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endi\My Drive\excel-challenge\"/>
    </mc:Choice>
  </mc:AlternateContent>
  <xr:revisionPtr revIDLastSave="0" documentId="13_ncr:1_{4D3C3B74-F4FE-4CD2-8E19-762007834AB2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pviot_cat" sheetId="4" r:id="rId2"/>
    <sheet name="pivot_subcat" sheetId="5" r:id="rId3"/>
    <sheet name="pivot_date" sheetId="21" r:id="rId4"/>
  </sheets>
  <definedNames>
    <definedName name="_xlnm._FilterDatabase" localSheetId="0" hidden="1">Sheet1!$A$1:$T$4115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<sst xmlns="http://schemas.openxmlformats.org/spreadsheetml/2006/main" count="24801" uniqueCount="8382">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</sst>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[StarterBook_edited_james_20210918v2.xlsx]pviot_cat!PivotTable4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pviot_cat!$B$3:$B$4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pviot_cat!$A$5:$A$14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pviot_cat!$B$5:$B$14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D-4E11-A579-B5DAD1B37272}"/>
            </c:ext>
          </c:extLst>
        </c:ser>
        <c:ser>
          <c:idx val="1"/>
          <c:order val="1"/>
          <c:tx>
            <c:strRef>
              <c:f>pviot_cat!$C$3:$C$4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pviot_cat!$A$5:$A$14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pviot_cat!$C$5:$C$14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7D-4E11-A579-B5DAD1B37272}"/>
            </c:ext>
          </c:extLst>
        </c:ser>
        <c:ser>
          <c:idx val="2"/>
          <c:order val="2"/>
          <c:tx>
            <c:strRef>
              <c:f>pviot_cat!$D$3:$D$4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pviot_cat!$A$5:$A$14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pviot_cat!$D$5:$D$14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7D-4E11-A579-B5DAD1B37272}"/>
            </c:ext>
          </c:extLst>
        </c:ser>
        <c:ser>
          <c:idx val="3"/>
          <c:order val="3"/>
          <c:tx>
            <c:strRef>
              <c:f>pviot_cat!$E$3:$E$4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pviot_cat!$A$5:$A$14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pviot_cat!$E$5:$E$14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7D-4E11-A579-B5DAD1B3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497968"/>
        <c:axId val="999542080"/>
      </c:barChart>
      <c:catAx>
        <c:axId val="10694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42080"/>
        <c:crosses val="autoZero"/>
        <c:auto val="1"/>
        <c:lblAlgn val="ctr"/>
        <c:lblOffset val="100"/>
        <c:noMultiLvlLbl val="0"/>
      </c:catAx>
      <c:valAx>
        <c:axId val="9995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[StarterBook_edited_james_20210918v2.xlsx]pivot_subcat!PivotTable5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9-4880-8B34-0B7200FED0B6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9-4880-8B34-0B7200FED0B6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F9-4880-8B34-0B7200FED0B6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F9-4880-8B34-0B7200FED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830560"/>
        <c:axId val="999538752"/>
      </c:barChart>
      <c:catAx>
        <c:axId val="9998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38752"/>
        <c:crosses val="autoZero"/>
        <c:auto val="1"/>
        <c:lblAlgn val="ctr"/>
        <c:lblOffset val="100"/>
        <c:noMultiLvlLbl val="0"/>
      </c:catAx>
      <c:valAx>
        <c:axId val="9995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[StarterBook_edited_james_20210918v2.xlsx]pivot_date!PivotTable21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F-4684-B270-6278432FD7FB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F-4684-B270-6278432FD7FB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F-4684-B270-6278432FD7FB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8F-4684-B270-6278432F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973312"/>
        <c:axId val="1116343408"/>
      </c:lineChart>
      <c:catAx>
        <c:axId val="8819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43408"/>
        <c:crosses val="autoZero"/>
        <c:auto val="1"/>
        <c:lblAlgn val="ctr"/>
        <c:lblOffset val="100"/>
        <c:noMultiLvlLbl val="0"/>
      </c:catAx>
      <c:valAx>
        <c:axId val="11163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0</xdr:rowOff>
    </xdr:from>
    <xdr:to>
      <xdr:col>20</xdr:col>
      <xdr:colOff>342900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3C085-39C2-460C-B3FC-C8A5986F7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0</xdr:rowOff>
    </xdr:from>
    <xdr:to>
      <xdr:col>21</xdr:col>
      <xdr:colOff>323850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0063C-72C0-4BD2-AEDF-CD89F99D1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19</xdr:col>
      <xdr:colOff>266700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92EF4-D686-4E8F-B39B-F665D4314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Niu" refreshedDate="44457.710403240744" createdVersion="6" refreshedVersion="6" minRefreshableVersion="3" recordCount="4114" xr:uid="{87F520BA-DADE-49CF-A40F-58B1A99E285E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Month" numFmtId="164">
      <sharedItems containsSemiMixedTypes="0" containsNonDate="0" containsDate="1" containsString="0" minDate="2009-05-17T03:55:13" maxDate="2017-03-15T15:30:07"/>
    </cacheField>
    <cacheField name="Date Created Year" numFmtId="165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6-22T00:10:11"/>
    <d v="2015-06-22T00:10:11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1-31T14:24:43"/>
    <d v="2017-01-31T14:24:43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05T16:51:23"/>
    <d v="2016-02-05T16:51:23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7-08T12:21:47"/>
    <d v="2014-07-08T12:21:47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1-19T20:01:19"/>
    <d v="2015-11-19T20:01:19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12T22:23:27"/>
    <d v="2016-07-12T22:23:27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04T01:44:10"/>
    <d v="2014-06-04T01:44:10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5-26T01:07:47"/>
    <d v="2016-05-26T01:07:4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08T22:40:12"/>
    <d v="2016-04-08T22:40:12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3-18T02:29:04"/>
    <d v="2016-03-18T02:29:04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5-21T01:37:59"/>
    <d v="2014-05-21T01:37:59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7-21T18:41:02"/>
    <d v="2016-07-21T18:41:02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6-01T17:07:05"/>
    <d v="2014-06-01T17:07:05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5-18T16:15:09"/>
    <d v="2016-05-18T16:15:09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6-18T00:38:08"/>
    <d v="2014-06-18T00:38:08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09T09:24:18"/>
    <d v="2015-09-09T09:24:18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5-01T19:06:51"/>
    <d v="2014-05-01T19:06:51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0-05T17:33:42"/>
    <d v="2014-10-05T17:33:42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8-18T13:00:56"/>
    <d v="2014-08-18T13:00:56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6-20T19:35:34"/>
    <d v="2015-06-20T19:35:34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7-15T18:11:52"/>
    <d v="2015-07-15T18:11:52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8-27T15:03:09"/>
    <d v="2014-08-27T15:03:09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4-12-16T21:52:20"/>
    <d v="2014-12-16T21:52:20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03T18:41:41"/>
    <d v="2015-04-03T18:41:41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8-13T19:41:03"/>
    <d v="2015-08-13T19:41:03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5-11-10T00:36:01"/>
    <d v="2015-11-10T00:36:01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7-08T12:22:24"/>
    <d v="2014-07-08T12:22:24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0-17T03:57:13"/>
    <d v="2014-10-17T03:57:13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1-16T23:08:04"/>
    <d v="2015-11-16T23:08:04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6-22T16:09:28"/>
    <d v="2014-06-22T16:09:28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7-22T07:01:55"/>
    <d v="2014-07-22T07:01:55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07T19:00:34"/>
    <d v="2016-01-07T19:00:34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4-01T15:03:37"/>
    <d v="2016-04-01T15:03:37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0-09T15:51:41"/>
    <d v="2015-10-09T15:51:41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7-21T07:43:21"/>
    <d v="2014-07-21T07:43:21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04T07:00:14"/>
    <d v="2015-04-04T07:00:14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3-05T07:22:05"/>
    <d v="2015-03-05T07:22:05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1-28T16:37:59"/>
    <d v="2015-01-28T16:37:59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4-11T01:22:24"/>
    <d v="2013-04-11T01:22:24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4-25T01:07:48"/>
    <d v="2014-04-25T01:07:48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5-30T05:08:08"/>
    <d v="2014-05-30T05:08:08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09-05T13:39:14"/>
    <d v="2014-09-05T13:39:14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1-28T15:20:26"/>
    <d v="2014-11-28T15:20:26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6-12T18:58:06"/>
    <d v="2014-06-12T18:58:06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08-23T02:22:17"/>
    <d v="2014-08-23T02:22:17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3-28T14:58:27"/>
    <d v="2016-03-28T14:58:27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1-15T23:09:34"/>
    <d v="2015-11-15T23:09:34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0-20T19:40:07"/>
    <d v="2014-10-20T19:40:0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1-29T12:24:20"/>
    <d v="2015-01-29T12:24:20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09-24T04:14:05"/>
    <d v="2015-09-24T04:14:05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4-12-22T18:04:18"/>
    <d v="2014-12-22T18:04:18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7-11T22:17:17"/>
    <d v="2015-07-11T22:17:17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6-17T16:50:46"/>
    <d v="2014-06-17T16:50:46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3-21T13:10:45"/>
    <d v="2014-03-21T13:10:45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1-25T17:07:01"/>
    <d v="2015-11-25T17:07:01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06T23:15:16"/>
    <d v="2016-05-06T23:15:16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5-25T13:10:24"/>
    <d v="2015-05-25T13:10:24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3-26T19:59:22"/>
    <d v="2015-03-26T19:59:22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0-20T17:52:52"/>
    <d v="2014-10-20T17:52:52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8-14T05:39:36"/>
    <d v="2015-08-14T05:39:36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03T21:38:37"/>
    <d v="2014-03-03T21:38:37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5-15T19:32:37"/>
    <d v="2013-05-15T19:32:37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2-06T19:11:18"/>
    <d v="2013-02-06T19:11:18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04T21:53:33"/>
    <d v="2013-12-04T21:53:3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6-08T00:26:21"/>
    <d v="2013-06-08T00:26:21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7-15T19:42:34"/>
    <d v="2014-07-15T19:42:34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6-18T20:23:40"/>
    <d v="2016-06-18T20:23:40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6-15T14:00:04"/>
    <d v="2012-06-15T14:00:04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1-24T13:39:51"/>
    <d v="2014-01-24T13:39:51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08-31T04:30:25"/>
    <d v="2011-08-31T04:30:25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7-06T21:30:45"/>
    <d v="2011-07-06T21:30:45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3-29T06:30:57"/>
    <d v="2012-03-29T06:30:57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0-26T00:14:41"/>
    <d v="2012-10-26T00:14:41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2-13T18:09:44"/>
    <d v="2011-02-13T18:09:44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5-12-22T11:41:35"/>
    <d v="2015-12-22T11:41:35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3-24T05:01:12"/>
    <d v="2013-03-24T05:01:12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0-28T16:35:58"/>
    <d v="2011-10-28T16:35:58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3-29T03:28:37"/>
    <d v="2012-03-29T03:28:3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8-22T17:32:01"/>
    <d v="2016-08-22T17:32:01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3-26T18:38:13"/>
    <d v="2014-03-26T18:38:13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1-05T02:00:56"/>
    <d v="2013-11-05T02:00:56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0T03:48:47"/>
    <d v="2012-07-10T03:48:47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09-09T19:41:01"/>
    <d v="2011-09-09T19:41:01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07T14:46:29"/>
    <d v="2015-02-07T14:46:29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4-15T18:11:26"/>
    <d v="2011-04-15T18:11:26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8-24T03:00:37"/>
    <d v="2011-08-24T03:00:37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0-14T13:20:45"/>
    <d v="2015-10-14T13:20:45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5-24T12:56:43"/>
    <d v="2010-05-24T12:56:43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5-27T15:48:51"/>
    <d v="2014-05-27T15:48:51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5-08T18:03:12"/>
    <d v="2013-05-08T18:03:12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6-12T07:08:19"/>
    <d v="2011-06-12T07:08:19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3-17T09:39:24"/>
    <d v="2011-03-17T09:39:24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6-12-17T04:46:23"/>
    <d v="2016-12-17T04:46:23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6-05T20:35:37"/>
    <d v="2012-06-05T20:35:37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3-18T17:13:42"/>
    <d v="2014-03-18T17:13:42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1-27T00:07:21"/>
    <d v="2012-01-27T00:07:21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5-26T15:54:01"/>
    <d v="2010-05-26T15:54:01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6-12T03:14:42"/>
    <d v="2011-06-12T03:14:42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1-01T19:04:34"/>
    <d v="2012-11-01T19:04:34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3-12-23T21:39:59"/>
    <d v="2013-12-23T21:39:5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0-15T18:04:46"/>
    <d v="2012-10-15T18:04:46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2-12-31T18:38:30"/>
    <d v="2012-12-31T18:38:30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1-23T03:08:53"/>
    <d v="2010-11-23T03:08:53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2-12T19:20:30"/>
    <d v="2014-02-12T19:20:30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3-10T16:41:06"/>
    <d v="2011-03-10T16:41:06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4-25T17:23:40"/>
    <d v="2016-04-25T17:23:40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3-19T18:38:21"/>
    <d v="2012-03-19T18:38:21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02T23:34:47"/>
    <d v="2011-04-02T23:34:4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4-01T14:42:50"/>
    <d v="2013-04-01T14:42:50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1-27T00:37:10"/>
    <d v="2011-01-27T00:37:10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0-10T22:47:33"/>
    <d v="2013-10-10T22:47:33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01T07:59:47"/>
    <d v="2015-05-01T07:59:47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3-20T01:01:58"/>
    <d v="2014-03-20T01:01:58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7-29T18:12:08"/>
    <d v="2011-07-29T18:12:08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1-11-14T06:34:48"/>
    <d v="2011-11-14T06:34:48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1-10T17:44:04"/>
    <d v="2012-01-10T17:44:04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2-21T11:55:55"/>
    <d v="2011-02-21T11:55:55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3-11T20:02:24"/>
    <d v="2010-03-11T20:02:24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6-29T01:17:16"/>
    <d v="2011-06-29T01:17:16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7-15T01:39:46"/>
    <d v="2011-07-15T01:39:46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09-03T01:11:47"/>
    <d v="2016-09-03T01:11:47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02T16:55:10"/>
    <d v="2015-04-02T16:55:10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08-11T10:21:47"/>
    <d v="2016-08-11T10:21:4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09-22T18:46:04"/>
    <d v="2014-09-22T18:46:04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4-20T22:17:22"/>
    <d v="2015-04-20T22:17:2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6-12-05T23:51:20"/>
    <d v="2016-12-05T23:51:20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5-11T14:08:57"/>
    <d v="2015-05-11T14:08:57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3-04T14:59:01"/>
    <d v="2015-03-04T14:59:01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09-15T05:28:13"/>
    <d v="2016-09-15T05:28:13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08-31T22:29:43"/>
    <d v="2014-08-31T22:29:4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5-19T21:58:12"/>
    <d v="2014-05-19T21:58:12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6-20T20:06:01"/>
    <d v="2016-06-20T20:06:0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09-23T19:30:07"/>
    <d v="2014-09-23T19:30:07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01T19:23:04"/>
    <d v="2016-05-01T19:23:04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8-05T21:50:18"/>
    <d v="2015-08-05T21:50:18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5-29T09:09:57"/>
    <d v="2014-05-29T09:09:57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4-02T09:50:34"/>
    <d v="2015-04-02T09:50:34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08-23T13:46:33"/>
    <d v="2015-08-23T13:46:3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01T06:10:41"/>
    <d v="2015-07-01T06:10:41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02T22:06:12"/>
    <d v="2015-07-02T22:06:12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2-18T04:45:32"/>
    <d v="2015-02-18T04:45: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4-16T03:40:23"/>
    <d v="2015-04-16T03:40:23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0-26T21:26:18"/>
    <d v="2014-10-26T21:26:18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7-08T01:32:22"/>
    <d v="2016-07-08T01:32:22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2-12T18:17:52"/>
    <d v="2015-02-12T18:17:52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7-15T13:00:52"/>
    <d v="2015-07-15T13:00:52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6-11-19T00:23:18"/>
    <d v="2016-11-19T00:23:18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4-11-26T18:25:40"/>
    <d v="2014-11-26T18:25:4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1-28T06:45:36"/>
    <d v="2016-01-28T06:45:36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1-25T04:07:50"/>
    <d v="2014-11-25T04:07:50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3-27T03:53:02"/>
    <d v="2015-03-27T03:53:02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4-19T13:13:11"/>
    <d v="2015-04-19T13:13:1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8-24T01:51:40"/>
    <d v="2014-08-24T01:51:40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0-21T14:04:04"/>
    <d v="2014-10-21T14:04:04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4-21T13:08:15"/>
    <d v="2015-04-21T13:08:15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6-13T13:25:35"/>
    <d v="2015-06-13T13:25:3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6-04T02:59:56"/>
    <d v="2014-06-04T02:59: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1-27T21:52:52"/>
    <d v="2016-01-27T21:52:52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09-22T01:50:28"/>
    <d v="2014-09-22T01:50: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5-24T10:25:45"/>
    <d v="2016-05-24T10:25:45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6-16T21:54:51"/>
    <d v="2015-06-16T21:54:5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6-02T16:29:55"/>
    <d v="2014-06-02T16:29:55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7-15T03:02:36"/>
    <d v="2014-07-15T03:02:36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8-27T23:04:14"/>
    <d v="2015-08-27T23:04:14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7-21T18:18:21"/>
    <d v="2014-07-21T18:18:21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5-12-13T15:48:44"/>
    <d v="2015-12-13T15:48:4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6-12-17T01:49:22"/>
    <d v="2016-12-17T01:49:22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6-05T22:15:35"/>
    <d v="2015-06-05T22:15:35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2-17T20:02:50"/>
    <d v="2015-02-17T20:02:50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09-18T12:07:39"/>
    <d v="2014-09-18T12:07:3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7-31T23:28:03"/>
    <d v="2015-07-31T23:28:03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6-13T04:20:14"/>
    <d v="2016-06-13T04:20:14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2-12T09:28:43"/>
    <d v="2015-02-12T09:28:4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1-29T13:45:08"/>
    <d v="2015-01-29T13:45: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3-09T18:12:56"/>
    <d v="2015-03-09T18:12:5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04T18:40:11"/>
    <d v="2014-08-04T18:40:11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7-06T19:46:39"/>
    <d v="2015-07-06T19:46:3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07T01:08:46"/>
    <d v="2015-03-07T01:08:46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0-27T22:55:45"/>
    <d v="2015-10-27T22:55: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2-03T01:55:55"/>
    <d v="2016-02-03T01:55:55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3-04T23:47:23"/>
    <d v="2015-03-04T23:47:23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5-23T17:48:15"/>
    <d v="2015-05-23T17:48:15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6-12-08T00:17:12"/>
    <d v="2016-12-08T00:17:1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0-27T19:26:50"/>
    <d v="2014-10-27T19:26:50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7-05T18:59:22"/>
    <d v="2014-07-05T18:59:22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7-19T21:52:19"/>
    <d v="2016-07-19T21:52:19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2-01T19:30:34"/>
    <d v="2017-02-01T19:30:34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6-27T05:37:37"/>
    <d v="2015-06-27T05:37:3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8-06T04:23:35"/>
    <d v="2014-08-06T04:23:3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7-05T16:34:37"/>
    <d v="2016-07-05T16:34:37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06T15:37:26"/>
    <d v="2016-06-06T15:37:26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08-23T10:35:38"/>
    <d v="2015-08-23T10:35:38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09-17T19:00:32"/>
    <d v="2014-09-17T19:00:3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09-29T22:26:06"/>
    <d v="2014-09-29T22:26:0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1-06T23:55:31"/>
    <d v="2016-01-06T23:55:31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5-11T16:05:32"/>
    <d v="2015-05-11T16:05: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09-12T13:01:38"/>
    <d v="2015-09-12T13:01:38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1-06T20:21:40"/>
    <d v="2017-01-06T20:21:40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09-05T09:12:02"/>
    <d v="2014-09-05T09:12:02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02T02:58:22"/>
    <d v="2016-08-02T02:58:2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8-16T02:00:03"/>
    <d v="2014-08-16T02:00:03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1-19T19:38:49"/>
    <d v="2015-01-19T19:38:49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09-08T22:16:04"/>
    <d v="2015-09-08T22:16:04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4-11-30T20:21:04"/>
    <d v="2014-11-30T20:21:04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7-05T14:00:03"/>
    <d v="2016-07-05T14:00:03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09-01T15:10:22"/>
    <d v="2015-09-01T15:10:22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7-16T00:06:23"/>
    <d v="2016-07-16T00:06:2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4-12-05T04:43:58"/>
    <d v="2014-12-05T04:43:58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1-16T08:52:47"/>
    <d v="2014-11-16T08:52:4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6-10T22:08:55"/>
    <d v="2015-06-10T22:08:5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09-02T01:33:12"/>
    <d v="2015-09-02T01:33:12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8-20T03:50:17"/>
    <d v="2015-08-20T03:50:17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2-16T21:08:40"/>
    <d v="2016-02-16T21:08:40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7-17T14:15:47"/>
    <d v="2015-07-17T14:15:47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1-05T15:22:29"/>
    <d v="2015-01-05T15:22:29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1-06T05:31:22"/>
    <d v="2016-01-06T05:31:22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3-03T23:00:37"/>
    <d v="2015-03-03T23:00:37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1-27T15:22:29"/>
    <d v="2014-11-27T15:22:29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3-16T15:04:49"/>
    <d v="2015-03-16T15:04:49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2-29T07:50:25"/>
    <d v="2016-02-29T07:50:25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7-10T15:27:10"/>
    <d v="2015-07-10T15:27:1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1-27T20:06:04"/>
    <d v="2015-01-27T20:06:0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1-27T18:28:38"/>
    <d v="2015-01-27T18:28:38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4-22T01:09:10"/>
    <d v="2016-04-22T01:09:1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5-11T05:38:46"/>
    <d v="2015-05-11T05:38:4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3-09T23:04:14"/>
    <d v="2016-03-09T23:04:1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4-12T15:59:04"/>
    <d v="2015-04-12T15:59:04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6-09T21:27:21"/>
    <d v="2015-06-09T21:27:2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4-02T16:28:25"/>
    <d v="2015-04-02T16:28:2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1-14T22:24:57"/>
    <d v="2016-01-14T22:24:5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5-05T18:39:11"/>
    <d v="2015-05-05T18:39:11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5-12-03T23:00:51"/>
    <d v="2015-12-03T23:00: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1-28T19:49:06"/>
    <d v="2015-01-28T19:49:06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8-30T21:52:52"/>
    <d v="2016-08-30T21:52:5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5-12T00:50:59"/>
    <d v="2015-05-12T00:50:59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6-09T21:48:17"/>
    <d v="2015-06-09T21:48:1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5-11-13T02:01:39"/>
    <d v="2015-11-13T02:01:39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1-08T13:51:09"/>
    <d v="2016-01-08T13:51:09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09T23:06:00"/>
    <d v="2016-12-09T23:06: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0-20T02:38:50"/>
    <d v="2015-10-20T02:38:50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3-21T17:00:11"/>
    <d v="2013-03-21T17:00:11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1-06T16:45:04"/>
    <d v="2014-11-06T16:45:04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1-15T11:49:50"/>
    <d v="2011-11-15T11:49:50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1-23T01:08:24"/>
    <d v="2014-01-23T01:08:24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2-04T07:45:59"/>
    <d v="2010-02-04T07:45:59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7-17T01:16:25"/>
    <d v="2012-07-17T01:16:2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0-29T08:43:25"/>
    <d v="2010-10-29T08:43:25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09-09T14:30:14"/>
    <d v="2010-09-09T14:30:14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1-11-23T18:35:09"/>
    <d v="2011-11-23T18:35:09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6-03T22:10:20"/>
    <d v="2010-06-03T22:10:20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5-07T13:34:51"/>
    <d v="2013-05-07T13:34:51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4-14T18:54:06"/>
    <d v="2012-04-14T18:54:06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3-29T15:54:18"/>
    <d v="2010-03-29T15:54:18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1-16T15:37:15"/>
    <d v="2012-01-16T15:37:15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09-16T22:51:50"/>
    <d v="2015-09-16T22:51:50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2-14T12:38:02"/>
    <d v="2011-02-14T12:38:02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2-14T18:27:47"/>
    <d v="2013-02-14T18:27:47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4-19T15:02:42"/>
    <d v="2016-04-19T15:02:42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5-19T01:14:26"/>
    <d v="2011-05-19T01:14:26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3-09T17:42:49"/>
    <d v="2015-03-09T17:42:4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6-01T18:07:59"/>
    <d v="2010-06-01T18:07:59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4-18T21:15:04"/>
    <d v="2012-04-18T21:15:04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1-12T05:57:08"/>
    <d v="2011-01-12T05:57:08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8-28T22:54:54"/>
    <d v="2012-08-28T22:54:54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4-11T14:53:15"/>
    <d v="2012-04-11T14:53:15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3-30T05:53:50"/>
    <d v="2010-03-30T05:53:50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1-27T04:11:47"/>
    <d v="2010-01-27T04:11:47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5-26T10:51:39"/>
    <d v="2014-05-26T10:51:39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09-23T03:39:38"/>
    <d v="2011-09-23T03:39:3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1-23T04:43:42"/>
    <d v="2017-01-23T04:43:42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4-04T20:47:50"/>
    <d v="2011-04-04T20:47:5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3-12-04T02:24:21"/>
    <d v="2013-12-04T02:24:2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2-26T21:36:31"/>
    <d v="2010-02-26T21:36:31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6-03T11:57:46"/>
    <d v="2011-06-03T11:57:46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3-01T21:53:49"/>
    <d v="2012-03-01T21:53:49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0-11T00:46:06"/>
    <d v="2012-10-11T00:46:06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2-28T01:57:54"/>
    <d v="2012-02-28T01:57:54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4-23T21:23:39"/>
    <d v="2015-04-23T21:23:39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09-12T00:58:59"/>
    <d v="2012-09-12T00:58:59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1-24T05:51:36"/>
    <d v="2017-01-24T05:51:36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4-15T14:10:35"/>
    <d v="2014-04-15T14:10:35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5-17T03:55:13"/>
    <d v="2009-05-17T03:55:13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1-16T22:04:52"/>
    <d v="2010-01-16T22:04:5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12T17:02:24"/>
    <d v="2011-05-12T17:02:24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1-12-27T17:43:00"/>
    <d v="2011-12-27T17:43:00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8-20T18:08:48"/>
    <d v="2013-08-20T18:08:48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2-08T19:35:24"/>
    <d v="2013-02-08T19:35:24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0-02T06:40:18"/>
    <d v="2012-10-02T06:40:18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5-22T04:03:13"/>
    <d v="2012-05-22T04:03:13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0-03T10:57:14"/>
    <d v="2013-10-03T10:57:14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0-12-14T08:51:37"/>
    <d v="2010-12-14T08:51:37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12T18:27:26"/>
    <d v="2013-04-12T18:27:26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09-26T19:16:39"/>
    <d v="2011-09-26T19:16:39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3-21T16:01:54"/>
    <d v="2014-03-21T16:01:54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6-14T02:01:34"/>
    <d v="2010-06-14T02:01:3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09-02T00:06:49"/>
    <d v="2013-09-02T00:06:49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8-13T11:24:43"/>
    <d v="2012-08-13T11:24:43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3-26T17:28:21"/>
    <d v="2015-03-26T17:28:21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3-11T11:07:28"/>
    <d v="2014-03-11T11:07:2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0-18T05:24:20"/>
    <d v="2010-10-18T05:24:20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3-24T23:02:18"/>
    <d v="2011-03-24T23:02:18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2-07T17:42:15"/>
    <d v="2013-02-07T17:42:15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1-25T20:33:58"/>
    <d v="2012-01-25T20:33:58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5-03T01:42:26"/>
    <d v="2012-05-03T01:42:26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7-24T02:16:37"/>
    <d v="2012-07-24T02:16:37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2-09T15:07:29"/>
    <d v="2012-02-09T15:07:29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2-28T20:05:33"/>
    <d v="2013-02-28T20:05:33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1-08T22:40:01"/>
    <d v="2013-01-08T22:40:01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1-24T16:40:10"/>
    <d v="2011-01-24T16:40:10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8-13T18:02:14"/>
    <d v="2012-08-13T18:02:14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05T04:23:43"/>
    <d v="2011-10-05T04:23:43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1-11-21T05:16:32"/>
    <d v="2011-11-21T05:16:32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3-15T21:03:52"/>
    <d v="2013-03-15T21:03:5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6-28T05:28:14"/>
    <d v="2010-06-28T05:28:14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1-30T19:59:48"/>
    <d v="2013-01-30T19:59:48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7-23T18:32:14"/>
    <d v="2012-07-23T18:32:14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1-07T22:09:57"/>
    <d v="2014-11-07T22:09:57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1-11T16:14:43"/>
    <d v="2013-11-11T16:14:43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2-25T00:55:51"/>
    <d v="2013-02-25T00:55:51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09-11-06T20:07:09"/>
    <d v="2009-11-06T20:07:0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1-23T13:13:53"/>
    <d v="2015-11-23T13:13:53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0-04T10:43:06"/>
    <d v="2016-10-04T10:43:06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4-13T13:40:48"/>
    <d v="2016-04-13T13:40:48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1-23T07:42:46"/>
    <d v="2016-11-23T07:42:46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6-29T15:01:48"/>
    <d v="2015-06-29T15:01:48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1-15T04:30:33"/>
    <d v="2016-11-15T04:30:33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2-09T07:33:26"/>
    <d v="2017-02-09T07:33: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2-23T05:38:49"/>
    <d v="2015-02-23T05:38:49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01T22:43:08"/>
    <d v="2015-10-01T22:43:0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0-14T11:12:07"/>
    <d v="2015-10-14T11:12:07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4-15T12:22:43"/>
    <d v="2013-04-15T12:22:43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5-17T13:57:14"/>
    <d v="2016-05-17T13:57:14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09-16T16:19:37"/>
    <d v="2015-09-16T16:19:37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3-08T15:16:31"/>
    <d v="2016-03-08T15:16:31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4-07T16:22:37"/>
    <d v="2015-04-07T16:22:37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4-07T17:41:55"/>
    <d v="2015-04-07T17:41:5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0-14T14:18:38"/>
    <d v="2015-10-14T14:18:38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2-12T03:05:08"/>
    <d v="2015-02-12T03:05:08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7-08T18:08:10"/>
    <d v="2016-07-08T18:08:10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3-30T18:14:28"/>
    <d v="2015-03-30T18:14:28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2-06T16:03:27"/>
    <d v="2017-02-06T16:03:27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12T21:06:38"/>
    <d v="2014-09-12T21:06:38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3-30T18:44:25"/>
    <d v="2016-03-30T18:44:25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0-14T17:42:25"/>
    <d v="2014-10-14T17:42:25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4-17T23:18:14"/>
    <d v="2015-04-17T23:18:1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4-20T22:39:50"/>
    <d v="2015-04-20T22:39:50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09-14T12:00:21"/>
    <d v="2015-09-14T12:00:21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0-15T11:53:29"/>
    <d v="2015-10-15T11:53:29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7-22T14:05:16"/>
    <d v="2015-07-22T14:05:16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1-25T11:58:28"/>
    <d v="2017-01-25T11:58:28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8-04T01:35:09"/>
    <d v="2016-08-04T01:35:09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2-27T23:09:14"/>
    <d v="2016-02-27T23:09:14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09-08T04:01:08"/>
    <d v="2014-09-08T04:01:08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0-20T19:00:19"/>
    <d v="2015-10-20T19:00:19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3-09T19:52:01"/>
    <d v="2016-03-09T19:52:01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0-31T07:03:14"/>
    <d v="2014-10-31T07:03:14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2-15T19:16:33"/>
    <d v="2016-02-15T19:16:33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3-15T05:19:57"/>
    <d v="2015-03-15T05:19: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5-17T20:38:41"/>
    <d v="2016-05-17T20:38:41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0-23T01:41:30"/>
    <d v="2014-10-23T01:41:30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6-08T21:33:00"/>
    <d v="2015-06-08T21:33:0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0-24T00:01:46"/>
    <d v="2014-10-24T00:01:46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7-17T05:03:11"/>
    <d v="2014-07-17T05:03:11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3-18T17:52:16"/>
    <d v="2010-03-18T17:52:16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5-21T20:37:52"/>
    <d v="2014-05-21T20:37:52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1-29T14:33:19"/>
    <d v="2014-01-29T14:33:19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4-20T19:01:58"/>
    <d v="2012-04-20T19:01:58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3-22T13:51:18"/>
    <d v="2013-03-22T13:51:18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2-08T14:32:02"/>
    <d v="2015-02-08T14:32:02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1-12-16T13:14:29"/>
    <d v="2011-12-16T13:14:2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6-12-07T19:05:00"/>
    <d v="2016-12-07T19:05:0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2-12-18T18:25:39"/>
    <d v="2012-12-18T18:25:39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2-25T13:50:44"/>
    <d v="2016-02-25T13:50:44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6-18T21:53:18"/>
    <d v="2012-06-18T21:53:18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8-02T21:20:31"/>
    <d v="2011-08-02T21:20:31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1-18T23:38:31"/>
    <d v="2014-01-18T23:38:31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7-25T10:51:56"/>
    <d v="2016-07-25T10:51:5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0-15T06:01:08"/>
    <d v="2015-10-15T06:01:08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01T13:43:28"/>
    <d v="2016-01-01T13:43:2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3-19T16:31:12"/>
    <d v="2012-03-19T16:31:12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5-12-29T17:16:32"/>
    <d v="2015-12-29T17:16:32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6-25T16:45:17"/>
    <d v="2012-06-25T16:45:17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8-23T17:01:40"/>
    <d v="2012-08-23T17:01:40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4-26T02:49:19"/>
    <d v="2014-04-26T02:49:19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4-12-07T18:45:47"/>
    <d v="2014-12-07T18:45:47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0-22T14:01:41"/>
    <d v="2014-10-22T14:01:41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7-26T22:49:51"/>
    <d v="2015-07-26T22:49:51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7-15T16:14:18"/>
    <d v="2015-07-15T16:14:18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6-28T01:49:40"/>
    <d v="2016-06-28T01:49:40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2-04T01:30:50"/>
    <d v="2014-02-04T01:30:50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4-18T00:52:52"/>
    <d v="2015-04-18T00:52:52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1-18T01:00:51"/>
    <d v="2011-11-18T01:00:5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8-08T17:12:51"/>
    <d v="2011-08-08T17:12:51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09-09T17:00:52"/>
    <d v="2013-09-09T17:00:52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2-17T19:38:02"/>
    <d v="2016-02-17T19:38:02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3-22T21:49:20"/>
    <d v="2012-03-22T21:49:20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6-22T13:33:26"/>
    <d v="2012-06-22T13:33:2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7-20T18:38:04"/>
    <d v="2010-07-20T18:38:04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3-15T19:02:06"/>
    <d v="2015-03-15T19:02:06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1-13T21:01:07"/>
    <d v="2016-11-13T21:01:07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4-16T15:15:47"/>
    <d v="2014-04-16T15:15:47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7-08T20:12:50"/>
    <d v="2011-07-08T20:12:50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0-15T12:56:57"/>
    <d v="2015-10-15T12:56:57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6-24T07:27:21"/>
    <d v="2011-06-24T07:27:21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1-07T15:04:22"/>
    <d v="2014-01-07T15:04:22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2-04T02:02:19"/>
    <d v="2014-02-04T02:02:19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4-05T03:53:57"/>
    <d v="2011-04-05T03:53:57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09-20T20:54:10"/>
    <d v="2011-09-20T20:54:10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09-26T17:39:50"/>
    <d v="2013-09-26T17:39:50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6-22T20:42:24"/>
    <d v="2016-06-22T20:42:24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4-19T23:33:17"/>
    <d v="2015-04-19T23:33:17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1-20T04:13:24"/>
    <d v="2013-11-20T04:13:24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09T17:49:38"/>
    <d v="2012-07-09T17:49:38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6-19T21:03:31"/>
    <d v="2012-06-19T21:03:31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09-12T01:31:05"/>
    <d v="2013-09-12T01:31:05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09-22T20:26:42"/>
    <d v="2014-09-22T20:26:42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1-09T09:30:31"/>
    <d v="2014-01-09T09:30:31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3-27T23:17:40"/>
    <d v="2013-03-27T23:17:40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6-23T06:46:37"/>
    <d v="2015-06-23T06:46:37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4-30T20:13:07"/>
    <d v="2013-04-30T20:13:07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2-12T05:40:31"/>
    <d v="2014-02-12T05:40:31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6-22T11:47:36"/>
    <d v="2015-06-22T11:47:36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8-12T06:14:57"/>
    <d v="2014-08-12T06:14:57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5-06T22:13:50"/>
    <d v="2013-05-06T22:13:50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1-26T09:01:39"/>
    <d v="2012-01-26T09:01:39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09-28T20:40:04"/>
    <d v="2015-09-28T20:40:04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1-31T17:05:14"/>
    <d v="2016-01-31T17:05:14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08T21:49:00"/>
    <d v="2015-10-08T21:49:0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5-19T18:24:05"/>
    <d v="2014-05-19T18:24:05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09-14T21:38:02"/>
    <d v="2009-09-14T21:38:02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8-27T02:34:27"/>
    <d v="2013-08-27T02:34:27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6-05T20:54:43"/>
    <d v="2016-06-05T20:54:43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08-22T17:26:21"/>
    <d v="2015-08-22T17:26:21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08-12T15:07:02"/>
    <d v="2015-08-12T15:07:0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0-29T20:01:42"/>
    <d v="2013-10-29T20:01:42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8-14T17:56:20"/>
    <d v="2013-08-14T17:56:20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01T08:41:53"/>
    <d v="2013-07-01T08:41:5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08-09T07:38:46"/>
    <d v="2016-08-09T07:38:4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0-19T06:15:58"/>
    <d v="2015-10-19T06:15:5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07T18:16:58"/>
    <d v="2014-10-07T18:16:5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2-23T23:39:13"/>
    <d v="2016-02-23T23:39:13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0-03T19:03:16"/>
    <d v="2013-10-03T19:03:1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1-20T21:19:43"/>
    <d v="2015-01-20T21:19:43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1-11T00:21:41"/>
    <d v="2014-01-11T00:21:41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1-12-17T21:46:01"/>
    <d v="2011-12-17T21:46:01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06T08:02:55"/>
    <d v="2015-05-06T08:02:5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2-02T02:00:20"/>
    <d v="2015-02-02T02:00:20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2-26T13:19:23"/>
    <d v="2013-02-26T13:19:23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4-24T18:11:35"/>
    <d v="2014-04-24T18:11:35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09-17T13:38:05"/>
    <d v="2013-09-17T13:38:05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1-15T22:43:20"/>
    <d v="2014-01-15T22:43:2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3-12-26T17:09:51"/>
    <d v="2013-12-26T17:09: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4-13T16:53:35"/>
    <d v="2015-04-13T16:53:35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03T19:47:59"/>
    <d v="2015-02-03T19:47:59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0-26T17:12:51"/>
    <d v="2014-10-26T17:12:51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3-03T00:03:42"/>
    <d v="2012-03-03T00:03:42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09-30T16:40:01"/>
    <d v="2013-09-30T16:40:01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7-17T18:25:12"/>
    <d v="2014-07-17T18:25: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4-14T16:47:40"/>
    <d v="2013-04-14T16:47:40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09-14T15:22:07"/>
    <d v="2011-09-14T15:22:07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4-30T13:01:15"/>
    <d v="2014-04-30T13:01:15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5-13T20:19:27"/>
    <d v="2013-05-13T20:19:2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6-11T03:02:21"/>
    <d v="2011-06-11T03:02:2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7-26T17:02:33"/>
    <d v="2011-07-26T17:02:3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4-28T20:22:15"/>
    <d v="2016-04-28T20:22:15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11T02:52:54"/>
    <d v="2014-06-11T02:52:54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8-08T22:37:44"/>
    <d v="2012-08-08T22:37:44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8-14T16:18:54"/>
    <d v="2012-08-14T16:18:54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5-12T04:01:23"/>
    <d v="2012-05-12T04:01:23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7-07T23:45:24"/>
    <d v="2014-07-07T23:45: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3-11-27T04:01:29"/>
    <d v="2013-11-27T04:01:29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3-05T17:19:39"/>
    <d v="2014-03-05T17:19:39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7-24T22:08:38"/>
    <d v="2014-07-24T22:08:38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8-18T16:45:19"/>
    <d v="2014-08-18T16:45:19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1-18T07:53:49"/>
    <d v="2017-01-18T07:53:49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4-06T02:04:03"/>
    <d v="2015-04-06T02:04:0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4-28T23:24:01"/>
    <d v="2014-04-28T23:24:01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3-19T20:02:14"/>
    <d v="2012-03-19T20:02:1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3-02T21:51:49"/>
    <d v="2015-03-02T21:51:4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09-22T09:47:15"/>
    <d v="2014-09-22T09:47:15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7-10T12:00:15"/>
    <d v="2013-07-10T12:00:15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09-10T16:08:09"/>
    <d v="2012-09-10T16:08:09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3-18T21:31:30"/>
    <d v="2016-03-18T21:31:30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2-11-30T04:44:32"/>
    <d v="2012-11-30T04:44:32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09-25T22:32:52"/>
    <d v="2015-09-25T22:32:52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4-17T12:08:19"/>
    <d v="2013-04-17T12:08:19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5-02T22:37:19"/>
    <d v="2014-05-02T22:37:19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0-26T14:16:34"/>
    <d v="2016-10-26T14:16:3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6-12-10T01:18:20"/>
    <d v="2016-12-10T01:18:2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1-12-05T11:33:36"/>
    <d v="2011-12-05T11:33:36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7-23T23:14:45"/>
    <d v="2012-07-23T23:14:4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5-12-28T23:34:59"/>
    <d v="2015-12-28T23:34:5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08-14T00:50:30"/>
    <d v="2016-08-14T00:50: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4-20T17:25:38"/>
    <d v="2015-04-20T17:25: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6-09T19:56:05"/>
    <d v="2014-06-09T19:56:05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6-16T19:51:45"/>
    <d v="2015-06-16T19:51:4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3-12-12T22:21:14"/>
    <d v="2013-12-12T22:21:14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1-02T00:54:25"/>
    <d v="2014-11-02T00:54:25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1-11T18:17:29"/>
    <d v="2011-11-11T18:17:29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08-18T21:29:28"/>
    <d v="2009-08-18T21:29:28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3-10T21:15:51"/>
    <d v="2010-03-10T21:15:51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6-09T05:37:31"/>
    <d v="2011-06-09T05:37:3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2-17T13:17:05"/>
    <d v="2012-02-17T13:17:05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4-12-18T12:38:23"/>
    <d v="2014-12-18T12:38:2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2-10T23:36:27"/>
    <d v="2012-02-10T23:36:27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1-10T02:21:26"/>
    <d v="2015-11-10T02:21:26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7-11T13:15:20"/>
    <d v="2013-07-11T13:15:20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09-04T23:00:57"/>
    <d v="2012-09-04T23:00:5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3-27T00:35:01"/>
    <d v="2012-03-27T00:35:01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5-29T15:09:30"/>
    <d v="2015-05-29T15:09:30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1-31T04:13:59"/>
    <d v="2016-01-31T04:13:5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3-07T07:16:22"/>
    <d v="2013-03-07T07:16:22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0-06T17:48:47"/>
    <d v="2016-10-06T17:48:47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7-01T15:41:45"/>
    <d v="2016-07-01T15:41:45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7-10T14:44:07"/>
    <d v="2014-07-10T14:44:07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1-19T11:46:41"/>
    <d v="2015-11-19T11:46:41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3-28T18:41:20"/>
    <d v="2015-03-28T18:41:2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1-03T14:46:01"/>
    <d v="2017-01-03T14:46:01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8-07T14:47:04"/>
    <d v="2015-08-07T14:47:04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1-05T09:23:41"/>
    <d v="2012-11-05T09:23:41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1-10T16:51:01"/>
    <d v="2015-11-10T16:51:01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03T02:13:39"/>
    <d v="2016-10-03T02:13:39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01T00:58:45"/>
    <d v="2016-03-01T00:58:45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8-22T03:11:16"/>
    <d v="2015-08-22T03:11:16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5-02T17:12:49"/>
    <d v="2016-05-02T17:12:49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7-30T09:37:21"/>
    <d v="2014-07-30T09:37:21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7-07T14:12:24"/>
    <d v="2015-07-07T14:12:24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1-18T04:56:06"/>
    <d v="2017-01-18T04:56:06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5-31T22:05:07"/>
    <d v="2015-05-31T22:05:07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6-12-21T00:44:54"/>
    <d v="2016-12-21T00:44:54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02T14:11:08"/>
    <d v="2015-06-02T14:11:08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1-02T01:33:49"/>
    <d v="2016-11-02T01:33:49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4-13T00:10:08"/>
    <d v="2016-04-13T00:10:08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4-22T10:26:05"/>
    <d v="2016-04-22T10:26:05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09-23T19:27:50"/>
    <d v="2015-09-23T19:27:50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6-12-07T13:05:05"/>
    <d v="2016-12-07T13:05:0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6-24T08:16:47"/>
    <d v="2015-06-24T08:16:47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0-05T18:26:31"/>
    <d v="2015-10-05T18:26:31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4-13T19:04:23"/>
    <d v="2016-04-13T19:04:23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6-14T01:11:47"/>
    <d v="2016-06-14T01:11:47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1-05T19:36:46"/>
    <d v="2015-01-05T19:36:46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09-29T01:07:14"/>
    <d v="2015-09-29T01:07:14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3-04T17:41:56"/>
    <d v="2016-03-04T17:41:56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02T02:12:42"/>
    <d v="2014-10-02T02:12:42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6-04T15:46:00"/>
    <d v="2016-06-04T15:46:00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0-06T14:13:09"/>
    <d v="2015-10-06T14:13:09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09-02T16:01:55"/>
    <d v="2015-09-02T16:01:55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1-11T16:42:44"/>
    <d v="2016-01-11T16:42:4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09-29T21:40:48"/>
    <d v="2015-09-29T21:40: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6-08T15:17:02"/>
    <d v="2015-06-08T15:17:02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18T16:17:25"/>
    <d v="2017-01-18T16:17:25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6-18T06:37:04"/>
    <d v="2015-06-18T06:37:04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5-11-10T14:48:16"/>
    <d v="2015-11-10T14:48:1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0-15T17:16:31"/>
    <d v="2014-10-15T17:16:31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09-19T16:26:12"/>
    <d v="2014-09-19T16:26:12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5-13T08:29:03"/>
    <d v="2016-05-13T08:29:0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5-12-07T20:38:37"/>
    <d v="2015-12-07T20:38:37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1-02T22:36:43"/>
    <d v="2016-11-02T22:36:43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2-22T21:11:45"/>
    <d v="2015-02-22T21:11:4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1-13T06:47:40"/>
    <d v="2015-11-13T06:47:40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1-17T18:30:45"/>
    <d v="2014-11-17T18:30:45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09-21T15:48:33"/>
    <d v="2015-09-21T15:48:33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1-18T09:20:15"/>
    <d v="2016-11-18T09:20: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1-18T01:40:47"/>
    <d v="2015-01-18T01:40:47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2-11T22:37:55"/>
    <d v="2016-02-11T22:37:55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6-10T18:50:49"/>
    <d v="2015-06-10T18:50: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6-14T16:25:33"/>
    <d v="2016-06-14T16:25:33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4-12-02T20:13:14"/>
    <d v="2014-12-02T20:13:1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5-12-10T22:07:03"/>
    <d v="2015-12-10T22:07:03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5-12-02T20:20:12"/>
    <d v="2015-12-02T20:20:12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1-19T19:09:29"/>
    <d v="2016-01-19T19:09:29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07T19:35:23"/>
    <d v="2015-07-07T19:35:23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0-05T17:11:28"/>
    <d v="2015-10-05T17:11:2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4-11-20T01:12:11"/>
    <d v="2014-11-20T01:12:11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09-19T10:38:27"/>
    <d v="2016-09-19T10:38:27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5-14T16:37:23"/>
    <d v="2015-05-14T16:37:23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1-27T11:19:12"/>
    <d v="2015-01-27T11:19:12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3-21T14:08:22"/>
    <d v="2016-03-21T14:08:22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8-14T13:53:13"/>
    <d v="2015-08-14T13:53:13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1-25T20:27:03"/>
    <d v="2014-11-25T20:27:03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8-23T21:47:47"/>
    <d v="2016-08-23T21:47:47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7-03T00:18:24"/>
    <d v="2015-07-03T00:18:2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2-20T17:45:19"/>
    <d v="2015-02-20T17:45:19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2-17T22:31:27"/>
    <d v="2015-02-17T22:31:27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2-14T17:11:56"/>
    <d v="2015-02-14T17:11:56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0-06T09:22:57"/>
    <d v="2015-10-06T09:22:57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1-16T20:30:07"/>
    <d v="2015-01-16T20:30:07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3-17T18:10:33"/>
    <d v="2015-03-17T18:10:33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09-18T18:28:06"/>
    <d v="2016-09-18T18:28:06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6-23T14:44:59"/>
    <d v="2015-06-23T14:44:5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1-08T13:18:51"/>
    <d v="2016-01-08T13:18:51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6-22T13:02:10"/>
    <d v="2015-06-22T13:02:10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1-03T05:34:20"/>
    <d v="2014-11-03T05:34:20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3-07T16:15:45"/>
    <d v="2015-03-07T16:15:45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3-17T18:43:26"/>
    <d v="2016-03-17T18:43:26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3-20T01:40:38"/>
    <d v="2015-03-20T01:40:38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0-03T21:31:32"/>
    <d v="2016-10-03T21:31:32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6-24T16:55:35"/>
    <d v="2016-06-24T16:55:35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1-05T00:03:01"/>
    <d v="2014-11-05T00:03:01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2-12T19:30:02"/>
    <d v="2015-02-12T19:30:02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3-10T19:09:22"/>
    <d v="2015-03-10T19:09:22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1-26T20:35:39"/>
    <d v="2014-11-26T20:35:39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5-19T19:03:35"/>
    <d v="2015-05-19T19:03:3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7-15T15:20:23"/>
    <d v="2014-07-15T15:20:2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7-29T00:50:56"/>
    <d v="2014-07-29T00:50: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7-09T08:35:08"/>
    <d v="2015-07-09T08:35:08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4-08T15:36:49"/>
    <d v="2015-04-08T15:36:49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0-23T19:48:56"/>
    <d v="2015-10-23T19:48:5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5-16T22:06:20"/>
    <d v="2015-05-16T22:06:20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0-30T00:49:04"/>
    <d v="2015-10-30T00:49:04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3-23T19:56:26"/>
    <d v="2015-03-23T19:56:2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5-11-20T13:27:17"/>
    <d v="2015-11-20T13:27:1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8-03T00:45:46"/>
    <d v="2016-08-03T00:45: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8-31T11:55:20"/>
    <d v="2015-08-31T11:55:20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5-25T01:29:00"/>
    <d v="2016-05-25T01:29:0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8-26T02:55:59"/>
    <d v="2015-08-26T02:55: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1-26T09:01:47"/>
    <d v="2017-01-26T09:01:4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3-24T08:14:03"/>
    <d v="2015-03-24T08:14:03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1-09T19:26:43"/>
    <d v="2015-11-09T19:26:4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09-26T15:36:30"/>
    <d v="2014-09-26T15:36:30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7-11T17:12:18"/>
    <d v="2014-07-11T17:12:18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6-07T23:42:17"/>
    <d v="2016-06-07T23:42:17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6-11T18:35:38"/>
    <d v="2016-06-11T18:35:38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4-28T00:13:17"/>
    <d v="2015-04-28T00:13:1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4-14T23:44:01"/>
    <d v="2015-04-14T23:44:0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2-24T21:29:37"/>
    <d v="2017-02-24T21:29:3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7-13T13:25:39"/>
    <d v="2015-07-13T13:25:39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1-15T07:21:51"/>
    <d v="2016-01-15T07:21:51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6-13T16:37:37"/>
    <d v="2014-06-13T16:37:3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4-14T15:18:28"/>
    <d v="2016-04-14T15:18:28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8-07T14:52:01"/>
    <d v="2015-08-07T14:52:01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4-29T18:32:09"/>
    <d v="2016-04-29T18:32:09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0-26T15:49:25"/>
    <d v="2015-10-26T15:49:2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5-17T07:11:02"/>
    <d v="2016-05-17T07:11:02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1-27T22:17:09"/>
    <d v="2015-01-27T22:17:09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3-13T02:12:42"/>
    <d v="2015-03-13T02:12:42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5-07T10:55:50"/>
    <d v="2015-05-07T10:55:50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1-27T23:05:18"/>
    <d v="2017-01-27T23:05:18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1-24T14:14:22"/>
    <d v="2017-01-24T14:14:22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08-14T13:59:55"/>
    <d v="2014-08-14T13:59:55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09T10:05:15"/>
    <d v="2016-11-09T10:05:15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7-14T13:40:48"/>
    <d v="2015-07-14T13:40:48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7-14T15:37:54"/>
    <d v="2015-07-14T15:37:54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4-06T15:24:35"/>
    <d v="2015-04-06T15:24:35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09-16T15:58:59"/>
    <d v="2014-09-16T15:58:59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7-13T00:37:54"/>
    <d v="2016-07-13T00:37:54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7-12T20:27:47"/>
    <d v="2014-07-12T20:27:47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2-16T18:25:49"/>
    <d v="2016-02-16T18:25:49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09-09T16:38:28"/>
    <d v="2014-09-09T16:38:2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8-26T21:53:33"/>
    <d v="2014-08-26T21:53:33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0-20T00:53:04"/>
    <d v="2014-10-20T00:53:04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1-13T00:25:11"/>
    <d v="2014-11-13T00:25:1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1-01T16:34:10"/>
    <d v="2016-11-01T16:34:10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7-14T14:50:40"/>
    <d v="2015-07-14T14:50:40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6-08T22:58:33"/>
    <d v="2015-06-08T22:58:33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2-10T22:58:32"/>
    <d v="2015-02-10T22:58:32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2-17T19:18:39"/>
    <d v="2016-02-17T19:18:39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1-23T20:17:52"/>
    <d v="2015-11-23T20:17:52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6-24T03:51:29"/>
    <d v="2015-06-24T03:51:29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7-24T14:14:55"/>
    <d v="2015-07-24T14:14:55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0-10T17:47:59"/>
    <d v="2014-10-10T17:47:59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09-23T15:29:19"/>
    <d v="2016-09-23T15:29:19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4-12-17T10:30:47"/>
    <d v="2014-12-17T10:30:47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6-18T20:14:16"/>
    <d v="2015-06-18T20:14:16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3-14T15:59:35"/>
    <d v="2015-03-14T15:59:35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6-11-14T17:04:21"/>
    <d v="2016-11-14T17:04:21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7-18T19:58:18"/>
    <d v="2014-07-18T19:58:18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09-19T08:57:43"/>
    <d v="2016-09-19T08:57:43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3-27T19:57:02"/>
    <d v="2015-03-27T19:57:02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6-06T15:00:58"/>
    <d v="2016-06-06T15:00:58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5-16T17:02:00"/>
    <d v="2016-05-16T17:02:0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4-12-11T16:37:32"/>
    <d v="2014-12-11T16:37:32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01T05:16:04"/>
    <d v="2014-12-01T05:16:04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7-18T20:10:17"/>
    <d v="2014-07-18T20:10:17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6-13T02:47:07"/>
    <d v="2014-06-13T02:47:07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4-12-02T22:20:04"/>
    <d v="2014-12-02T22:20:04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1-08T18:26:21"/>
    <d v="2015-01-08T18:26:21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5-14T09:41:35"/>
    <d v="2016-05-14T09:41:35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4-21T09:02:18"/>
    <d v="2016-04-21T09:02:1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7-05T16:41:49"/>
    <d v="2016-07-05T16:41:4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8-13T12:02:11"/>
    <d v="2014-08-13T12:02:11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09-26T19:20:04"/>
    <d v="2016-09-26T19:20:04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2-12T18:22:02"/>
    <d v="2017-02-12T18:22:0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09-21T21:36:04"/>
    <d v="2016-09-21T21:36:04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6-19T11:21:31"/>
    <d v="2014-06-19T11:21:31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4-11-28T20:47:52"/>
    <d v="2014-11-28T20:47:52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7-04T16:09:30"/>
    <d v="2015-07-04T16:09:3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6-12-07T18:00:53"/>
    <d v="2016-12-07T18:00:53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09-15T02:30:53"/>
    <d v="2015-09-15T02:30:53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1-01T16:01:37"/>
    <d v="2016-11-01T16:01:37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7-28T15:14:01"/>
    <d v="2016-07-28T15:14:01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03T00:40:46"/>
    <d v="2015-06-03T00:40:46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1-22T09:01:03"/>
    <d v="2016-11-22T09:01:03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3-31T19:23:47"/>
    <d v="2015-03-31T19:23:47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1-02T15:55:59"/>
    <d v="2017-01-02T15:55:59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01T12:30:20"/>
    <d v="2014-10-01T12:30:20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6-25T22:15:02"/>
    <d v="2014-06-25T22:15:02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1-19T12:33:09"/>
    <d v="2016-01-19T12:33:09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8-15T22:20:45"/>
    <d v="2014-08-15T22:20:45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0-16T11:39:08"/>
    <d v="2013-10-16T11:39:08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6-12-11T16:31:21"/>
    <d v="2016-12-11T16:31:21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6-23T15:54:40"/>
    <d v="2014-06-23T15:54:40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0-25T17:26:27"/>
    <d v="2016-10-25T17:26:27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6-12-07T22:49:09"/>
    <d v="2016-12-07T22:49:09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6-12-22T04:37:48"/>
    <d v="2016-12-22T04:37:48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6-12-22T11:47:58"/>
    <d v="2016-12-22T11:47:58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1-02T23:53:03"/>
    <d v="2016-11-02T23:53:03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6-11-22T15:55:27"/>
    <d v="2016-11-22T15:55:2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7-15T13:56:40"/>
    <d v="2014-07-15T13:56:40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1-05T00:59:19"/>
    <d v="2014-11-05T00:59:1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7-17T23:38:22"/>
    <d v="2014-07-17T23:38:22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1-04T11:01:08"/>
    <d v="2016-11-04T11:01:08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1-15T16:20:32"/>
    <d v="2016-01-15T16:20:3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5-06T12:42:12"/>
    <d v="2016-05-06T12:42:12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6-12-30T18:54:42"/>
    <d v="2016-12-30T18:54:42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09-26T02:10:40"/>
    <d v="2015-09-26T02:10:40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0-28T15:48:27"/>
    <d v="2014-10-28T15:48:27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8-06T20:30:02"/>
    <d v="2014-08-06T20:30:02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1-17T20:17:27"/>
    <d v="2017-01-17T20:17:27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09T00:57:56"/>
    <d v="2016-02-09T00:57:56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01T15:34:51"/>
    <d v="2012-01-01T15:34:51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6-17T13:43:27"/>
    <d v="2014-06-17T13:43:27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3-09T19:19:38"/>
    <d v="2012-03-09T19:19:38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6-29T19:35:49"/>
    <d v="2015-06-29T19:35:49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5-31T15:19:23"/>
    <d v="2011-05-31T15:19:23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1-13T15:01:52"/>
    <d v="2015-11-13T15:01:52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3-13T01:01:27"/>
    <d v="2013-03-13T01:01:27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2-12-04T00:29:09"/>
    <d v="2012-12-04T00:29:09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7-07T20:05:57"/>
    <d v="2011-07-07T20:05:57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7-21T04:27:41"/>
    <d v="2012-07-21T04:27:41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1-07T17:53:11"/>
    <d v="2011-11-07T17:53:11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1-12-02T19:05:47"/>
    <d v="2011-12-02T19:05:47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7-31T10:11:01"/>
    <d v="2013-07-31T10:11:01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1-20T10:04:52"/>
    <d v="2013-11-20T10:04:52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4-08T03:57:00"/>
    <d v="2015-04-08T03:57:00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1-03T00:42:26"/>
    <d v="2014-11-03T00:42:26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01T17:37:20"/>
    <d v="2013-11-01T17:37:20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1-28T06:36:27"/>
    <d v="2014-01-28T06:36:2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0-31T14:29:54"/>
    <d v="2014-10-31T14:29:54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7-09T12:03:49"/>
    <d v="2014-07-09T12:03:4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07T03:31:22"/>
    <d v="2015-06-07T03:31:22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5-07T15:33:26"/>
    <d v="2013-05-07T15:33:26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2-19T22:01:52"/>
    <d v="2014-02-19T22:01:5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3-22T17:01:25"/>
    <d v="2012-03-22T17:01:25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1-13T22:58:23"/>
    <d v="2012-11-13T22:58:23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4-03T13:44:05"/>
    <d v="2013-04-03T13:44:0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05T01:01:49"/>
    <d v="2012-09-05T01:01:49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4-12-15T13:10:19"/>
    <d v="2014-12-15T13:10:19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7-11T20:19:26"/>
    <d v="2014-07-11T20:19:26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6-12-29T22:35:30"/>
    <d v="2016-12-29T22:35:30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1-25T21:04:32"/>
    <d v="2013-01-25T21:04:32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6-19T15:07:55"/>
    <d v="2011-06-19T15:07:55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09-26T10:06:57"/>
    <d v="2016-09-26T10:06:57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1-15T14:09:51"/>
    <d v="2015-01-15T14:09:51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2-12-06T17:58:41"/>
    <d v="2012-12-06T17:58:41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4-19T14:31:17"/>
    <d v="2013-04-19T14:31:17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2-16T18:24:19"/>
    <d v="2011-02-16T18:24:19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1-22T01:18:34"/>
    <d v="2012-11-22T01:18:34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09-08T20:04:28"/>
    <d v="2010-09-08T20:04:2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5-30T07:55:39"/>
    <d v="2014-05-30T07:55:3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0-27T18:20:13"/>
    <d v="2016-10-27T18:20: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1-03T18:02:06"/>
    <d v="2014-01-03T18:02:06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1-16T20:36:10"/>
    <d v="2016-11-16T20:36:1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7-16T10:43:28"/>
    <d v="2013-07-16T10:43:28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8-11T04:09:21"/>
    <d v="2015-08-11T04:09:2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09-19T13:01:24"/>
    <d v="2014-09-19T13:01:24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1-17T18:48:03"/>
    <d v="2015-01-17T18:48:0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4-21T03:26:50"/>
    <d v="2015-04-21T03:26:50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1-16T04:58:10"/>
    <d v="2013-11-16T04:58:1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1-26T23:54:54"/>
    <d v="2013-11-26T23:54:54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1-15T23:59:29"/>
    <d v="2013-01-15T23:59:2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5-12-11T19:46:42"/>
    <d v="2015-12-11T19:46:42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09-12T01:21:59"/>
    <d v="2009-09-12T01:21:59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4-06T17:39:45"/>
    <d v="2015-04-06T17:39:45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1-24T18:43:38"/>
    <d v="2014-01-24T18:43:38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1-16T01:26:35"/>
    <d v="2011-11-16T01:26:3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09-03T16:27:25"/>
    <d v="2015-09-03T16:27:25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01T23:32:57"/>
    <d v="2013-07-01T23:32:5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3-31T16:51:20"/>
    <d v="2014-03-31T16:51:20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09-15T16:25:05"/>
    <d v="2010-09-15T16:25:05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4-03T16:10:25"/>
    <d v="2011-04-03T16:10:25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5-09T00:01:14"/>
    <d v="2013-05-09T00:01:14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7-26T18:11:42"/>
    <d v="2012-07-26T18:11:4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3-19T18:34:09"/>
    <d v="2012-03-19T18:34:09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2-05T03:35:19"/>
    <d v="2014-02-05T03:35:19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1-29T14:15:15"/>
    <d v="2013-01-29T14:15:1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3-15T01:20:34"/>
    <d v="2012-03-15T01:20:34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0-02T15:03:46"/>
    <d v="2013-10-02T15:03:46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5-30T00:09:48"/>
    <d v="2012-05-30T00:09:4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03T04:28:00"/>
    <d v="2013-01-03T04:28:00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02T01:08:59"/>
    <d v="2013-01-02T01:08:59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0-10T18:44:06"/>
    <d v="2013-10-10T18:44:06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0-08T20:58:03"/>
    <d v="2013-10-08T20:58:03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6-17T17:47:24"/>
    <d v="2013-06-17T17:47:24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7-12T02:45:37"/>
    <d v="2011-07-12T02:45:37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2-24T14:42:46"/>
    <d v="2012-02-24T14:42:46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8-16T21:11:25"/>
    <d v="2013-08-16T21:11:25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3-28T23:51:28"/>
    <d v="2012-03-28T23:51:28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8-31T14:09:47"/>
    <d v="2014-08-31T14:09:47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3-28T16:00:46"/>
    <d v="2012-03-28T16:00:46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8-12T10:24:14"/>
    <d v="2014-08-12T10:24:14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6-01T19:05:20"/>
    <d v="2011-06-01T19:05:20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8-02T00:32:04"/>
    <d v="2012-08-02T00:32:04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02T22:47:58"/>
    <d v="2011-05-02T22:47:58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06T02:32:06"/>
    <d v="2011-07-06T02:32:06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5-27T19:45:12"/>
    <d v="2011-05-27T19:45:12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8-08T16:35:39"/>
    <d v="2011-08-08T16:35:39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1-24T15:05:11"/>
    <d v="2017-01-24T15:05:11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1-19T02:24:46"/>
    <d v="2014-11-19T02:24:46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3-12-20T20:00:30"/>
    <d v="2013-12-20T20:00:30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02T01:21:02"/>
    <d v="2012-08-02T01:21:02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6-18T15:26:42"/>
    <d v="2013-06-18T15:26:42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1-08T00:25:52"/>
    <d v="2013-01-08T00:25:5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6-20T23:02:45"/>
    <d v="2012-06-20T23:02:45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16T17:50:01"/>
    <d v="2011-05-16T17:50:01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0-02T22:01:43"/>
    <d v="2014-10-02T22:01:43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3-08T20:54:03"/>
    <d v="2013-03-08T20:54:03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1-17T14:23:31"/>
    <d v="2012-01-17T14:23:31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7-30T21:11:21"/>
    <d v="2012-07-30T21:11:21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11T23:57:34"/>
    <d v="2013-12-11T23:57:34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5-09T20:12:22"/>
    <d v="2014-05-09T20:12:22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3-30T22:07:45"/>
    <d v="2015-03-30T22:07:45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09-05T22:44:10"/>
    <d v="2012-09-05T22:44:10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2-20T23:20:52"/>
    <d v="2015-02-20T23:20:52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3-13T05:48:38"/>
    <d v="2010-03-13T05:48:38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04T07:21:24"/>
    <d v="2012-10-04T07:21:24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05T00:55:30"/>
    <d v="2012-03-05T00:55:30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1-19T11:21:47"/>
    <d v="2012-01-19T11:21:4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13T01:13:02"/>
    <d v="2012-06-13T01:13:02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5-14T19:14:00"/>
    <d v="2016-05-14T19:14:00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2-20T12:37:05"/>
    <d v="2013-02-20T12:37:05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3-28T15:31:34"/>
    <d v="2012-03-28T15:31:34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1-11-22T16:12:15"/>
    <d v="2011-11-22T16:12:15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3-20T21:04:35"/>
    <d v="2014-03-20T21:04:35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5-28T19:44:52"/>
    <d v="2013-05-28T19:44:52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4-06T10:59:18"/>
    <d v="2012-04-06T10:59:18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09-07T01:21:58"/>
    <d v="2013-09-07T01:21:58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4-01T23:57:42"/>
    <d v="2014-04-01T23:57:42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1-12-18T21:33:05"/>
    <d v="2011-12-18T21:33:05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8-23T18:19:16"/>
    <d v="2012-08-23T18:19:16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8-25T05:26:27"/>
    <d v="2016-08-25T05:26:27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0-11T20:07:43"/>
    <d v="2014-10-11T20:07:43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09-09T14:13:03"/>
    <d v="2013-09-09T14:13:03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1-21T06:11:20"/>
    <d v="2016-11-21T06:11:20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09-23T16:25:52"/>
    <d v="2014-09-23T16:25:52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7-27T04:56:36"/>
    <d v="2016-07-27T04:56:36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2-24T09:24:15"/>
    <d v="2014-02-24T09:24:15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6-10T19:09:36"/>
    <d v="2015-06-10T19:09:36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3-15T19:00:33"/>
    <d v="2015-03-15T19:00:33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2-16T03:34:24"/>
    <d v="2015-02-16T03:34:24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3-23T19:51:57"/>
    <d v="2016-03-23T19:51:57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6-01T21:07:33"/>
    <d v="2016-06-01T21:07:33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13T19:19:55"/>
    <d v="2016-10-13T19:19:55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1-17T19:58:29"/>
    <d v="2015-01-17T19:58:29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1-28T05:05:46"/>
    <d v="2016-11-28T05:05:46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6-24T03:00:17"/>
    <d v="2016-06-24T03:00:17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08-27T07:29:16"/>
    <d v="2016-08-27T07:29:1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0-14T13:57:11"/>
    <d v="2015-10-14T13:57:11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3-16T17:53:38"/>
    <d v="2015-03-16T17:53:3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5-04T19:41:08"/>
    <d v="2015-05-04T19:41:08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0-23T11:35:13"/>
    <d v="2013-10-23T11:35:13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8-17T23:10:04"/>
    <d v="2016-08-17T23:10:04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0-12T13:19:08"/>
    <d v="2013-10-12T13:19:08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1-13T02:49:26"/>
    <d v="2012-01-13T02:49:26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09-24T02:33:58"/>
    <d v="2013-09-24T02:33:58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2-11-17T18:33:17"/>
    <d v="2012-11-17T18:33:17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1-21T15:18:38"/>
    <d v="2015-01-21T15:18:38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0-02T02:31:46"/>
    <d v="2009-10-02T02:31:46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3-12-08T00:39:58"/>
    <d v="2013-12-08T00:39:5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3-09T20:17:37"/>
    <d v="2013-03-09T20:17:37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02T00:32:03"/>
    <d v="2013-08-02T00:32:03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0-30T13:28:15"/>
    <d v="2013-10-30T13:28:15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1-24T19:48:47"/>
    <d v="2011-01-24T19:48:47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0-02T04:00:40"/>
    <d v="2012-10-02T04:00:40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4-04T14:00:34"/>
    <d v="2013-04-04T14:00:3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01T17:22:11"/>
    <d v="2015-09-01T17:22:1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1-02T11:55:27"/>
    <d v="2013-01-02T11:55:27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1-19T18:56:00"/>
    <d v="2013-11-19T18:56:00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1-23T05:35:24"/>
    <d v="2010-11-23T05:35:24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08T19:55:05"/>
    <d v="2012-05-08T19:55:05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09-27T07:42:18"/>
    <d v="2012-09-27T07:42:18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1-11-30T06:01:26"/>
    <d v="2011-11-30T06:01:26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8-04T20:39:10"/>
    <d v="2011-08-04T20:39:10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1-02T22:27:15"/>
    <d v="2016-01-02T22:27:15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3-13T19:15:46"/>
    <d v="2012-03-13T19:15:46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09T22:35:11"/>
    <d v="2016-12-09T22:35:11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8-21T20:53:33"/>
    <d v="2016-08-21T20:53:33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4-27T23:00:55"/>
    <d v="2012-04-27T23:00: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7-27T18:04:45"/>
    <d v="2011-07-27T18:04:45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09-05T18:49:03"/>
    <d v="2014-09-05T18:49:03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0-22T16:46:19"/>
    <d v="2013-10-22T16:46:19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7-22T00:45:30"/>
    <d v="2014-07-22T00:45:30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5-06T04:48:03"/>
    <d v="2010-05-06T04:48:03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3-02T21:32:43"/>
    <d v="2015-03-02T21:32:4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5-06T23:33:30"/>
    <d v="2016-05-06T23:33:30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09-10T03:03:49"/>
    <d v="2010-09-10T03:03:49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02T20:57:06"/>
    <d v="2015-08-02T20:57:0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0-29T16:31:48"/>
    <d v="2012-10-29T16:31:4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1-12-01T18:11:50"/>
    <d v="2011-12-01T18:11:50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4-13T02:22:42"/>
    <d v="2011-04-13T02:22:42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2-29T20:23:22"/>
    <d v="2016-02-29T20:23:22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4-23T19:28:34"/>
    <d v="2010-04-23T19:28:34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7-09T23:10:22"/>
    <d v="2014-07-09T23:10:2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8-28T19:06:20"/>
    <d v="2012-08-28T19:06:20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5-12-04T01:55:37"/>
    <d v="2015-12-04T01:55:37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0-11-25T05:45:26"/>
    <d v="2010-11-25T05:45:26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2-11T04:33:10"/>
    <d v="2014-02-11T04:33:1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8-12T04:37:03"/>
    <d v="2011-08-12T04:37:0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6-11T19:14:15"/>
    <d v="2010-06-11T19:14:15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6-21T16:34:00"/>
    <d v="2012-06-21T16:34:00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1-02T13:05:19"/>
    <d v="2017-01-02T13:05:19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03T00:07:25"/>
    <d v="2014-01-03T00:07:2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0-12T02:37:27"/>
    <d v="2012-10-12T02:37:27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4-05T03:20:19"/>
    <d v="2012-04-05T03:20:19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7-26T18:19:07"/>
    <d v="2012-07-26T18:19:0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1-29T16:18:34"/>
    <d v="2012-01-29T16:18:34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09-13T20:28:54"/>
    <d v="2010-09-13T20:28:54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6-12T22:38:50"/>
    <d v="2014-06-12T22:38:50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1-01T21:59:21"/>
    <d v="2014-11-01T21:59:21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1-14T15:24:05"/>
    <d v="2012-11-14T15:24:05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0-15T16:07:02"/>
    <d v="2013-10-15T16:07:0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0-31T04:06:16"/>
    <d v="2011-10-31T04:06:16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08-27T12:43:13"/>
    <d v="2014-08-27T12:43:13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0-22T23:02:03"/>
    <d v="2014-10-22T23:02:0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1-14T22:37:49"/>
    <d v="2013-01-14T22:37:49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0-28T21:08:31"/>
    <d v="2013-10-28T21:08:31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6-09T00:28:50"/>
    <d v="2010-06-09T00:28:5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4-14T19:44:55"/>
    <d v="2012-04-14T19:44:5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09-28T20:41:53"/>
    <d v="2012-09-28T20:41:53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3-10T05:42:49"/>
    <d v="2012-03-10T05:42:4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5-14T21:58:26"/>
    <d v="2010-05-14T21:58:26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2-10T08:38:22"/>
    <d v="2014-02-10T08:38:22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2-05T23:15:45"/>
    <d v="2013-02-05T23:15:45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3-13T04:03:29"/>
    <d v="2014-03-13T04:03:29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4-04T17:41:24"/>
    <d v="2014-04-04T17:41:2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5-12-30T08:00:29"/>
    <d v="2015-12-30T08:00:29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1-12-06T00:34:49"/>
    <d v="2011-12-06T00:34:49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0-04T19:09:17"/>
    <d v="2013-10-04T19:09:1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8-03T11:30:48"/>
    <d v="2012-08-03T11:30:4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5-22T18:18:58"/>
    <d v="2013-05-22T18:18:58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6-27T00:12:06"/>
    <d v="2015-06-27T00:12:06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1-11T02:19:05"/>
    <d v="2017-01-11T02:19:05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1-13T20:14:20"/>
    <d v="2016-01-13T20:14:20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0-30T16:01:45"/>
    <d v="2016-10-30T16:01:45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3-15T14:00:50"/>
    <d v="2016-03-15T14:00:50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6-12-28T20:57:06"/>
    <d v="2016-12-28T20:57:06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8-10T18:00:48"/>
    <d v="2016-08-10T18:00:48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5-01T18:45:06"/>
    <d v="2016-05-01T18:45: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2-11T19:52:44"/>
    <d v="2016-02-11T19:52:44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5-12-23T01:02:56"/>
    <d v="2015-12-23T01:02:56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5-12-18T18:01:01"/>
    <d v="2015-12-18T18:01:01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4-20T15:41:12"/>
    <d v="2016-04-20T15:41:12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0-19T14:43:32"/>
    <d v="2016-10-19T14:43:3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4-12-26T03:56:39"/>
    <d v="2014-12-26T03:56:39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7-09T20:00:39"/>
    <d v="2015-07-09T20:00:39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8-04T07:05:00"/>
    <d v="2016-08-04T07:05:00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2-25T21:55:59"/>
    <d v="2015-02-25T21:55:59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0-17T13:15:33"/>
    <d v="2016-10-17T13:15:33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3-19T19:16:03"/>
    <d v="2015-03-19T19:16:03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4-12-20T04:11:05"/>
    <d v="2014-12-20T04:11:05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1-31T15:02:35"/>
    <d v="2017-01-31T15:02:35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1-05T16:38:55"/>
    <d v="2017-01-05T16:38:55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1-04T17:05:53"/>
    <d v="2016-01-04T17:05:53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09-12T15:15:19"/>
    <d v="2016-09-12T15:15:19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7-23T15:05:19"/>
    <d v="2015-07-23T15:05:19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09-24T00:24:06"/>
    <d v="2016-09-24T00:24:06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09-06T15:15:32"/>
    <d v="2016-09-06T15:15:32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2-22T06:06:14"/>
    <d v="2016-02-22T06:06:14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7-16T20:20:34"/>
    <d v="2014-07-16T20:20:34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1-07T07:16:47"/>
    <d v="2017-01-07T07:16:47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6-12-17T05:17:33"/>
    <d v="2016-12-17T05:17:33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4-17T17:01:00"/>
    <d v="2015-04-17T17:01:00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8-05T20:46:38"/>
    <d v="2014-08-05T20:46:38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09-10T00:21:33"/>
    <d v="2015-09-10T00:21:3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2-24T17:59:16"/>
    <d v="2016-02-24T17:59:16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4-29T16:43:05"/>
    <d v="2016-04-29T16:43:0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6-30T01:24:57"/>
    <d v="2015-06-30T01:24:57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1-22T22:36:37"/>
    <d v="2016-01-22T22:36:3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1-26T07:25:01"/>
    <d v="2016-01-26T07:25:01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5-16T10:00:28"/>
    <d v="2016-05-16T10:00:28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0-16T21:42:02"/>
    <d v="2014-10-16T21:42:02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7-10T22:43:42"/>
    <d v="2014-07-10T22:43:42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09-02T18:04:46"/>
    <d v="2016-09-02T18:04:46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7-23T16:01:25"/>
    <d v="2016-07-23T16:01:25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2-26T02:46:48"/>
    <d v="2015-02-26T02:46:48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01T23:13:30"/>
    <d v="2015-12-01T23:13:30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5-11-16T18:25:00"/>
    <d v="2015-11-16T18:25:00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5-14T07:04:10"/>
    <d v="2014-05-14T07:04:10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09-01T08:33:45"/>
    <d v="2016-09-01T08:33:4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8-29T22:24:55"/>
    <d v="2016-08-29T22:24:55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8-04T18:49:24"/>
    <d v="2014-08-04T18:49:24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6-17T18:09:48"/>
    <d v="2016-06-17T18:09:48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3-08T22:11:59"/>
    <d v="2016-03-08T22:11:59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0-09T23:09:28"/>
    <d v="2016-10-09T23:09:28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0-09T06:18:50"/>
    <d v="2014-10-09T06:18:50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04T22:34:40"/>
    <d v="2014-11-04T22:34:40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6-27T20:47:40"/>
    <d v="2014-06-27T20:47:40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0-29T02:28:17"/>
    <d v="2014-10-29T02:28:1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0-05T04:03:21"/>
    <d v="2015-10-05T04:03:21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0-14T07:11:30"/>
    <d v="2014-10-14T07:11:30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1-14T01:26:00"/>
    <d v="2017-01-14T01:26: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6-12-16T17:16:53"/>
    <d v="2016-12-16T17:16:53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1-17T16:25:14"/>
    <d v="2015-11-17T16:25:14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2-14T17:01:01"/>
    <d v="2017-02-14T17:01:01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1-19T17:00:27"/>
    <d v="2016-01-19T17:00:27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09-29T14:59:43"/>
    <d v="2015-09-29T14:59:43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04T00:57:52"/>
    <d v="2014-12-04T00:57:52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1-02T14:00:23"/>
    <d v="2016-11-02T14:00:23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1-28T19:25:15"/>
    <d v="2016-11-28T19:25:15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5-20T14:30:46"/>
    <d v="2016-05-20T14:30:46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7-10T19:54:22"/>
    <d v="2016-07-10T19:54:22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1-03T21:33:15"/>
    <d v="2014-11-03T21:33:15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6-12-10T10:34:12"/>
    <d v="2016-12-10T10:34: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01T20:00:56"/>
    <d v="2015-12-01T20:00:56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1-12T00:03:35"/>
    <d v="2014-11-12T00:03:35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0-26T21:04:55"/>
    <d v="2015-10-26T21:04:5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2-22T02:34:16"/>
    <d v="2016-02-22T02:34: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0-12T16:12:15"/>
    <d v="2015-10-12T16:12:15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6-14T11:48:53"/>
    <d v="2016-06-14T11:48:53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1-05T23:22:29"/>
    <d v="2015-01-05T23:22:2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5-03T01:40:09"/>
    <d v="2015-05-03T01:40:09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09-24T06:02:51"/>
    <d v="2015-09-24T06:02:5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4-17T15:31:17"/>
    <d v="2015-04-17T15:31:17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5-21T22:04:21"/>
    <d v="2015-05-21T22:04:21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01T13:56:03"/>
    <d v="2016-01-01T13:56:03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2-14T20:00:37"/>
    <d v="2015-02-14T20:00:37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2-26T09:46:56"/>
    <d v="2016-02-26T09:46:5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09-23T00:49:07"/>
    <d v="2014-09-23T00:49:0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1-20T15:03:25"/>
    <d v="2017-01-20T15:03:25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2-09T17:05:07"/>
    <d v="2015-02-09T17:05:07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8-29T11:35:49"/>
    <d v="2016-08-29T11:35:49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1-16T18:20:10"/>
    <d v="2015-11-16T18:20:10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5-24T16:00:25"/>
    <d v="2016-05-24T16:00:25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1-14T17:34:40"/>
    <d v="2016-11-14T17:34:40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7-04T04:00:04"/>
    <d v="2016-07-04T04:00:0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1-12T15:23:40"/>
    <d v="2015-01-12T15:23:40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2-12-06T10:46:30"/>
    <d v="2012-12-06T10:46:30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4-25T19:44:22"/>
    <d v="2015-04-25T19:44:22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2-18T05:33:43"/>
    <d v="2016-02-18T05:33:43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1-18T02:37:26"/>
    <d v="2016-11-18T02:37:26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7-28T17:00:09"/>
    <d v="2016-07-28T17:00:09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11T01:26:32"/>
    <d v="2014-07-11T01:26:3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7-31T16:42:28"/>
    <d v="2014-07-31T16:42:28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4-20T06:04:15"/>
    <d v="2015-04-20T06:04:15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1-07T22:13:21"/>
    <d v="2015-01-07T22:13:21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7-24T20:59:10"/>
    <d v="2014-07-24T20:59:10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1-11T20:26:00"/>
    <d v="2015-11-11T20:26:0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0-06T19:38:35"/>
    <d v="2014-10-06T19:38:35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8-16T01:16:29"/>
    <d v="2016-08-16T01:16:29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1-13T10:20:45"/>
    <d v="2016-01-13T10:20: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8-15T19:07:57"/>
    <d v="2015-08-15T19:07:5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7-30T00:20:25"/>
    <d v="2014-07-30T00:20: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4-23T19:08:15"/>
    <d v="2016-04-23T19:08:15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2-09T04:08:52"/>
    <d v="2017-02-09T04:08:52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7-11T20:26:39"/>
    <d v="2014-07-11T20:26:39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2-06T23:49:05"/>
    <d v="2016-02-06T23:49:0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2-23T17:16:17"/>
    <d v="2015-02-23T17:16:1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1-04T20:54:43"/>
    <d v="2016-11-04T20:54:4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2-12T21:37:23"/>
    <d v="2015-02-12T21:37:23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2-11T18:57:36"/>
    <d v="2015-02-11T18:57:3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3-16T21:54:53"/>
    <d v="2015-03-16T21:54:53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3-03T06:38:28"/>
    <d v="2016-03-03T06:38:28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05T19:22:21"/>
    <d v="2016-07-05T19:22:21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01T00:44:22"/>
    <d v="2016-08-01T00:44:2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5-23T05:28:23"/>
    <d v="2013-05-23T05:28:23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1-22T09:08:42"/>
    <d v="2014-01-22T09:08:42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6-20T23:06:22"/>
    <d v="2013-06-20T23:06:22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1-21T20:32:11"/>
    <d v="2013-11-21T20:32:11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3-11T08:54:24"/>
    <d v="2016-03-11T08:54:24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0-25T05:30:59"/>
    <d v="2013-10-25T05:30:5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11T00:17:02"/>
    <d v="2012-09-11T00:17:02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0-18T18:04:53"/>
    <d v="2015-10-18T18:04:5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1-06T19:58:17"/>
    <d v="2014-01-06T19:58:17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09-16T23:09:01"/>
    <d v="2011-09-16T23:09:01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3-12-05T04:09:05"/>
    <d v="2013-12-05T04:09:05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4-06T21:41:56"/>
    <d v="2012-04-06T21:41:56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7-18T09:04:10"/>
    <d v="2014-07-18T09:04:10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5-12-15T04:00:11"/>
    <d v="2015-12-15T04:00:11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6-07T04:42:01"/>
    <d v="2011-06-07T04:42:01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4-19T13:35:36"/>
    <d v="2016-04-19T13:35:36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4-11T03:18:53"/>
    <d v="2014-04-11T03:18:53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4-12-29T22:14:52"/>
    <d v="2014-12-29T22:14:52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7-11T21:44:48"/>
    <d v="2012-07-11T21:44:48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6-03T15:49:43"/>
    <d v="2014-06-03T15:49:4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7-09T21:53:24"/>
    <d v="2014-07-09T21:53:2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2-13T16:06:15"/>
    <d v="2016-02-13T16:06:1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7-25T20:48:11"/>
    <d v="2014-07-25T20:48:11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5-16T17:08:07"/>
    <d v="2014-05-16T17:08:0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3-25T19:11:07"/>
    <d v="2014-03-25T19:11:07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5-27T04:32:55"/>
    <d v="2015-05-27T04:32:55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4-29T04:27:33"/>
    <d v="2015-04-29T04:27:33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3-11T19:41:12"/>
    <d v="2016-03-11T19:41:12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2-12-07T00:37:18"/>
    <d v="2012-12-07T00:37:18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1-27T23:22:17"/>
    <d v="2016-01-27T23:22:17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09-09T17:07:13"/>
    <d v="2011-09-09T17:07:13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7-31T12:53:40"/>
    <d v="2013-07-31T12:53:40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09-03T12:25:54"/>
    <d v="2014-09-03T12:25:54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1-21T19:01:17"/>
    <d v="2014-01-21T19:01:1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3-14T18:18:15"/>
    <d v="2014-03-14T18:18:15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4-13T20:04:28"/>
    <d v="2015-04-13T20:04:28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1-15T02:39:31"/>
    <d v="2016-01-15T02:39:31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6-17T18:32:18"/>
    <d v="2016-06-17T18:32:18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0-30T01:05:25"/>
    <d v="2013-10-30T01:05:25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4-19T05:19:50"/>
    <d v="2016-04-19T05:19:50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5-12T09:50:21"/>
    <d v="2014-05-12T09:50:21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2-22T03:15:27"/>
    <d v="2014-02-22T03:15:27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3-05T17:46:15"/>
    <d v="2012-03-05T17:46:15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6-23T20:40:24"/>
    <d v="2014-06-23T20:40: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2-13T15:17:15"/>
    <d v="2012-02-13T15:17:15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0-19T18:03:10"/>
    <d v="2016-10-19T18:03:10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1-07T22:23:42"/>
    <d v="2012-11-07T22:23:42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5-12-09T04:53:10"/>
    <d v="2015-12-09T04:53:10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4-11-20T18:13:31"/>
    <d v="2014-11-20T18:13:31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7-15T23:27:00"/>
    <d v="2014-07-15T23:27:00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09-09T08:18:07"/>
    <d v="2013-09-09T08:18:07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2-29T16:41:35"/>
    <d v="2016-02-29T16:41:3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4-10T20:20:08"/>
    <d v="2012-04-10T20:20:08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1-25T14:21:53"/>
    <d v="2015-11-25T14:21:53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3-06T03:59:39"/>
    <d v="2014-03-06T03:59:39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3-24T19:01:04"/>
    <d v="2014-03-24T19:01:04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09-13T20:56:40"/>
    <d v="2011-09-13T20:56:4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2-12T22:25:16"/>
    <d v="2016-02-12T22:25:16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16T16:53:45"/>
    <d v="2013-05-16T16:53:4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3-20T12:34:08"/>
    <d v="2014-03-20T12:34:08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3-31T16:00:51"/>
    <d v="2015-03-31T16:00:51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7-27T14:58:50"/>
    <d v="2015-07-27T14:58:5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6-14T07:51:34"/>
    <d v="2016-06-14T07:51:34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0-14T20:30:00"/>
    <d v="2014-10-14T20:30:00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7-08T15:35:17"/>
    <d v="2014-07-08T15:35:17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5-06T06:21:33"/>
    <d v="2016-05-06T06:21:33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09-26T23:55:00"/>
    <d v="2014-09-26T23:55:0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1-24T21:47:48"/>
    <d v="2015-11-24T21:47:4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02T02:46:11"/>
    <d v="2016-12-02T02:46:11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01T09:46:21"/>
    <d v="2014-07-01T09:46:21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15T06:50:28"/>
    <d v="2014-11-15T06:50:28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7-07T23:44:54"/>
    <d v="2016-07-07T23:44:54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1-19T16:07:09"/>
    <d v="2015-11-19T16:07:09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3-24T19:40:21"/>
    <d v="2016-03-24T19:40:21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01T21:45:31"/>
    <d v="2017-01-01T21:45:31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4-12-02T08:20:26"/>
    <d v="2014-12-02T08:20:26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7-07T11:05:21"/>
    <d v="2015-07-07T11:05: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6-09T16:47:30"/>
    <d v="2015-06-09T16:47:3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1-18T00:08:47"/>
    <d v="2015-01-18T00:08:4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1-17T04:38:46"/>
    <d v="2015-11-17T04:38:46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3-30T04:22:00"/>
    <d v="2015-03-30T04:22:0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08-03T17:56:32"/>
    <d v="2014-08-03T17:56:32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3-25T22:52:53"/>
    <d v="2014-03-25T22:52:53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08-20T23:19:43"/>
    <d v="2014-08-20T23:19:4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1-01T04:06:21"/>
    <d v="2016-11-01T04:06:21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5-17T17:02:46"/>
    <d v="2016-05-17T17:02:46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5-11-09T22:54:35"/>
    <d v="2015-11-09T22:54:35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8-08T02:27:43"/>
    <d v="2015-08-08T02:27:4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4-15T17:01:52"/>
    <d v="2015-04-15T17:01: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5-19T17:08:25"/>
    <d v="2015-05-19T17:08:25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8-07T02:36:46"/>
    <d v="2015-08-07T02:36:46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7-15T18:20:08"/>
    <d v="2014-07-15T18:20:08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1-25T01:42:42"/>
    <d v="2015-01-25T01:42:4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0-06T15:04:40"/>
    <d v="2014-10-06T15:04:40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1-09T02:12:08"/>
    <d v="2014-11-09T02:12:0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5-30T17:26:05"/>
    <d v="2015-05-30T17:26:05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2-26T03:43:06"/>
    <d v="2015-02-26T03:43:06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4-28T15:06:29"/>
    <d v="2015-04-28T15:06:2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8-25T16:24:24"/>
    <d v="2014-08-25T16:24:24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7-10T17:22:00"/>
    <d v="2014-07-10T17:22:0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5-19T17:23:02"/>
    <d v="2016-05-19T17:23:0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6-02T05:08:50"/>
    <d v="2014-06-02T05:08:50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5-26T11:39:02"/>
    <d v="2015-05-26T11:39:02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8-12T17:38:15"/>
    <d v="2014-08-12T17:38:15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8-23T01:17:45"/>
    <d v="2016-08-23T01:17:45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1-23T08:29:23"/>
    <d v="2015-01-23T08:29:23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4-30T21:26:11"/>
    <d v="2015-04-30T21:26:11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0-26T19:18:47"/>
    <d v="2014-10-26T19:18:47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7-21T16:22:32"/>
    <d v="2014-07-21T16:22:3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6-29T04:27:37"/>
    <d v="2015-06-29T04:27:37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4-08T20:12:07"/>
    <d v="2016-04-08T20:12:07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6-15T17:28:59"/>
    <d v="2015-06-15T17:28:59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1-11T00:28:18"/>
    <d v="2017-01-11T00:28:18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09-15T15:51:36"/>
    <d v="2014-09-15T15:51:3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7-17T21:44:12"/>
    <d v="2014-07-17T21:44:12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09-28T17:17:07"/>
    <d v="2015-09-28T17:17:07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5-22T19:21:54"/>
    <d v="2014-05-22T19:21:54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1-30T08:08:41"/>
    <d v="2015-01-30T08:08:4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6-12-24T19:51:28"/>
    <d v="2016-12-24T19:51:28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0-13T20:40:23"/>
    <d v="2016-10-13T20:40:2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1-06T14:23:31"/>
    <d v="2017-01-06T14:23:31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5-06T20:45:49"/>
    <d v="2015-05-06T20:45:49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4-29T20:43:15"/>
    <d v="2015-04-29T20:43:15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4-15T21:28:43"/>
    <d v="2015-04-15T21:28:43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07T16:49:00"/>
    <d v="2016-12-07T16:49:00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08T23:29:55"/>
    <d v="2016-06-08T23:29:55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01T15:58:45"/>
    <d v="2014-08-01T15:58:45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2-19T14:29:20"/>
    <d v="2016-02-19T14:29:20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1-12T12:09:38"/>
    <d v="2017-01-12T12:09:38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2-09T18:37:33"/>
    <d v="2016-02-09T18:37:3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3-09T11:42:59"/>
    <d v="2015-03-09T11:42:59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0-21T08:20:53"/>
    <d v="2015-10-21T08:20:53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1-18T19:38:59"/>
    <d v="2015-11-18T19:38:59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5-13T15:57:14"/>
    <d v="2016-05-13T15:57:14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1-25T14:51:26"/>
    <d v="2015-11-25T14:51:26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6-06T18:30:00"/>
    <d v="2015-06-06T18:30:00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3-26T11:27:36"/>
    <d v="2015-03-26T11:27:36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6-15T14:34:06"/>
    <d v="2016-06-15T14:34:06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5-28T06:55:54"/>
    <d v="2015-05-28T06:55:54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01T14:45:27"/>
    <d v="2015-05-01T14:45:27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0-20T17:57:13"/>
    <d v="2015-10-20T17:57:13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5-14T12:09:11"/>
    <d v="2015-05-14T12:09:11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2-06T18:37:33"/>
    <d v="2017-02-06T18:37:33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01T10:19:33"/>
    <d v="2016-03-01T10:19:33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2-23T17:01:04"/>
    <d v="2016-02-23T17:01:04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1-26T20:18:25"/>
    <d v="2017-01-26T20:18:25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08T22:36:12"/>
    <d v="2015-05-08T22:36:12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5-25T20:47:41"/>
    <d v="2016-05-25T20:47:4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10T22:48:15"/>
    <d v="2015-11-10T22:48:15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6-12-27T18:08:20"/>
    <d v="2016-12-27T18:08:20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4-10T20:10:05"/>
    <d v="2015-04-10T20:10:05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4-30T22:09:16"/>
    <d v="2014-04-30T22:09:16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08-31T14:47:37"/>
    <d v="2015-08-31T14:47:37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6-14T19:25:40"/>
    <d v="2016-06-14T19:25:40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01T15:53:20"/>
    <d v="2015-10-01T15:53:20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09-20T11:05:13"/>
    <d v="2016-09-20T11:05:13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7-26T15:05:12"/>
    <d v="2015-07-26T15:05:12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1-06T11:24:48"/>
    <d v="2016-11-06T11:24:48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01T17:17:27"/>
    <d v="2016-03-01T17:17:27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0-11T04:15:09"/>
    <d v="2016-10-11T04:15:09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4-07T13:11:42"/>
    <d v="2014-04-07T13:11:42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08-23T21:44:38"/>
    <d v="2013-08-23T21:44:38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3-17T20:59:41"/>
    <d v="2014-03-17T20:59:41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7-07T22:03:36"/>
    <d v="2014-07-07T22:03:36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7-30T17:30:08"/>
    <d v="2011-07-30T17:30:0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3-17T11:02:07"/>
    <d v="2012-03-17T11:02:07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1-25T23:20:30"/>
    <d v="2011-01-25T23:20: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7-08T22:36:08"/>
    <d v="2015-07-08T22:36:08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08-20T20:21:10"/>
    <d v="2013-08-20T20:21:10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1-31T22:46:14"/>
    <d v="2012-01-31T22:46:14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1-03T18:55:42"/>
    <d v="2015-01-03T18:55: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1-05T03:14:59"/>
    <d v="2013-11-05T03:14:59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0T16:19:24"/>
    <d v="2012-07-20T16:19:24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04T06:47:45"/>
    <d v="2012-08-04T06:47:4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7-07T14:38:56"/>
    <d v="2011-07-07T14:38:56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1-12-06T23:06:07"/>
    <d v="2011-12-06T23:06:0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5-15T00:57:37"/>
    <d v="2013-05-15T00:57:37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0-11T20:06:20"/>
    <d v="2014-10-11T20:06:20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8-27T03:58:22"/>
    <d v="2011-08-27T03:58:2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5-08T21:06:11"/>
    <d v="2011-05-08T21:06:11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3-22T19:48:43"/>
    <d v="2013-03-22T19:48:43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5-15T14:23:54"/>
    <d v="2014-05-15T14:23:54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0-22T01:02:29"/>
    <d v="2011-10-22T01:02:29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4-06T07:00:55"/>
    <d v="2013-04-06T07:00:55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5-08T15:45:53"/>
    <d v="2014-05-08T15:45:53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6-07T17:46:51"/>
    <d v="2012-06-07T17:46:51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7-23T15:25:31"/>
    <d v="2014-07-23T15:25:31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7-27T19:32:47"/>
    <d v="2011-07-27T19:32:47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09-26T23:42:49"/>
    <d v="2013-09-26T23:42:49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8-04T18:48:27"/>
    <d v="2014-08-04T18:48:27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1-05T14:54:46"/>
    <d v="2010-11-05T14:54:46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1-01T20:17:32"/>
    <d v="2013-11-01T20:17:32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1-13T22:03:51"/>
    <d v="2012-01-13T22:03:51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2-13T02:03:10"/>
    <d v="2011-02-13T02:03:10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01T14:40:12"/>
    <d v="2013-08-01T14:40:12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5-07T23:17:44"/>
    <d v="2014-05-07T23:17:44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1-27T20:13:40"/>
    <d v="2014-01-27T20:13:4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3-12-30T08:13:47"/>
    <d v="2013-12-30T08:13:47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1-17T18:18:12"/>
    <d v="2014-01-17T18:18:1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2-22T02:01:10"/>
    <d v="2014-02-22T02:01:10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09-30T15:54:43"/>
    <d v="2013-09-30T15:54:43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0-14T15:43:35"/>
    <d v="2010-10-14T15:43:3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3-12-12T21:02:25"/>
    <d v="2013-12-12T21:02:25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6-24T14:02:38"/>
    <d v="2013-06-24T14:02:38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8-21T20:17:27"/>
    <d v="2013-08-21T20:17:27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3-16T19:45:12"/>
    <d v="2016-03-16T19:45:12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1-25T20:34:02"/>
    <d v="2012-01-25T20:34:02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0-14T16:24:19"/>
    <d v="2013-10-14T16:24:19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4-06T17:52:59"/>
    <d v="2010-04-06T17:52:59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01T17:31:31"/>
    <d v="2014-08-01T17:31:31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7-26T16:33:45"/>
    <d v="2012-07-26T16:33:45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7-03T20:49:47"/>
    <d v="2013-07-03T20:49:47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7-13T16:54:07"/>
    <d v="2009-07-13T16:54:07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7-31T13:29:07"/>
    <d v="2012-07-31T13:29:0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5-27T13:19:26"/>
    <d v="2014-05-27T13:19:26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2-12T02:22:50"/>
    <d v="2014-02-12T02:22:50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0-12-01T18:10:54"/>
    <d v="2010-12-01T18:10:54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08T17:50:36"/>
    <d v="2013-07-08T17:50:36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1-08T11:24:15"/>
    <d v="2013-11-08T11:24:15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2-15T17:13:09"/>
    <d v="2013-02-15T17:13:09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08T05:38:02"/>
    <d v="2016-12-08T05:38:02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05T13:59:35"/>
    <d v="2015-06-05T13:59:3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04T09:13:47"/>
    <d v="2015-02-04T09:13:47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4-13T14:54:16"/>
    <d v="2015-04-13T14:54:16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7-10T03:42:43"/>
    <d v="2016-07-10T03:42:43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6-12-05T03:14:05"/>
    <d v="2016-12-05T03:14:05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3-23T14:45:31"/>
    <d v="2015-03-23T14:45:31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3-01T15:39:51"/>
    <d v="2015-03-01T15:39:5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09-09T18:20:28"/>
    <d v="2015-09-09T18:20:28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0-15T16:49:31"/>
    <d v="2015-10-15T16:49:31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01T10:53:17"/>
    <d v="2015-10-01T10:53:17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6-29T13:44:57"/>
    <d v="2015-06-29T13:44:57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2-23T01:12:53"/>
    <d v="2016-02-23T01:12:53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4-01T17:55:58"/>
    <d v="2016-04-01T17:55:58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3-29T16:20:32"/>
    <d v="2016-03-29T16:20:32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6-14T19:32:39"/>
    <d v="2015-06-14T19:32:3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4-23T16:12:18"/>
    <d v="2016-04-23T16:12:18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10T17:59:38"/>
    <d v="2015-07-10T17:59:38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01T01:23:31"/>
    <d v="2016-11-01T01:23:31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15T10:35:20"/>
    <d v="2016-07-15T10:35:20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1-12T04:40:05"/>
    <d v="2017-01-12T04:40:05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6-22T15:58:28"/>
    <d v="2016-06-22T15:58:28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1-04T10:58:54"/>
    <d v="2014-11-04T10:58:54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1-18T12:04:39"/>
    <d v="2016-01-18T12:04:39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08-29T14:43:32"/>
    <d v="2016-08-29T14:43:32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09-10T21:11:08"/>
    <d v="2015-09-10T21:11:08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7-05T16:00:50"/>
    <d v="2016-07-05T16:00:5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0-26T19:15:19"/>
    <d v="2016-10-26T19:15:19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3-19T16:52:02"/>
    <d v="2015-03-19T16:52:0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2-02T17:01:54"/>
    <d v="2016-02-02T17:01:54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08-22T16:04:20"/>
    <d v="2016-08-22T16:04:20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0-01T11:57:28"/>
    <d v="2015-10-01T11:57:28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1-24T23:05:09"/>
    <d v="2016-01-24T23:05:09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5-30T05:39:06"/>
    <d v="2016-05-30T05:39:06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4-12-12T01:02:52"/>
    <d v="2014-12-12T01:02:52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6-26T19:29:25"/>
    <d v="2014-06-26T19:29:25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01T16:34:06"/>
    <d v="2016-12-01T16:34:06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1-23T17:58:57"/>
    <d v="2016-11-23T17:58:57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4-21T15:45:25"/>
    <d v="2015-04-21T15:45:25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3-22T16:45:46"/>
    <d v="2016-03-22T16:45:46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09-13T15:12:32"/>
    <d v="2016-09-13T15:12:32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1-30T02:03:55"/>
    <d v="2016-11-30T02:03:5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4-12-01T19:00:28"/>
    <d v="2014-12-01T19:00:28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4-29T16:17:15"/>
    <d v="2015-04-29T16:17:15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08-30T15:25:34"/>
    <d v="2016-08-30T15:25:34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0-23T05:19:05"/>
    <d v="2014-10-23T05:19:05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6-01T06:38:29"/>
    <d v="2016-06-01T06:38:29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7-18T12:05:54"/>
    <d v="2016-07-18T12:05:54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6-12-28T01:26:48"/>
    <d v="2016-12-28T01:26:4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6-16T02:33:45"/>
    <d v="2014-06-16T02:33:4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2-10T18:34:47"/>
    <d v="2016-02-10T18:34:47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1-05T22:28:22"/>
    <d v="2015-11-05T22:28:22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1-12T20:43:48"/>
    <d v="2014-11-12T20:43:48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2-01T13:51:19"/>
    <d v="2017-02-01T13:51:19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7-03T19:17:13"/>
    <d v="2015-07-03T19:17:13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0-24T15:31:55"/>
    <d v="2014-10-24T15:31:55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7-16T14:17:33"/>
    <d v="2014-07-16T14:17:3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08-30T14:58:37"/>
    <d v="2016-08-30T14:58:37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6-17T19:35:39"/>
    <d v="2015-06-17T19:35:39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6-21T12:38:03"/>
    <d v="2016-06-21T12:38:0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01T18:57:19"/>
    <d v="2016-06-01T18:57:19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6-09T19:32:39"/>
    <d v="2014-06-09T19:32:39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5-28T01:49:11"/>
    <d v="2013-05-28T01:49:11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2-05T15:18:45"/>
    <d v="2015-02-05T15:18:45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1-20T12:08:53"/>
    <d v="2014-11-20T12:08:53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1-09T07:58:55"/>
    <d v="2015-11-09T07:58:55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1-26T00:18:54"/>
    <d v="2015-11-26T00:18:54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1-13T17:45:44"/>
    <d v="2016-01-13T17:45:44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7-15T13:52:46"/>
    <d v="2015-07-15T13:52:46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2-04T02:49:48"/>
    <d v="2013-02-04T02:49:48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5-12T19:22:59"/>
    <d v="2016-05-12T19:22:59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0-31T06:06:45"/>
    <d v="2012-10-31T06:06:4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6-05T00:56:00"/>
    <d v="2013-06-05T00:56:00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1-30T23:05:37"/>
    <d v="2013-01-30T23:05:3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5-26T13:42:03"/>
    <d v="2011-05-26T13:42:03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5-05T19:33:10"/>
    <d v="2011-05-05T19:33:10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7-05T21:37:00"/>
    <d v="2012-07-05T21:37:0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5-22T17:12:52"/>
    <d v="2014-05-22T17:12:52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7-09T22:25:31"/>
    <d v="2013-07-09T22:25:31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1-27T20:15:27"/>
    <d v="2016-01-27T20:15:27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4-11-08T16:41:46"/>
    <d v="2014-11-08T16:41:46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2-14T17:35:52"/>
    <d v="2015-02-14T17:35:52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0-12T23:54:23"/>
    <d v="2014-10-12T23:54:23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0-15T00:04:10"/>
    <d v="2015-10-15T00:04:10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5-22T04:34:54"/>
    <d v="2015-05-22T04:34:54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3-12T14:15:46"/>
    <d v="2014-03-12T14:15:46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01T00:04:50"/>
    <d v="2013-10-01T00:04:5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4-07T18:12:22"/>
    <d v="2015-04-07T18:12:22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6-12T17:45:32"/>
    <d v="2012-06-12T17:45:3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1-30T22:50:33"/>
    <d v="2016-11-30T22:50:3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2-24T03:53:08"/>
    <d v="2016-02-24T03:53:08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6-12-16T01:35:19"/>
    <d v="2016-12-16T01:35:19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1-03T16:03:26"/>
    <d v="2016-11-03T16:03:2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1-12T05:16:10"/>
    <d v="2017-01-12T05:16:10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7-17T18:13:30"/>
    <d v="2016-07-17T18:13:30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5-06T11:47:56"/>
    <d v="2015-05-06T11:47:56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5-17T18:18:26"/>
    <d v="2015-05-17T18:18:26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1-29T05:08:45"/>
    <d v="2016-11-29T05:08:45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4-06T19:12:16"/>
    <d v="2013-04-06T19:12:16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03T01:47:58"/>
    <d v="2016-12-03T01:47:58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6-05T17:38:42"/>
    <d v="2015-06-05T17:38:42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3-04T16:32:01"/>
    <d v="2016-03-04T16:32:01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6-29T15:31:29"/>
    <d v="2015-06-29T15:31:29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5-02T22:06:35"/>
    <d v="2015-05-02T22:06:35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09-21T14:45:17"/>
    <d v="2016-09-21T14:45:17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7-14T11:32:37"/>
    <d v="2016-07-14T11:32:37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3-24T19:16:46"/>
    <d v="2015-03-24T19:16:46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7-08T15:36:58"/>
    <d v="2015-07-08T15:36:58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2-01T03:43:06"/>
    <d v="2016-02-01T03:43:06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7-02T16:22:03"/>
    <d v="2016-07-02T16:22:0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1-17T03:28:46"/>
    <d v="2017-01-17T03:28:46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6-12-15T21:48:01"/>
    <d v="2016-12-15T21:48:01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1-14T23:58:02"/>
    <d v="2015-01-14T23:58:02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09-27T22:01:50"/>
    <d v="2016-09-27T22:01:50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6-05T20:58:54"/>
    <d v="2016-06-05T20:58:54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09-07T00:06:13"/>
    <d v="2014-09-07T00:06:13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5-08T08:11:13"/>
    <d v="2016-05-08T08:11:13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05T23:54:34"/>
    <d v="2013-05-05T23:54:34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3-02T01:16:51"/>
    <d v="2015-03-02T01:16:51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6-26T01:30:35"/>
    <d v="2013-06-26T01:30:35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1-28T12:14:45"/>
    <d v="2015-01-28T12:14:45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0-29T16:20:01"/>
    <d v="2014-10-29T16:20:01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0-20T10:23:27"/>
    <d v="2015-10-20T10:23:27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7-18T12:52:58"/>
    <d v="2014-07-18T12:52:58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0-14T20:55:56"/>
    <d v="2015-10-14T20:55:56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1-02T03:12:15"/>
    <d v="2014-11-02T03:12:1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4-19T07:38:40"/>
    <d v="2016-04-19T07:38:4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1-09T01:25:00"/>
    <d v="2015-01-09T01:25:00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1-04T01:31:39"/>
    <d v="2014-11-04T01:31:39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5-12-22T10:29:30"/>
    <d v="2015-12-22T10:29:30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6-12-04T06:04:27"/>
    <d v="2016-12-04T06:04:27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7-07T16:13:11"/>
    <d v="2015-07-07T16:13:11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0-22T22:13:39"/>
    <d v="2015-10-22T22:13:3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8-16T03:36:14"/>
    <d v="2015-08-16T03:36:14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1-26T10:57:14"/>
    <d v="2016-01-26T10:57:14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09-09T10:56:59"/>
    <d v="2016-09-09T10:56:5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03T16:01:26"/>
    <d v="2016-06-03T16:01:26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1-09T21:58:29"/>
    <d v="2015-01-09T21:58:29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8-22T05:45:04"/>
    <d v="2016-08-22T05:45:04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5-12-02T08:38:51"/>
    <d v="2015-12-02T08:38:51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02T17:13:22"/>
    <d v="2016-11-02T17:13:22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3-30T03:09:19"/>
    <d v="2015-03-30T03:09:1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6-25T09:22:00"/>
    <d v="2015-06-25T09:22:0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8-19T20:26:25"/>
    <d v="2016-08-19T20:26:25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3-03T09:06:57"/>
    <d v="2016-03-03T09:06:57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3-11T01:27:22"/>
    <d v="2015-03-11T01:27:2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1-18T19:31:28"/>
    <d v="2014-11-18T19:31:28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0-27T05:03:36"/>
    <d v="2015-10-27T05:03:36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6-20T18:43:48"/>
    <d v="2015-06-20T18:43:4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0-30T15:01:15"/>
    <d v="2016-10-30T15:01:15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5-18T18:24:38"/>
    <d v="2015-05-18T18:24:38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09-11T18:43:40"/>
    <d v="2015-09-11T18:43:40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1-22T08:24:17"/>
    <d v="2016-01-22T08:24:17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6-06T12:45:39"/>
    <d v="2014-06-06T12:45:39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3-28T20:54:59"/>
    <d v="2016-03-28T20:54:59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2-05T19:55:01"/>
    <d v="2015-02-05T19:55:01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4-26T17:57:43"/>
    <d v="2016-04-26T17:57:43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7-13T18:22:49"/>
    <d v="2015-07-13T18:22:49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4-25T15:29:18"/>
    <d v="2016-04-25T15:29:1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6-12-03T22:13:29"/>
    <d v="2016-12-03T22:13:2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7-14T20:57:42"/>
    <d v="2015-07-14T20:57:4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5-15T13:00:55"/>
    <d v="2015-05-15T13:00: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01T10:44:38"/>
    <d v="2016-04-01T10:44:3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6-08T17:32:14"/>
    <d v="2016-06-08T17:32:14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4-21T22:28:38"/>
    <d v="2015-04-21T22:28:3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3-23T19:28:25"/>
    <d v="2015-03-23T19:28:2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1-21T04:06:37"/>
    <d v="2016-01-21T04:06:37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0-19T23:00:59"/>
    <d v="2014-10-19T23:00:59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6-28T16:52:43"/>
    <d v="2014-06-28T16:52:4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3-01T16:42:27"/>
    <d v="2017-03-01T16:42:2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03T20:48:00"/>
    <d v="2016-04-03T20:48:00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7-12T16:08:40"/>
    <d v="2014-07-12T16:08:40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6-12-04T16:02:45"/>
    <d v="2016-12-04T16:02:45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0-12T21:30:44"/>
    <d v="2015-10-12T21:30: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7-11T16:56:00"/>
    <d v="2014-07-11T16:56: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1-04T04:54:56"/>
    <d v="2015-11-04T04:54:56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0-03T21:31:38"/>
    <d v="2014-10-03T21:31:38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09-17T15:29:14"/>
    <d v="2014-09-17T15:29:14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3-11T15:54:31"/>
    <d v="2013-03-11T15:54:31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2-21T21:52:18"/>
    <d v="2013-02-21T21:52:18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1-17T15:52:38"/>
    <d v="2013-01-17T15:52:38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2-20T17:37:32"/>
    <d v="2012-02-20T17:37:32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5-12-02T04:07:46"/>
    <d v="2015-12-02T04:07:4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1-25T19:14:45"/>
    <d v="2012-01-25T19:14:45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4-13T00:20:49"/>
    <d v="2011-04-13T00:20:49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1-16T14:21:49"/>
    <d v="2013-01-16T14:21:4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07T19:51:03"/>
    <d v="2012-12-07T19:51:03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3-10T22:58:54"/>
    <d v="2015-03-10T22:58:54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09-16T13:01:43"/>
    <d v="2013-09-16T13:01:43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1-31T23:30:39"/>
    <d v="2012-01-31T23:30:39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8-14T17:28:12"/>
    <d v="2013-08-14T17:28:12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1-17T17:21:03"/>
    <d v="2014-11-17T17:21:03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8-11T01:00:22"/>
    <d v="2011-08-11T01:00:22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0-24T14:46:44"/>
    <d v="2011-10-24T14:46:44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4-30T20:55:13"/>
    <d v="2013-04-30T20:55:13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4-25T17:53:09"/>
    <d v="2014-04-25T17:53:0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09T22:24:59"/>
    <d v="2013-07-09T22:24:59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0-03T22:09:05"/>
    <d v="2013-10-03T22:09:05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8-15T20:35:36"/>
    <d v="2012-08-15T20:35:36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6-27T04:37:55"/>
    <d v="2016-06-27T04:37:55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5-24T04:49:23"/>
    <d v="2012-05-24T04:49:23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5-06T19:06:13"/>
    <d v="2015-05-06T19:06:13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1-28T04:02:41"/>
    <d v="2015-01-28T04:02:41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7-03T22:01:11"/>
    <d v="2016-07-03T22:01:1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3-12-06T13:31:00"/>
    <d v="2013-12-06T13:31:00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0-16T14:40:52"/>
    <d v="2012-10-16T14:40: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09-03T13:27:54"/>
    <d v="2013-09-03T13:27:54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4-12-18T17:07:23"/>
    <d v="2014-12-18T17:07:23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5-19T21:14:06"/>
    <d v="2011-05-19T21:14:06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5-17T20:47:55"/>
    <d v="2013-05-17T20:47:5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3-04T17:20:13"/>
    <d v="2015-03-04T17:20:13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7-28T18:57:11"/>
    <d v="2011-07-28T18:57:1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7-18T11:24:19"/>
    <d v="2014-07-18T11:24:1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6-19T15:25:22"/>
    <d v="2013-06-19T15:25:22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7-20T23:36:18"/>
    <d v="2014-07-20T23:36:1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6-06T00:10:33"/>
    <d v="2016-06-06T00:10:33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4-01T21:42:37"/>
    <d v="2013-04-01T21:42:37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6-08T14:00:23"/>
    <d v="2015-06-08T14:00:23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2-26T13:01:20"/>
    <d v="2016-02-26T13:01:20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08-24T08:20:01"/>
    <d v="2016-08-24T08:20:01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5-13T15:47:04"/>
    <d v="2014-05-13T15:47: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2-14T10:38:23"/>
    <d v="2016-02-14T10:38:23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6-24T18:51:44"/>
    <d v="2014-06-24T18:51:44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3-17T10:48:29"/>
    <d v="2010-03-17T10:48:29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5-27T14:44:41"/>
    <d v="2014-05-27T14:44:41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1-16T12:48:05"/>
    <d v="2017-01-16T12:48:05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6-19T09:14:38"/>
    <d v="2014-06-19T09:14:38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0-19T14:00:04"/>
    <d v="2015-10-19T14:00:04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1-06T16:25:39"/>
    <d v="2017-01-06T16:25:39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6-16T15:17:46"/>
    <d v="2014-06-16T15:17:46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8-18T14:20:40"/>
    <d v="2015-08-18T14:20:40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2-15T06:04:57"/>
    <d v="2016-02-15T06:04:57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09-06T11:11:32"/>
    <d v="2016-09-06T11:11:32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1-05T13:35:53"/>
    <d v="2014-11-05T13:35:53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01T19:40:52"/>
    <d v="2014-05-01T19:40:52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5-23T17:48:03"/>
    <d v="2014-05-23T17:48:03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1-12T20:35:13"/>
    <d v="2014-11-12T20:35:13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5-03T04:01:31"/>
    <d v="2016-05-03T04:01:3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09-17T19:55:39"/>
    <d v="2014-09-17T19:55:39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1-21T18:01:56"/>
    <d v="2014-11-21T18:01:56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1-21T12:01:30"/>
    <d v="2017-01-21T12:01:30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7-19T16:52:18"/>
    <d v="2016-07-19T16:52:18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5-12-01T06:37:27"/>
    <d v="2015-12-01T06:37:27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2-14T14:24:46"/>
    <d v="2017-02-14T14:24:46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01T17:35:22"/>
    <d v="2017-01-01T17:35:22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2-17T15:05:20"/>
    <d v="2015-02-17T15:05:20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09-28T18:24:55"/>
    <d v="2015-09-28T18:24:55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0-29T19:15:26"/>
    <d v="2014-10-29T19:15:26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1-22T11:24:25"/>
    <d v="2016-01-22T11:24:25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3-14T00:02:57"/>
    <d v="2016-03-14T00:02:57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8-05T16:11:02"/>
    <d v="2015-08-05T16:11:02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4-24T19:53:51"/>
    <d v="2016-04-24T19:53:51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7-28T19:15:10"/>
    <d v="2015-07-28T19:15:10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7-01T07:33:47"/>
    <d v="2016-07-01T07:33:4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4-12-08T18:46:10"/>
    <d v="2014-12-08T18:46:10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6-12-01T22:03:39"/>
    <d v="2016-12-01T22:03: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0-27T00:10:16"/>
    <d v="2014-10-27T00:10:16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01T17:05:38"/>
    <d v="2014-12-01T17:05:38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15T23:55:00"/>
    <d v="2015-06-15T23:55:00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0-23T12:13:54"/>
    <d v="2014-10-23T12:13:54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2-18T01:13:44"/>
    <d v="2015-02-18T01:13: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1-27T21:13:54"/>
    <d v="2015-01-27T21:13:54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7-19T05:06:39"/>
    <d v="2014-07-19T05:06:39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16T10:14:42"/>
    <d v="2017-02-16T10:14:4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0-09T21:10:20"/>
    <d v="2015-10-09T21:10:20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0-04T03:15:59"/>
    <d v="2015-10-04T03:15:5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4-12T10:47:14"/>
    <d v="2016-04-12T10:47:14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4-27T19:47:19"/>
    <d v="2015-04-27T19:47:1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10T16:31:48"/>
    <d v="2014-09-10T16:31:48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8-03T06:47:27"/>
    <d v="2015-08-03T06:47:2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7-03T06:03:10"/>
    <d v="2015-07-03T06:03:1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8-25T14:43:52"/>
    <d v="2015-08-25T14:43:52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6-04T03:40:24"/>
    <d v="2016-06-04T03:40:24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8-20T15:40:33"/>
    <d v="2014-08-20T15:40:33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6-30T09:32:39"/>
    <d v="2015-06-30T09:32:39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14T01:16:39"/>
    <d v="2015-04-14T01:16:3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0-24T00:29:53"/>
    <d v="2014-10-24T00:29:53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0-08T01:00:03"/>
    <d v="2013-10-08T01:00:03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09-23T13:35:16"/>
    <d v="2009-09-23T13:35:16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1-13T17:49:11"/>
    <d v="2014-01-13T17:49:11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4-27T08:48:29"/>
    <d v="2015-04-27T08:48:29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5-09T17:31:01"/>
    <d v="2011-05-09T17:31:01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6-28T22:00:04"/>
    <d v="2016-06-28T22:00:04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01T22:29:05"/>
    <d v="2014-02-01T22:29:05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1-19T01:29:45"/>
    <d v="2014-11-19T01:29:45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4-25T16:18:34"/>
    <d v="2013-04-25T16:18:3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3-09T19:31:22"/>
    <d v="2016-03-09T19:31:22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5-20T18:28:03"/>
    <d v="2015-05-20T18:28:03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04T00:47:39"/>
    <d v="2016-02-04T00:47:39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2-20T00:00:02"/>
    <d v="2017-02-20T00:00:02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1-13T22:15:29"/>
    <d v="2015-01-13T22:15:29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6-09T12:34:56"/>
    <d v="2014-06-09T12:34:56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5-16T21:06:08"/>
    <d v="2015-05-16T21:06:08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5-25T20:20:48"/>
    <d v="2012-05-25T20:20:48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8-09T01:34:51"/>
    <d v="2010-08-09T01:34:51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7-26T23:54:51"/>
    <d v="2013-07-26T23:54:51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3-22T01:12:06"/>
    <d v="2012-03-22T01:12:0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1-17T10:46:30"/>
    <d v="2015-11-17T10:46:30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08-30T18:57:33"/>
    <d v="2015-08-30T18:57:33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8-26T21:43:11"/>
    <d v="2014-08-26T21:43:11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20T15:35:01"/>
    <d v="2014-05-20T15:35: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03T21:29:28"/>
    <d v="2016-12-03T21:29:28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3-06T02:30:22"/>
    <d v="2015-03-06T02:30: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1-13T22:49:25"/>
    <d v="2014-11-13T22:49:25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01T05:59:59"/>
    <d v="2015-01-01T05:59:59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09-09T23:38:06"/>
    <d v="2015-09-09T23:38:0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8-24T20:34:24"/>
    <d v="2015-08-24T20:34:24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3-04T17:25:41"/>
    <d v="2016-03-04T17:25:4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2-11T01:44:45"/>
    <d v="2015-02-11T01:44:4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1-29T20:17:35"/>
    <d v="2015-01-29T20:17:35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3-16T17:06:22"/>
    <d v="2016-03-16T17:06:22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5-21T01:12:08"/>
    <d v="2014-05-21T01:12:08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0-29T10:19:29"/>
    <d v="2014-10-29T10:19:29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8-21T08:29:57"/>
    <d v="2016-08-21T08:29:5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5-27T16:00:58"/>
    <d v="2015-05-27T16:00:5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3-09T12:56:16"/>
    <d v="2016-03-09T12:56:1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6-01T01:22:32"/>
    <d v="2014-06-01T01:22:32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4-05T02:13:53"/>
    <d v="2011-04-05T02:13:53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09-02T07:08:37"/>
    <d v="2011-09-02T07:08:37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1-11-29T04:04:19"/>
    <d v="2011-11-29T04:04:19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2-06T20:17:15"/>
    <d v="2012-02-06T20:17:15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7-23T00:18:33"/>
    <d v="2011-07-23T00:18:33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0-12-24T02:40:38"/>
    <d v="2010-12-24T02:40:38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5-24T19:24:11"/>
    <d v="2012-05-24T19:24:11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3-11-29T19:56:26"/>
    <d v="2013-11-29T19:56:26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09-10T00:01:49"/>
    <d v="2011-09-10T00:01:4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1-15T22:11:50"/>
    <d v="2012-11-15T22:11:5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5-15T00:00:32"/>
    <d v="2013-05-15T00:00:32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2-12-03T20:59:44"/>
    <d v="2012-12-03T20:59:44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6-22T01:40:02"/>
    <d v="2012-06-22T01:40:02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6-04T23:32:49"/>
    <d v="2014-06-04T23:32:49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0-29T01:13:16"/>
    <d v="2011-10-29T01:13:16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0-12T17:10:21"/>
    <d v="2012-10-12T17:10:21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09-29T15:56:28"/>
    <d v="2013-09-29T15:56:28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1-27T15:42:15"/>
    <d v="2013-01-27T15:42:15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8-25T04:28:06"/>
    <d v="2014-08-25T04:28:06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16T08:09:00"/>
    <d v="2013-02-16T08:09:0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4-04T14:33:35"/>
    <d v="2012-04-04T14:33:35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1-07T07:04:34"/>
    <d v="2014-11-07T07:04:34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6-28T16:31:29"/>
    <d v="2013-06-28T16:31:29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2-11-30T08:48:55"/>
    <d v="2012-11-30T08:48:55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8-14T16:47:33"/>
    <d v="2012-08-14T16:47:33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1-01T20:21:07"/>
    <d v="2013-11-01T20:21:07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0-23T16:58:09"/>
    <d v="2012-10-23T16:58:09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5-15T17:41:22"/>
    <d v="2014-05-15T17:41:22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1-06T20:48:53"/>
    <d v="2014-01-06T20:48:53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1-31T20:06:15"/>
    <d v="2012-01-31T20:06:15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09-12T20:37:41"/>
    <d v="2012-09-12T20:37:4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7-26T08:10:54"/>
    <d v="2011-07-26T08:10:54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1-12-19T21:12:36"/>
    <d v="2011-12-19T21:12:36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4-25T04:33:21"/>
    <d v="2011-04-25T04:33:21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5-12T20:51:01"/>
    <d v="2016-05-12T20:51:01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4-30T02:04:48"/>
    <d v="2011-04-30T02:04:48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1-05T18:02:20"/>
    <d v="2009-11-05T18:02:20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1-14T16:29:28"/>
    <d v="2013-01-14T16:29:2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2-02T15:39:25"/>
    <d v="2012-02-02T15:39:25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7-20T05:32:35"/>
    <d v="2010-07-20T05:32:35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1-19T14:19:04"/>
    <d v="2014-11-19T14:19:04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5-25T00:35:27"/>
    <d v="2011-05-25T00:35:27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8-25T19:46:52"/>
    <d v="2012-08-25T19:46:52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09-23T01:26:00"/>
    <d v="2012-09-23T01:26:00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04T14:49:00"/>
    <d v="2013-09-04T14:49:00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7-13T10:48:23"/>
    <d v="2014-07-13T10:48:23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5-10T09:49:37"/>
    <d v="2012-05-10T09:49:3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2-18T16:54:42"/>
    <d v="2011-02-18T16:54:42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4-08T16:25:55"/>
    <d v="2014-04-08T16:25:55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09-09T10:27:17"/>
    <d v="2013-09-09T10:27:17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3-23T21:37:00"/>
    <d v="2011-03-23T21:37:00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0-25T11:49:53"/>
    <d v="2013-10-25T11:49:53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3-24T20:01:36"/>
    <d v="2011-03-24T20:01:36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3-19T21:22:40"/>
    <d v="2012-03-19T21:22:40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3-06T19:00:20"/>
    <d v="2012-03-06T19:00:20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1-13T22:17:32"/>
    <d v="2012-11-13T22:17:32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4-24T18:46:08"/>
    <d v="2012-04-24T18:46:08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1-10T05:19:27"/>
    <d v="2012-11-10T05:19:27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1-18T21:55:21"/>
    <d v="2013-11-18T21:55:21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3-30T16:39:10"/>
    <d v="2016-03-30T16:39:1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5-12-05T23:57:11"/>
    <d v="2015-12-05T23:57:1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1-01T04:45:36"/>
    <d v="2011-11-01T04:45:36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02T00:31:47"/>
    <d v="2015-01-02T00:31:47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1-31T18:16:58"/>
    <d v="2012-01-31T18:16:58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1-21T15:35:13"/>
    <d v="2011-01-21T15:35:13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2-26T06:04:33"/>
    <d v="2013-02-26T06:04:33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2-12T01:41:38"/>
    <d v="2014-02-12T01:41:38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0-29T03:35:39"/>
    <d v="2011-10-29T03:35:39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4-01T21:14:36"/>
    <d v="2016-04-01T21:14:36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5-15T22:19:59"/>
    <d v="2010-05-15T22:19:59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7-02T13:03:34"/>
    <d v="2016-07-02T13:03:34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5-05T15:45:30"/>
    <d v="2012-05-05T15:45:30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2-04T21:04:52"/>
    <d v="2015-02-04T21:04:52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7-18T14:31:46"/>
    <d v="2016-07-18T14:31:46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09-16T17:35:40"/>
    <d v="2011-09-16T17:35:40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3-05T17:25:47"/>
    <d v="2012-03-05T17:25:47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2-16T09:46:16"/>
    <d v="2016-02-16T09:46:16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1-23T20:31:11"/>
    <d v="2014-01-23T20:31:11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6-29T01:39:05"/>
    <d v="2011-06-29T01:39:05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6-12T18:11:07"/>
    <d v="2014-06-12T18:11:07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2-08T02:54:44"/>
    <d v="2017-02-08T02:54:44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2-13T05:07:40"/>
    <d v="2017-02-13T05:07:4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3-14T18:45:38"/>
    <d v="2017-03-14T18:45:38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2-17T19:34:01"/>
    <d v="2017-02-17T19:34:01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2-22T06:00:23"/>
    <d v="2017-02-22T06:00:23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2-26T20:15:19"/>
    <d v="2017-02-26T20:15:19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3-08T01:07:25"/>
    <d v="2017-03-08T01:07:25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3-10T12:49:54"/>
    <d v="2017-03-10T12:49:54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2-14T22:37:10"/>
    <d v="2017-02-14T22:37:10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3-07T10:20:42"/>
    <d v="2017-03-07T10:20:42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3-01T16:50:08"/>
    <d v="2017-03-01T16:50:08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2-22T03:37:47"/>
    <d v="2017-02-22T03:37:47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3-09T22:05:12"/>
    <d v="2017-03-09T22:05:12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2-25T16:04:34"/>
    <d v="2017-02-25T16:04:3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3-07T00:45:14"/>
    <d v="2017-03-07T00:45:14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02T01:40:11"/>
    <d v="2017-03-02T01:40: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3-11T00:47:28"/>
    <d v="2017-03-11T00:47:28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02T04:59:20"/>
    <d v="2017-03-02T04:59:2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3-12T20:44:05"/>
    <d v="2017-03-12T20:44:05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02T01:43:10"/>
    <d v="2017-03-02T01:43:1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4-12-16T15:56:45"/>
    <d v="2014-12-16T15:56:45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2-28T20:52:30"/>
    <d v="2015-02-28T20:52:30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7-02T06:45:37"/>
    <d v="2015-07-02T06:45:37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1-17T03:21:13"/>
    <d v="2015-01-17T03:21:13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8-29T00:24:06"/>
    <d v="2015-08-29T00:24:06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6-24T07:21:12"/>
    <d v="2015-06-24T07:21:1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2-27T17:18:15"/>
    <d v="2016-02-27T17:18:15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3-22T20:48:26"/>
    <d v="2016-03-22T20:48:2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7-21T13:31:54"/>
    <d v="2014-07-21T13:31:54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5-12-03T14:11:28"/>
    <d v="2015-12-03T14:11:28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8-01T15:30:34"/>
    <d v="2014-08-01T15:30:34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5-01T21:55:53"/>
    <d v="2015-05-01T21:55: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09-05T19:13:32"/>
    <d v="2014-09-05T19:13:32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4-01T22:02:41"/>
    <d v="2015-04-01T22:02:41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01T05:13:05"/>
    <d v="2015-03-01T05:13:0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0-30T13:51:39"/>
    <d v="2016-10-30T13:51:39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3-31T23:33:58"/>
    <d v="2016-03-31T23:33:58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3-31T14:39:09"/>
    <d v="2016-03-31T14:39:09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8-18T12:49:51"/>
    <d v="2014-08-18T12:49:51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0-10T18:47:51"/>
    <d v="2014-10-10T18:47:51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1-11T11:04:23"/>
    <d v="2015-11-11T11:04:2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2-25T23:03:49"/>
    <d v="2016-02-25T23:03:49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5-05T19:48:35"/>
    <d v="2015-05-05T19:48:35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09-30T22:22:42"/>
    <d v="2014-09-30T22:22:42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7-25T23:14:09"/>
    <d v="2014-07-25T23:14:09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5-29T22:04:24"/>
    <d v="2014-05-29T22:04:24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2-09T22:16:17"/>
    <d v="2015-02-09T22:16:1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09-21T15:01:14"/>
    <d v="2015-09-21T15:01:14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4-11T01:15:06"/>
    <d v="2016-04-11T01:15: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09-25T02:06:23"/>
    <d v="2015-09-25T02:06:2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5-28T21:45:52"/>
    <d v="2015-05-28T21:45:52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5-11-17T16:24:41"/>
    <d v="2015-11-17T16:24:41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01T16:12:54"/>
    <d v="2016-09-01T16:12:54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4-08T00:52:36"/>
    <d v="2015-04-08T00:52:36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7-08T19:32:25"/>
    <d v="2016-07-08T19:32:2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0-09T20:40:33"/>
    <d v="2015-10-09T20:40:33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6-20T22:46:32"/>
    <d v="2015-06-20T22:46:32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09-02T20:59:02"/>
    <d v="2014-09-02T20:59:02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3-06T20:58:52"/>
    <d v="2016-03-06T20:58:52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6-16T19:37:02"/>
    <d v="2015-06-16T19:37:0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4-26T15:04:31"/>
    <d v="2015-04-26T15:04:3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6-12-06T21:02:50"/>
    <d v="2016-12-06T21:02:50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04T22:12:55"/>
    <d v="2016-08-04T22:12:55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1-22T14:31:17"/>
    <d v="2015-01-22T14:31:17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1-16T06:13:58"/>
    <d v="2016-11-16T06:13:58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0-25T04:14:27"/>
    <d v="2016-10-25T04:14:27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0-15T10:27:10"/>
    <d v="2015-10-15T10:27:10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8-03T22:49:03"/>
    <d v="2015-08-03T22:49:03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1-23T23:25:21"/>
    <d v="2017-01-23T23:25:21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3-25T20:05:04"/>
    <d v="2016-03-25T20:05:04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2-17T18:45:23"/>
    <d v="2015-02-17T18:45:23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09-14T06:04:42"/>
    <d v="2016-09-14T06:04:4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2-20T17:59:28"/>
    <d v="2016-02-20T17:59:28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3-04T21:02:33"/>
    <d v="2015-03-04T21:02:33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09-05T18:56:01"/>
    <d v="2015-09-05T18:56:01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7-20T04:01:09"/>
    <d v="2016-07-20T04:01:09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6-12-29T19:51:23"/>
    <d v="2016-12-29T19:51:23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5-15T22:56:32"/>
    <d v="2016-05-15T22:56:32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05T19:53:49"/>
    <d v="2015-03-05T19:53:4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05T16:08:33"/>
    <d v="2016-02-05T16:08:33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7-24T13:37:40"/>
    <d v="2015-07-24T13:37:40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2-10T23:34:05"/>
    <d v="2016-02-10T23:34:05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09-23T20:50:40"/>
    <d v="2016-09-23T20:50:40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7-05T11:39:39"/>
    <d v="2014-07-05T11:39:39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7-14T23:31:52"/>
    <d v="2014-07-14T23:31:52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04T20:38:08"/>
    <d v="2014-08-04T20:38:0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7-04T15:48:04"/>
    <d v="2014-07-04T15:48:04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7-29T13:27:24"/>
    <d v="2014-07-29T13:27:24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4-12-14T19:39:19"/>
    <d v="2014-12-14T19:39:1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09-09T18:43:14"/>
    <d v="2014-09-09T18:43:14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09-23T23:30:40"/>
    <d v="2014-09-23T23:30:40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5-07T17:13:56"/>
    <d v="2014-05-07T17:13:56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4-12-05T18:14:58"/>
    <d v="2014-12-05T18:14:58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0-18T05:14:52"/>
    <d v="2014-10-18T05:14:52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09-09T23:26:00"/>
    <d v="2014-09-09T23:26:00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09-23T22:57:51"/>
    <d v="2014-09-23T22:57:51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1-21T08:34:13"/>
    <d v="2015-01-21T08:34:13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2-10T20:43:15"/>
    <d v="2015-02-10T20:43:15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8-03T16:36:20"/>
    <d v="2016-08-03T16:36:20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5-03T14:25:10"/>
    <d v="2016-05-03T14:25:1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8-15T14:49:05"/>
    <d v="2016-08-15T14:49:05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1-19T13:48:09"/>
    <d v="2016-01-19T13:48:09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4-21T22:47:58"/>
    <d v="2015-04-21T22:47:58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4-12-30T15:44:00"/>
    <d v="2014-12-30T15:44:00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09-15T03:14:15"/>
    <d v="2014-09-15T03:14:1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1-15T13:12:57"/>
    <d v="2014-11-15T13:12:57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3-05T15:43:57"/>
    <d v="2015-03-05T15:43:5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01T22:45:42"/>
    <d v="2014-10-01T22:45:42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4-11-13T06:00:03"/>
    <d v="2014-11-13T06:00:03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1-06T16:11:18"/>
    <d v="2015-01-06T16:11:18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4-11-30T17:46:05"/>
    <d v="2014-11-30T17:46:05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7-04T00:44:42"/>
    <d v="2015-07-04T00:44:4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0-28T21:24:00"/>
    <d v="2014-10-28T21:24:00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1-07T13:13:42"/>
    <d v="2015-01-07T13:13:42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09-15T06:55:41"/>
    <d v="2016-09-15T06:55:41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5-25T10:32:46"/>
    <d v="2016-05-25T10:32:4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1-15T13:39:49"/>
    <d v="2016-11-15T13:39:49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5-12-06T07:50:33"/>
    <d v="2015-12-06T07:50:33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0-22T20:13:28"/>
    <d v="2014-10-22T20:13:28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09-10T14:32:50"/>
    <d v="2016-09-10T14:32:5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1-13T15:51:08"/>
    <d v="2015-11-13T15:51:08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04T11:20:30"/>
    <d v="2015-06-04T11:20:30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1-14T01:43:02"/>
    <d v="2015-01-14T01:43:02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0-05T16:16:44"/>
    <d v="2015-10-05T16:16:4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08-31T19:17:38"/>
    <d v="2015-08-31T19:17:38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8-26T15:19:09"/>
    <d v="2014-08-26T15:19:09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8-29T01:38:33"/>
    <d v="2014-08-29T01:38:33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1-07T16:20:30"/>
    <d v="2017-01-07T16:20:30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1-25T21:47:19"/>
    <d v="2015-01-25T21:47:1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09T21:50:26"/>
    <d v="2014-08-09T21:50:26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08-25T10:24:30"/>
    <d v="2014-08-25T10:24:30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6-03T07:38:56"/>
    <d v="2016-06-03T07:38:56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7-09T21:20:12"/>
    <d v="2014-07-09T21:20: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1-29T07:32:16"/>
    <d v="2015-01-29T07:32:16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6-17T21:45:37"/>
    <d v="2015-06-17T21:45: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6-27T21:01:43"/>
    <d v="2016-06-27T21:01:43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6-12-01T15:53:27"/>
    <d v="2016-12-01T15:53:2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3-04T05:37:30"/>
    <d v="2015-03-04T05:37:3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6-30T18:03:16"/>
    <d v="2014-06-30T18:03:16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02T02:01:30"/>
    <d v="2015-03-02T02:01:3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1-18T07:39:27"/>
    <d v="2012-01-18T07:39:27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3-12-26T19:07:42"/>
    <d v="2013-12-26T19:07:4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09-24T16:26:16"/>
    <d v="2012-09-24T16:26:16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3-12-18T21:59:27"/>
    <d v="2013-12-18T21:59:27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6-18T20:01:43"/>
    <d v="2013-06-18T20:01:43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1-18T22:10:17"/>
    <d v="2014-01-18T22:10:17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1-12T07:49:21"/>
    <d v="2011-01-12T07:49:21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4-07T21:35:30"/>
    <d v="2014-04-07T21:35:30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0-12-04T02:06:11"/>
    <d v="2010-12-04T02:06:11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1-25T16:25:07"/>
    <d v="2014-01-25T16:25:07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4-27T23:54:23"/>
    <d v="2012-04-27T23:54:23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2-02T12:57:07"/>
    <d v="2011-02-02T12:57:07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1-29T01:03:23"/>
    <d v="2013-01-29T01:03:2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4-12-15T23:08:15"/>
    <d v="2014-12-15T23:08:15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01T16:51:11"/>
    <d v="2016-03-01T16:51:11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1-31T19:25:29"/>
    <d v="2013-01-31T19:25:29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1-18T01:08:55"/>
    <d v="2012-01-18T01:08:55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02T18:52:37"/>
    <d v="2011-09-02T18:52:37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09-01T17:19:42"/>
    <d v="2016-09-01T17:19:42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4-18T02:18:30"/>
    <d v="2013-04-18T02:18:3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4-16T20:17:25"/>
    <d v="2014-04-16T20:17:25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1-27T15:09:41"/>
    <d v="2015-01-27T15:09:41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1-21T23:52:34"/>
    <d v="2011-01-21T23:52:34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5-03T23:21:54"/>
    <d v="2011-05-03T23:21:5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02T07:59:58"/>
    <d v="2016-06-02T07:59:58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1-15T15:36:17"/>
    <d v="2012-11-15T15:36:17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3-31T05:40:32"/>
    <d v="2015-03-31T05:40:32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5-28T18:54:48"/>
    <d v="2011-05-28T18:54: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09-17T20:17:39"/>
    <d v="2012-09-17T20:17:3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6-10T23:01:40"/>
    <d v="2014-06-10T23:01:4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07T21:45:38"/>
    <d v="2014-07-07T21:45:38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3-18T18:30:52"/>
    <d v="2015-03-18T18:30: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09-25T01:26:57"/>
    <d v="2012-09-25T01:26:57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4-24T00:30:37"/>
    <d v="2013-04-24T00:30:37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3-11-22T12:55:40"/>
    <d v="2013-11-22T12:55:40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6-27T20:31:12"/>
    <d v="2014-06-27T20:31:12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8-13T18:26:53"/>
    <d v="2014-08-13T18:26:53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0-17T04:48:41"/>
    <d v="2011-10-17T04:48:41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8-23T18:28:49"/>
    <d v="2011-08-23T18:28:4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1-16T17:01:24"/>
    <d v="2014-01-16T17:01:24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4-12-27T07:12:21"/>
    <d v="2014-12-27T07:12:2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1-20T11:49:34"/>
    <d v="2017-01-20T11:49:34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5-13T19:08:05"/>
    <d v="2014-05-13T19:08:05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4-04T17:11:40"/>
    <d v="2014-04-04T17:11:40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0-02T08:49:07"/>
    <d v="2016-10-02T08:49:07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1-07T05:54:57"/>
    <d v="2017-01-07T05:54:57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0-06T22:11:52"/>
    <d v="2016-10-06T22:11:52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1-20T18:42:05"/>
    <d v="2015-11-20T18:42:05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6-12-05T00:04:09"/>
    <d v="2016-12-05T00:04:0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02T08:32:15"/>
    <d v="2016-01-02T08:32:15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0-11T18:48:21"/>
    <d v="2014-10-11T18:48:2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5-31T03:06:42"/>
    <d v="2015-05-31T03:06:4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6-09T14:46:50"/>
    <d v="2015-06-09T14:46:50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08T23:15:33"/>
    <d v="2016-06-08T23:15:33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6-07T21:35:08"/>
    <d v="2016-06-07T21:35:08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5-17T06:50:05"/>
    <d v="2014-05-17T06:50: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1-31T00:42:05"/>
    <d v="2015-01-31T00:42:0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5-14T00:12:35"/>
    <d v="2014-05-14T00:12:3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2-13T15:35:29"/>
    <d v="2016-02-13T15:35:2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01T13:36:20"/>
    <d v="2016-03-01T13:36:2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2-08T03:39:49"/>
    <d v="2015-02-08T03:39:49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6-07T22:46:52"/>
    <d v="2012-06-07T22:46:5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3-09T22:45:08"/>
    <d v="2012-03-09T22:45:08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0-23T04:45:35"/>
    <d v="2012-10-23T04:45:35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7-09T02:15:10"/>
    <d v="2012-07-09T02:15:10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0-13T21:45:38"/>
    <d v="2014-10-13T21:45:38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1-15T19:12:12"/>
    <d v="2015-11-15T19:12:12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01T05:45:32"/>
    <d v="2010-05-01T05:45:32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1-25T19:02:26"/>
    <d v="2013-01-25T19:02:26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1-15T18:52:08"/>
    <d v="2012-11-15T18:52:08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6-06T19:09:14"/>
    <d v="2010-06-06T19:09:14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5-08T15:18:01"/>
    <d v="2011-05-08T15:18:01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3-30T22:36:25"/>
    <d v="2011-03-30T22:36:25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1-12T21:43:03"/>
    <d v="2012-01-12T21:43:03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09-20T17:55:22"/>
    <d v="2015-09-20T17:55:22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3-13T17:02:45"/>
    <d v="2012-03-13T17:02:45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2-10T14:00:06"/>
    <d v="2014-02-10T14:00:06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5-12-28T04:37:53"/>
    <d v="2015-12-28T04:37:53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2-23T22:36:06"/>
    <d v="2015-02-23T22:36:06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09-08T20:55:31"/>
    <d v="2012-09-08T20:55:31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4-22T13:02:09"/>
    <d v="2015-04-22T13:02:09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2-02T18:57:27"/>
    <d v="2015-02-02T18:57:27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6-11-28T18:29:51"/>
    <d v="2016-11-28T18:29:51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5-11-18T16:27:01"/>
    <d v="2015-11-18T16:27:01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8-08T22:13:14"/>
    <d v="2014-08-08T22:13:14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5-24T16:06:23"/>
    <d v="2016-05-24T16:06:23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08T14:05:25"/>
    <d v="2014-05-08T14:05:25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1-29T22:01:40"/>
    <d v="2016-11-29T22:01:40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09-23T10:17:59"/>
    <d v="2014-09-23T10:17:5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09-17T23:06:57"/>
    <d v="2015-09-17T23:06:57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7-10T00:48:54"/>
    <d v="2014-07-10T00:48:54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5-05T05:26:00"/>
    <d v="2015-05-05T05:26:00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09-08T12:16:18"/>
    <d v="2014-09-08T12:16:18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17T04:11:13"/>
    <d v="2014-10-17T04:11:13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8-13T01:10:22"/>
    <d v="2014-08-13T01:10:22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0-13T17:12:55"/>
    <d v="2016-10-13T17:12:55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1-11T06:28:53"/>
    <d v="2017-01-11T06:28:53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7-08T18:57:31"/>
    <d v="2014-07-08T18:57:31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4-19T21:00:49"/>
    <d v="2015-04-19T21:00:4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09-23T21:01:01"/>
    <d v="2015-09-23T21:01:01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6-14T05:19:03"/>
    <d v="2012-06-14T05:19:03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1-12T06:08:27"/>
    <d v="2013-11-12T06:08:27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8-17T20:22:12"/>
    <d v="2011-08-17T20:22:12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3-12-18T18:15:55"/>
    <d v="2013-12-18T18:15:55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09-18T21:38:08"/>
    <d v="2013-09-18T21:38:08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0-05T22:54:16"/>
    <d v="2010-10-05T22:54:1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2-21T20:40:39"/>
    <d v="2012-02-21T20:40:39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4-07T15:33:14"/>
    <d v="2013-04-07T15:33:14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5-24T00:31:06"/>
    <d v="2011-05-24T00:31:06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5-08T13:24:42"/>
    <d v="2013-05-08T13:24:42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08T21:25:09"/>
    <d v="2012-05-08T21:25:09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03T19:26:13"/>
    <d v="2012-01-03T19:26:13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8-28T03:08:27"/>
    <d v="2014-08-28T03:08:27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1-18T20:48:41"/>
    <d v="2011-11-18T20:48:41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5-14T22:22:51"/>
    <d v="2014-05-14T22:22:51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1-05T21:21:10"/>
    <d v="2011-11-05T21:21:10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5-30T02:51:21"/>
    <d v="2012-05-30T02:51:21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6-01T06:13:51"/>
    <d v="2013-06-01T06:13:51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2-08T23:38:28"/>
    <d v="2013-02-08T23:38:28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5-07T12:10:33"/>
    <d v="2011-05-07T12:10:33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4-15T06:58:51"/>
    <d v="2014-04-15T06:58:5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4-05T19:52:20"/>
    <d v="2011-04-05T19:52:20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6-27T06:28:36"/>
    <d v="2016-06-27T06:28:36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4-01T14:01:30"/>
    <d v="2014-04-01T14:01:30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6-02T06:02:38"/>
    <d v="2015-06-02T06:02:38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2-19T03:36:01"/>
    <d v="2014-02-19T03:36:01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0-16T22:02:00"/>
    <d v="2009-10-16T22:02:00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4-13T14:30:09"/>
    <d v="2016-04-13T14:30:09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6-10T10:09:11"/>
    <d v="2014-06-10T10:09:11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3-22T04:21:13"/>
    <d v="2011-03-22T04:21:13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0-08T10:05:37"/>
    <d v="2016-10-08T10:05:37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09-09T14:33:35"/>
    <d v="2013-09-09T14:33:35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2-02T04:47:45"/>
    <d v="2012-02-02T04:47:45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1-25T13:56:16"/>
    <d v="2016-01-25T13:56:16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4-21T06:31:21"/>
    <d v="2012-04-21T06:31:21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3-04T22:10:05"/>
    <d v="2015-03-04T22:10:05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09-27T02:21:53"/>
    <d v="2012-09-27T02:21:53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2-21T23:42:41"/>
    <d v="2013-02-21T23:42:41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8-20T20:17:40"/>
    <d v="2014-08-20T20:17:40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1-21T08:42:21"/>
    <d v="2014-11-21T08:42:21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08-27T04:40:17"/>
    <d v="2012-08-27T04:40:17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4-13T18:43:56"/>
    <d v="2014-04-13T18:43:56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8-12T10:18:54"/>
    <d v="2014-08-12T10:18:54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3-23T06:32:52"/>
    <d v="2016-03-23T06:32:52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1-12-21T02:08:30"/>
    <d v="2011-12-21T02:08:30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7-15T12:58:18"/>
    <d v="2014-07-15T12:58:18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4-01T15:55:29"/>
    <d v="2014-04-01T15:55:29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1-02T14:05:15"/>
    <d v="2016-11-02T14:05:15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7-06T19:01:08"/>
    <d v="2016-07-06T19:01:08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2-19T04:38:21"/>
    <d v="2013-02-19T04:38:21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0-14T12:01:01"/>
    <d v="2013-10-14T12:01:0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0-19T00:17:24"/>
    <d v="2012-10-19T00:17:24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6-28T17:21:04"/>
    <d v="2016-06-28T17:21:04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6-20T08:01:09"/>
    <d v="2013-06-20T08:01:09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2-08T18:07:31"/>
    <d v="2013-02-08T18:07:31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6-13T21:35:25"/>
    <d v="2013-06-13T21:35:25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1-03T05:12:20"/>
    <d v="2015-11-03T05:12:20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5-10T05:24:52"/>
    <d v="2012-05-10T05:24:52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0-13T11:02:26"/>
    <d v="2015-10-13T11:02:26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2-23T13:01:02"/>
    <d v="2016-02-23T13:01:02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6-09T17:24:25"/>
    <d v="2014-06-09T17:24:25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1-04T14:04:47"/>
    <d v="2016-11-04T14:04:4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8-11T00:16:58"/>
    <d v="2016-08-11T00:16:58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0-01T18:58:01"/>
    <d v="2014-10-01T18:58:01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7-04T16:46:11"/>
    <d v="2016-07-04T16:46:11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2-13T10:24:43"/>
    <d v="2016-02-13T10:24:43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1-30T15:21:16"/>
    <d v="2015-01-30T15:21:16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7-21T18:19:02"/>
    <d v="2015-07-21T18:19:02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1-11T16:20:08"/>
    <d v="2016-11-11T16:20:08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1-29T04:42:12"/>
    <d v="2016-01-29T04:42:12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6-12T21:26:26"/>
    <d v="2015-06-12T21:26:26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1-19T03:26:31"/>
    <d v="2015-01-19T03:26:31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1-21T14:07:17"/>
    <d v="2015-11-21T14:07:1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0-08T00:09:02"/>
    <d v="2016-10-08T00:09:0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6-26T21:38:56"/>
    <d v="2015-06-26T21:38:56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6-10T19:40:11"/>
    <d v="2014-06-10T19:40: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7-27T22:20:12"/>
    <d v="2014-07-27T22:20: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6-17T02:50:38"/>
    <d v="2014-06-17T02:50:3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0-14T11:35:08"/>
    <d v="2014-10-14T11:35:08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5-12-07T22:50:13"/>
    <d v="2015-12-07T22:50:13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5-12T05:01:56"/>
    <d v="2015-05-12T05:01:56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6-12-24T17:05:43"/>
    <d v="2016-12-24T17:05:43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6-18T03:00:52"/>
    <d v="2010-06-18T03:00:52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6-10T14:31:03"/>
    <d v="2014-06-10T14:31:03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09-18T19:30:18"/>
    <d v="2013-09-18T19:30:18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0-29T12:00:45"/>
    <d v="2014-10-29T12:00:45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6-18T20:06:26"/>
    <d v="2010-06-18T20:06:26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8-06T14:30:22"/>
    <d v="2011-08-06T14:30:22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0-18T07:45:43"/>
    <d v="2016-10-18T07:45:43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7-19T23:54:51"/>
    <d v="2016-07-19T23:54:51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5-12-09T08:36:13"/>
    <d v="2015-12-09T08:36:13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1-06T19:44:01"/>
    <d v="2015-01-06T19:44:01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5-09T23:03:34"/>
    <d v="2016-05-09T23:03:34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2-19T05:08:59"/>
    <d v="2013-02-19T05:08:59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8-10T21:02:43"/>
    <d v="2011-08-10T21:02:43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2-07T21:08:19"/>
    <d v="2013-02-07T21:08:19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2-22T01:22:35"/>
    <d v="2012-02-22T01:22:35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7-14T08:46:49"/>
    <d v="2015-07-14T08:46:49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8-23T17:00:21"/>
    <d v="2016-08-23T17:00:21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4-08T02:20:24"/>
    <d v="2014-04-08T02:20:24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8-10T01:41:37"/>
    <d v="2014-08-10T01:41:37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5-12T13:39:32"/>
    <d v="2016-05-12T13:39:3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5-12T10:05:53"/>
    <d v="2015-05-12T10:05:5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7-09T23:12:24"/>
    <d v="2012-07-09T23:12: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5-12T04:25:46"/>
    <d v="2015-05-12T04:25:46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3-06T17:39:45"/>
    <d v="2014-03-06T17:39:45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2-13T19:31:59"/>
    <d v="2015-02-13T19:31:59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2-06T22:03:26"/>
    <d v="2010-02-06T22:03:26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7-28T00:31:21"/>
    <d v="2014-07-28T00:31:21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0-30T23:54:56"/>
    <d v="2012-10-30T23:54:56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4-12-02T07:54:13"/>
    <d v="2014-12-02T07:54:13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1-15T13:34:34"/>
    <d v="2016-11-15T13:34:34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3-27T01:58:38"/>
    <d v="2014-03-27T01:58:38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3-13T03:07:13"/>
    <d v="2015-03-13T03:07:13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1-03T15:00:07"/>
    <d v="2015-11-03T15:00:07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4-09T20:45:19"/>
    <d v="2014-04-09T20:45:19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0-31T05:02:33"/>
    <d v="2013-10-31T05:02:33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5-30T06:30:21"/>
    <d v="2013-05-30T06:30:21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01T10:32:05"/>
    <d v="2016-11-01T10:32:05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0-31T22:15:03"/>
    <d v="2013-10-31T22:15:03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0-11T12:37:07"/>
    <d v="2016-10-11T12:37:07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5-11-23T16:59:34"/>
    <d v="2015-11-23T16:59:34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0-18T04:14:37"/>
    <d v="2016-10-18T04:14:37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5-14T16:25:14"/>
    <d v="2015-05-14T16:25:1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6-09T02:07:27"/>
    <d v="2012-06-09T02:07:27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4-23T04:07:24"/>
    <d v="2013-04-23T04:07:24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3-18T21:41:10"/>
    <d v="2015-03-18T21:41:10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4-23T15:38:11"/>
    <d v="2013-04-23T15:38:11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0-28T12:39:23"/>
    <d v="2013-10-28T12:39:23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4-21T01:42:58"/>
    <d v="2015-04-21T01:42:58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1-26T00:32:17"/>
    <d v="2013-11-26T00:32:17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1-06T02:00:53"/>
    <d v="2016-01-06T02:00:53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0-26T14:49:11"/>
    <d v="2015-10-26T14:49:11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4-02T12:30:10"/>
    <d v="2014-04-02T12:30:10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1-03T16:10:43"/>
    <d v="2014-11-03T16:10:43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3-18T18:15:42"/>
    <d v="2013-03-18T18:15:42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1-27T11:52:12"/>
    <d v="2016-01-27T11:52:12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1-22T08:53:50"/>
    <d v="2015-01-22T08:53:50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5-12-23T14:27:34"/>
    <d v="2015-12-23T14:27:34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5-24T15:25:50"/>
    <d v="2014-05-24T15:25:5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01T18:20:54"/>
    <d v="2016-12-01T18:20:54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2-23T09:11:38"/>
    <d v="2016-02-23T09:11:38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4-12T17:35:01"/>
    <d v="2016-04-12T17:35:01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4-25T08:45:23"/>
    <d v="2013-04-25T08:45:23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1-25T08:00:29"/>
    <d v="2013-11-25T08:00:29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7-24T18:31:23"/>
    <d v="2014-07-24T18:31:23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4-21T20:29:36"/>
    <d v="2015-04-21T20:29:36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09-20T20:11:55"/>
    <d v="2016-09-20T20:11:55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5-12-02T23:19:51"/>
    <d v="2015-12-02T23:19:51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5-29T15:45:23"/>
    <d v="2016-05-29T15:45:23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08-18T06:41:24"/>
    <d v="2016-08-18T06:41:24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4-07T13:57:12"/>
    <d v="2016-04-07T13:57:1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3-24T16:01:58"/>
    <d v="2015-03-24T16:01:58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4-06T19:49:42"/>
    <d v="2016-04-06T19:49:42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6-25T16:21:28"/>
    <d v="2013-06-25T16:21:28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6-13T21:08:09"/>
    <d v="2014-06-13T21:08:09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4-09T01:01:16"/>
    <d v="2015-04-09T01:01:16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1-18T18:30:57"/>
    <d v="2016-11-18T18:30:57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5-26T17:03:13"/>
    <d v="2015-05-26T17:03:13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0-12T22:58:20"/>
    <d v="2015-10-12T22:58:2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4-05T03:45:55"/>
    <d v="2012-04-05T03:45:55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09-25T02:53:16"/>
    <d v="2011-09-25T02:53:16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5-05T17:19:55"/>
    <d v="2012-05-05T17:19:55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4-02T19:59:42"/>
    <d v="2014-04-02T19:59:42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6-15T20:03:07"/>
    <d v="2012-06-15T20:03:07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1-13T16:05:32"/>
    <d v="2011-11-13T16:05:32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8-09T04:54:18"/>
    <d v="2011-08-09T04:54:18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8-05T17:09:12"/>
    <d v="2010-08-05T17:09:12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6-28T01:49:54"/>
    <d v="2013-06-28T01:49:54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1-25T09:09:15"/>
    <d v="2013-01-25T09:09:15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1-12T07:44:38"/>
    <d v="2011-01-12T07:44:38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08-08T16:58:52"/>
    <d v="2011-08-08T16:58:5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0-23T20:30:32"/>
    <d v="2012-10-23T20:30:32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1-31T00:28:50"/>
    <d v="2012-01-31T00:28:50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08-03T17:36:13"/>
    <d v="2011-08-03T17:36:13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10T18:12:15"/>
    <d v="2012-10-10T18:12:15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0-02T14:02:15"/>
    <d v="2011-10-02T14:02:15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2-07T02:43:55"/>
    <d v="2012-02-07T02:43:55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6-18T17:54:44"/>
    <d v="2015-06-18T17:54:44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14T20:02:21"/>
    <d v="2012-06-14T20:02:21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1-12-15T03:35:14"/>
    <d v="2011-12-15T03:35:14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4-05T20:50:48"/>
    <d v="2011-04-05T20:50:48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0-10T18:07:07"/>
    <d v="2012-10-10T18:07:07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4-30T01:47:14"/>
    <d v="2013-04-30T01:47:1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08T18:55:53"/>
    <d v="2014-11-08T18:55:53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2-12-27T05:09:34"/>
    <d v="2012-12-27T05:09:34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0-22T17:03:13"/>
    <d v="2014-10-22T17:03:13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8-14T04:13:00"/>
    <d v="2012-08-14T04:13:00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6-05T17:00:17"/>
    <d v="2015-06-05T17:00:17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4-30T16:06:09"/>
    <d v="2014-04-30T16:06:09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6-09T04:43:45"/>
    <d v="2011-06-09T04:43:45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01T22:16:33"/>
    <d v="2013-04-01T22:16:33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8-19T20:46:16"/>
    <d v="2014-08-19T20:46:16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0-07T19:34:30"/>
    <d v="2010-10-07T19:34:30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1-21T01:56:41"/>
    <d v="2011-01-21T01:56:41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08-15T18:40:03"/>
    <d v="2012-08-15T18:40:03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13T01:25:49"/>
    <d v="2015-10-13T01:25:49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6-24T20:08:56"/>
    <d v="2011-06-24T20:08:56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7-17T03:07:25"/>
    <d v="2012-07-17T03:07:25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3-11-13T23:08:56"/>
    <d v="2013-11-13T23:08:56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6-12-12T17:49:08"/>
    <d v="2016-12-12T17:49:08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6-12-08T07:12:49"/>
    <d v="2016-12-08T07:12:49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1-20T10:11:47"/>
    <d v="2010-01-20T10:11:47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0-13T00:40:35"/>
    <d v="2010-10-13T00:40:35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7-06T00:33:53"/>
    <d v="2015-07-06T00:33:53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1-08T23:21:27"/>
    <d v="2014-11-08T23:21:27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2-10T12:07:43"/>
    <d v="2015-02-10T12:07:43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7-23T18:32:49"/>
    <d v="2014-07-23T18:32:49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2-09T00:35:00"/>
    <d v="2016-02-09T00:35:00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7-12T02:04:23"/>
    <d v="2014-07-12T02:04:23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6-12T04:58:11"/>
    <d v="2015-06-12T04:58:1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1-04T11:41:32"/>
    <d v="2014-01-04T11:41: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3-17T02:19:59"/>
    <d v="2011-03-17T02:19:59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3-28T21:16:31"/>
    <d v="2013-03-28T21:16:31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09-04T23:07:13"/>
    <d v="2012-09-04T23:07:13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09-19T12:13:06"/>
    <d v="2013-09-19T12:13:0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1-05T18:30:29"/>
    <d v="2014-11-05T18:30:29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0-10T00:18:59"/>
    <d v="2013-10-10T00:18:59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0-04T18:00:08"/>
    <d v="2016-10-04T18:00:08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2-12-12T20:00:24"/>
    <d v="2012-12-12T20:00:24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0-15T05:39:19"/>
    <d v="2014-10-15T05:39:1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02T16:50:10"/>
    <d v="2015-12-02T16:50:10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6-03T21:16:52"/>
    <d v="2010-06-03T21:16:52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8-13T13:07:20"/>
    <d v="2013-08-13T13:07:20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0-28T05:41:54"/>
    <d v="2013-10-28T05:41:54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1-28T16:18:30"/>
    <d v="2016-01-28T16:18:30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0-15T07:05:48"/>
    <d v="2014-10-15T07:05:48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3-03T17:36:22"/>
    <d v="2015-03-03T17:36:22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6-26T00:35:56"/>
    <d v="2010-06-26T00:35:56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6-13T06:49:59"/>
    <d v="2016-06-13T06:49:59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5-30T20:20:14"/>
    <d v="2016-05-30T20:20:14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2-13T19:58:29"/>
    <d v="2014-02-13T19:58:29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4-12-01T21:51:58"/>
    <d v="2014-12-01T21:51:58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08T15:10:27"/>
    <d v="2014-01-08T15:10:27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01T17:56:25"/>
    <d v="2016-03-01T17:56:2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8-02T20:30:06"/>
    <d v="2013-08-02T20:30:0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1-20T23:33:03"/>
    <d v="2016-11-20T23:33:03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2-12-21T20:29:34"/>
    <d v="2012-12-21T20:29:34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6-16T17:32:54"/>
    <d v="2011-06-16T17:32:54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4-19T17:05:05"/>
    <d v="2012-04-19T17:05:05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8-24T20:27:39"/>
    <d v="2015-08-24T20:27:39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6-23T18:23:11"/>
    <d v="2014-06-23T18:23:11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4-17T21:35:20"/>
    <d v="2015-04-17T21:35:20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5-25T17:13:34"/>
    <d v="2016-05-25T17:13:3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3-09T16:00:35"/>
    <d v="2016-03-09T16:00:3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0-21T20:06:58"/>
    <d v="2014-10-21T20:06:58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01T01:35:37"/>
    <d v="2012-09-01T01:35:3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1-10T14:24:21"/>
    <d v="2017-01-10T14:24:21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2-27T16:49:11"/>
    <d v="2017-02-27T16:49:11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7-13T18:00:22"/>
    <d v="2015-07-13T18:00:22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5-17T22:58:15"/>
    <d v="2015-05-17T22:58:15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3-19T13:55:20"/>
    <d v="2015-03-19T13:55:20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8-09T16:37:23"/>
    <d v="2013-08-09T16:37:2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4-05T13:01:47"/>
    <d v="2016-04-05T13:01:47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14T00:13:06"/>
    <d v="2016-07-14T00:13:06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4-02T15:11:49"/>
    <d v="2015-04-02T15:11:49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5-12T06:01:07"/>
    <d v="2016-05-12T06:01:0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6-12-19T15:16:37"/>
    <d v="2016-12-19T15:16:37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3-12T04:06:32"/>
    <d v="2015-03-12T04:06:32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0-02T16:04:28"/>
    <d v="2015-10-02T16:04:28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07T00:07:33"/>
    <d v="2017-02-07T00:07:33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08-28T21:37:05"/>
    <d v="2014-08-28T21:37:05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1-10T08:46:17"/>
    <d v="2017-01-10T08:46:17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11T16:34:01"/>
    <d v="2016-01-11T16:34:01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2-14T08:23:59"/>
    <d v="2013-02-14T08:23:59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8-01T14:45:43"/>
    <d v="2016-08-01T14:45:43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3-05T05:01:06"/>
    <d v="2015-03-05T05:01:06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09-20T14:04:01"/>
    <d v="2016-09-20T14:04:01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07T18:55:00"/>
    <d v="2016-04-07T18:55:00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2-17T15:00:04"/>
    <d v="2016-02-17T15:00:04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02T20:00:27"/>
    <d v="2017-02-02T20:00:27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1-17T20:25:44"/>
    <d v="2016-11-17T20:25:44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0-21T09:44:32"/>
    <d v="2016-10-21T09:44:32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2-25T18:11:30"/>
    <d v="2016-02-25T18:11:30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7-12T18:31:40"/>
    <d v="2015-07-12T18:31:40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1-01T11:41:42"/>
    <d v="2016-11-01T11:41:42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1-29T14:00:59"/>
    <d v="2015-01-29T14:00:59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0-15T12:20:00"/>
    <d v="2015-10-15T12:20:00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09-15T09:59:58"/>
    <d v="2015-09-15T09:59:58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6-08T15:01:08"/>
    <d v="2015-06-08T15:01:08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02T20:19:25"/>
    <d v="2013-01-02T20:19:25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0-02T20:22:48"/>
    <d v="2012-10-02T20:22:48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8-25T20:38:02"/>
    <d v="2015-08-25T20:38:02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2-07T07:28:39"/>
    <d v="2013-02-07T07:28:39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5-02T19:43:09"/>
    <d v="2012-05-02T19:43:09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3-29T06:10:24"/>
    <d v="2012-03-29T06:10:24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0-17T04:39:33"/>
    <d v="2013-10-17T04:39:33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2-07T21:10:26"/>
    <d v="2012-02-07T21:10:26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03T11:30:44"/>
    <d v="2014-04-03T11:30:44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2-17T01:35:10"/>
    <d v="2012-02-17T01:35: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3-18T18:50:25"/>
    <d v="2014-03-18T18:50:25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0-01T17:56:17"/>
    <d v="2013-10-01T17:56:17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4-15T19:49:39"/>
    <d v="2015-04-15T19:49:39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1-07T19:00:48"/>
    <d v="2014-01-07T19:00:48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2-19T17:12:52"/>
    <d v="2012-02-19T17:12:52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09T18:02:25"/>
    <d v="2015-07-09T18:02:25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0-22T18:38:33"/>
    <d v="2015-10-22T18:38:33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06T19:29:43"/>
    <d v="2012-08-06T19:29:43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7-20T17:15:12"/>
    <d v="2015-07-20T17:15:12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6-27T01:27:16"/>
    <d v="2013-06-27T01:27:16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3-23T16:00:09"/>
    <d v="2016-03-23T16:00:09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1-12-29T18:54:07"/>
    <d v="2011-12-29T18:54:07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5-28T15:22:48"/>
    <d v="2015-05-28T15:22:48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01T16:01:15"/>
    <d v="2016-10-01T16:01:15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8-22T19:00:15"/>
    <d v="2014-08-22T19:00:1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1-12T19:10:22"/>
    <d v="2016-01-12T19:10:22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0-14T19:22:35"/>
    <d v="2013-10-14T19:22:35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7-17T06:40:36"/>
    <d v="2015-07-17T06:40:36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7-29T15:56:31"/>
    <d v="2013-07-29T15:56:31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3-26T21:08:47"/>
    <d v="2014-03-26T21:08:47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5-29T21:51:41"/>
    <d v="2013-05-29T21:51:4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6-16T19:03:28"/>
    <d v="2014-06-16T19:03:28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1-23T09:05:39"/>
    <d v="2015-11-23T09:05:39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6-12-06T19:47:27"/>
    <d v="2016-12-06T19:47:27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2-27T00:31:51"/>
    <d v="2015-02-27T00:31:51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1-02T14:48:43"/>
    <d v="2016-01-02T14:48:43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0-03T00:04:43"/>
    <d v="2014-10-03T00:04:43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2-08T14:55:16"/>
    <d v="2017-02-08T14:55:16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0-25T23:00:14"/>
    <d v="2013-10-25T23:00:14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3-23T19:49:04"/>
    <d v="2016-03-23T19:49:04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1-31T19:51:40"/>
    <d v="2017-01-31T19:51:40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0-22T13:48:53"/>
    <d v="2013-10-22T13:48:53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06T18:01:30"/>
    <d v="2017-03-06T18:01:30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04T19:39:06"/>
    <d v="2016-10-04T19:39:06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1-21T17:00:17"/>
    <d v="2014-01-21T17:00:17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8-05T19:00:10"/>
    <d v="2015-08-05T19:00:10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15T15:59:25"/>
    <d v="2015-07-15T15:59:25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1-14T21:01:18"/>
    <d v="2016-11-14T21:01:1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3-03T16:52:45"/>
    <d v="2013-03-03T16:52:45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1-03T00:07:53"/>
    <d v="2016-11-03T00:07:53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7-26T08:17:57"/>
    <d v="2014-07-26T08:17:57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7-22T07:52:18"/>
    <d v="2016-07-22T07:52:18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0-19T15:09:07"/>
    <d v="2015-10-19T15:09:07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17T15:32:48"/>
    <d v="2017-01-17T15:32:48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4-07T22:50:51"/>
    <d v="2016-04-07T22:50:51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08T10:50:46"/>
    <d v="2016-11-08T10:50:4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5-15T22:28:49"/>
    <d v="2016-05-15T22:28:49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5-12T18:01:27"/>
    <d v="2015-05-12T18:01:27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1-28T19:18:56"/>
    <d v="2016-11-28T19:18:56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2-25T00:24:10"/>
    <d v="2014-02-25T00:24:1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1-24T17:23:40"/>
    <d v="2017-01-24T17:23:40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0-14T14:02:38"/>
    <d v="2014-10-14T14:02:38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10T19:58:33"/>
    <d v="2015-01-10T19:58:3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06T13:58:34"/>
    <d v="2016-05-06T13:58:3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15T20:28:27"/>
    <d v="2016-11-15T20:28:27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09T20:59:52"/>
    <d v="2016-04-09T20:59:52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1-25T19:54:57"/>
    <d v="2014-11-25T19:54:5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2-10T01:58:35"/>
    <d v="2017-02-10T01:58:35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2-10T16:54:23"/>
    <d v="2017-02-10T16:54:23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6-12-21T20:51:53"/>
    <d v="2016-12-21T20:51:53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1-10T00:00:04"/>
    <d v="2016-11-10T00:00:04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1-07T16:47:16"/>
    <d v="2015-11-07T16:47:16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2-15T13:10:42"/>
    <d v="2017-02-15T13:10:42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1-24T12:00:57"/>
    <d v="2014-01-24T12:00:57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1-22T14:47:59"/>
    <d v="2014-11-22T14:47:59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3-12-06T15:38:09"/>
    <d v="2013-12-06T15:38:09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1-28T16:17:03"/>
    <d v="2012-01-28T16:17:03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5-11-30T17:01:07"/>
    <d v="2015-11-30T17:01:07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1-16T19:21:39"/>
    <d v="2015-01-16T19:21:3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8-18T14:59:51"/>
    <d v="2015-08-18T14:59:51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5-24T06:51:37"/>
    <d v="2011-05-24T06:51:37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5-11-15T04:11:26"/>
    <d v="2015-11-15T04:11:26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3-10T03:00:04"/>
    <d v="2012-03-10T03:00:04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2-11T19:07:25"/>
    <d v="2011-02-11T19:07:25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5-30T04:27:23"/>
    <d v="2012-05-30T04:27:23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8-08T23:07:34"/>
    <d v="2013-08-08T23:07:34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02T16:01:00"/>
    <d v="2014-06-02T16:01:00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07T19:51:29"/>
    <d v="2012-06-07T19:51:29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0-24T23:57:40"/>
    <d v="2013-10-24T23:57:40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09-14T06:05:30"/>
    <d v="2009-09-14T06:05:3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3-19T23:26:58"/>
    <d v="2012-03-19T23:26:58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3-19T16:44:36"/>
    <d v="2012-03-19T16:44:36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8-30T16:59:59"/>
    <d v="2012-08-30T16:59:59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2-12-21T17:21:20"/>
    <d v="2012-12-21T17:21:20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2-12-27T22:54:16"/>
    <d v="2012-12-27T22:54:16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1-19T17:33:46"/>
    <d v="2012-01-19T17:33:4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2-09T01:00:49"/>
    <d v="2012-02-09T01:00:49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2-24T20:10:33"/>
    <d v="2014-02-24T20:10:33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1-22T00:46:49"/>
    <d v="2011-01-22T00:46:4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14T17:26:56"/>
    <d v="2012-06-14T17:26:56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5-22T03:31:36"/>
    <d v="2013-05-22T03:31:36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1-27T20:50:34"/>
    <d v="2013-11-27T20:50:34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1-03T02:39:56"/>
    <d v="2011-11-03T02:39:56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1-20T19:34:51"/>
    <d v="2010-11-20T19:34:51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7-14T16:41:12"/>
    <d v="2014-07-14T16:41:12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2-09T04:02:09"/>
    <d v="2012-02-09T04:02:09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4-05T19:15:33"/>
    <d v="2012-04-05T19:15:33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7-31T23:06:36"/>
    <d v="2014-07-31T23:06:36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2-02T23:42:17"/>
    <d v="2013-02-02T23:42:17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2-19T19:03:35"/>
    <d v="2013-02-19T19:03:35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4-07T00:06:29"/>
    <d v="2014-04-07T00:06:29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3-18T15:11:18"/>
    <d v="2014-03-18T15:11:18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4-03T23:00:26"/>
    <d v="2012-04-03T23:00:26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5-08T13:14:17"/>
    <d v="2012-05-08T13:14:17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4-05T17:25:43"/>
    <d v="2012-04-05T17:25:43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09-23T17:24:10"/>
    <d v="2009-09-23T17:24:10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1-14T13:00:49"/>
    <d v="2010-01-14T13:00:49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8-25T15:26:54"/>
    <d v="2009-08-25T15:26:54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1-15T01:58:05"/>
    <d v="2013-11-15T01:58:05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2-26T19:36:40"/>
    <d v="2014-02-26T19:36:4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3-05T06:15:01"/>
    <d v="2017-03-05T06:15:0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3-10T21:29:29"/>
    <d v="2017-03-10T21:29:29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13T18:07:27"/>
    <d v="2017-03-13T18:07:27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2-24T21:14:45"/>
    <d v="2017-02-24T21:14:45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2-28T00:32:11"/>
    <d v="2017-02-28T00:32:11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3-10T00:49:08"/>
    <d v="2017-03-10T00:49:08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7-22T22:00:40"/>
    <d v="2014-07-22T22:00:40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5-15T18:45:37"/>
    <d v="2015-05-15T18:45:37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6-17T14:59:06"/>
    <d v="2014-06-17T14:59:06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1-24T21:35:43"/>
    <d v="2015-11-24T21:35:43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7-19T00:08:10"/>
    <d v="2014-07-19T00:08:10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1-07T15:04:31"/>
    <d v="2015-01-07T15:04:31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08T15:36:30"/>
    <d v="2014-05-08T15:36:30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0-06T16:04:58"/>
    <d v="2014-10-06T16:04:58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5-12T13:44:03"/>
    <d v="2014-05-12T13:44:03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1-27T22:11:35"/>
    <d v="2014-01-27T22:11:35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5-27T15:22:23"/>
    <d v="2014-05-27T15:22:23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5-30T21:31:24"/>
    <d v="2014-05-30T21:31:24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1-18T19:11:49"/>
    <d v="2016-11-18T19:11:4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09-30T15:25:38"/>
    <d v="2016-09-30T15:25:38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6-12T19:31:44"/>
    <d v="2015-06-12T19:31:4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09-15T16:51:10"/>
    <d v="2014-09-15T16:51:1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5-11-19T19:48:25"/>
    <d v="2015-11-19T19:48:25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5-25T17:27:49"/>
    <d v="2016-05-25T17:27:49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2-25T00:02:36"/>
    <d v="2015-02-25T00:02:36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09-02T19:10:31"/>
    <d v="2016-09-02T19:10:31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7-26T14:34:36"/>
    <d v="2016-07-26T14:34:36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5-12-22T22:22:18"/>
    <d v="2015-12-22T22:22:1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7-13T18:37:08"/>
    <d v="2015-07-13T18:37:0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6-12-04T20:12:50"/>
    <d v="2016-12-04T20:12: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3-31T02:25:39"/>
    <d v="2015-03-31T02:25:39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4-07T15:12:32"/>
    <d v="2015-04-07T15:12:3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09T16:13:42"/>
    <d v="2015-04-09T16:13:4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4-11-11T17:21:00"/>
    <d v="2014-11-11T17:21:00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4-02T22:02:16"/>
    <d v="2015-04-02T22:02:16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5-06T18:48:24"/>
    <d v="2015-05-06T18:48:2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09-17T14:52:58"/>
    <d v="2015-09-17T14:52:5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4-12-05T22:20:36"/>
    <d v="2014-12-05T22:20:36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6-04T15:35:24"/>
    <d v="2015-06-04T15:35:24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1-08T16:58:00"/>
    <d v="2016-01-08T16:58:0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06T20:36:48"/>
    <d v="2016-04-06T20:36:48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1-11T16:31:10"/>
    <d v="2014-11-11T16:31:10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1-14T00:16:40"/>
    <d v="2015-11-14T00:16:4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09-01T22:25:56"/>
    <d v="2015-09-01T22:25: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5-12-08T17:40:25"/>
    <d v="2015-12-08T17:40:2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09-21T12:45:33"/>
    <d v="2015-09-21T12:45:33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2-25T23:16:56"/>
    <d v="2016-02-25T23:16:56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2-28T17:19:25"/>
    <d v="2015-02-28T17:19:25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1-11T19:30:11"/>
    <d v="2016-01-11T19:30: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1-18T04:32:21"/>
    <d v="2014-11-18T04:32:21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5-26T18:39:56"/>
    <d v="2015-05-26T18:39:5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3-25T01:39:31"/>
    <d v="2015-03-25T01:39:31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7-30T15:53:44"/>
    <d v="2015-07-30T15:53:44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1-13T20:14:20"/>
    <d v="2015-01-13T20:14:20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8-10T20:03:57"/>
    <d v="2016-08-10T20:03:5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1-10T22:12:46"/>
    <d v="2015-11-10T22:12:4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0-26T20:53:03"/>
    <d v="2016-10-26T20:53:0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7-28T00:18:50"/>
    <d v="2015-07-28T00:18:5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08-21T00:23:36"/>
    <d v="2015-08-21T00:23:3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09-01T19:02:22"/>
    <d v="2015-09-01T19:02:22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3-11T22:27:28"/>
    <d v="2015-03-11T22:27:28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7-10T04:30:03"/>
    <d v="2015-07-10T04:30:03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1-23T01:21:47"/>
    <d v="2015-01-23T01:21:47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0-15T01:37:23"/>
    <d v="2014-10-15T01:37:23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7-06T16:50:32"/>
    <d v="2015-07-06T16:50:32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4-11-11T20:07:04"/>
    <d v="2014-11-11T20:07:0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6-07T15:02:20"/>
    <d v="2016-06-07T15:02:20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4-12-16T20:29:19"/>
    <d v="2014-12-16T20:29:19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6-24T15:40:52"/>
    <d v="2015-06-24T15:40:52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4-11-25T06:17:44"/>
    <d v="2014-11-25T06:17:4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01T19:04:04"/>
    <d v="2015-03-01T19:04:04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09-29T02:53:43"/>
    <d v="2015-09-29T02:53:4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7-09T15:33:37"/>
    <d v="2015-07-09T15:33:37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1-27T08:41:33"/>
    <d v="2015-01-27T08:41:33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6-12-13T02:54:47"/>
    <d v="2016-12-13T02:54:47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09-15T20:22:38"/>
    <d v="2015-09-15T20:22:38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4-12-03T21:14:16"/>
    <d v="2014-12-03T21:14:1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6-02T21:59:44"/>
    <d v="2015-06-02T21:59:4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1-13T20:28:26"/>
    <d v="2014-11-13T20:28:2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3-15T06:26:04"/>
    <d v="2016-03-15T06:26:0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1-05T19:44:56"/>
    <d v="2016-01-05T19:44:56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4-13T16:18:51"/>
    <d v="2015-04-13T16:18:51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1-30T21:10:58"/>
    <d v="2016-01-30T21:10:58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5-12-04T00:56:47"/>
    <d v="2015-12-04T00:56:4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8-13T14:02:55"/>
    <d v="2016-08-13T14:02:5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4-12-10T02:39:50"/>
    <d v="2014-12-10T02:39:50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3-19T13:48:48"/>
    <d v="2015-03-19T13:48:48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0-07T03:22:37"/>
    <d v="2014-10-07T03:22:37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7-19T21:01:15"/>
    <d v="2015-07-19T21:01:15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8-08T09:47:55"/>
    <d v="2015-08-08T09:47:5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7-26T17:34:42"/>
    <d v="2015-07-26T17:34:42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0-12T17:41:13"/>
    <d v="2016-10-12T17:41:1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01T02:38:02"/>
    <d v="2014-05-01T02:38:02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7-13T16:41:00"/>
    <d v="2015-07-13T16:41:00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6-15T20:42:26"/>
    <d v="2016-06-15T20:42:26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1-15T17:42:23"/>
    <d v="2015-01-15T17:42:23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7-11T21:13:07"/>
    <d v="2014-07-11T21:13:0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1-23T20:34:04"/>
    <d v="2015-01-23T20:34:04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4-12-20T17:43:09"/>
    <d v="2014-12-20T17:43:0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09-11T00:41:35"/>
    <d v="2014-09-11T00:41:35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1-22T16:29:56"/>
    <d v="2015-01-22T16:29:56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2-09T17:23:56"/>
    <d v="2015-02-09T17:23:56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01T16:54:50"/>
    <d v="2014-12-01T16:54:50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09-27T21:25:08"/>
    <d v="2014-09-27T21:25:08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12T21:55:49"/>
    <d v="2016-05-12T21:55:49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6-09T04:04:52"/>
    <d v="2015-06-09T04:04:5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2-12T07:38:53"/>
    <d v="2016-02-12T07:38:53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2-10T18:49:11"/>
    <d v="2015-02-10T18:49:11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6-12-30T21:06:06"/>
    <d v="2016-12-30T21:06:06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1-13T03:08:24"/>
    <d v="2016-01-13T03:08:24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4-29T02:23:33"/>
    <d v="2016-04-29T02:23:33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2-06T05:14:57"/>
    <d v="2015-02-06T05:14:57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1-28T21:35:43"/>
    <d v="2016-01-28T21:35: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6-25T04:27:54"/>
    <d v="2015-06-25T04:27:5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09-05T06:39:46"/>
    <d v="2015-09-05T06:39:46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5-11-30T14:46:10"/>
    <d v="2015-11-30T14:46:10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1-27T23:09:48"/>
    <d v="2015-01-27T23:09:48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0-08T21:57:42"/>
    <d v="2015-10-08T21:57:42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09-18T19:38:49"/>
    <d v="2015-09-18T19:38:4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1-14T21:35:13"/>
    <d v="2016-01-14T21:35:13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02T03:00:54"/>
    <d v="2015-07-02T03:00:54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2-17T16:00:28"/>
    <d v="2015-02-17T16:00:28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7-16T15:00:22"/>
    <d v="2014-07-16T15:00:22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4-25T18:06:31"/>
    <d v="2016-04-25T18:06:31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8-27T04:33:41"/>
    <d v="2015-08-27T04:33:41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0-27T14:27:51"/>
    <d v="2016-10-27T14:27:51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0-11T11:16:33"/>
    <d v="2016-10-11T11:16:33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25T07:35:13"/>
    <d v="2016-08-25T07:35:13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0-31T03:25:15"/>
    <d v="2014-10-31T03:25:15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09-20T01:44:16"/>
    <d v="2014-09-20T01:44:16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2-13T21:48:10"/>
    <d v="2017-02-13T21:48:10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1-30T20:15:00"/>
    <d v="2015-11-30T20:15:00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1-03T16:36:49"/>
    <d v="2017-01-03T16:36:49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2-04T04:50:08"/>
    <d v="2017-02-04T04:50:08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3-23T18:45:50"/>
    <d v="2016-03-23T18:45:50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1-26T23:03:59"/>
    <d v="2017-01-26T23:03:59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2-23T14:27:36"/>
    <d v="2016-02-23T14:27:36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5-05T20:55:18"/>
    <d v="2016-05-05T20:55:1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2-07T15:18:05"/>
    <d v="2016-02-07T15:18:05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6-11-30T04:29:27"/>
    <d v="2016-11-30T04:29:27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8-29T00:18:17"/>
    <d v="2011-08-29T00:18:17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6-29T04:28:16"/>
    <d v="2012-06-29T04:28:16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3-08T02:40:25"/>
    <d v="2013-03-08T02:40:25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01T21:36:37"/>
    <d v="2015-09-01T21:36:37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8-24T17:15:48"/>
    <d v="2012-08-24T17:15:48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4-09T02:27:33"/>
    <d v="2013-04-09T02:27:33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4-26T20:58:51"/>
    <d v="2012-04-26T20:58:51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09-22T03:42:01"/>
    <d v="2012-09-22T03:42:01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1-14T10:18:49"/>
    <d v="2011-01-14T10:18:4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4-24T01:47:35"/>
    <d v="2012-04-24T01:47:35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1-12-16T23:49:52"/>
    <d v="2011-12-16T23:49:52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6-25T02:46:20"/>
    <d v="2010-06-25T02:46:20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0-11T17:57:49"/>
    <d v="2012-10-11T17:57:49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08-27T00:16:16"/>
    <d v="2010-08-27T00:16:16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5-12T06:54:15"/>
    <d v="2010-05-12T06:54:1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0-01T07:52:50"/>
    <d v="2014-10-01T07:52:50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6-28T16:35:45"/>
    <d v="2012-06-28T16:35:45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2-12-14T22:48:33"/>
    <d v="2012-12-14T22:48:33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17T17:26:34"/>
    <d v="2012-07-17T17:26:34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08-11T22:28:04"/>
    <d v="2015-08-11T22:28:04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3-31T15:30:08"/>
    <d v="2012-03-31T15:30:08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6-17T18:46:23"/>
    <d v="2011-06-17T18:46:23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3-02T18:00:03"/>
    <d v="2012-03-02T18:00:0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8-16T22:00:03"/>
    <d v="2011-08-16T22:00:03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09-07T23:57:59"/>
    <d v="2011-09-07T23:57:59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3-23T16:59:36"/>
    <d v="2012-03-23T16:59:3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4-27T01:59:57"/>
    <d v="2012-04-27T01:59:5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0-17T15:11:48"/>
    <d v="2011-10-17T15:11:4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4-09T16:33:59"/>
    <d v="2013-04-09T16:33:5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4-24T05:27:56"/>
    <d v="2012-04-24T05:27:56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0-12-30T20:08:34"/>
    <d v="2010-12-30T20:08:34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4-25T23:39:48"/>
    <d v="2012-04-25T23:39:48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3-15T04:02:20"/>
    <d v="2013-03-15T04:02:20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4-23T15:29:04"/>
    <d v="2012-04-23T15:29:0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5-07T22:42:55"/>
    <d v="2012-05-07T22:42:5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2-22T23:54:52"/>
    <d v="2013-02-22T23:54:52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7-06T21:05:38"/>
    <d v="2011-07-06T21:05:38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13T23:13:07"/>
    <d v="2015-01-13T23:13:07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1-13T15:33:57"/>
    <d v="2012-11-13T15:33:57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5-24T18:32:55"/>
    <d v="2012-05-24T18:32:55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8-28T18:38:24"/>
    <d v="2015-08-28T18:38:24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8-07T19:48:38"/>
    <d v="2014-08-07T19:48:38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5-08T21:35:08"/>
    <d v="2016-05-08T21:35:08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0-16T00:22:14"/>
    <d v="2014-10-16T00:22:1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2-12T01:20:16"/>
    <d v="2015-02-12T01:20: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09-11T07:07:49"/>
    <d v="2015-09-11T07:07:49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4-11T01:45:04"/>
    <d v="2015-04-11T01:45: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7-15T22:50:34"/>
    <d v="2014-07-15T22:50: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2-23T19:25:49"/>
    <d v="2015-02-23T19:25:4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3-15T23:56:12"/>
    <d v="2015-03-15T23:56:12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1-02T10:43:33"/>
    <d v="2016-01-02T10:43:3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1-28T21:02:41"/>
    <d v="2014-11-28T21:02:4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6-12-28T00:09:49"/>
    <d v="2016-12-28T00:09:4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03T09:21:17"/>
    <d v="2014-08-03T09:21:17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1-23T20:09:13"/>
    <d v="2015-01-23T20:09:13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0-30T15:40:52"/>
    <d v="2014-10-30T15:40: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2-17T19:15:30"/>
    <d v="2015-02-17T19:15:30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0-14T16:20:28"/>
    <d v="2014-10-14T16:20: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6-19T03:43:24"/>
    <d v="2014-06-19T03:43:24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08-30T14:24:45"/>
    <d v="2016-08-30T14:24:45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09-22T23:13:41"/>
    <d v="2015-09-22T23:13:4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3-31T13:46:00"/>
    <d v="2016-03-31T13:46:00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0-18T23:24:52"/>
    <d v="2014-10-18T23:24:52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1-18T19:22:37"/>
    <d v="2014-11-18T19:22:37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5-29T20:16:11"/>
    <d v="2012-05-29T20:16:11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1-10T02:11:14"/>
    <d v="2014-11-10T02:11:14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09-29T18:01:31"/>
    <d v="2013-09-29T18:01:31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01T20:01:43"/>
    <d v="2015-08-01T20:01:43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2-09T01:56:15"/>
    <d v="2012-02-09T01:56:15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3-18T20:45:05"/>
    <d v="2015-03-18T20:45:05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7-23T16:19:14"/>
    <d v="2015-07-23T16:19:14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7-17T20:22:46"/>
    <d v="2012-07-17T20:22:46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1-30T18:01:51"/>
    <d v="2013-01-30T18:01:51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09-11-10T16:48:32"/>
    <d v="2009-11-10T16:48:32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0-31T18:59:05"/>
    <d v="2014-10-31T18:59:0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09T02:32:46"/>
    <d v="2013-07-09T02:32:4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6-02T15:34:15"/>
    <d v="2011-06-02T15:34:15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1-24T12:14:21"/>
    <d v="2013-01-24T12:14:21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4-12-04T21:39:12"/>
    <d v="2014-12-04T21:39:12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08-30T16:12:01"/>
    <d v="2011-08-30T16:12:01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7-28T10:46:58"/>
    <d v="2013-07-28T10:46:58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8-23T10:14:17"/>
    <d v="2013-08-23T10:14:17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0-12-02T02:34:58"/>
    <d v="2010-12-02T02:34:58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6-08T12:29:29"/>
    <d v="2012-06-08T12:29:29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1-23T03:18:58"/>
    <d v="2015-01-23T03:18:58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09-07T20:36:19"/>
    <d v="2013-09-07T20:36:19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3-05T18:33:23"/>
    <d v="2012-03-05T18:33:23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05T15:00:37"/>
    <d v="2016-09-05T15:00:37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4-26T18:11:10"/>
    <d v="2013-04-26T18:11:10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08-12T15:13:26"/>
    <d v="2015-08-12T15:13:26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2-22T06:03:05"/>
    <d v="2012-02-22T06:03:05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2-03T19:26:21"/>
    <d v="2017-02-03T19:26:21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7-23T04:46:47"/>
    <d v="2012-07-23T04:46:47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01T01:52:43"/>
    <d v="2015-05-01T01:52:43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4-27T15:43:13"/>
    <d v="2012-04-27T15:43:13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1-09T23:47:37"/>
    <d v="2012-11-09T23:47:37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4-15T17:53:06"/>
    <d v="2014-04-15T17:53:06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3-30T20:38:26"/>
    <d v="2015-03-30T20:38:26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0-13T20:58:04"/>
    <d v="2011-10-13T20:58:04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2-04T22:49:34"/>
    <d v="2015-02-04T22:49:34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09-13T12:41:29"/>
    <d v="2015-09-13T12:41:2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08-12T12:35:39"/>
    <d v="2016-08-12T12:35:39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5-31T03:20:51"/>
    <d v="2015-05-31T03:20: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02T00:58:19"/>
    <d v="2014-07-02T00:58:1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3-11T15:36:29"/>
    <d v="2016-03-11T15:36:29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7-22T23:32:28"/>
    <d v="2014-07-22T23:32:2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3-24T21:05:38"/>
    <d v="2015-03-24T21:05:38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8-02T15:59:54"/>
    <d v="2016-08-02T15:59:54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8-18T02:31:52"/>
    <d v="2015-08-18T02:31:52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1-09T21:40:35"/>
    <d v="2017-01-09T21:40:35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3-20T08:12:01"/>
    <d v="2016-03-20T08:12:0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3-14T02:51:57"/>
    <d v="2015-03-14T02:51:5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7-09T14:12:29"/>
    <d v="2014-07-09T14:12:2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4-27T19:49:05"/>
    <d v="2016-04-27T19:49:0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4-12-13T02:36:34"/>
    <d v="2014-12-13T02:36:3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2-25T00:14:07"/>
    <d v="2015-02-25T00:14:0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7-10T19:41:37"/>
    <d v="2014-07-10T19:41:3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08-22T00:32:59"/>
    <d v="2015-08-22T00:32:59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7-17T19:55:03"/>
    <d v="2014-07-17T19:55:03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4-16T07:50:03"/>
    <d v="2015-04-16T07:50:03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0-17T15:04:58"/>
    <d v="2015-10-17T15:04:58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09-29T23:43:54"/>
    <d v="2016-09-29T23:43:54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1-15T18:28:00"/>
    <d v="2015-01-15T18:28:00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5-16T04:09:29"/>
    <d v="2015-05-16T04:09:2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6-05T23:07:12"/>
    <d v="2014-06-05T23:07:12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1-25T07:55:36"/>
    <d v="2015-11-25T07:55:3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1-30T16:12:33"/>
    <d v="2015-11-30T16:12:33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2-07T16:13:46"/>
    <d v="2015-02-07T16:13:46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2-22T12:52:07"/>
    <d v="2016-02-22T12:52:07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19T14:08:17"/>
    <d v="2016-01-19T14:08:1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1-13T21:45:24"/>
    <d v="2016-01-13T21:45:24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09-05T19:13:41"/>
    <d v="2014-09-05T19:13:41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3-26T20:17:06"/>
    <d v="2015-03-26T20:17:0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7-08T23:13:48"/>
    <d v="2014-07-08T23:13:48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1-25T05:51:40"/>
    <d v="2017-01-25T05:51:40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7-08T15:56:49"/>
    <d v="2014-07-08T15:56:49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5-20T08:11:57"/>
    <d v="2016-05-20T08:11:5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8-24T20:10:01"/>
    <d v="2015-08-24T20:10:01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6-19T18:05:47"/>
    <d v="2014-06-19T18:05:47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1-25T21:36:40"/>
    <d v="2016-01-25T21:36:4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8-29T21:39:09"/>
    <d v="2012-08-29T21:39:09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0-03T17:56:08"/>
    <d v="2014-10-03T17:56:08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09T21:54:14"/>
    <d v="2013-12-09T21:54:14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3-30T01:13:43"/>
    <d v="2012-03-30T01:13:43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5-18T12:59:50"/>
    <d v="2016-05-18T12:59:50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3-28T17:06:22"/>
    <d v="2014-03-28T17:06:22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6-29T20:59:32"/>
    <d v="2015-06-29T20:59:32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2-01T19:14:28"/>
    <d v="2017-02-01T19:14:2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6-15T05:42:31"/>
    <d v="2012-06-15T05:42:31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7-13T21:08:45"/>
    <d v="2016-07-13T21:08:45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6-11-30T08:03:34"/>
    <d v="2016-11-30T08:03:34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4-12-09T03:26:10"/>
    <d v="2014-12-09T03:26:10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8-22T19:38:14"/>
    <d v="2012-08-22T19:38:14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01T17:00:12"/>
    <d v="2014-04-01T17:00:12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3-24T11:56:04"/>
    <d v="2016-03-24T11:56:04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7-26T23:52:09"/>
    <d v="2015-07-26T23:52:09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09-20T20:59:11"/>
    <d v="2014-09-20T20:59:11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0-02T19:01:01"/>
    <d v="2015-10-02T19:01:01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09-26T21:13:24"/>
    <d v="2015-09-26T21:13:24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09-04T04:00:42"/>
    <d v="2015-09-04T04:00:42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4-21T17:56:28"/>
    <d v="2015-04-21T17:56:28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1-15T17:50:16"/>
    <d v="2016-11-15T17:50:16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1-18T06:09:26"/>
    <d v="2016-11-18T06:09:26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8-23T10:07:02"/>
    <d v="2012-08-23T10:07:02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0-15T19:26:48"/>
    <d v="2016-10-15T19:26:48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5-04T15:04:29"/>
    <d v="2015-05-04T15:04:29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0-27T19:54:21"/>
    <d v="2015-10-27T19:54:21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10T23:11:07"/>
    <d v="2014-11-10T23:11:07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4-14T12:55:22"/>
    <d v="2015-04-14T12:55:22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03T02:31:52"/>
    <d v="2016-06-03T02:31:52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02T04:03:47"/>
    <d v="2015-08-02T04:03:47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04T01:28:59"/>
    <d v="2016-05-04T01:28:59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1-28T19:45:32"/>
    <d v="2014-01-28T19:45:32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8-30T15:45:21"/>
    <d v="2016-08-30T15:45:21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2-02T22:49:21"/>
    <d v="2015-02-02T22:49:21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09-23T14:45:14"/>
    <d v="2016-09-23T14:45:14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09-26T13:11:15"/>
    <d v="2016-09-26T13:11:15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4-12-16T21:54:55"/>
    <d v="2014-12-16T21:54:55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1-20T20:45:48"/>
    <d v="2015-01-20T20:45:48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4-09T03:51:14"/>
    <d v="2015-04-09T03:51:14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8-29T19:51:03"/>
    <d v="2014-08-29T19:51:03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6-15T05:55:08"/>
    <d v="2016-06-15T05:55:08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1-15T13:58:35"/>
    <d v="2016-11-15T13:58:35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2-08T19:00:35"/>
    <d v="2017-02-08T19:00:35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0-09T20:13:23"/>
    <d v="2014-10-09T20:13:23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8-10T07:31:09"/>
    <d v="2015-08-10T07:31:09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7-15T06:16:59"/>
    <d v="2015-07-15T06:16:59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2-08T17:09:20"/>
    <d v="2016-02-08T17:09:20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5-12-03T23:55:41"/>
    <d v="2015-12-03T23:55:41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1-21T14:59:03"/>
    <d v="2016-11-21T14:59:03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1-19T19:20:09"/>
    <d v="2015-11-19T19:20:09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1-10T03:48:45"/>
    <d v="2014-11-10T03:48:45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5-12T15:38:47"/>
    <d v="2014-05-12T15:38:47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2-20T14:25:26"/>
    <d v="2015-02-20T14:25:26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1-12T20:47:27"/>
    <d v="2016-01-12T20:47:27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2-01T16:31:28"/>
    <d v="2017-02-01T16:31:28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6-30T22:17:33"/>
    <d v="2016-06-30T22:17:33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6-30T21:13:14"/>
    <d v="2016-06-30T21:13:14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3-19T01:40:10"/>
    <d v="2015-03-19T01:40:10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09-25T17:06:58"/>
    <d v="2015-09-25T17:06:58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09-25T23:00:10"/>
    <d v="2013-09-25T23:00:10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7-22T17:55:13"/>
    <d v="2015-07-22T17:55:13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8-06T14:56:47"/>
    <d v="2015-08-06T14:56:47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1-05T00:36:37"/>
    <d v="2015-11-05T00:36:37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3-20T21:29:34"/>
    <d v="2015-03-20T21:29:34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8-19T18:20:39"/>
    <d v="2015-08-19T18:20:39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1-11T22:13:36"/>
    <d v="2016-01-11T22:13:36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09-28T14:07:45"/>
    <d v="2015-09-28T14:07:45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5-11-11T00:51:36"/>
    <d v="2015-11-11T00:51:36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01T00:29:40"/>
    <d v="2014-07-01T00:29:4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1-19T17:58:36"/>
    <d v="2014-11-19T17:58:36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06T21:13:10"/>
    <d v="2015-12-06T21:13:10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09-30T12:59:59"/>
    <d v="2014-09-30T12:59:59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6-08T15:11:10"/>
    <d v="2016-06-08T15:11:10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0-11T20:34:49"/>
    <d v="2014-10-11T20:34:49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4-22T14:59:34"/>
    <d v="2016-04-22T14:59:34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6-03T00:42:23"/>
    <d v="2014-06-03T00:42:23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8-25T19:09:25"/>
    <d v="2015-08-25T19:09:25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1-29T00:01:34"/>
    <d v="2015-01-29T00:01:34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3-07T05:04:51"/>
    <d v="2016-03-07T05:04:51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6-15T21:29:10"/>
    <d v="2014-06-15T21:29:10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0-20T20:55:40"/>
    <d v="2014-10-20T20:55:40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1-30T18:07:20"/>
    <d v="2015-01-30T18:07:20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6-30T21:57:05"/>
    <d v="2014-06-30T21:57:05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2-26T16:42:10"/>
    <d v="2015-02-26T16:42:10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10T23:23:43"/>
    <d v="2014-09-10T23:23:4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5-30T15:21:58"/>
    <d v="2015-05-30T15:21:5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1-24T02:51:10"/>
    <d v="2015-01-24T02:51:10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6-30T23:04:50"/>
    <d v="2016-06-30T23:04:50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4-19T02:31:16"/>
    <d v="2015-04-19T02:31:16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3-26T17:22:37"/>
    <d v="2015-03-26T17:22:37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2-23T08:01:00"/>
    <d v="2015-02-23T08:01:00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7-14T03:19:26"/>
    <d v="2014-07-14T03:19:26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8-27T03:22:19"/>
    <d v="2014-08-27T03:22:19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2-13T04:21:58"/>
    <d v="2015-02-13T04:21:58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1-21T20:16:00"/>
    <d v="2014-11-21T20:16:00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7-02T22:33:43"/>
    <d v="2015-07-02T22:33:43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5-28T21:33:28"/>
    <d v="2014-05-28T21:33:2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7-09T21:31:03"/>
    <d v="2014-07-09T21:31:0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8-19T20:59:32"/>
    <d v="2014-08-19T20:59:32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3-07T18:35:34"/>
    <d v="2017-03-07T18:35:34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3-06T19:14:37"/>
    <d v="2017-03-06T19:14:37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1-21T16:33:50"/>
    <d v="2017-01-21T16:33:50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2-21T20:41:54"/>
    <d v="2017-02-21T20:41:5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2-07T21:59:18"/>
    <d v="2017-02-07T21:59:18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09-17T07:04:43"/>
    <d v="2014-09-17T07:04:43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4-27T18:47:23"/>
    <d v="2013-04-27T18:47:23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5-22T16:45:26"/>
    <d v="2016-05-22T16:45:26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08-30T03:35:41"/>
    <d v="2016-08-30T03:35:41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7-08T05:30:28"/>
    <d v="2014-07-08T05:30:28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5-21T17:53:10"/>
    <d v="2014-05-21T17:53:10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6-07T01:29:20"/>
    <d v="2013-06-07T01:29:20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1-14T15:41:24"/>
    <d v="2015-11-14T15:41:24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09-16T15:43:16"/>
    <d v="2016-09-16T15:43:16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1-18T09:33:48"/>
    <d v="2016-01-18T09:33:48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09-08T07:59:53"/>
    <d v="2015-09-08T07:59:53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0-22T21:57:29"/>
    <d v="2014-10-22T21:57:29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4-05T14:19:05"/>
    <d v="2016-04-05T14:19:05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2-18T00:44:54"/>
    <d v="2016-02-18T00:44:54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0-12T11:10:53"/>
    <d v="2016-10-12T11:10:53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8-07T13:03:18"/>
    <d v="2013-08-07T13:03:18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6-11-30T20:34:13"/>
    <d v="2016-11-30T20:34:13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1-01T20:08:08"/>
    <d v="2014-11-01T20:08:08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7-14T07:50:59"/>
    <d v="2015-07-14T07:50:59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1-10T17:52:15"/>
    <d v="2017-01-10T17:52:1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3-23T13:55:11"/>
    <d v="2016-03-23T13:55:11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7-13T16:14:23"/>
    <d v="2015-07-13T16:14:23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1-25T14:23:54"/>
    <d v="2015-11-25T14:23:54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4-01T05:46:37"/>
    <d v="2015-04-01T05:46:37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3-18T12:59:35"/>
    <d v="2013-03-18T12:59:35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08-21T12:37:02"/>
    <d v="2014-08-21T12:37:02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4-25T19:23:48"/>
    <d v="2013-04-25T19:23:48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2-09T06:32:54"/>
    <d v="2015-02-09T06:32:54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09-13T16:03:12"/>
    <d v="2016-09-13T16:03:12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2-11T02:54:10"/>
    <d v="2013-02-11T02:54:10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3-24T15:59:33"/>
    <d v="2014-03-24T15:59:33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3-12-03T22:01:27"/>
    <d v="2013-12-03T22:01:2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09-07T03:26:44"/>
    <d v="2016-09-07T03:26:44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3-21T21:18:37"/>
    <d v="2014-03-21T21:18:37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2-10T00:45:52"/>
    <d v="2015-02-10T00:45:52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09-29T15:46:42"/>
    <d v="2014-09-29T15:46:42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01T17:16:27"/>
    <d v="2012-05-01T17:16:27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09-19T07:53:27"/>
    <d v="2016-09-19T07:53:2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1-30T01:29:58"/>
    <d v="2012-01-30T01:29:58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5-15T23:42:48"/>
    <d v="2012-05-15T23:42:48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7-30T18:45:11"/>
    <d v="2014-07-30T18:45:11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5-15T15:33:17"/>
    <d v="2012-05-15T15:33:1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8-03T17:03:22"/>
    <d v="2016-08-03T17:03:22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3-05T19:10:37"/>
    <d v="2015-03-05T19:10:37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18T21:35:45"/>
    <d v="2012-06-18T21:35:45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4-18T21:17:22"/>
    <d v="2014-04-18T21:17:2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1-08T18:21:44"/>
    <d v="2011-11-08T18:21:44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7-27T21:37:03"/>
    <d v="2012-07-27T21:37:0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8-12T15:15:51"/>
    <d v="2014-08-12T15:15: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3-09T18:58:47"/>
    <d v="2015-03-09T18:58:47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3-12-12T21:36:41"/>
    <d v="2013-12-12T21:36:41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7-22T15:45:32"/>
    <d v="2016-07-22T15:45:32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09-26T10:36:23"/>
    <d v="2016-09-26T10:36:23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6-03T08:47:46"/>
    <d v="2016-06-03T08:47:46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5-21T11:04:18"/>
    <d v="2013-05-21T11:04:1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2-12-04T01:31:33"/>
    <d v="2012-12-04T01:31:33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1-19T00:53:15"/>
    <d v="2012-01-19T00:53:15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4-09T13:54:44"/>
    <d v="2013-04-09T13:54:44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01T07:00:31"/>
    <d v="2012-05-01T07:00:31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12T13:53:48"/>
    <d v="2012-10-12T13:53:4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7-12T16:01:58"/>
    <d v="2011-07-12T16:01:58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6-17T23:00:50"/>
    <d v="2015-06-17T23:00:50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2-28T14:45:23"/>
    <d v="2012-02-28T14:45:23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4-16T19:49:50"/>
    <d v="2014-04-16T19:49:50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2-16T16:55:30"/>
    <d v="2014-02-16T16:55:3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2-12-14T12:45:40"/>
    <d v="2012-12-14T12:45:4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09-20T20:51:34"/>
    <d v="2013-09-20T20:51:3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14T20:45:21"/>
    <d v="2016-04-14T20:45:21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2-06T03:02:08"/>
    <d v="2013-02-06T03:02:08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1-16T00:19:14"/>
    <d v="2011-11-16T00:19:14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5-12T07:07:56"/>
    <d v="2015-05-12T07:07:5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6-17T16:03:24"/>
    <d v="2015-06-17T16:03:24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7-26T23:28:26"/>
    <d v="2014-07-26T23:28:26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0-23T14:03:41"/>
    <d v="2015-10-23T14:03:41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2-08T10:44:48"/>
    <d v="2017-02-08T10:44:4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1-14T22:35:54"/>
    <d v="2015-01-14T22:35:54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1-22T22:11:58"/>
    <d v="2015-01-22T22:11:58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09T12:50:46"/>
    <d v="2015-04-09T12:50:46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08T18:54:03"/>
    <d v="2014-10-08T18:54:03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7-07T04:32:47"/>
    <d v="2016-07-07T04:32:47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6-25T13:39:40"/>
    <d v="2014-06-25T13:39:40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6-18T04:45:52"/>
    <d v="2014-06-18T04:45:52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6-29T16:50:43"/>
    <d v="2016-06-29T16:50:43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2-21T00:18:54"/>
    <d v="2015-02-21T00:18:54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1-12T22:31:43"/>
    <d v="2015-01-12T22:31:43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8-09T21:35:59"/>
    <d v="2016-08-09T21:35:59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6-28T05:32:39"/>
    <d v="2015-06-28T05:32:39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6-21T10:03:25"/>
    <d v="2015-06-21T10:03:25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2-16T16:35:59"/>
    <d v="2016-02-16T16:35:59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5-21T12:37:21"/>
    <d v="2014-05-21T12:37:21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6-05T12:40:28"/>
    <d v="2014-06-05T12:40:28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6-08T22:34:00"/>
    <d v="2014-06-08T22:34:00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16T16:12:01"/>
    <d v="2015-07-16T16:12:01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5-17T06:21:10"/>
    <d v="2016-05-17T06:21:10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4-11-05T13:16:06"/>
    <d v="2014-11-05T13:16:06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09-18T05:50:09"/>
    <d v="2014-09-18T05:50:09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7-07T15:31:47"/>
    <d v="2015-07-07T15:31:47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6-03T01:34:36"/>
    <d v="2015-06-03T01:34:36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8-30T10:53:10"/>
    <d v="2014-08-30T10:53:10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7-28T12:07:53"/>
    <d v="2015-07-28T12:07:53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6-30T06:24:50"/>
    <d v="2015-06-30T06:24:50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5-30T20:57:18"/>
    <d v="2015-05-30T20:57:18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7-23T20:18:55"/>
    <d v="2015-07-23T20:18:55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22T11:55:25"/>
    <d v="2016-03-22T11:55:25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4-30T03:21:04"/>
    <d v="2014-04-30T03:21:04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1-24T11:55:03"/>
    <d v="2015-01-24T11:55:03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2-19T17:51:38"/>
    <d v="2015-02-19T17:51:38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1-19T17:49:21"/>
    <d v="2016-11-19T17:49:21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4-09T09:35:15"/>
    <d v="2015-04-09T09:35:15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7-08T18:38:29"/>
    <d v="2016-07-08T18:38:29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7-03T11:13:12"/>
    <d v="2015-07-03T11:13:12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1-19T15:14:22"/>
    <d v="2015-01-19T15:14:22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03T14:21:26"/>
    <d v="2015-09-03T14:21:26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5-15T12:36:49"/>
    <d v="2015-05-15T12:36:4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01T14:39:49"/>
    <d v="2016-02-01T14:39:49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8-24T22:08:55"/>
    <d v="2014-08-24T22:08:55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2-25T16:24:52"/>
    <d v="2015-02-25T16:24:5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04T00:16:46"/>
    <d v="2015-03-04T00:16:46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5-12T06:29:56"/>
    <d v="2015-05-12T06:29:56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1-04T19:01:26"/>
    <d v="2015-11-04T19:01:26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6-16T00:50:12"/>
    <d v="2015-06-16T00:50:12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5-04T16:24:26"/>
    <d v="2016-05-04T16:24:26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09-07T06:21:09"/>
    <d v="2015-09-07T06:21:09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5-05T10:25:18"/>
    <d v="2016-05-05T10:25:18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4-29T20:09:08"/>
    <d v="2014-04-29T20:09:08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6-16T19:47:50"/>
    <d v="2015-06-16T19:47:50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0-26T17:01:34"/>
    <d v="2014-10-26T17:01:34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09-21T03:03:53"/>
    <d v="2015-09-21T03:03:5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15T23:02:10"/>
    <d v="2015-01-15T23:02:10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1-05T16:53:37"/>
    <d v="2015-11-05T16:53:37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1-11T06:16:58"/>
    <d v="2017-01-11T06:16:58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0-30T21:48:04"/>
    <d v="2015-10-30T21:48:04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7-22T14:34:56"/>
    <d v="2014-07-22T14:34:56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02T05:45:54"/>
    <d v="2014-08-02T05:45:54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2-25T00:51:19"/>
    <d v="2015-02-25T00:51:19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0-14T17:44:57"/>
    <d v="2015-10-14T17:44:57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5-25T22:51:35"/>
    <d v="2014-05-25T22:51:35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5-02T17:42:30"/>
    <d v="2016-05-02T17:42:3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6-12-05T13:06:20"/>
    <d v="2016-12-05T13:06:20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4-09T00:23:53"/>
    <d v="2015-04-09T00:23:53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4-14T16:36:34"/>
    <d v="2015-04-14T16:36:3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3-24T19:21:05"/>
    <d v="2016-03-24T19:21:0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4-29T15:34:19"/>
    <d v="2015-04-29T15:34:19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3-24T10:16:40"/>
    <d v="2016-03-24T10:16:40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8-07T00:10:11"/>
    <d v="2014-08-07T00:10:11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1T00:03:49"/>
    <d v="2016-01-21T00:03:49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5-22T01:05:03"/>
    <d v="2014-05-22T01:05:03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7-16T04:34:57"/>
    <d v="2014-07-16T04:34:5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4-17T17:11:59"/>
    <d v="2015-04-17T17:11:59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01T00:11:11"/>
    <d v="2016-01-01T00:11:11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6-10T00:54:07"/>
    <d v="2015-06-10T00:54:07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6-12-22T22:04:55"/>
    <d v="2016-12-22T22:04:55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1-11T13:04:55"/>
    <d v="2014-11-11T13:04:55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08-17T08:41:44"/>
    <d v="2015-08-17T08:41:44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4-20T19:12:56"/>
    <d v="2016-04-20T19:12:56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10T14:10:48"/>
    <d v="2015-09-10T14:10:48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5-25T18:57:09"/>
    <d v="2014-05-25T18:57:09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7-11T16:12:03"/>
    <d v="2014-07-11T16:12:0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6-17T14:43:27"/>
    <d v="2015-06-17T14:43:27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4-11-07T02:44:19"/>
    <d v="2014-11-07T02:44:1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09-14T22:55:21"/>
    <d v="2016-09-14T22:55:21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6-10T04:41:12"/>
    <d v="2016-06-10T04:41:12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09-05T19:50:54"/>
    <d v="2016-09-05T19:50:54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6-19T14:14:41"/>
    <d v="2016-06-19T14:14:41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4-17T04:32:45"/>
    <d v="2014-04-17T04:32:45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01T17:43:33"/>
    <d v="2014-12-01T17:43:33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4-21T02:47:18"/>
    <d v="2015-04-21T02:47:1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4-12-29T19:37:11"/>
    <d v="2014-12-29T19:37:11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6-12-18T20:16:26"/>
    <d v="2016-12-18T20:16:26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4-05T03:04:53"/>
    <d v="2016-04-05T03:04:53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6-16T17:51:19"/>
    <d v="2015-06-16T17:51:1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0-29T22:55:24"/>
    <d v="2016-10-29T22:55:24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5-04T14:46:35"/>
    <d v="2015-05-04T14:46:35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5-12-21T17:24:21"/>
    <d v="2015-12-21T17:24:21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7-07T21:44:12"/>
    <d v="2015-07-07T21:44:12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0-04T14:20:36"/>
    <d v="2014-10-04T14:20: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4-01T14:18:38"/>
    <d v="2016-04-01T14:18:38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1-01T21:40:37"/>
    <d v="2016-01-01T21:40:37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1-05T17:27:15"/>
    <d v="2014-11-05T17:27:15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2-12T01:50:01"/>
    <d v="2015-02-12T01:50:01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4T15:11:24"/>
    <d v="2015-09-14T15:11:24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4-12-12T10:15:24"/>
    <d v="2014-12-12T10:15:24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0T12:50:40"/>
    <d v="2014-10-10T12:50: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7-30T20:43:05"/>
    <d v="2014-07-30T20:43:05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7-11T17:49:52"/>
    <d v="2014-07-11T17:49:52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2-15T21:12:08"/>
    <d v="2016-02-15T21:12:08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18T17:08:24"/>
    <d v="2014-08-18T17:08:24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4-11-10T18:33:15"/>
    <d v="2014-11-10T18:33:15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2-02T23:40:15"/>
    <d v="2015-02-02T23:40: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1T13:19:52"/>
    <d v="2014-06-21T13:19:52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1-27T21:48:41"/>
    <d v="2016-11-27T21:48:41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09-11T15:30:58"/>
    <d v="2015-09-11T15:30:58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01T15:57:33"/>
    <d v="2015-10-01T15:57:33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5-25T01:52:38"/>
    <d v="2016-05-25T01:52:3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7-10T05:37:12"/>
    <d v="2014-07-10T05:37:12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4-12-09T21:42:19"/>
    <d v="2014-12-09T21:42:19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7-25T10:33:16"/>
    <d v="2015-07-25T10:33:16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7-11T04:00:18"/>
    <d v="2015-07-11T04:00:18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0-28T23:13:51"/>
    <d v="2014-10-28T23:13:51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8-24T01:21:53"/>
    <d v="2016-08-24T01:21:53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14T15:34:26"/>
    <d v="2015-07-14T15:34:2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3-15T21:03:57"/>
    <d v="2016-03-15T21:03:5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5-09T17:33:39"/>
    <d v="2016-05-09T17:33:39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0-17T06:23:21"/>
    <d v="2014-10-17T06:23:21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4-13T20:11:27"/>
    <d v="2015-04-13T20:11:27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5-18T18:27:06"/>
    <d v="2015-05-18T18:27:06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5-12-16T03:09:34"/>
    <d v="2015-12-16T03:09:34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7-08T22:08:59"/>
    <d v="2014-07-08T22:08:59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1-13T21:46:34"/>
    <d v="2015-01-13T21:46:3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2-15T09:33:10"/>
    <d v="2016-02-15T09:33:10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4-26T11:26:29"/>
    <d v="2014-04-26T11:26:29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8-29T05:37:27"/>
    <d v="2015-08-29T05:37:2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01T15:06:47"/>
    <d v="2015-10-01T15:06:47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7-06T14:52:09"/>
    <d v="2014-07-06T14:52:0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2-23T19:01:10"/>
    <d v="2015-02-23T19:01:1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8-26T21:16:44"/>
    <d v="2014-08-26T21:16:44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4-03T20:58:47"/>
    <d v="2015-04-03T20:58:47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09T03:39:39"/>
    <d v="2015-01-09T03:39:39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4-09T13:21:50"/>
    <d v="2015-04-09T13:21:50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8-12T14:01:08"/>
    <d v="2014-08-12T14:01:08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09T18:22:59"/>
    <d v="2015-02-09T18:22:59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6-16T16:03:49"/>
    <d v="2014-06-16T16:03:49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2-03T23:57:26"/>
    <d v="2016-02-03T23:57:26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4-25T13:32:38"/>
    <d v="2014-04-25T13:32:38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4-07T14:01:04"/>
    <d v="2015-04-07T14:01:04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8-21T06:59:23"/>
    <d v="2014-08-21T06:59:23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1-21T03:57:17"/>
    <d v="2015-01-21T03:57:17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5-05T22:57:33"/>
    <d v="2016-05-05T22:57: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5-16T15:16:04"/>
    <d v="2014-05-16T15:16:0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7-02T14:00:08"/>
    <d v="2016-07-02T14:00:08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09-30T15:37:03"/>
    <d v="2014-09-30T15:37:03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6-13T10:58:33"/>
    <d v="2014-06-13T10:58:33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4-12-31T16:53:34"/>
    <d v="2014-12-31T16:53:34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7-25T19:25:12"/>
    <d v="2014-07-25T19:25:12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4-12-09T18:33:38"/>
    <d v="2014-12-09T18:33:38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1-30T23:02:35"/>
    <d v="2015-01-30T23:02:35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1-26T19:17:39"/>
    <d v="2015-11-26T19:17:39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3-14T03:06:20"/>
    <d v="2015-03-14T03:06:2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5-08T21:56:38"/>
    <d v="2015-05-08T21:56:38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4-24T03:21:00"/>
    <d v="2015-04-24T03:21:0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7-16T12:44:52"/>
    <d v="2016-07-16T12:44:52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0-06T13:29:27"/>
    <d v="2016-10-06T13:29:2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4-03T15:34:53"/>
    <d v="2015-04-03T15:34:53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0-20T19:45:17"/>
    <d v="2015-10-20T19:45:17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5-12-24T08:45:52"/>
    <d v="2015-12-24T08:45: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08-21T19:16:13"/>
    <d v="2014-08-21T19:16:13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09-15T16:33:59"/>
    <d v="2016-09-15T16:33:59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09-08T19:00:21"/>
    <d v="2015-09-08T19:00:21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2-24T14:00:03"/>
    <d v="2017-02-24T14:00: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5-17T17:47:29"/>
    <d v="2015-05-17T17:47:29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4-04T23:00:50"/>
    <d v="2016-04-04T23:00:50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1-27T00:16:12"/>
    <d v="2015-01-27T00:16:12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3-09T18:41:57"/>
    <d v="2016-03-09T18:41:5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5-08T00:12:05"/>
    <d v="2016-05-08T00:12:0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8-12T18:10:23"/>
    <d v="2014-08-12T18:10: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2-26T05:05:59"/>
    <d v="2015-02-26T05:05:59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2-01T05:51:46"/>
    <d v="2015-02-01T05:51:46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6-02T11:17:04"/>
    <d v="2015-06-02T11:17:04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7-07T21:50:19"/>
    <d v="2014-07-07T21:50:19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6-07T17:30:33"/>
    <d v="2015-06-07T17:30:33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8-17T17:43:32"/>
    <d v="2015-08-17T17:43:32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2-07T04:44:52"/>
    <d v="2015-02-07T04:44:52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03T12:34:20"/>
    <d v="2016-08-03T12:34:20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4-03T18:52:33"/>
    <d v="2015-04-03T18:52:33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6-18T16:04:11"/>
    <d v="2014-06-18T16:04:11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01T15:47:58"/>
    <d v="2014-08-01T15:47:58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1-20T02:38:40"/>
    <d v="2016-11-20T02:38:40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03T19:38:28"/>
    <d v="2015-12-03T19:38:28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8-29T01:27:51"/>
    <d v="2014-08-29T01:27:51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0-29T16:24:46"/>
    <d v="2014-10-29T16:24:46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2-25T17:32:10"/>
    <d v="2016-02-25T17:32:10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1-22T21:08:54"/>
    <d v="2015-01-22T21:08:54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10T15:22:27"/>
    <d v="2014-10-10T15:22:27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4-12-20T19:47:03"/>
    <d v="2014-12-20T19:47:03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03T21:58:50"/>
    <d v="2015-08-03T21:58:5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8-09T13:25:56"/>
    <d v="2015-08-09T13:25:56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1-12T16:29:03"/>
    <d v="2016-01-12T16:29:03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09-12T15:10:36"/>
    <d v="2014-09-12T15:10:36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7-25T06:41:21"/>
    <d v="2016-07-25T06:41:21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11T23:22:08"/>
    <d v="2016-10-11T23:22:08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3-02T12:00:06"/>
    <d v="2016-03-02T12:00:0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09-14T07:22:31"/>
    <d v="2016-09-14T07:22:31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5-21T08:41:21"/>
    <d v="2016-05-21T08:41:21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1-29T00:29:22"/>
    <d v="2015-11-29T00:29:22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5-12-03T13:47:00"/>
    <d v="2015-12-03T13:47:0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05T20:05:30"/>
    <d v="2017-01-05T20:05:30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09-09T18:25:10"/>
    <d v="2016-09-09T18:25:10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1-21T20:07:47"/>
    <d v="2016-01-21T20:07:47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09-03T11:29:32"/>
    <d v="2014-09-03T11:29:32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6-12-20T15:57:51"/>
    <d v="2016-12-20T15:57:51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3-27T21:54:00"/>
    <d v="2015-03-27T21:54:00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09T17:36:33"/>
    <d v="2017-02-09T17:36:33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5-19T04:38:49"/>
    <d v="2014-05-19T04:38:49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14T17:46:00"/>
    <d v="2017-02-14T17:46:00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17T19:51:10"/>
    <d v="2017-01-17T19:51:1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6-13T21:29:42"/>
    <d v="2016-06-13T21:29:42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1-26T20:04:12"/>
    <d v="2012-11-26T20:04:1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1-29T20:22:56"/>
    <d v="2016-01-29T20:22:56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0-16T21:08:44"/>
    <d v="2014-10-16T21:08:4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09-06T16:11:45"/>
    <d v="2014-09-06T16:11:4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1-14T18:09:51"/>
    <d v="2014-11-14T18:09:51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04T05:11:23"/>
    <d v="2015-04-04T05:11:23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5-12-22T05:05:19"/>
    <d v="2015-12-22T05:05:19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0-27T13:40:40"/>
    <d v="2014-10-27T13:40:40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4-12-23T19:58:39"/>
    <d v="2014-12-23T19:58:39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1-26T11:15:16"/>
    <d v="2015-11-26T11:15:16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1-20T16:52:10"/>
    <d v="2015-01-20T16:52:10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5-22T20:04:09"/>
    <d v="2015-05-22T20:04:09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0-08T02:58:00"/>
    <d v="2014-10-08T02:58:00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5-26T17:27:18"/>
    <d v="2014-05-26T17:27:18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5-19T13:09:12"/>
    <d v="2014-05-19T13:09:12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7-21T20:24:03"/>
    <d v="2014-07-21T20:24:03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6-08T07:09:36"/>
    <d v="2015-06-08T07:09:36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4-29T20:00:20"/>
    <d v="2014-04-29T20:00:20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6-15T20:18:53"/>
    <d v="2015-06-15T20:18:53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0-17T14:51:09"/>
    <d v="2016-10-17T14:51:09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7-13T22:53:29"/>
    <d v="2016-07-13T22:53:29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4-27T16:13:06"/>
    <d v="2015-04-27T16:13:06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09-06T23:51:15"/>
    <d v="2012-09-06T23:51:15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02T12:13:33"/>
    <d v="2014-05-02T12:13:33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2-17T11:01:32"/>
    <d v="2017-02-17T11:01:32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2-18T16:54:11"/>
    <d v="2015-02-18T16:54:11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7-16T06:20:25"/>
    <d v="2016-07-16T06:20:25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0-20T17:00:47"/>
    <d v="2014-10-20T17:00:47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8-17T17:56:11"/>
    <d v="2015-08-17T17:56:11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08-15T21:10:47"/>
    <d v="2016-08-15T21:10:47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8-12T01:04:19"/>
    <d v="2015-08-12T01:04:19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7-19T02:38:45"/>
    <d v="2016-07-19T02:38:45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01T12:50:55"/>
    <d v="2016-10-01T12:50:55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4-04T13:26:49"/>
    <d v="2013-04-04T13:26:49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7-11T18:50:44"/>
    <d v="2013-07-11T18:50:44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07-19T21:26:13"/>
    <d v="2010-07-19T21:26:13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1-04T06:03:17"/>
    <d v="2016-01-04T06:03:17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02T19:03:58"/>
    <d v="2013-12-02T19:03:58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2T19:00:21"/>
    <d v="2015-06-22T19:00:21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5-12-21T20:50:48"/>
    <d v="2015-12-21T20:50:48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09-06T16:30:47"/>
    <d v="2015-09-06T16:30:47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3-20T01:41:39"/>
    <d v="2015-03-20T01:41:39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1-18T17:26:38"/>
    <d v="2016-01-18T17:26:38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7-23T03:44:15"/>
    <d v="2014-07-23T03:44:1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8-11T19:16:26"/>
    <d v="2014-08-11T19:16:2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3-14T23:44:14"/>
    <d v="2016-03-14T23:44:14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02T21:37:42"/>
    <d v="2014-12-02T21:37:42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5-15T00:20:55"/>
    <d v="2015-05-15T00:20:55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4-05T04:02:40"/>
    <d v="2016-04-05T04:02:4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1-09T09:59:05"/>
    <d v="2017-01-09T09:59:05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4-28T16:04:54"/>
    <d v="2015-04-28T16:04:54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08-11T18:16:53"/>
    <d v="2014-08-11T18:16: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1-23T19:59:14"/>
    <d v="2015-01-23T19:59:1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4-11-10T22:59:50"/>
    <d v="2014-11-10T22:59:50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7-31T15:16:24"/>
    <d v="2014-07-31T15:16:2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3-04T15:36:51"/>
    <d v="2016-03-04T15:36:5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3-31T08:59:00"/>
    <d v="2016-03-31T08:59:00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7-09T22:27:26"/>
    <d v="2014-07-09T22:27:26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8-29T06:35:34"/>
    <d v="2015-08-29T06:35:34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7-14T18:49:08"/>
    <d v="2014-07-14T18:49:0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01T12:51:32"/>
    <d v="2015-09-01T12:51:3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09-17T22:08:58"/>
    <d v="2016-09-17T22:08:58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0-22T03:07:26"/>
    <d v="2015-10-22T03:07:26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05T01:19:32"/>
    <d v="2014-07-05T01:19:32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6-10T05:28:57"/>
    <d v="2016-06-10T05:28:57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8-10T22:31:19"/>
    <d v="2015-08-10T22:31:19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09-16T16:35:52"/>
    <d v="2015-09-16T16:35:52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1-14T20:00:34"/>
    <d v="2014-11-14T20:00:34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1-16T17:36:09"/>
    <d v="2016-11-16T17:36:09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03T17:34:41"/>
    <d v="2015-04-03T17:34:4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15T16:34:22"/>
    <d v="2016-10-15T16:34:2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4-17T16:25:00"/>
    <d v="2015-04-17T16:25:00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2-09T13:42:39"/>
    <d v="2016-02-09T13:42:39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6-30T02:27:20"/>
    <d v="2016-06-30T02:27:20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08-10T15:38:43"/>
    <d v="2015-08-10T15:38:43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1-31T22:57:58"/>
    <d v="2017-01-31T22:57:58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1-27T03:19:55"/>
    <d v="2015-01-27T03:19:55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2-20T17:07:15"/>
    <d v="2015-02-20T17:07:15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0-28T00:40:44"/>
    <d v="2014-10-28T00:40:44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8-21T04:21:31"/>
    <d v="2015-08-21T04:21:3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0-16T22:09:06"/>
    <d v="2015-10-16T22:09:0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8-02T13:31:18"/>
    <d v="2014-08-02T13:31:18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4-06T17:22:11"/>
    <d v="2015-04-06T17:22:11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8-30T21:12:39"/>
    <d v="2015-08-30T21:12:39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6-18T16:05:59"/>
    <d v="2015-06-18T16:05:59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0-22T03:36:30"/>
    <d v="2016-10-22T03:36:30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4-12-08T13:44:07"/>
    <d v="2014-12-08T13:44:07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6-07T13:01:23"/>
    <d v="2016-06-07T13:01:23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3-02T19:39:05"/>
    <d v="2015-03-02T19:39:05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7-15T22:45:43"/>
    <d v="2016-07-15T22:45:43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09-08T14:51:52"/>
    <d v="2015-09-08T14:51:5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01T21:49:01"/>
    <d v="2014-05-01T21:49:01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7-22T19:05:56"/>
    <d v="2015-07-22T19:05:56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6-02T00:36:20"/>
    <d v="2016-06-02T00:36:20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4-20T19:48:46"/>
    <d v="2015-04-20T19:48:4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09-16T12:05:01"/>
    <d v="2016-09-16T12:05:01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5-12-21T19:00:49"/>
    <d v="2015-12-21T19:00:49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1-13T04:33:11"/>
    <d v="2016-01-13T04:33:11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09-20T14:56:15"/>
    <d v="2014-09-20T14:56:15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6-16T09:12:17"/>
    <d v="2015-06-16T09:12:17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7-04T08:10:18"/>
    <d v="2016-07-04T08:10:18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4-13T03:45:06"/>
    <d v="2015-04-13T03:45:06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1-02T21:48:31"/>
    <d v="2015-01-02T21:48:31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08-25T17:15:16"/>
    <d v="2014-08-25T17:15:16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8-25T10:17:56"/>
    <d v="2015-08-25T10:17:5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04T19:32:31"/>
    <d v="2015-05-04T19:32:31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2-27T16:19:54"/>
    <d v="2015-02-27T16:19:54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7-24T03:00:10"/>
    <d v="2014-07-24T03:00:10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1-10T00:45:19"/>
    <d v="2017-01-10T00:45:19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09-03T14:17:00"/>
    <d v="2014-09-03T14:17:00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09-02T02:55:34"/>
    <d v="2016-09-02T02:55:34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3-18T17:33:02"/>
    <d v="2015-03-18T17:33:02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7-23T15:10:50"/>
    <d v="2014-07-23T15:10: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5-06T10:43:47"/>
    <d v="2016-05-06T10:43:47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3-18T12:22:05"/>
    <d v="2015-03-18T12:22:05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19T08:59:20"/>
    <d v="2016-05-19T08:59:20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6-13T15:35:23"/>
    <d v="2016-06-13T15:35:23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2-25T01:05:32"/>
    <d v="2015-02-25T01:05:32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3-06T22:36:36"/>
    <d v="2016-03-06T22:36:36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7-28T16:18:55"/>
    <d v="2014-07-28T16:18:55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4T22:22:12"/>
    <d v="2016-11-04T22:22:1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6-09T23:49:58"/>
    <d v="2016-06-09T23:49:58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4-12-04T18:43:21"/>
    <d v="2014-12-04T18:43:21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5-12-08T04:57:52"/>
    <d v="2015-12-08T04:57:5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2-27T00:26:02"/>
    <d v="2016-02-27T00:26:02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1-30T20:33:49"/>
    <d v="2015-01-30T20:33:4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2-14T19:49:01"/>
    <d v="2017-02-14T19:49:01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3-09T20:13:39"/>
    <d v="2017-03-09T20:13:3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3-14T15:21:56"/>
    <d v="2017-03-14T15:21:56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3-09T13:54:05"/>
    <d v="2017-03-09T13:54:05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2-20T08:24:20"/>
    <d v="2017-02-20T08:24:20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2-22T13:33:54"/>
    <d v="2017-02-22T13:33:54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06T17:16:59"/>
    <d v="2017-03-06T17:16:59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3-13T03:38:41"/>
    <d v="2017-03-13T03:38:41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2-23T11:05:54"/>
    <d v="2017-02-23T11:05:54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3-13T21:14:29"/>
    <d v="2017-03-13T21:14:29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3-15T15:30:07"/>
    <d v="2017-03-15T15:30: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2-19T06:29:20"/>
    <d v="2017-02-19T06:29:20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3-08T17:15:03"/>
    <d v="2017-03-08T17:15:03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3-06T18:04:48"/>
    <d v="2017-03-06T18:04:48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2-17T12:18:59"/>
    <d v="2017-02-17T12:18:59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3-14T08:35:56"/>
    <d v="2017-03-14T08:35: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02T12:55:07"/>
    <d v="2017-03-02T12:55:07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1-27T00:58:54"/>
    <d v="2017-01-27T00:58:5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3-02T16:22:46"/>
    <d v="2017-03-02T16:22: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09-27T23:15:55"/>
    <d v="2014-09-27T23:15:55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09T15:58:04"/>
    <d v="2014-09-09T15:58:04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1-13T00:25:00"/>
    <d v="2012-11-13T00:25:00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0-10-27T06:20:03"/>
    <d v="2010-10-27T06:20:03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8-11T20:09:34"/>
    <d v="2014-08-11T20:09:34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0-03T20:49:27"/>
    <d v="2013-10-03T20:49:27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3-31T03:42:17"/>
    <d v="2011-03-31T03:42:17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3-02T21:00:58"/>
    <d v="2012-03-02T21:00:58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1-20T11:58:45"/>
    <d v="2012-11-20T11:58:4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4-27T22:52:24"/>
    <d v="2012-04-27T22:52:24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09T18:55:05"/>
    <d v="2014-07-09T18:55:05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6-22T20:09:12"/>
    <d v="2013-06-22T20:09:12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1-12-07T01:36:01"/>
    <d v="2011-12-07T01:36:01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7-21T06:21:27"/>
    <d v="2014-07-21T06:21:27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09-15T12:52:02"/>
    <d v="2014-09-15T12:52:02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6-09T16:27:42"/>
    <d v="2014-06-09T16:27:4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5-16T18:05:25"/>
    <d v="2014-05-16T18:05:25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5-07T19:20:15"/>
    <d v="2014-05-07T19:20:15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4-11T03:49:20"/>
    <d v="2011-04-11T03:49:20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0-28T16:35:53"/>
    <d v="2014-10-28T16:35:53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7-19T04:13:01"/>
    <d v="2014-07-19T04:13:01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5-13T02:32:33"/>
    <d v="2014-05-13T02:32:33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1-13T17:42:41"/>
    <d v="2013-11-13T17:42:41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5-30T01:55:44"/>
    <d v="2014-05-30T01:55:44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4-06T14:35:58"/>
    <d v="2016-04-06T14:35:58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1-15T17:31:08"/>
    <d v="2012-01-15T17:31:08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8-27T21:04:52"/>
    <d v="2014-08-27T21:04:52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11T20:45:08"/>
    <d v="2014-08-11T20:45:08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0-12-19T21:17:07"/>
    <d v="2010-12-19T21:17:07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7-22T22:20:31"/>
    <d v="2013-07-22T22:20:31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5-22T16:00:09"/>
    <d v="2014-05-22T16:00:09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6-16T14:31:15"/>
    <d v="2014-06-16T14:31:15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4-11T16:51:11"/>
    <d v="2013-04-11T16:51:11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5-21T09:54:09"/>
    <d v="2014-05-21T09:54:09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5-20T07:26:27"/>
    <d v="2014-05-20T07:26:27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1-12-06T22:47:01"/>
    <d v="2011-12-06T22:47:01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05T19:04:29"/>
    <d v="2013-08-05T19:04:29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6-01T23:50:31"/>
    <d v="2014-06-01T23:50:31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09T23:27:21"/>
    <d v="2014-07-09T23:27:21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8-17T22:10:38"/>
    <d v="2014-08-17T22:10:38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7-15T15:59:33"/>
    <d v="2014-07-15T15:59:33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5-20T09:58:22"/>
    <d v="2015-05-20T09:58:22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4-24T08:18:52"/>
    <d v="2015-04-24T08:18:52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1-09T03:37:55"/>
    <d v="2016-11-09T03:37:5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6-17T18:07:49"/>
    <d v="2016-06-17T18:07:49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1-14T22:34:19"/>
    <d v="2015-01-14T22:34:19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1-06T23:14:16"/>
    <d v="2015-01-06T23:14:16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6-27T01:29:58"/>
    <d v="2015-06-27T01:29:5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1-13T14:15:42"/>
    <d v="2015-01-13T14:15:42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6-02T14:21:15"/>
    <d v="2015-06-02T14:21:15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1-05T11:50:18"/>
    <d v="2015-01-05T11:50:18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1-09T10:11:17"/>
    <d v="2015-01-09T10:11:17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8-07T18:16:58"/>
    <d v="2014-08-07T18:16:58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3-31T07:41:41"/>
    <d v="2016-03-31T07:41:41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10T18:24:37"/>
    <d v="2014-08-10T18:24:37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0-16T20:29:06"/>
    <d v="2015-10-16T20:29:06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8-26T23:43:42"/>
    <d v="2015-08-26T23:43:42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6-17T16:27:59"/>
    <d v="2015-06-17T16:27:59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4-01T08:59:32"/>
    <d v="2015-04-01T08:59:32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8-20T06:37:31"/>
    <d v="2015-08-20T06:37:3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2-22T06:40:07"/>
    <d v="2015-02-22T06:40: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07T14:31:17"/>
    <d v="2014-07-07T14:31:17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5-19T15:17:38"/>
    <d v="2014-05-19T15:17:38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4-14T22:28:39"/>
    <d v="2012-04-14T22:28:39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7-14T14:04:40"/>
    <d v="2014-07-14T14:04:40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7-09T19:05:51"/>
    <d v="2014-07-09T19:05:51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6-16T18:19:19"/>
    <d v="2015-06-16T18:19:19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5-11-29T19:01:13"/>
    <d v="2015-11-29T19:01:13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8-03T15:57:51"/>
    <d v="2015-08-03T15:57:51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6-10T11:06:11"/>
    <d v="2015-06-10T11:06:11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0-05T13:06:24"/>
    <d v="2016-10-05T13:06:24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1-28T00:03:06"/>
    <d v="2014-11-28T00:03:06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2-15T23:35:47"/>
    <d v="2015-02-15T23:35:47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2-06T20:00:04"/>
    <d v="2017-02-06T20:00:04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5-31T16:43:23"/>
    <d v="2015-05-31T16:43:23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09-23T13:58:17"/>
    <d v="2015-09-23T13:58:17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7-21T20:02:56"/>
    <d v="2015-07-21T20:02:56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6-11-23T20:25:13"/>
    <d v="2016-11-23T20:25:13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5-13T13:25:38"/>
    <d v="2016-05-13T13:25:38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09-30T14:00:12"/>
    <d v="2015-09-30T14:00:12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6-12-18T21:10:36"/>
    <d v="2016-12-18T21:10:36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1-15T17:01:24"/>
    <d v="2015-11-15T17:01:24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0-21T06:59:58"/>
    <d v="2014-10-21T06:59:58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16T04:02:06"/>
    <d v="2014-09-16T04:02:06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3-17T22:39:07"/>
    <d v="2016-03-17T22:39:07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4-03T19:31:57"/>
    <d v="2016-04-03T19:31:57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1-31T19:19:15"/>
    <d v="2017-01-31T19:19:15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6-12-30T18:56:48"/>
    <d v="2016-12-30T18:56:48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6-01T08:20:51"/>
    <d v="2016-06-01T08:20:51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1-28T22:00:33"/>
    <d v="2016-11-28T22:00:33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05T11:23:04"/>
    <d v="2015-09-05T11:23:04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6-01T12:14:58"/>
    <d v="2015-06-01T12:14:5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01T02:08:13"/>
    <d v="2015-10-01T02:08:13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1-19T16:39:08"/>
    <d v="2017-01-19T16:39:08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09-11T07:47:50"/>
    <d v="2014-09-11T07:47:50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8-20T18:08:12"/>
    <d v="2014-08-20T18:08:1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09-15T02:19:22"/>
    <d v="2015-09-15T02:19:22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1-01T16:39:42"/>
    <d v="2016-11-01T16:39:42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5-11T14:24:18"/>
    <d v="2015-05-11T14:24:18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8-14T11:20:00"/>
    <d v="2015-08-14T11:20:00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6-12T10:25:12"/>
    <d v="2015-06-12T10:25:12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3-05T21:19:17"/>
    <d v="2015-03-05T21:19:17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5-21T17:55:14"/>
    <d v="2015-05-21T17:55:14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0-06T17:48:44"/>
    <d v="2014-10-06T17:48:44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5-22T17:32:46"/>
    <d v="2015-05-22T17:32:46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8-08T11:20:40"/>
    <d v="2016-08-08T11:20:40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8-20T13:50:28"/>
    <d v="2016-08-20T13:50:28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2-24T02:03:29"/>
    <d v="2015-02-24T02:03:29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09-07T18:26:15"/>
    <d v="2014-09-07T18:26:1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5-20T13:46:17"/>
    <d v="2015-05-20T13:46:17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1-23T13:25:52"/>
    <d v="2017-01-23T13:25:52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4-12-09T21:17:41"/>
    <d v="2014-12-09T21:17:41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01T18:15:45"/>
    <d v="2016-09-01T18:15:45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0-26T16:08:38"/>
    <d v="2015-10-26T16:08:38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6-16T17:24:36"/>
    <d v="2015-06-16T17:24:36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1-21T07:34:22"/>
    <d v="2014-11-21T07:34:2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07T12:23:08"/>
    <d v="2015-10-07T12:23:08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12T19:12:18"/>
    <d v="2015-01-12T19:12:18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1-03T17:05:15"/>
    <d v="2015-11-03T17:05:1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5-12T12:52:02"/>
    <d v="2015-05-12T12:52:02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6-17T18:11:00"/>
    <d v="2015-06-17T18:11:00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08T21:42:08"/>
    <d v="2016-08-08T21:42:0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5-13T09:29:57"/>
    <d v="2015-05-13T09:29:57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6-12T12:47:45"/>
    <d v="2015-06-12T12:47:45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0-03T10:29:35"/>
    <d v="2014-10-03T10:29:35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0-07T12:00:09"/>
    <d v="2015-10-07T12:00:09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8-29T19:14:02"/>
    <d v="2016-08-29T19:14:02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1-31T16:54:32"/>
    <d v="2016-01-31T16:54:32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1-13T21:07:51"/>
    <d v="2015-01-13T21:07:51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2-26T22:47:59"/>
    <d v="2016-02-26T22:47:59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0-19T16:23:26"/>
    <d v="2014-10-19T16:23:26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4-30T20:21:43"/>
    <d v="2015-04-30T20:21:43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02T02:27:39"/>
    <d v="2016-03-02T02:27:3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4-27T18:09:58"/>
    <d v="2015-04-27T18:09:58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8-03T00:28:25"/>
    <d v="2015-08-03T00:28:25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3-16T04:39:48"/>
    <d v="2016-03-16T04:39:48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1-10T17:51:38"/>
    <d v="2016-01-10T17:51:38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11T21:14:13"/>
    <d v="2016-01-11T21:14:13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1-27T22:37:06"/>
    <d v="2017-01-27T22:37:06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7-16T20:09:42"/>
    <d v="2016-07-16T20:09:42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03T18:00:28"/>
    <d v="2015-11-03T18:00:28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5-15T18:35:15"/>
    <d v="2016-05-15T18:35:15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1-23T08:50:02"/>
    <d v="2017-01-23T08:50:02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2-09T12:21:31"/>
    <d v="2017-02-09T12:21:31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8-16T16:51:40"/>
    <d v="2015-08-16T16:51:40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0-05T18:29:08"/>
    <d v="2015-10-05T18:29:08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2-02T10:12:32"/>
    <d v="2017-02-02T10:12:32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5-17T12:59:14"/>
    <d v="2015-05-17T12:59:1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8-27T10:37:09"/>
    <d v="2016-08-27T10:37:09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01T18:09:32"/>
    <d v="2015-11-01T18:09:32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08T18:30:56"/>
    <d v="2015-07-08T18:30:56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8-23T22:59:28"/>
    <d v="2015-08-23T22:59:2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09-14T22:01:03"/>
    <d v="2015-09-14T22:01:03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08T17:51:02"/>
    <d v="2015-04-08T17:51:02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6-17T17:39:36"/>
    <d v="2016-06-17T17:39:36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1-07T08:26:16"/>
    <d v="2016-11-07T08:26:16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2-21T15:38:04"/>
    <d v="2015-02-21T15:38:04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1-22T14:59:12"/>
    <d v="2016-11-22T14:59:12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01T20:32:28"/>
    <d v="2015-07-01T20:32:28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5-03T05:15:42"/>
    <d v="2016-05-03T05:15:42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4-15T01:22:19"/>
    <d v="2016-04-15T01:22:19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3-23T21:02:45"/>
    <d v="2016-03-23T21:02:45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09-15T15:36:18"/>
    <d v="2016-09-15T15:36:18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09-06T22:17:05"/>
    <d v="2015-09-06T22:17:05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09-17T07:00:10"/>
    <d v="2015-09-17T07:00:10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0-21T19:25:46"/>
    <d v="2016-10-21T19:25:46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13T05:51:57"/>
    <d v="2016-01-13T05:51:57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4-11T06:25:11"/>
    <d v="2015-04-11T06:25:11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4-06T07:17:21"/>
    <d v="2016-04-06T07:17:21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7-06T20:54:35"/>
    <d v="2014-07-06T20:54:35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5-09T00:57:04"/>
    <d v="2016-05-09T00:57:04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3-02T07:14:53"/>
    <d v="2016-03-02T07:14:53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4-12-17T14:03:06"/>
    <d v="2014-12-17T14:03:06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5-23T01:05:57"/>
    <d v="2016-05-23T01:05:57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02T02:24:25"/>
    <d v="2014-10-02T02:24:25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5-31T00:14:56"/>
    <d v="2016-05-31T00:14:56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8-26T08:46:48"/>
    <d v="2016-08-26T08:46:48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5-22T13:59:50"/>
    <d v="2016-05-22T13:59:50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3-01T18:51:17"/>
    <d v="2015-03-01T18:51:17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2-06T17:08:25"/>
    <d v="2015-02-06T17:08:25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4-08T08:59:26"/>
    <d v="2016-04-08T08:59:26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2T13:48:03"/>
    <d v="2014-07-02T13:48:03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17T07:45:08"/>
    <d v="2014-07-17T07:45:08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3-02T21:17:48"/>
    <d v="2015-03-02T21:17:48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09-01T16:44:46"/>
    <d v="2015-09-01T16:44:46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6-19T20:38:50"/>
    <d v="2014-06-19T20:38:50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5-24T16:14:40"/>
    <d v="2015-05-24T16:14:40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6-30T12:30:22"/>
    <d v="2015-06-30T12:30:22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7-07T16:10:46"/>
    <d v="2014-07-07T16:10:46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3-08T09:34:06"/>
    <d v="2016-03-08T09:34:0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09-19T06:46:07"/>
    <d v="2014-09-19T06:46:0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03T13:48:00"/>
    <d v="2017-02-03T13:48:00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6-28T15:58:38"/>
    <d v="2016-06-28T15:58:38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1-11T23:22:34"/>
    <d v="2016-11-11T23:22:34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5-20T19:10:21"/>
    <d v="2016-05-20T19:10:2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2-27T07:06:50"/>
    <d v="2015-02-27T07:06:50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3-23T21:59:44"/>
    <d v="2016-03-23T21:59:44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7-31T04:48:13"/>
    <d v="2014-07-31T04:48:13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2-18T02:32:48"/>
    <d v="2015-02-18T02:32:48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19T00:35:10"/>
    <d v="2015-02-19T00:35:10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4-24T13:14:14"/>
    <d v="2016-04-24T13:14:14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06T13:24:40"/>
    <d v="2016-04-06T13:24:40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5-23T02:39:32"/>
    <d v="2016-05-23T02:39:32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0-25T16:50:11"/>
    <d v="2015-10-25T16:50:11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6-16T09:29:25"/>
    <d v="2014-06-16T09:29:25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5-05T23:49:38"/>
    <d v="2016-05-05T23:49:38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4-19T10:22:30"/>
    <d v="2016-04-19T10:22:30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09-23T17:26:46"/>
    <d v="2015-09-23T17:26:46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4-29T14:52:07"/>
    <d v="2016-04-29T14:52:07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6-15T19:34:32"/>
    <d v="2016-06-15T19:34:32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7-02T10:01:50"/>
    <d v="2014-07-02T10:01:50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0-20T07:27:59"/>
    <d v="2014-10-20T07:27:59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1-11T01:22:14"/>
    <d v="2017-01-11T01:22:14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1-23T01:59:03"/>
    <d v="2016-11-23T01:59:03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8-15T00:36:30"/>
    <d v="2014-08-15T00:36:30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2-21T02:11:57"/>
    <d v="2015-02-21T02:11:57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7-31T18:30:45"/>
    <d v="2014-07-31T18:30:45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2-22T23:27:29"/>
    <d v="2016-02-22T23:27:29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1-13T02:26:32"/>
    <d v="2015-11-13T02:26:32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4-13T01:37:17"/>
    <d v="2015-04-13T01:37:17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7-07T22:24:54"/>
    <d v="2015-07-07T22:24:54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4-11-26T04:47:39"/>
    <d v="2014-11-26T04:47:39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6-11-16T00:59:40"/>
    <d v="2016-11-16T00:59:40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1-16T08:01:25"/>
    <d v="2016-11-16T08:01:25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1-04T20:59:25"/>
    <d v="2015-11-04T20:59:25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04T13:09:16"/>
    <d v="2014-08-04T13:09:16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6-24T20:30:40"/>
    <d v="2015-06-24T20:30:40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09-28T17:33:36"/>
    <d v="2015-09-28T17:33:36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06T14:39:33"/>
    <d v="2014-05-06T14:39:33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2-24T16:49:54"/>
    <d v="2015-02-24T16:49:54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2-18T17:34:59"/>
    <d v="2015-02-18T17:34:59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07T08:31:46"/>
    <d v="2014-08-07T08:31:46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09T12:20:00"/>
    <d v="2015-08-09T12:20:00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0-25T22:52:58"/>
    <d v="2014-10-25T22:52:58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2-09T04:26:23"/>
    <d v="2015-02-09T04:26:23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7-08T10:20:56"/>
    <d v="2016-07-08T10:20:56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03T18:47:00"/>
    <d v="2016-06-03T18:47:00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0-15T02:06:08"/>
    <d v="2015-10-15T02:06:08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1-10T20:49:12"/>
    <d v="2014-11-10T20:49:12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1-03T15:28:26"/>
    <d v="2014-11-03T15:28:2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1-04T18:18:08"/>
    <d v="2014-11-04T18:18:08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5-19T11:04:01"/>
    <d v="2015-05-19T11:04:01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5-04T13:31:22"/>
    <d v="2016-05-04T13:31:22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6-25T18:35:45"/>
    <d v="2014-06-25T18:35:45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7-10T13:05:48"/>
    <d v="2014-07-10T13:05:48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3-17T20:17:35"/>
    <d v="2016-03-17T20:17:35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0-11T22:07:10"/>
    <d v="2014-10-11T22:07:10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6-27T14:17:25"/>
    <d v="2014-06-27T14:17:25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16T17:05:44"/>
    <d v="2015-05-16T17:05:44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05T10:43:09"/>
    <d v="2014-05-05T10:43:09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1-09T11:28:49"/>
    <d v="2016-01-09T11:28:49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0-29T18:02:56"/>
    <d v="2014-10-29T18:02:56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1-22T22:05:25"/>
    <d v="2015-01-22T22:05:25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7-14T22:53:34"/>
    <d v="2014-07-14T22:53:34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7-08T17:22:26"/>
    <d v="2015-07-08T17:22:26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0-13T14:50:43"/>
    <d v="2015-10-13T14:50:43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5-26T11:05:24"/>
    <d v="2015-05-26T11:05:24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5-28T12:05:02"/>
    <d v="2015-05-28T12:05:02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2-10T00:24:46"/>
    <d v="2016-02-10T00:24:46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6-01T11:49:36"/>
    <d v="2014-06-01T11:49:3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6-06T10:08:09"/>
    <d v="2014-06-06T10:08:09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6-18T23:48:24"/>
    <d v="2014-06-18T23:48:24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6-23T19:32:38"/>
    <d v="2016-06-23T19:32:38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5-10T00:59:50"/>
    <d v="2016-05-10T00:59:5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09-18T00:32:52"/>
    <d v="2015-09-18T00:32:52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8-28T23:01:02"/>
    <d v="2014-08-28T23:01:0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18T17:35:38"/>
    <d v="2015-02-18T17:35:38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1-01T19:58:45"/>
    <d v="2016-11-01T19:58:45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07T03:27:36"/>
    <d v="2016-04-07T03:27:36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3-26T09:54:05"/>
    <d v="2015-03-26T09:54:05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09-12T21:55:48"/>
    <d v="2014-09-12T21:55:48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4-23T20:01:47"/>
    <d v="2014-04-23T20:01:47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3-19T19:43:05"/>
    <d v="2016-03-19T19:43:05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05T02:10:02"/>
    <d v="2016-02-05T02:10:02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2-02T18:59:23"/>
    <d v="2015-02-02T18:59:23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1-15T13:29:36"/>
    <d v="2015-11-15T13:29:36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3-25T21:52:21"/>
    <d v="2015-03-25T21:52:21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1-14T16:14:44"/>
    <d v="2015-01-14T16:14:4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09-02T14:48:56"/>
    <d v="2014-09-02T14:48:56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02T01:21:43"/>
    <d v="2014-09-02T01:21:43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6-02T15:29:12"/>
    <d v="2014-06-02T15:29:12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03T17:17:27"/>
    <d v="2015-02-03T17:17:27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0-19T00:31:01"/>
    <d v="2016-10-19T00:31:01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6-30T22:41:41"/>
    <d v="2014-06-30T22:41:41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7-19T17:32:33"/>
    <d v="2014-07-19T17:32:33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1-11T13:56:54"/>
    <d v="2016-01-11T13:56:54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5-17T01:30:55"/>
    <d v="2014-05-17T01:30:55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6-10T09:07:49"/>
    <d v="2014-06-10T09:07:49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7-21T14:48:13"/>
    <d v="2016-07-21T14:48:13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7-31T12:59:53"/>
    <d v="2014-07-31T12:59:53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7-20T17:03:40"/>
    <d v="2015-07-20T17:03:40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4-06T22:16:07"/>
    <d v="2015-04-06T22:16:07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05T21:52:10"/>
    <d v="2016-01-05T21:52:10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6-19T02:57:08"/>
    <d v="2014-06-19T02:57:08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0-17T10:18:41"/>
    <d v="2015-10-17T10:18: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4-30T20:11:12"/>
    <d v="2015-04-30T20:11:1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8-10T12:35:46"/>
    <d v="2014-08-10T12:35:46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5-31T06:59:46"/>
    <d v="2016-05-31T06:59:46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09-25T12:43:56"/>
    <d v="2015-09-25T12:43:56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1-12T19:58:45"/>
    <d v="2015-01-12T19:58:45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2-02T21:20:12"/>
    <d v="2016-02-02T21:20:12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1-17T02:51:29"/>
    <d v="2014-11-17T02:51:29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6-11T01:15:38"/>
    <d v="2016-06-11T01:15:38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2-01T16:54:31"/>
    <d v="2015-02-01T16:54:31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3-25T17:22:07"/>
    <d v="2015-03-25T17:22:07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6-30T15:20:26"/>
    <d v="2014-06-30T15:20:26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6-14T23:29:16"/>
    <d v="2016-06-14T23:29:16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01T16:45:59"/>
    <d v="2014-07-01T16:45:59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09-13T18:00:27"/>
    <d v="2016-09-13T18:00:27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7-01T04:56:07"/>
    <d v="2014-07-01T04:56:07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1-12T16:57:37"/>
    <d v="2015-01-12T16:57:3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1-07T04:51:43"/>
    <d v="2015-01-07T04:51:43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4-20T11:31:00"/>
    <d v="2016-04-20T11:31:00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01T12:39:12"/>
    <d v="2014-08-01T12:39:12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09-30T15:11:19"/>
    <d v="2016-09-30T15:11:19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6-24T21:33:48"/>
    <d v="2015-06-24T21:33:48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08-30T22:03:05"/>
    <d v="2016-08-30T22:03:05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7-24T03:07:17"/>
    <d v="2016-07-24T03:07:17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7-15T15:01:12"/>
    <d v="2015-07-15T15:01:12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2-20T00:27:30"/>
    <d v="2016-02-20T00:27:30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2-18T16:07:12"/>
    <d v="2015-02-18T16:07:12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8-23T18:22:09"/>
    <d v="2016-08-23T18:22:09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3-29T15:24:05"/>
    <d v="2016-03-29T15:24:05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6-08T00:31:42"/>
    <d v="2016-06-08T00:31:42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7-21T19:41:30"/>
    <d v="2014-07-21T19:41:30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0-16T04:05:31"/>
    <d v="2014-10-16T04:05:31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2-27T20:01:36"/>
    <d v="2015-02-27T20:01:36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6-20T12:02:11"/>
    <d v="2016-06-20T12:02:11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0-06T21:08:24"/>
    <d v="2014-10-06T21:08:24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09T06:43:10"/>
    <d v="2014-10-09T06:43:10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04T17:40:43"/>
    <d v="2015-05-04T17:40:43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2-18T22:00:22"/>
    <d v="2015-02-18T22:00:22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5-22T20:31:20"/>
    <d v="2014-05-22T20:31:20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6-16T07:37:07"/>
    <d v="2015-06-16T07:37:07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4-12-16T05:56:28"/>
    <d v="2014-12-16T05:56:28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6-06T18:31:06"/>
    <d v="2014-06-06T18:31:06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6-03T16:03:01"/>
    <d v="2014-06-03T16:03:01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5-16T18:14:59"/>
    <d v="2016-05-16T18:14:59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1-03T16:38:00"/>
    <d v="2016-01-03T16:38:00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5-02T21:00:01"/>
    <d v="2015-05-02T21:00:01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5-25T22:34:12"/>
    <d v="2015-05-25T22:34:12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3-24T18:26:00"/>
    <d v="2015-03-24T18:26:00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4-24T15:15:31"/>
    <d v="2014-04-24T15:15:31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3-14T19:15:24"/>
    <d v="2016-03-14T19:15:24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4-27T05:59:44"/>
    <d v="2015-04-27T05:59:44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09-21T00:13:17"/>
    <d v="2015-09-21T00:13:17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7-28T20:47:16"/>
    <d v="2014-07-28T20:47:16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15T05:09:35"/>
    <d v="2016-11-15T05:09:35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0-03T18:18:29"/>
    <d v="2014-10-03T18:18:29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8-02T20:19:26"/>
    <d v="2016-08-02T20:19:2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5-21T17:48:24"/>
    <d v="2016-05-21T17:48:24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3-30T03:48:24"/>
    <d v="2016-03-30T03:48:24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5-08T00:52:05"/>
    <d v="2015-05-08T00:52:05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2-19T22:03:58"/>
    <d v="2016-02-19T22:03:58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8-17T18:19:55"/>
    <d v="2015-08-17T18:19:55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01T20:08:44"/>
    <d v="2016-03-01T20:08:44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6-24T11:28:48"/>
    <d v="2016-06-24T11:28:48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0-20T17:58:11"/>
    <d v="2015-10-20T17:58:11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01T22:27:25"/>
    <d v="2014-05-01T22:27:2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7-09T17:37:20"/>
    <d v="2014-07-09T17:37:20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01T22:08:57"/>
    <d v="2016-05-01T22:08:5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4-17T17:30:53"/>
    <d v="2016-04-17T17:30:53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07T20:37:46"/>
    <d v="2014-11-07T20:37:46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6-12T14:54:06"/>
    <d v="2014-06-12T14:54:06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0-15T20:58:15"/>
    <d v="2014-10-15T20:58:15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2-22T12:53:12"/>
    <d v="2015-02-22T12:53: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5-22T02:18:32"/>
    <d v="2014-05-22T02:18:32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1-16T20:19:12"/>
    <d v="2015-01-16T20:19:12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01T18:32:51"/>
    <d v="2015-05-01T18:32:51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8-05T00:14:30"/>
    <d v="2014-08-05T00:14:30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6-04T19:37:14"/>
    <d v="2014-06-04T19:37:14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09-11T18:48:19"/>
    <d v="2014-09-11T18:48:19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2-02T14:22:30"/>
    <d v="2015-02-02T14:22:30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8-11T19:46:52"/>
    <d v="2015-08-11T19:46:52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8-30T08:40:20"/>
    <d v="2014-08-30T08:40:20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8-18T18:57:26"/>
    <d v="2015-08-18T18:57:26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7-30T09:32:28"/>
    <d v="2016-07-30T09:32:28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8-29T18:19:33"/>
    <d v="2014-08-29T18:19:33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7-29T16:41:46"/>
    <d v="2015-07-29T16:41:46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3-31T08:02:51"/>
    <d v="2016-03-31T08:02:51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6-12T00:33:25"/>
    <d v="2015-06-12T00:33:25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6-12-29T12:01:58"/>
    <d v="2016-12-29T12:01:5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6-22T18:16:58"/>
    <d v="2015-06-22T18:16:58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3-13T14:57:37"/>
    <d v="2016-03-13T14:57:37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5-31T15:42:14"/>
    <d v="2016-05-31T15:42:14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02T14:23:47"/>
    <d v="2014-09-02T14:23:47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0-12T18:16:07"/>
    <d v="2015-10-12T18:16:07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08-27T15:00:23"/>
    <d v="2015-08-27T15:00:23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09-01T15:21:50"/>
    <d v="2015-09-01T15:21:50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1-20T17:27:05"/>
    <d v="2015-11-20T17:27:05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0-11T08:30:16"/>
    <d v="2014-10-11T08:30:16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7-20T10:05:40"/>
    <d v="2016-07-20T10:05:40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8-18T18:08:42"/>
    <d v="2016-08-18T18:08:42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5-27T00:04:51"/>
    <d v="2016-05-27T00:04:51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06T17:31:15"/>
    <d v="2015-08-06T17:31:15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7-09T14:23:42"/>
    <d v="2014-07-09T14:23: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5-26T18:07:39"/>
    <d v="2015-05-26T18:07:39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2-05T19:57:37"/>
    <d v="2015-02-05T19:57:37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3-12T19:22:39"/>
    <d v="2015-03-12T19:22:39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10T15:51:24"/>
    <d v="2015-03-10T15:51:24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4-20T01:53:21"/>
    <d v="2016-04-20T01:53:21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2-11T22:36:54"/>
    <d v="2016-02-11T22:36:54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8-07T09:27:53"/>
    <d v="2015-08-07T09:27:53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4-02T21:26:38"/>
    <d v="2016-04-02T21:26:38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4-24T12:22:50"/>
    <d v="2014-04-24T12:22:50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5-29T14:05:24"/>
    <d v="2014-05-29T14:05:24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7-11T00:41:20"/>
    <d v="2015-07-11T00:41:20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1-12T01:12:39"/>
    <d v="2015-01-12T01:12:39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0-18T10:36:34"/>
    <d v="2016-10-18T10:36:34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6-18T15:35:24"/>
    <d v="2014-06-18T15:35:24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4-01T06:38:31"/>
    <d v="2014-04-01T06:38:31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5-15T19:36:15"/>
    <d v="2015-05-15T19:36:15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09T02:18:28"/>
    <d v="2015-07-09T02:18:28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4-21T21:21:06"/>
    <d v="2015-04-21T21:21:06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7-18T16:19:38"/>
    <d v="2015-07-18T16:19:38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04T18:17:07"/>
    <d v="2016-03-04T18:17:07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7-04T16:07:36"/>
    <d v="2016-07-04T16:07:36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08-20T14:57:29"/>
    <d v="2015-08-20T14:57:29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01T17:50:08"/>
    <d v="2014-12-01T17:50:08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4-12-24T12:11:23"/>
    <d v="2014-12-24T12:11:23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5-11T19:27:24"/>
    <d v="2015-05-11T19:27:24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8-18T17:46:34"/>
    <d v="2014-08-18T17:46:34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4-12-09T16:31:36"/>
    <d v="2014-12-09T16:31:36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03T07:58:03"/>
    <d v="2014-12-03T07:58:03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09-30T20:36:53"/>
    <d v="2014-09-30T20:36:53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5-22T13:41:22"/>
    <d v="2015-05-22T13:41:2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0-09T09:00:46"/>
    <d v="2014-10-09T09:00:46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0-14T22:37:28"/>
    <d v="2014-10-14T22:37:28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7-10T18:48:47"/>
    <d v="2016-07-10T18:48:47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0-06T13:10:54"/>
    <d v="2016-10-06T13:10:54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3-30T18:53:03"/>
    <d v="2015-03-30T18:53:03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3-31T17:36:17"/>
    <d v="2016-03-31T17:36:17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01T18:17:36"/>
    <d v="2016-03-01T18:17:36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1-22T04:13:42"/>
    <d v="2015-01-22T04:13:42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16T11:18:30"/>
    <d v="2014-07-16T11:18:30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3-22T02:18:02"/>
    <d v="2016-03-22T02:18:0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2-18T10:13:25"/>
    <d v="2016-02-18T10:13:25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6-13T07:35:44"/>
    <d v="2015-06-13T07:35:4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1-21T17:11:30"/>
    <d v="2014-11-21T17:11:30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7-25T16:44:30"/>
    <d v="2016-07-25T16:44:30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5-13T12:57:34"/>
    <d v="2016-05-13T12:57:34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07T19:53:30"/>
    <d v="2015-04-07T19:53:30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01T15:32:27"/>
    <d v="2015-05-01T15:32:27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09-20T08:00:34"/>
    <d v="2014-09-20T08:00:34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4-12-30T22:45:44"/>
    <d v="2014-12-30T22:45:44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4-12-15T19:55:07"/>
    <d v="2014-12-15T19:55:07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4-12-01T21:33:59"/>
    <d v="2014-12-01T21:33:59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8-10T01:36:22"/>
    <d v="2016-08-10T01:36:22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2-15T00:12:03"/>
    <d v="2015-02-15T00:12:03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05T17:09:42"/>
    <d v="2014-08-05T17:09:42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2-17T14:03:10"/>
    <d v="2016-02-17T14:03:10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8-15T19:10:22"/>
    <d v="2014-08-15T19:10:22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04T19:04:37"/>
    <d v="2015-08-04T19:04:37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09-15T20:22:44"/>
    <d v="2016-09-15T20:22:44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4-12-17T23:58:02"/>
    <d v="2014-12-17T23:58:02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3-18T21:27:59"/>
    <d v="2016-03-18T21:27:59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0-06T20:44:40"/>
    <d v="2015-10-06T20:44:40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3T00:22:36"/>
    <d v="2016-04-23T00:22:36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1-14T19:02:06"/>
    <d v="2016-01-14T19:02:06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7-15T14:30:57"/>
    <d v="2016-07-15T14:30:57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1-30T23:08:02"/>
    <d v="2015-11-30T23:08:02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5-16T17:01:30"/>
    <d v="2016-05-16T17:01:30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2-29T23:48:05"/>
    <d v="2016-02-29T23:48:05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7-18T10:22:16"/>
    <d v="2015-07-18T10:22:16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3-09T08:53:21"/>
    <d v="2015-03-09T08:53:2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5-30T17:26:51"/>
    <d v="2014-05-30T17:26:51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5-29T14:09:34"/>
    <d v="2014-05-29T14:09:34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5-20T01:00:16"/>
    <d v="2015-05-20T01:00:16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1-10T14:14:56"/>
    <d v="2015-11-10T14:14:56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2-17T22:47:44"/>
    <d v="2015-02-17T22:47:44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13T14:38:49"/>
    <d v="2017-02-13T14:38:49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5-04T15:04:10"/>
    <d v="2015-05-04T15:04:10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0-18T03:10:26"/>
    <d v="2016-10-18T03:10:26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2-02T22:31:01"/>
    <d v="2015-02-02T22:31:01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06T22:27:24"/>
    <d v="2016-09-06T22:27:24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8-26T05:19:31"/>
    <d v="2014-08-26T05:19:31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08T17:41:10"/>
    <d v="2014-07-08T17:41:10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6-24T18:34:50"/>
    <d v="2016-06-24T18:34:50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6-02T15:39:37"/>
    <d v="2015-06-02T15:39:37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7-26T16:00:57"/>
    <d v="2014-07-26T16:00:57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3-31T17:48:07"/>
    <d v="2016-03-31T17:48:0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0-14T19:59:56"/>
    <d v="2015-10-14T19:59:5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3-08T02:16:04"/>
    <d v="2016-03-08T02:16:04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0-30T20:19:50"/>
    <d v="2014-10-30T20:19:5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8-29T18:04:57"/>
    <d v="2014-08-29T18:04:57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03T22:29:09"/>
    <d v="2014-11-03T22:29:09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0-06T14:57:47"/>
    <d v="2016-10-06T14:57:47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6-11-27T03:59:34"/>
    <d v="2016-11-27T03:59: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3-21T21:11:16"/>
    <d v="2016-03-21T21:11:16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8-10T16:40:29"/>
    <d v="2015-08-10T16:40: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4-12-02T16:48:55"/>
    <d v="2014-12-02T16:48:55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2-18T16:08:52"/>
    <d v="2015-02-18T16:08:52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08-08T16:15:06"/>
    <d v="2016-08-08T16:15:06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4-10T18:45:30"/>
    <d v="2015-04-10T18:45:3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09-17T15:02:59"/>
    <d v="2014-09-17T15:02:59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0-20T19:35:27"/>
    <d v="2015-10-20T19:35:27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0-08T03:27:19"/>
    <d v="2015-10-08T03:27:1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2-09T05:48:07"/>
    <d v="2016-02-09T05:48:07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0-22T23:17:18"/>
    <d v="2016-10-22T23:17:18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5-16T10:06:42"/>
    <d v="2015-05-16T10:06:42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8-16T17:58:47"/>
    <d v="2016-08-16T17:58: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09-05T07:00:45"/>
    <d v="2014-09-05T07:00:45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5-21T17:06:34"/>
    <d v="2014-05-21T17:06:34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1-12T11:29:44"/>
    <d v="2016-01-12T11:29:44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7-08T15:30:42"/>
    <d v="2014-07-08T15:30:42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14T15:28:22"/>
    <d v="2016-08-14T15:28:2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7-06T08:43:27"/>
    <d v="2015-07-06T08:43:27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3-11T09:59:46"/>
    <d v="2016-03-11T09:59:46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6-18T19:16:38"/>
    <d v="2015-06-18T19:16:38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1-02T21:50:36"/>
    <d v="2017-01-02T21:50:3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5-09T15:06:59"/>
    <d v="2016-05-09T15:06:59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5-16T20:36:20"/>
    <d v="2014-05-16T20:36:20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2-20T06:39:10"/>
    <d v="2015-02-20T06:39:10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1-28T21:08:45"/>
    <d v="2014-11-28T21:08:45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3-18T21:31:12"/>
    <d v="2016-03-18T21:31:12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01T05:16:54"/>
    <d v="2015-03-01T05:16:54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0-22T10:50:30"/>
    <d v="2016-10-22T10:50:30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02T05:58:09"/>
    <d v="2016-06-02T05:58:09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17T19:23:42"/>
    <d v="2015-10-17T19:23:42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02T21:43:02"/>
    <d v="2014-07-02T21:43:02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6-18T23:16:59"/>
    <d v="2015-06-18T23:16:59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6-30T13:20:52"/>
    <d v="2015-06-30T13:20:52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5-12T16:12:17"/>
    <d v="2015-05-12T16:12:17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18T12:20:11"/>
    <d v="2015-05-18T12:20:11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6-30T15:04:27"/>
    <d v="2014-06-30T15:04:27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8-27T22:43:04"/>
    <d v="2014-08-27T22:43:04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0-02T07:04:57"/>
    <d v="2014-10-02T07:04:57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7-05T20:57:09"/>
    <d v="2016-07-05T20:57:09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03T14:19:42"/>
    <d v="2016-05-03T14:19:42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8-25T19:34:44"/>
    <d v="2014-08-25T19:34:44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6-12T13:46:58"/>
    <d v="2014-06-12T13:46:58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4-26T12:44:58"/>
    <d v="2015-04-26T12:44:5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5-27T18:16:21"/>
    <d v="2014-05-27T18:16:21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09-14T10:53:54"/>
    <d v="2016-09-14T10:53:54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05T15:38:10"/>
    <d v="2016-01-05T15:38:10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5-13T16:26:58"/>
    <d v="2014-05-13T16:26:58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09-20T02:48:16"/>
    <d v="2016-09-20T02:48:16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8-03T04:19:46"/>
    <d v="2015-08-03T04:19:46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4-24T14:14:19"/>
    <d v="2014-04-24T14:14:19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14T15:54:20"/>
    <d v="2015-08-14T15:54:20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5-28T05:14:15"/>
    <d v="2014-05-28T05:14:15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7-09T18:53:24"/>
    <d v="2014-07-09T18:53:24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5-23T19:50:39"/>
    <d v="2015-05-23T19:50:3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0-28T14:21:23"/>
    <d v="2014-10-28T14:21:23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1-16T16:48:49"/>
    <d v="2015-01-16T16:48:49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09T23:09:39"/>
    <d v="2014-09-09T23:09:39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01T04:35:29"/>
    <d v="2015-11-01T04:35:29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4-30T03:12:47"/>
    <d v="2016-04-30T03:12:47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4-12-22T20:53:30"/>
    <d v="2014-12-22T20:53:30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4-12-15T14:48:36"/>
    <d v="2014-12-15T14:48:3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4-19T11:10:48"/>
    <d v="2016-04-19T11:10:48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2-01T19:21:27"/>
    <d v="2016-02-01T19:21:27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09-15T14:26:56"/>
    <d v="2014-09-15T14:26:56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8-31T14:03:20"/>
    <d v="2014-08-31T14:03:2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5-05T12:59:53"/>
    <d v="2015-05-05T12:59:53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6-03T12:54:44"/>
    <d v="2016-06-03T12:54:44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7-05T12:06:28"/>
    <d v="2016-07-05T12:06:28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4-01T16:33:14"/>
    <d v="2016-04-01T16:33:1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02T13:01:54"/>
    <d v="2014-06-02T13:01:54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8-28T21:55:49"/>
    <d v="2014-08-28T21:55:49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01T01:09:38"/>
    <d v="2016-07-01T01:09:38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6-20T03:24:46"/>
    <d v="2014-06-20T03:24:46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5-26T16:59:06"/>
    <d v="2014-05-26T16:59:06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3-09T13:49:48"/>
    <d v="2015-03-09T13:49:48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5-20T17:22:53"/>
    <d v="2014-05-20T17:22:53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10T04:07:47"/>
    <d v="2015-05-10T04:07:47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5-15T17:42:46"/>
    <d v="2016-05-15T17:42:46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4-24T13:21:07"/>
    <d v="2015-04-24T13:21:07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2-01T23:53:39"/>
    <d v="2015-02-01T23:53:39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5-12-22T21:18:29"/>
    <d v="2015-12-22T21:18:29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4-08T20:47:29"/>
    <d v="2015-04-08T20:47:29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1-28T17:11:15"/>
    <d v="2015-01-28T17:11:15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5-23T17:31:06"/>
    <d v="2015-05-23T17:31:06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6-10T23:50:06"/>
    <d v="2015-06-10T23:50:06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0-15T22:28:04"/>
    <d v="2014-10-15T22:28:04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1-12T16:07:27"/>
    <d v="2016-01-12T16:07:27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0-31T18:04:22"/>
    <d v="2014-10-31T18:04:22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4-05T11:47:40"/>
    <d v="2016-04-05T11:47:40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01T22:41:07"/>
    <d v="2016-02-01T22:41:07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02T03:22:51"/>
    <d v="2016-04-02T03:22:51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09-19T08:21:34"/>
    <d v="2016-09-19T08:21:34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7-20T04:06:16"/>
    <d v="2015-07-20T04:06:16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2-06T04:55:12"/>
    <d v="2015-02-06T04:55:12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7-18T16:15:59"/>
    <d v="2015-07-18T16:15:59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4-12-10T18:04:06"/>
    <d v="2014-12-10T18:04:06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4-11-25T16:15:33"/>
    <d v="2014-11-25T16:15:33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09T00:35:08"/>
    <d v="2015-04-09T00:35:08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3-26T21:38:16"/>
    <d v="2015-03-26T21:38:16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4-28T16:38:09"/>
    <d v="2015-04-28T16:38:09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2-13T17:04:53"/>
    <d v="2015-02-13T17:04:53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0-20T16:35:03"/>
    <d v="2015-10-20T16:35:03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6-23T22:31:45"/>
    <d v="2014-06-23T22:31:45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6-27T10:47:48"/>
    <d v="2016-06-27T10:47:48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7-13T02:09:15"/>
    <d v="2014-07-13T02:09:15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1-17T22:05:50"/>
    <d v="2015-11-17T22:05: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8-07T05:09:04"/>
    <d v="2014-08-07T05:09:04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6-03T17:02:44"/>
    <d v="2014-06-03T17:02:4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6-03T19:32:32"/>
    <d v="2014-06-03T19:32:32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7-11T16:45:02"/>
    <d v="2014-07-11T16:45:02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09-08T09:20:39"/>
    <d v="2016-09-08T09:20:39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6-09T07:11:36"/>
    <d v="2015-06-09T07:11:36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1-26T16:57:16"/>
    <d v="2016-01-26T16:57:16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3-29T03:03:08"/>
    <d v="2016-03-29T03:03:08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1-12T23:33:28"/>
    <d v="2015-01-12T23:33:28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2-03T00:51:13"/>
    <d v="2016-02-03T00:51:13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09-06T19:15:35"/>
    <d v="2016-09-06T19:15:35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5-04T19:46:40"/>
    <d v="2015-05-04T19:46:40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6-18T21:08:57"/>
    <d v="2014-06-18T21:08:57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3-16T20:48:27"/>
    <d v="2016-03-16T20:48:27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5-12T19:33:18"/>
    <d v="2014-05-12T19:33:18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1-11T20:25:15"/>
    <d v="2014-11-11T20:25:15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4-18T11:18:58"/>
    <d v="2014-04-18T11:18: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6-27T02:35:53"/>
    <d v="2015-06-27T02:35:53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4-10T12:36:26"/>
    <d v="2014-04-10T12:36:26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6-18T11:12:17"/>
    <d v="2015-06-18T11:12:17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7-08T19:31:29"/>
    <d v="2015-07-08T19:31:29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3-02T18:00:26"/>
    <d v="2015-03-02T18:00:26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09T20:13:52"/>
    <d v="2016-05-09T20:13:52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6-30T18:38:02"/>
    <d v="2014-06-30T18:38:02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5-29T04:00:45"/>
    <d v="2014-05-29T04:00:45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15T00:28:17"/>
    <d v="2015-02-15T00:28:1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5-13T17:28:10"/>
    <d v="2014-05-13T17:28:10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3-16T14:21:19"/>
    <d v="2016-03-16T14:21:1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5-14T22:20:10"/>
    <d v="2015-05-14T22:20:1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03T20:34:12"/>
    <d v="2016-05-03T20:34:12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08T14:48:26"/>
    <d v="2016-11-08T14:48:26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0-13T00:07:27"/>
    <d v="2016-10-13T00:07:27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3-24T19:00:55"/>
    <d v="2015-03-24T19:00:55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3-12T22:37:23"/>
    <d v="2015-03-12T22:37:23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6-24T08:49:38"/>
    <d v="2014-06-24T08:49:38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05T02:40:21"/>
    <d v="2014-09-05T02:40:21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4-12-16T19:39:40"/>
    <d v="2014-12-16T19:39:40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2-25T17:39:00"/>
    <d v="2016-02-25T17:39:00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6-11T05:16:25"/>
    <d v="2015-06-11T05:16:25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8-14T21:11:25"/>
    <d v="2014-08-14T21:11:25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6-25T20:41:37"/>
    <d v="2016-06-25T20:41:37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2-20T03:22:00"/>
    <d v="2016-02-20T03:22:00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6-10T23:32:12"/>
    <d v="2016-06-10T23:32:12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6-27T15:19:29"/>
    <d v="2016-06-27T15:19:29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4-27T00:54:35"/>
    <d v="2016-04-27T00:54:35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6-12T12:50:06"/>
    <d v="2015-06-12T12:50:06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1-25T16:41:59"/>
    <d v="2015-11-25T16:41:59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5-14T19:10:18"/>
    <d v="2015-05-14T19:10:18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0-23T16:00:23"/>
    <d v="2016-10-23T16:00: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5-07T16:36:32"/>
    <d v="2014-05-07T16:36:3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6-15T10:43:42"/>
    <d v="2015-06-15T10:43:4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1-25T22:32:09"/>
    <d v="2014-11-25T22:32:09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5-08T13:55:54"/>
    <d v="2015-05-08T13:55:5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7-16T10:28:10"/>
    <d v="2015-07-16T10:28:10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6-11-15T00:42:36"/>
    <d v="2016-11-15T00:42:3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3-21T21:09:25"/>
    <d v="2015-03-21T21:09:25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7-11T17:20:48"/>
    <d v="2014-07-11T17:20:4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2-10T22:20:43"/>
    <d v="2016-02-10T22:20:43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4-12-09T17:41:23"/>
    <d v="2014-12-09T17:41:23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4-12-02T16:13:36"/>
    <d v="2014-12-02T16:13:36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09-22T03:01:46"/>
    <d v="2015-09-22T03:01:4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2-03T23:19:28"/>
    <d v="2016-02-03T23:19:28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6-06T00:13:44"/>
    <d v="2016-06-06T00:13:4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7-29T21:17:20"/>
    <d v="2014-07-29T21:17:20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09T06:13:01"/>
    <d v="2014-06-09T06:13:01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3-27T21:48:59"/>
    <d v="2015-03-27T21:48:59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2-24T10:53:39"/>
    <d v="2015-02-24T10:53:39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6-10T12:38:27"/>
    <d v="2014-06-10T12:38:27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2-19T20:22:38"/>
    <d v="2015-02-19T20:22:38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4-27T15:02:53"/>
    <d v="2016-04-27T15:02:53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4-15T18:01:48"/>
    <d v="2015-04-15T18:01:48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5-07T06:37:01"/>
    <d v="2016-05-07T06:37:01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2-23T21:41:52"/>
    <d v="2015-02-23T21:41:52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7-22T06:14:17"/>
    <d v="2015-07-22T06:14:17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6-17T16:33:43"/>
    <d v="2014-06-17T16:33:43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07T16:43:36"/>
    <d v="2015-10-07T16:43:36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2-10T20:13:02"/>
    <d v="2015-02-10T20:13:02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6-29T05:01:44"/>
    <d v="2015-06-29T05:01:44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6-05T15:38:37"/>
    <d v="2015-06-05T15:38:37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5-12-03T04:20:07"/>
    <d v="2015-12-03T04:20:07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5-11-21T20:06:57"/>
    <d v="2015-11-21T20:06:57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6-15T21:50:44"/>
    <d v="2015-06-15T21:50:44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7-20T15:01:43"/>
    <d v="2016-07-20T15:01:43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5-27T01:40:14"/>
    <d v="2015-05-27T01:40:14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4-07T10:09:54"/>
    <d v="2015-04-07T10:09:54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1-30T22:16:41"/>
    <d v="2015-01-30T22:16:41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1-01T12:39:47"/>
    <d v="2014-11-01T12:39:47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11T20:46:11"/>
    <d v="2016-08-11T20:46:11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13T17:46:51"/>
    <d v="2016-05-13T17:46:51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0-15T20:22:25"/>
    <d v="2014-10-15T20:22:25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1-06T02:45:35"/>
    <d v="2016-01-06T02:45:35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1-20T20:56:12"/>
    <d v="2014-11-20T20:56:12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5-19T10:41:07"/>
    <d v="2015-05-19T10:41:07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3-31T22:36:48"/>
    <d v="2016-03-31T22:36:48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7-02T22:14:12"/>
    <d v="2016-07-02T22:14:12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5-28T18:22:38"/>
    <d v="2015-05-28T18:22:38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4-22T17:03:29"/>
    <d v="2015-04-22T17:03:29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5-31T03:25:24"/>
    <d v="2015-05-31T03:25:24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03T16:50:29"/>
    <d v="2016-03-03T16:50:29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5-21T18:51:27"/>
    <d v="2014-05-21T18:51:27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4-11T11:50:52"/>
    <d v="2014-04-11T11:50:5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07T01:44:24"/>
    <d v="2014-05-07T01:44:24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5-07T14:48:54"/>
    <d v="2014-05-07T14:48:5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09-01T15:02:54"/>
    <d v="2015-09-01T15:02:54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09-03T05:19:02"/>
    <d v="2014-09-03T05:19:02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6-04T05:23:11"/>
    <d v="2015-06-04T05:23:11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09-18T19:36:29"/>
    <d v="2015-09-18T19:36:29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5-12T18:24:44"/>
    <d v="2015-05-12T18:24:44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02T02:59:03"/>
    <d v="2014-12-02T02:59:03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6-17T10:32:59"/>
    <d v="2015-06-17T10:32:59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02T04:34:36"/>
    <d v="2015-03-02T04:34:36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7-28T20:09:38"/>
    <d v="2014-07-28T20:09:38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4-09T21:14:18"/>
    <d v="2015-04-09T21:14:18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2-24T23:17:51"/>
    <d v="2015-02-24T23:17:51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2-06T17:50:03"/>
    <d v="2015-02-06T17:50:03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7-09T17:41:30"/>
    <d v="2014-07-09T17:41:30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04T10:20:44"/>
    <d v="2015-05-04T10:20:44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5-30T21:26:47"/>
    <d v="2014-05-30T21:26:47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7-13T15:51:50"/>
    <d v="2014-07-13T15:51:5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0-02T14:09:37"/>
    <d v="2014-10-02T14:09:37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8-29T06:15:56"/>
    <d v="2016-08-29T06:15:56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09-06T15:11:45"/>
    <d v="2015-09-06T15:11:4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0-18T21:24:14"/>
    <d v="2015-10-18T21:24:1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7-21T15:38:18"/>
    <d v="2014-07-21T15:38:18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2-02T22:43:41"/>
    <d v="2016-02-02T22:43:41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5-19T19:32:19"/>
    <d v="2016-05-19T19:32:19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8-14T15:50:05"/>
    <d v="2014-08-14T15:50:05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2-12T17:23:12"/>
    <d v="2015-02-12T17:23:12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6-03T04:07:58"/>
    <d v="2014-06-03T04:07:58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1-28T18:44:10"/>
    <d v="2017-01-28T18:44:10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6-25T03:29:56"/>
    <d v="2015-06-25T03:29:5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09-08T16:42:15"/>
    <d v="2015-09-08T16:42:1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03T00:23:42"/>
    <d v="2015-01-03T00:23:42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2T08:19:25"/>
    <d v="2016-09-02T08:19:2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1-03T14:58:48"/>
    <d v="2016-01-03T14:58:48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1-08T16:15:52"/>
    <d v="2016-11-08T16:15:52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5-30T19:39:06"/>
    <d v="2015-05-30T19:39:06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4-12-26T20:39:56"/>
    <d v="2014-12-26T20:39:5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6-25T19:33:40"/>
    <d v="2014-06-25T19:33:4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1-21T00:26:39"/>
    <d v="2017-01-21T00:26:39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04T23:36:10"/>
    <d v="2016-01-04T23:36:1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8-03T14:27:49"/>
    <d v="2014-08-03T14:27:4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02T18:59:52"/>
    <d v="2015-03-02T18:59:5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4-09T22:49:51"/>
    <d v="2016-04-09T22:49:5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1-11T05:28:22"/>
    <d v="2014-11-11T05:28:2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3-16T20:35:29"/>
    <d v="2015-03-16T20:35:29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1-27T13:05:58"/>
    <d v="2017-01-27T13:05:5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4-12-04T00:07:10"/>
    <d v="2014-12-04T00:07:10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6-16T18:12:24"/>
    <d v="2015-06-16T18:12:24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2-21T03:10:44"/>
    <d v="2015-02-21T03:10:44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16T15:39:17"/>
    <d v="2014-08-16T15:39:17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5-20T15:47:20"/>
    <d v="2014-05-20T15:47:20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1-05T23:00:12"/>
    <d v="2016-11-05T23:00:12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1-28T06:00:18"/>
    <d v="2015-01-28T06:00:18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03T04:36:18"/>
    <d v="2014-06-03T04:36:18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4-12-09T20:58:03"/>
    <d v="2014-12-09T20:58:03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7-08T11:34:30"/>
    <d v="2015-07-08T11:34:30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7-23T18:36:01"/>
    <d v="2014-07-23T18:36:01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5-12T02:13:11"/>
    <d v="2015-05-12T02:13:11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1-09T19:49:59"/>
    <d v="2015-11-09T19:49:59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0-20T11:14:02"/>
    <d v="2016-10-20T11:14: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7-01T00:16:05"/>
    <d v="2015-07-01T00:16:05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01T05:30:00"/>
    <d v="2015-04-01T05:30:00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4-30T14:58:23"/>
    <d v="2015-04-30T14:58:23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5-19T22:01:33"/>
    <d v="2015-05-19T22:01:33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09-24T19:40:06"/>
    <d v="2014-09-24T19:40:06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14T03:14:56"/>
    <d v="2014-07-14T03:14:56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8-12T08:37:22"/>
    <d v="2014-08-12T08:37:22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8-08T18:09:57"/>
    <d v="2015-08-08T18:09:57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0-27T19:29:37"/>
    <d v="2014-10-27T19:29:37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2-24T06:28:50"/>
    <d v="2015-02-24T06:28:50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0-31T05:04:09"/>
    <d v="2015-10-31T05:04:09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4-20T19:39:16"/>
    <d v="2015-04-20T19:39:16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5-02T23:38:29"/>
    <d v="2016-05-02T23:38:29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5-04T11:19:12"/>
    <d v="2016-05-04T11:19:1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8-12T12:39:21"/>
    <d v="2014-08-12T12:39:21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7-23T15:57:03"/>
    <d v="2014-07-23T15:57:03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5-12-20T16:26:13"/>
    <d v="2015-12-20T16:26:13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0-14T09:17:40"/>
    <d v="2016-10-14T09:17:4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14T13:00:55"/>
    <d v="2014-10-14T13:00:55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1-16T18:26:50"/>
    <d v="2015-01-16T18:26:50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3-12T23:31:11"/>
    <d v="2015-03-12T23:31:11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5-27T23:02:02"/>
    <d v="2014-05-27T23:02:02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6-30T20:53:59"/>
    <d v="2014-06-30T20:53:59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1-27T02:02:28"/>
    <d v="2014-11-27T02:02:28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7-10T06:25:04"/>
    <d v="2014-07-10T06:25:04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09-18T16:23:47"/>
    <d v="2015-09-18T16:23:47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8-19T19:51:05"/>
    <d v="2016-08-19T19:51:05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3-04T08:07:48"/>
    <d v="2016-03-04T08:07:48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8-12T03:38:27"/>
    <d v="2015-08-12T03:38:2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2-15T04:02:44"/>
    <d v="2016-02-15T04:02:44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6-17T23:14:22"/>
    <d v="2016-06-17T23:14:22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08-17T16:07:19"/>
    <d v="2015-08-17T16:07:19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08-05T15:45:46"/>
    <d v="2015-08-05T15:45:46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1-01T06:18:40"/>
    <d v="2016-11-01T06:18:4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6-13T15:09:20"/>
    <d v="2016-06-13T15:09:20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5-27T21:44:14"/>
    <d v="2015-05-27T21:44:14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3T09:36:19"/>
    <d v="2014-10-03T09:36:1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4-11-18T11:49:11"/>
    <d v="2014-11-18T11:49:11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0-28T14:05:37"/>
    <d v="2014-10-28T14:05:37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4-17T21:41:54"/>
    <d v="2015-04-17T21:41:5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0-02T18:41:08"/>
    <d v="2015-10-02T18:41:08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7-28T15:54:35"/>
    <d v="2015-07-28T15:54:3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4-15T19:14:28"/>
    <d v="2015-04-15T19:14:28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1-27T20:00:22"/>
    <d v="2015-01-27T20:00:22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09-02T03:25:44"/>
    <d v="2016-09-02T03:25:44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7-09T07:48:43"/>
    <d v="2014-07-09T07:48:4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1-12T02:53:41"/>
    <d v="2015-01-12T02:53:41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3-10T16:51:20"/>
    <d v="2016-03-10T16:51:2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3-04T19:49:02"/>
    <d v="2016-03-04T19:49:02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08-27T18:58:10"/>
    <d v="2015-08-27T18:58:10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6-29T01:09:46"/>
    <d v="2016-06-29T01:09:46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5-15T15:37:44"/>
    <d v="2014-05-15T15:37:4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0-29T20:22:21"/>
    <d v="2015-10-29T20:22:21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3-28T22:22:07"/>
    <d v="2016-03-28T22:22:07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5-23T23:25:54"/>
    <d v="2016-05-23T23:25:54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6-26T22:48:32"/>
    <d v="2014-06-26T22:48:32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8-29T18:55:56"/>
    <d v="2014-08-29T18:55:56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5-12-04T20:17:36"/>
    <d v="2015-12-04T20:17:36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4-16T21:23:30"/>
    <d v="2014-04-16T21:23:30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03T14:54:54"/>
    <d v="2015-11-03T14:54:54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0-19T03:41:57"/>
    <d v="2015-10-19T03:41:5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2-18T17:19:46"/>
    <d v="2015-02-18T17:19:46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2-14T05:39:40"/>
    <d v="2016-02-14T05:39:40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6-11T17:04:38"/>
    <d v="2014-06-11T17:04:38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2-04T06:58:27"/>
    <d v="2017-02-04T06:58:2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3-23T19:34:33"/>
    <d v="2016-03-23T19:34:33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19T20:30:46"/>
    <d v="2016-08-19T20:30:46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3-18T20:43:31"/>
    <d v="2016-03-18T20:43:31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6-21T12:52:06"/>
    <d v="2014-06-21T12:52:06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4-12-08T01:37:14"/>
    <d v="2014-12-08T01:37:14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4-09T16:25:10"/>
    <d v="2016-04-09T16:25:10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5-03T13:07:28"/>
    <d v="2016-05-03T13:07:28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6-13T20:48:18"/>
    <d v="2016-06-13T20:48:1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7-10T20:36:01"/>
    <d v="2014-07-10T20:36:01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6-22T18:55:32"/>
    <d v="2016-06-22T18:55:32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4-12-02T15:25:53"/>
    <d v="2014-12-02T15:25:53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06T21:40:57"/>
    <d v="2015-03-06T21:40:57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6-05T14:22:27"/>
    <d v="2014-06-05T14:22:27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5-18T04:19:09"/>
    <d v="2016-05-18T04:19:09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5-08T19:26:20"/>
    <d v="2015-05-08T19:26:20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4-18T20:52:36"/>
    <d v="2014-04-18T20:52:36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0-08T23:07:24"/>
    <d v="2014-10-08T23:07:2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1-30T16:58:40"/>
    <d v="2016-01-30T16:58:40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4-07T13:09:54"/>
    <d v="2016-04-07T13:09:54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06T22:11:30"/>
    <d v="2014-05-06T22:11:30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14T01:56:53"/>
    <d v="2015-08-14T01:56:53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0-09T17:59:41"/>
    <d v="2015-10-09T17:59:4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2-01T16:08:13"/>
    <d v="2016-02-01T16:08:13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01T15:28:02"/>
    <d v="2015-05-01T15:28:02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0-12T22:34:19"/>
    <d v="2015-10-12T22:34:19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4-13T20:45:12"/>
    <d v="2015-04-13T20:45:12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6-19T09:21:30"/>
    <d v="2014-06-19T09:21:30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1-15T16:24:37"/>
    <d v="2015-01-15T16:24:37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07T06:24:24"/>
    <d v="2014-11-07T06:24:24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3-06T09:23:41"/>
    <d v="2015-03-06T09:23:4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2-26T23:07:06"/>
    <d v="2015-02-26T23:07:06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7-22T19:53:18"/>
    <d v="2014-07-22T19:53:18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3-08T15:29:18"/>
    <d v="2016-03-08T15:29:18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2-09T23:08:28"/>
    <d v="2017-02-09T23:08:28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8-28T01:02:41"/>
    <d v="2014-08-28T01:02:41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1-16T14:05:47"/>
    <d v="2015-01-16T14:05:47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09-08T03:54:17"/>
    <d v="2014-09-08T03:54:17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08-21T19:23:05"/>
    <d v="2014-08-21T19:23: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1-22T18:33:07"/>
    <d v="2016-01-22T18:33:07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7-28T18:33:01"/>
    <d v="2014-07-28T18:33:01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6-22T23:08:27"/>
    <d v="2015-06-22T23:08:27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7-31T16:49:20"/>
    <d v="2014-07-31T16:49:20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09T18:29:26"/>
    <d v="2014-10-09T18:29:26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4-12-29T13:04:38"/>
    <d v="2014-12-29T13:04:38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4-02T13:04:09"/>
    <d v="2015-04-02T13:04:0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1-17T07:13:43"/>
    <d v="2015-01-17T07:13:4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2-19T05:54:29"/>
    <d v="2016-02-19T05:54:2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6-19T18:44:23"/>
    <d v="2015-06-19T18:44:23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8-18T20:56:40"/>
    <d v="2014-08-18T20:56:40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8-05T16:07:54"/>
    <d v="2014-08-05T16:07:54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09-07T21:51:48"/>
    <d v="2016-09-07T21:51:4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2-17T16:13:16"/>
    <d v="2016-02-17T16:13:16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2-22T04:34:59"/>
    <d v="2015-02-22T04:34:59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08-27T21:52:38"/>
    <d v="2014-08-27T21:52:38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4-12-17T14:01:07"/>
    <d v="2014-12-17T14:01:07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2-08T23:59:23"/>
    <d v="2016-02-08T23:59: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01T16:04:57"/>
    <d v="2015-08-01T16:04:57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5-27T05:42:16"/>
    <d v="2015-05-27T05:42:16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0-05T15:43:59"/>
    <d v="2015-10-05T15:43:5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02T23:18:01"/>
    <d v="2017-02-02T23:18:01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5-06T22:31:40"/>
    <d v="2014-05-06T22:31:40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1-14T00:36:10"/>
    <d v="2015-11-14T00:36:1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1-05T15:43:19"/>
    <d v="2016-01-05T15:43:19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0-29T14:02:44"/>
    <d v="2014-10-29T14:02:4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0-16T19:25:16"/>
    <d v="2015-10-16T19:25:16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09-01T06:27:04"/>
    <d v="2016-09-01T06:27:04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3-04T22:44:10"/>
    <d v="2015-03-04T22:44:10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09-21T21:11:27"/>
    <d v="2014-09-21T21:11:27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6-14T22:29:24"/>
    <d v="2014-06-14T22:29:24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07T01:41:55"/>
    <d v="2016-05-07T01:41:55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08-18T19:10:10"/>
    <d v="2014-08-18T19:10:10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0-28T16:06:07"/>
    <d v="2015-10-28T16:06:07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5-20T05:33:24"/>
    <d v="2015-05-20T05:33:24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7-08T11:22:34"/>
    <d v="2016-07-08T11:22:34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4-12-22T02:01:04"/>
    <d v="2014-12-22T02:01:04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05T22:58:45"/>
    <d v="2014-11-05T22:58:4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3-11T05:16:22"/>
    <d v="2015-03-11T05:16:22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7-22T04:49:49"/>
    <d v="2014-07-22T04:49:49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09-22T15:36:50"/>
    <d v="2014-09-22T15:36:50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4-12-18T00:32:23"/>
    <d v="2014-12-18T00:32:23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3-07T12:13:07"/>
    <d v="2016-03-07T12:13:07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6-14T23:00:15"/>
    <d v="2015-06-14T23:00:15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09-23T15:16:31"/>
    <d v="2014-09-23T15:16:31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2T19:26:37"/>
    <d v="2014-05-02T19:26:37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08-14T21:05:16"/>
    <d v="2014-08-14T21:05:16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0-16T16:33:48"/>
    <d v="2014-10-16T16:33:48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8-31T20:11:25"/>
    <d v="2016-08-31T20:11:25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5-20T15:33:51"/>
    <d v="2014-05-20T15:33:51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6-13T22:23:59"/>
    <d v="2016-06-13T22:23:59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02T23:14:40"/>
    <d v="2015-11-02T23:14:40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17T01:27:24"/>
    <d v="2016-03-17T01:27:24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8-15T15:22:32"/>
    <d v="2014-08-15T15:22:32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5-20T16:40:56"/>
    <d v="2014-05-20T16:40:56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2-21T03:23:43"/>
    <d v="2016-02-21T03:23:4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6-02T17:44:28"/>
    <d v="2016-06-02T17:44:28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5-28T16:21:24"/>
    <d v="2014-05-28T16:21:24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3-30T14:07:06"/>
    <d v="2015-03-30T14:07:06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7-13T22:50:11"/>
    <d v="2014-07-13T22:50:11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4-19T00:56:28"/>
    <d v="2016-04-19T00:56:28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8-19T02:49:10"/>
    <d v="2015-08-19T02:49:10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6-12-14T23:07:35"/>
    <d v="2016-12-14T23:07:35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1-18T15:52:36"/>
    <d v="2015-01-18T15:52:36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1-27T16:00:20"/>
    <d v="2015-01-27T16:00:2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1-26T19:18:51"/>
    <d v="2016-11-26T19:18:5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6-22T18:35:11"/>
    <d v="2014-06-22T18:35:11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3-15T08:17:06"/>
    <d v="2015-03-15T08:17:06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0-06T13:16:15"/>
    <d v="2015-10-06T13:16:15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5-20T01:06:09"/>
    <d v="2014-05-20T01:06:09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09-23T19:05:49"/>
    <d v="2014-09-23T19:05:49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1-21T17:03:14"/>
    <d v="2016-11-21T17:03:14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6-12-28T18:54:02"/>
    <d v="2016-12-28T18:54:0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5-20T22:32:01"/>
    <d v="2016-05-20T22:32:01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5-21T16:45:16"/>
    <d v="2016-05-21T16:45:16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2-06T13:57:05"/>
    <d v="2015-02-06T13:57:05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0-30T04:32:33"/>
    <d v="2015-10-30T04:32:33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5-12-15T18:16:56"/>
    <d v="2015-12-15T18:16:56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09-09T10:28:26"/>
    <d v="2016-09-09T10:28:26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2-23T14:29:35"/>
    <d v="2015-02-23T14:29:3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0-27T22:34:59"/>
    <d v="2015-10-27T22:34:59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6-17T17:49:46"/>
    <d v="2016-06-17T17:49:4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4-12-17T14:42:04"/>
    <d v="2014-12-17T14:42:04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4-28T17:34:48"/>
    <d v="2015-04-28T17:34:48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7-24T16:08:57"/>
    <d v="2015-07-24T16:08:57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4-12-17T12:09:11"/>
    <d v="2014-12-17T12:09:1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2-04T04:40:47"/>
    <d v="2015-02-04T04:40:47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6-23T19:34:53"/>
    <d v="2015-06-23T19:34:5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09-08T02:05:00"/>
    <d v="2014-09-08T02:05:00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1-19T00:45:50"/>
    <d v="2016-11-19T00:45:50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1-15T12:43:39"/>
    <d v="2017-01-15T12:43:39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5-12-06T19:47:17"/>
    <d v="2015-12-06T19:47:1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5-05T17:19:57"/>
    <d v="2016-05-05T17:19:5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7-19T20:24:33"/>
    <d v="2016-07-19T20:24:33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15T02:59:50"/>
    <d v="2014-10-15T02:59:5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6-12-26T21:41:22"/>
    <d v="2016-12-26T21:41:2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4-15T20:21:13"/>
    <d v="2016-04-15T20:21:13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7-03T19:59:26"/>
    <d v="2015-07-03T19:59:26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09-27T06:40:34"/>
    <d v="2016-09-27T06:40:3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1-23T00:15:09"/>
    <d v="2016-11-23T00:15:09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2-18T01:11:06"/>
    <d v="2015-02-18T01:11: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01T22:00:01"/>
    <d v="2014-09-01T22:00:01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2-01T00:45:37"/>
    <d v="2017-02-01T00:45:37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0-30T12:56:44"/>
    <d v="2015-10-30T12:56:4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5-22T15:02:31"/>
    <d v="2016-05-22T15:02:31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1-25T03:15:40"/>
    <d v="2015-01-25T03:15:40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1-31T22:43:06"/>
    <d v="2016-01-31T22:43:06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5-12-20T13:45:23"/>
    <d v="2015-12-20T13:45:23"/>
    <d v="2016-01-08T06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8389F-86BB-499A-AF24-497FAC1133E1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numFmtId="14" showAll="0"/>
    <pivotField showAll="0"/>
    <pivotField showAll="0"/>
    <pivotField showAll="0"/>
    <pivotField showAll="0"/>
    <pivotField numFmtId="3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0" subtotal="count" baseField="0" baseItem="0"/>
  </dataFields>
  <chartFormats count="4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2DBD0-2C61-46A1-BCE7-09A51297A1C5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numFmtId="14" showAll="0"/>
    <pivotField showAll="0"/>
    <pivotField showAll="0"/>
    <pivotField showAll="0"/>
    <pivotField showAll="0"/>
    <pivotField numFmtId="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BE1D1-A455-48CE-BD9B-7F91B429866F}" name="PivotTable2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5" showAll="0"/>
    <pivotField numFmtId="14"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S20" sqref="S20"/>
    </sheetView>
  </sheetViews>
  <sheetFormatPr defaultRowHeight="15" x14ac:dyDescent="0.25"/>
  <cols>
    <col min="1" max="1" width="10.28515625" bestFit="1" customWidth="1"/>
    <col min="2" max="2" width="47.28515625" style="3" bestFit="1" customWidth="1"/>
    <col min="3" max="3" width="61.425781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37.140625" style="13" bestFit="1" customWidth="1"/>
    <col min="12" max="12" width="35.28515625" style="13" bestFit="1" customWidth="1"/>
    <col min="13" max="13" width="19.5703125" bestFit="1" customWidth="1"/>
    <col min="14" max="14" width="25.42578125" bestFit="1" customWidth="1"/>
    <col min="15" max="15" width="18.140625" bestFit="1" customWidth="1"/>
    <col min="16" max="16" width="40.7109375" bestFit="1" customWidth="1"/>
    <col min="17" max="17" width="26.7109375" style="6" bestFit="1" customWidth="1"/>
    <col min="18" max="18" width="28.85546875" bestFit="1" customWidth="1"/>
    <col min="19" max="19" width="18.5703125" bestFit="1" customWidth="1"/>
    <col min="20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8367</v>
      </c>
      <c r="L1" s="12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 t="shared" ref="K2:K65" si="0">J2/60/60/24+DATE(1970,1,1)</f>
        <v>42177.007071759261</v>
      </c>
      <c r="L2" s="13">
        <f t="shared" ref="L2:L65" si="1">I2/60/60/24+DATE(1970,1,1)</f>
        <v>42208.125</v>
      </c>
      <c r="M2" t="b">
        <v>0</v>
      </c>
      <c r="N2">
        <v>182</v>
      </c>
      <c r="O2" t="b">
        <v>1</v>
      </c>
      <c r="P2" t="s">
        <v>8265</v>
      </c>
      <c r="Q2" s="7">
        <f t="shared" ref="Q2:R65" si="2">E2/D2*100</f>
        <v>136.85882352941178</v>
      </c>
      <c r="R2" s="8">
        <f>IF(N2=0, 0, ROUND(E2/N2, 2))</f>
        <v>63.92</v>
      </c>
      <c r="S2" t="str">
        <f t="shared" ref="S2" si="3">LEFT(P2, FIND("/", P2) - 1)</f>
        <v>film &amp; video</v>
      </c>
      <c r="T2" t="str">
        <f>RIGHT(P2, LEN(P2)-FIND("/", P2))</f>
        <v>television</v>
      </c>
    </row>
    <row r="3" spans="1:2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si="0"/>
        <v>42766.600497685184</v>
      </c>
      <c r="L3" s="13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2"/>
        <v>142.60827250608273</v>
      </c>
      <c r="R3" s="8">
        <f t="shared" ref="R3:R66" si="4">IF(N3=0, 0, ROUND(E3/N3, 2))</f>
        <v>185.48</v>
      </c>
      <c r="S3" t="str">
        <f t="shared" ref="S3:S66" si="5">LEFT(P3, FIND("/", P3) - 1)</f>
        <v>film &amp; video</v>
      </c>
      <c r="T3" t="str">
        <f t="shared" ref="T3:T66" si="6">RIGHT(P3, LEN(P3)-FIND("/", P3))</f>
        <v>television</v>
      </c>
    </row>
    <row r="4" spans="1:20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 s="8">
        <f t="shared" si="4"/>
        <v>15</v>
      </c>
      <c r="S4" t="str">
        <f t="shared" si="5"/>
        <v>film &amp; video</v>
      </c>
      <c r="T4" t="str">
        <f t="shared" si="6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 s="8">
        <f t="shared" si="4"/>
        <v>69.27</v>
      </c>
      <c r="S5" t="str">
        <f t="shared" si="5"/>
        <v>film &amp; video</v>
      </c>
      <c r="T5" t="str">
        <f t="shared" si="6"/>
        <v>television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 s="8">
        <f t="shared" si="4"/>
        <v>190.55</v>
      </c>
      <c r="S6" t="str">
        <f t="shared" si="5"/>
        <v>film &amp; video</v>
      </c>
      <c r="T6" t="str">
        <f t="shared" si="6"/>
        <v>television</v>
      </c>
    </row>
    <row r="7" spans="1:20" ht="3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 s="8">
        <f t="shared" si="4"/>
        <v>93.4</v>
      </c>
      <c r="S7" t="str">
        <f t="shared" si="5"/>
        <v>film &amp; video</v>
      </c>
      <c r="T7" t="str">
        <f t="shared" si="6"/>
        <v>television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 s="8">
        <f t="shared" si="4"/>
        <v>146.88</v>
      </c>
      <c r="S8" t="str">
        <f t="shared" si="5"/>
        <v>film &amp; video</v>
      </c>
      <c r="T8" t="str">
        <f t="shared" si="6"/>
        <v>television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 s="8">
        <f t="shared" si="4"/>
        <v>159.82</v>
      </c>
      <c r="S9" t="str">
        <f t="shared" si="5"/>
        <v>film &amp; video</v>
      </c>
      <c r="T9" t="str">
        <f t="shared" si="6"/>
        <v>television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 s="8">
        <f t="shared" si="4"/>
        <v>291.79000000000002</v>
      </c>
      <c r="S10" t="str">
        <f t="shared" si="5"/>
        <v>film &amp; video</v>
      </c>
      <c r="T10" t="str">
        <f t="shared" si="6"/>
        <v>television</v>
      </c>
    </row>
    <row r="11" spans="1:20" ht="3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 s="8">
        <f t="shared" si="4"/>
        <v>31.5</v>
      </c>
      <c r="S11" t="str">
        <f t="shared" si="5"/>
        <v>film &amp; video</v>
      </c>
      <c r="T11" t="str">
        <f t="shared" si="6"/>
        <v>television</v>
      </c>
    </row>
    <row r="12" spans="1:20" ht="3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 s="8">
        <f t="shared" si="4"/>
        <v>158.68</v>
      </c>
      <c r="S12" t="str">
        <f t="shared" si="5"/>
        <v>film &amp; video</v>
      </c>
      <c r="T12" t="str">
        <f t="shared" si="6"/>
        <v>television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 s="8">
        <f t="shared" si="4"/>
        <v>80.33</v>
      </c>
      <c r="S13" t="str">
        <f t="shared" si="5"/>
        <v>film &amp; video</v>
      </c>
      <c r="T13" t="str">
        <f t="shared" si="6"/>
        <v>television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 s="8">
        <f t="shared" si="4"/>
        <v>59.96</v>
      </c>
      <c r="S14" t="str">
        <f t="shared" si="5"/>
        <v>film &amp; video</v>
      </c>
      <c r="T14" t="str">
        <f t="shared" si="6"/>
        <v>television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 s="8">
        <f t="shared" si="4"/>
        <v>109.78</v>
      </c>
      <c r="S15" t="str">
        <f t="shared" si="5"/>
        <v>film &amp; video</v>
      </c>
      <c r="T15" t="str">
        <f t="shared" si="6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 s="8">
        <f t="shared" si="4"/>
        <v>147.71</v>
      </c>
      <c r="S16" t="str">
        <f t="shared" si="5"/>
        <v>film &amp; video</v>
      </c>
      <c r="T16" t="str">
        <f t="shared" si="6"/>
        <v>television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 s="8">
        <f t="shared" si="4"/>
        <v>21.76</v>
      </c>
      <c r="S17" t="str">
        <f t="shared" si="5"/>
        <v>film &amp; video</v>
      </c>
      <c r="T17" t="str">
        <f t="shared" si="6"/>
        <v>television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 s="8">
        <f t="shared" si="4"/>
        <v>171.84</v>
      </c>
      <c r="S18" t="str">
        <f t="shared" si="5"/>
        <v>film &amp; video</v>
      </c>
      <c r="T18" t="str">
        <f t="shared" si="6"/>
        <v>television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 s="8">
        <f t="shared" si="4"/>
        <v>41.94</v>
      </c>
      <c r="S19" t="str">
        <f t="shared" si="5"/>
        <v>film &amp; video</v>
      </c>
      <c r="T19" t="str">
        <f t="shared" si="6"/>
        <v>television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 s="8">
        <f t="shared" si="4"/>
        <v>93.26</v>
      </c>
      <c r="S20" t="str">
        <f t="shared" si="5"/>
        <v>film &amp; video</v>
      </c>
      <c r="T20" t="str">
        <f t="shared" si="6"/>
        <v>television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 s="8">
        <f t="shared" si="4"/>
        <v>56.14</v>
      </c>
      <c r="S21" t="str">
        <f t="shared" si="5"/>
        <v>film &amp; video</v>
      </c>
      <c r="T21" t="str">
        <f t="shared" si="6"/>
        <v>television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 s="8">
        <f t="shared" si="4"/>
        <v>80.16</v>
      </c>
      <c r="S22" t="str">
        <f t="shared" si="5"/>
        <v>film &amp; video</v>
      </c>
      <c r="T22" t="str">
        <f t="shared" si="6"/>
        <v>television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 s="8">
        <f t="shared" si="4"/>
        <v>199.9</v>
      </c>
      <c r="S23" t="str">
        <f t="shared" si="5"/>
        <v>film &amp; video</v>
      </c>
      <c r="T23" t="str">
        <f t="shared" si="6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 s="8">
        <f t="shared" si="4"/>
        <v>51.25</v>
      </c>
      <c r="S24" t="str">
        <f t="shared" si="5"/>
        <v>film &amp; video</v>
      </c>
      <c r="T24" t="str">
        <f t="shared" si="6"/>
        <v>television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 s="8">
        <f t="shared" si="4"/>
        <v>103.04</v>
      </c>
      <c r="S25" t="str">
        <f t="shared" si="5"/>
        <v>film &amp; video</v>
      </c>
      <c r="T25" t="str">
        <f t="shared" si="6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 s="8">
        <f t="shared" si="4"/>
        <v>66.349999999999994</v>
      </c>
      <c r="S26" t="str">
        <f t="shared" si="5"/>
        <v>film &amp; video</v>
      </c>
      <c r="T26" t="str">
        <f t="shared" si="6"/>
        <v>television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 s="8">
        <f t="shared" si="4"/>
        <v>57.14</v>
      </c>
      <c r="S27" t="str">
        <f t="shared" si="5"/>
        <v>film &amp; video</v>
      </c>
      <c r="T27" t="str">
        <f t="shared" si="6"/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 s="8">
        <f t="shared" si="4"/>
        <v>102.11</v>
      </c>
      <c r="S28" t="str">
        <f t="shared" si="5"/>
        <v>film &amp; video</v>
      </c>
      <c r="T28" t="str">
        <f t="shared" si="6"/>
        <v>television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 s="8">
        <f t="shared" si="4"/>
        <v>148.97</v>
      </c>
      <c r="S29" t="str">
        <f t="shared" si="5"/>
        <v>film &amp; video</v>
      </c>
      <c r="T29" t="str">
        <f t="shared" si="6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 s="8">
        <f t="shared" si="4"/>
        <v>169.61</v>
      </c>
      <c r="S30" t="str">
        <f t="shared" si="5"/>
        <v>film &amp; video</v>
      </c>
      <c r="T30" t="str">
        <f t="shared" si="6"/>
        <v>television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 s="8">
        <f t="shared" si="4"/>
        <v>31.62</v>
      </c>
      <c r="S31" t="str">
        <f t="shared" si="5"/>
        <v>film &amp; video</v>
      </c>
      <c r="T31" t="str">
        <f t="shared" si="6"/>
        <v>television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 s="8">
        <f t="shared" si="4"/>
        <v>76.45</v>
      </c>
      <c r="S32" t="str">
        <f t="shared" si="5"/>
        <v>film &amp; video</v>
      </c>
      <c r="T32" t="str">
        <f t="shared" si="6"/>
        <v>television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 s="8">
        <f t="shared" si="4"/>
        <v>13</v>
      </c>
      <c r="S33" t="str">
        <f t="shared" si="5"/>
        <v>film &amp; video</v>
      </c>
      <c r="T33" t="str">
        <f t="shared" si="6"/>
        <v>television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 s="8">
        <f t="shared" si="4"/>
        <v>320.45</v>
      </c>
      <c r="S34" t="str">
        <f t="shared" si="5"/>
        <v>film &amp; video</v>
      </c>
      <c r="T34" t="str">
        <f t="shared" si="6"/>
        <v>television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 s="8">
        <f t="shared" si="4"/>
        <v>83.75</v>
      </c>
      <c r="S35" t="str">
        <f t="shared" si="5"/>
        <v>film &amp; video</v>
      </c>
      <c r="T35" t="str">
        <f t="shared" si="6"/>
        <v>television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 s="8">
        <f t="shared" si="4"/>
        <v>49.88</v>
      </c>
      <c r="S36" t="str">
        <f t="shared" si="5"/>
        <v>film &amp; video</v>
      </c>
      <c r="T36" t="str">
        <f t="shared" si="6"/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 s="8">
        <f t="shared" si="4"/>
        <v>59.46</v>
      </c>
      <c r="S37" t="str">
        <f t="shared" si="5"/>
        <v>film &amp; video</v>
      </c>
      <c r="T37" t="str">
        <f t="shared" si="6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 s="8">
        <f t="shared" si="4"/>
        <v>193.84</v>
      </c>
      <c r="S38" t="str">
        <f t="shared" si="5"/>
        <v>film &amp; video</v>
      </c>
      <c r="T38" t="str">
        <f t="shared" si="6"/>
        <v>television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 s="8">
        <f t="shared" si="4"/>
        <v>159.51</v>
      </c>
      <c r="S39" t="str">
        <f t="shared" si="5"/>
        <v>film &amp; video</v>
      </c>
      <c r="T39" t="str">
        <f t="shared" si="6"/>
        <v>television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 s="8">
        <f t="shared" si="4"/>
        <v>41.68</v>
      </c>
      <c r="S40" t="str">
        <f t="shared" si="5"/>
        <v>film &amp; video</v>
      </c>
      <c r="T40" t="str">
        <f t="shared" si="6"/>
        <v>television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 s="8">
        <f t="shared" si="4"/>
        <v>150.9</v>
      </c>
      <c r="S41" t="str">
        <f t="shared" si="5"/>
        <v>film &amp; video</v>
      </c>
      <c r="T41" t="str">
        <f t="shared" si="6"/>
        <v>television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 s="8">
        <f t="shared" si="4"/>
        <v>126.69</v>
      </c>
      <c r="S42" t="str">
        <f t="shared" si="5"/>
        <v>film &amp; video</v>
      </c>
      <c r="T42" t="str">
        <f t="shared" si="6"/>
        <v>television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 s="8">
        <f t="shared" si="4"/>
        <v>105.26</v>
      </c>
      <c r="S43" t="str">
        <f t="shared" si="5"/>
        <v>film &amp; video</v>
      </c>
      <c r="T43" t="str">
        <f t="shared" si="6"/>
        <v>television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 s="8">
        <f t="shared" si="4"/>
        <v>117.51</v>
      </c>
      <c r="S44" t="str">
        <f t="shared" si="5"/>
        <v>film &amp; video</v>
      </c>
      <c r="T44" t="str">
        <f t="shared" si="6"/>
        <v>television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 s="8">
        <f t="shared" si="4"/>
        <v>117.36</v>
      </c>
      <c r="S45" t="str">
        <f t="shared" si="5"/>
        <v>film &amp; video</v>
      </c>
      <c r="T45" t="str">
        <f t="shared" si="6"/>
        <v>television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 s="8">
        <f t="shared" si="4"/>
        <v>133.33000000000001</v>
      </c>
      <c r="S46" t="str">
        <f t="shared" si="5"/>
        <v>film &amp; video</v>
      </c>
      <c r="T46" t="str">
        <f t="shared" si="6"/>
        <v>television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 s="8">
        <f t="shared" si="4"/>
        <v>98.36</v>
      </c>
      <c r="S47" t="str">
        <f t="shared" si="5"/>
        <v>film &amp; video</v>
      </c>
      <c r="T47" t="str">
        <f t="shared" si="6"/>
        <v>television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 s="8">
        <f t="shared" si="4"/>
        <v>194.44</v>
      </c>
      <c r="S48" t="str">
        <f t="shared" si="5"/>
        <v>film &amp; video</v>
      </c>
      <c r="T48" t="str">
        <f t="shared" si="6"/>
        <v>television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 s="8">
        <f t="shared" si="4"/>
        <v>76.87</v>
      </c>
      <c r="S49" t="str">
        <f t="shared" si="5"/>
        <v>film &amp; video</v>
      </c>
      <c r="T49" t="str">
        <f t="shared" si="6"/>
        <v>television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 s="8">
        <f t="shared" si="4"/>
        <v>56.82</v>
      </c>
      <c r="S50" t="str">
        <f t="shared" si="5"/>
        <v>film &amp; video</v>
      </c>
      <c r="T50" t="str">
        <f t="shared" si="6"/>
        <v>television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 s="8">
        <f t="shared" si="4"/>
        <v>137.93</v>
      </c>
      <c r="S51" t="str">
        <f t="shared" si="5"/>
        <v>film &amp; video</v>
      </c>
      <c r="T51" t="str">
        <f t="shared" si="6"/>
        <v>television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 s="8">
        <f t="shared" si="4"/>
        <v>27.27</v>
      </c>
      <c r="S52" t="str">
        <f t="shared" si="5"/>
        <v>film &amp; video</v>
      </c>
      <c r="T52" t="str">
        <f t="shared" si="6"/>
        <v>television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 s="8">
        <f t="shared" si="4"/>
        <v>118.34</v>
      </c>
      <c r="S53" t="str">
        <f t="shared" si="5"/>
        <v>film &amp; video</v>
      </c>
      <c r="T53" t="str">
        <f t="shared" si="6"/>
        <v>television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 s="8">
        <f t="shared" si="4"/>
        <v>223.48</v>
      </c>
      <c r="S54" t="str">
        <f t="shared" si="5"/>
        <v>film &amp; video</v>
      </c>
      <c r="T54" t="str">
        <f t="shared" si="6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 s="8">
        <f t="shared" si="4"/>
        <v>28.11</v>
      </c>
      <c r="S55" t="str">
        <f t="shared" si="5"/>
        <v>film &amp; video</v>
      </c>
      <c r="T55" t="str">
        <f t="shared" si="6"/>
        <v>television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 s="8">
        <f t="shared" si="4"/>
        <v>194.23</v>
      </c>
      <c r="S56" t="str">
        <f t="shared" si="5"/>
        <v>film &amp; video</v>
      </c>
      <c r="T56" t="str">
        <f t="shared" si="6"/>
        <v>television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 s="8">
        <f t="shared" si="4"/>
        <v>128.94999999999999</v>
      </c>
      <c r="S57" t="str">
        <f t="shared" si="5"/>
        <v>film &amp; video</v>
      </c>
      <c r="T57" t="str">
        <f t="shared" si="6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 s="8">
        <f t="shared" si="4"/>
        <v>49.32</v>
      </c>
      <c r="S58" t="str">
        <f t="shared" si="5"/>
        <v>film &amp; video</v>
      </c>
      <c r="T58" t="str">
        <f t="shared" si="6"/>
        <v>television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 s="8">
        <f t="shared" si="4"/>
        <v>221.52</v>
      </c>
      <c r="S59" t="str">
        <f t="shared" si="5"/>
        <v>film &amp; video</v>
      </c>
      <c r="T59" t="str">
        <f t="shared" si="6"/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 s="8">
        <f t="shared" si="4"/>
        <v>137.21</v>
      </c>
      <c r="S60" t="str">
        <f t="shared" si="5"/>
        <v>film &amp; video</v>
      </c>
      <c r="T60" t="str">
        <f t="shared" si="6"/>
        <v>television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 s="8">
        <f t="shared" si="4"/>
        <v>606.82000000000005</v>
      </c>
      <c r="S61" t="str">
        <f t="shared" si="5"/>
        <v>film &amp; video</v>
      </c>
      <c r="T61" t="str">
        <f t="shared" si="6"/>
        <v>television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 s="8">
        <f t="shared" si="4"/>
        <v>43.04</v>
      </c>
      <c r="S62" t="str">
        <f t="shared" si="5"/>
        <v>film &amp; video</v>
      </c>
      <c r="T62" t="str">
        <f t="shared" si="6"/>
        <v>shorts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 s="8">
        <f t="shared" si="4"/>
        <v>322.39</v>
      </c>
      <c r="S63" t="str">
        <f t="shared" si="5"/>
        <v>film &amp; video</v>
      </c>
      <c r="T63" t="str">
        <f t="shared" si="6"/>
        <v>shorts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 s="8">
        <f t="shared" si="4"/>
        <v>96.71</v>
      </c>
      <c r="S64" t="str">
        <f t="shared" si="5"/>
        <v>film &amp; video</v>
      </c>
      <c r="T64" t="str">
        <f t="shared" si="6"/>
        <v>shorts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 s="8">
        <f t="shared" si="4"/>
        <v>35.47</v>
      </c>
      <c r="S65" t="str">
        <f t="shared" si="5"/>
        <v>film &amp; video</v>
      </c>
      <c r="T65" t="str">
        <f t="shared" si="6"/>
        <v>shorts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ref="K66:K129" si="7">J66/60/60/24+DATE(1970,1,1)</f>
        <v>41433.01829861111</v>
      </c>
      <c r="L66" s="13">
        <f t="shared" ref="L66:L129" si="8">I66/60/60/24+DATE(1970,1,1)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9">E66/D66*100</f>
        <v>173.33333333333334</v>
      </c>
      <c r="R66" s="8">
        <f t="shared" si="4"/>
        <v>86.67</v>
      </c>
      <c r="S66" t="str">
        <f t="shared" si="5"/>
        <v>film &amp; video</v>
      </c>
      <c r="T66" t="str">
        <f t="shared" si="6"/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si="7"/>
        <v>41835.821226851855</v>
      </c>
      <c r="L67" s="13">
        <f t="shared" si="8"/>
        <v>41862.249305555553</v>
      </c>
      <c r="M67" t="b">
        <v>0</v>
      </c>
      <c r="N67">
        <v>57</v>
      </c>
      <c r="O67" t="b">
        <v>1</v>
      </c>
      <c r="P67" t="s">
        <v>8266</v>
      </c>
      <c r="Q67" s="7">
        <f t="shared" si="9"/>
        <v>107.52857142857141</v>
      </c>
      <c r="R67" s="8">
        <f t="shared" ref="R67:R130" si="10">IF(N67=0, 0, ROUND(E67/N67, 2))</f>
        <v>132.05000000000001</v>
      </c>
      <c r="S67" t="str">
        <f t="shared" ref="S67:S130" si="11">LEFT(P67, FIND("/", P67) - 1)</f>
        <v>film &amp; video</v>
      </c>
      <c r="T67" t="str">
        <f t="shared" ref="T67:T130" si="12">RIGHT(P67, LEN(P67)-FIND("/", 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7"/>
        <v>42539.849768518514</v>
      </c>
      <c r="L68" s="13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9"/>
        <v>118.6</v>
      </c>
      <c r="R68" s="8">
        <f t="shared" si="10"/>
        <v>91.23</v>
      </c>
      <c r="S68" t="str">
        <f t="shared" si="11"/>
        <v>film &amp; video</v>
      </c>
      <c r="T68" t="str">
        <f t="shared" si="12"/>
        <v>shorts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7"/>
        <v>41075.583379629628</v>
      </c>
      <c r="L69" s="13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9"/>
        <v>116.25000000000001</v>
      </c>
      <c r="R69" s="8">
        <f t="shared" si="10"/>
        <v>116.25</v>
      </c>
      <c r="S69" t="str">
        <f t="shared" si="11"/>
        <v>film &amp; video</v>
      </c>
      <c r="T69" t="str">
        <f t="shared" si="12"/>
        <v>shorts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7"/>
        <v>41663.569340277776</v>
      </c>
      <c r="L70" s="13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9"/>
        <v>127.16666666666667</v>
      </c>
      <c r="R70" s="8">
        <f t="shared" si="10"/>
        <v>21.19</v>
      </c>
      <c r="S70" t="str">
        <f t="shared" si="11"/>
        <v>film &amp; video</v>
      </c>
      <c r="T70" t="str">
        <f t="shared" si="12"/>
        <v>shorts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7"/>
        <v>40786.187789351854</v>
      </c>
      <c r="L71" s="13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7">
        <f t="shared" si="9"/>
        <v>110.9423</v>
      </c>
      <c r="R71" s="8">
        <f t="shared" si="10"/>
        <v>62.33</v>
      </c>
      <c r="S71" t="str">
        <f t="shared" si="11"/>
        <v>film &amp; video</v>
      </c>
      <c r="T71" t="str">
        <f t="shared" si="12"/>
        <v>shorts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7"/>
        <v>40730.896354166667</v>
      </c>
      <c r="L72" s="13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9"/>
        <v>127.2</v>
      </c>
      <c r="R72" s="8">
        <f t="shared" si="10"/>
        <v>37.409999999999997</v>
      </c>
      <c r="S72" t="str">
        <f t="shared" si="11"/>
        <v>film &amp; video</v>
      </c>
      <c r="T72" t="str">
        <f t="shared" si="12"/>
        <v>shorts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7"/>
        <v>40997.271493055552</v>
      </c>
      <c r="L73" s="13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9"/>
        <v>123.94444444444443</v>
      </c>
      <c r="R73" s="8">
        <f t="shared" si="10"/>
        <v>69.72</v>
      </c>
      <c r="S73" t="str">
        <f t="shared" si="11"/>
        <v>film &amp; video</v>
      </c>
      <c r="T73" t="str">
        <f t="shared" si="12"/>
        <v>shorts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7"/>
        <v>41208.010196759256</v>
      </c>
      <c r="L74" s="13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7">
        <f t="shared" si="9"/>
        <v>108.40909090909091</v>
      </c>
      <c r="R74" s="8">
        <f t="shared" si="10"/>
        <v>58.17</v>
      </c>
      <c r="S74" t="str">
        <f t="shared" si="11"/>
        <v>film &amp; video</v>
      </c>
      <c r="T74" t="str">
        <f t="shared" si="12"/>
        <v>shorts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7"/>
        <v>40587.75675925926</v>
      </c>
      <c r="L75" s="13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7">
        <f t="shared" si="9"/>
        <v>100</v>
      </c>
      <c r="R75" s="8">
        <f t="shared" si="10"/>
        <v>50</v>
      </c>
      <c r="S75" t="str">
        <f t="shared" si="11"/>
        <v>film &amp; video</v>
      </c>
      <c r="T75" t="str">
        <f t="shared" si="12"/>
        <v>shorts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7"/>
        <v>42360.487210648149</v>
      </c>
      <c r="L76" s="13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9"/>
        <v>112.93199999999999</v>
      </c>
      <c r="R76" s="8">
        <f t="shared" si="10"/>
        <v>19.47</v>
      </c>
      <c r="S76" t="str">
        <f t="shared" si="11"/>
        <v>film &amp; video</v>
      </c>
      <c r="T76" t="str">
        <f t="shared" si="12"/>
        <v>shorts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7"/>
        <v>41357.209166666667</v>
      </c>
      <c r="L77" s="13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9"/>
        <v>115.42857142857143</v>
      </c>
      <c r="R77" s="8">
        <f t="shared" si="10"/>
        <v>85.96</v>
      </c>
      <c r="S77" t="str">
        <f t="shared" si="11"/>
        <v>film &amp; video</v>
      </c>
      <c r="T77" t="str">
        <f t="shared" si="12"/>
        <v>shorts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7"/>
        <v>40844.691643518519</v>
      </c>
      <c r="L78" s="13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9"/>
        <v>153.33333333333334</v>
      </c>
      <c r="R78" s="8">
        <f t="shared" si="10"/>
        <v>30.67</v>
      </c>
      <c r="S78" t="str">
        <f t="shared" si="11"/>
        <v>film &amp; video</v>
      </c>
      <c r="T78" t="str">
        <f t="shared" si="12"/>
        <v>shorts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7"/>
        <v>40997.144872685189</v>
      </c>
      <c r="L79" s="13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7">
        <f t="shared" si="9"/>
        <v>392.5</v>
      </c>
      <c r="R79" s="8">
        <f t="shared" si="10"/>
        <v>60.38</v>
      </c>
      <c r="S79" t="str">
        <f t="shared" si="11"/>
        <v>film &amp; video</v>
      </c>
      <c r="T79" t="str">
        <f t="shared" si="12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7"/>
        <v>42604.730567129634</v>
      </c>
      <c r="L80" s="13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9"/>
        <v>2702</v>
      </c>
      <c r="R80" s="8">
        <f t="shared" si="10"/>
        <v>38.6</v>
      </c>
      <c r="S80" t="str">
        <f t="shared" si="11"/>
        <v>film &amp; video</v>
      </c>
      <c r="T80" t="str">
        <f t="shared" si="12"/>
        <v>shorts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7"/>
        <v>41724.776539351849</v>
      </c>
      <c r="L81" s="13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9"/>
        <v>127</v>
      </c>
      <c r="R81" s="8">
        <f t="shared" si="10"/>
        <v>40.270000000000003</v>
      </c>
      <c r="S81" t="str">
        <f t="shared" si="11"/>
        <v>film &amp; video</v>
      </c>
      <c r="T81" t="str">
        <f t="shared" si="12"/>
        <v>shorts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7"/>
        <v>41583.083981481483</v>
      </c>
      <c r="L82" s="13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9"/>
        <v>107.25</v>
      </c>
      <c r="R82" s="8">
        <f t="shared" si="10"/>
        <v>273.83</v>
      </c>
      <c r="S82" t="str">
        <f t="shared" si="11"/>
        <v>film &amp; video</v>
      </c>
      <c r="T82" t="str">
        <f t="shared" si="12"/>
        <v>shorts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7"/>
        <v>41100.158877314818</v>
      </c>
      <c r="L83" s="13">
        <f t="shared" si="8"/>
        <v>41104.126388888886</v>
      </c>
      <c r="M83" t="b">
        <v>0</v>
      </c>
      <c r="N83">
        <v>28</v>
      </c>
      <c r="O83" t="b">
        <v>1</v>
      </c>
      <c r="P83" t="s">
        <v>8266</v>
      </c>
      <c r="Q83" s="7">
        <f t="shared" si="9"/>
        <v>198</v>
      </c>
      <c r="R83" s="8">
        <f t="shared" si="10"/>
        <v>53.04</v>
      </c>
      <c r="S83" t="str">
        <f t="shared" si="11"/>
        <v>film &amp; video</v>
      </c>
      <c r="T83" t="str">
        <f t="shared" si="12"/>
        <v>shorts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7"/>
        <v>40795.820150462961</v>
      </c>
      <c r="L84" s="13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9"/>
        <v>100.01249999999999</v>
      </c>
      <c r="R84" s="8">
        <f t="shared" si="10"/>
        <v>40.01</v>
      </c>
      <c r="S84" t="str">
        <f t="shared" si="11"/>
        <v>film &amp; video</v>
      </c>
      <c r="T84" t="str">
        <f t="shared" si="12"/>
        <v>shorts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7"/>
        <v>42042.615613425922</v>
      </c>
      <c r="L85" s="13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7">
        <f t="shared" si="9"/>
        <v>102.49999999999999</v>
      </c>
      <c r="R85" s="8">
        <f t="shared" si="10"/>
        <v>15.77</v>
      </c>
      <c r="S85" t="str">
        <f t="shared" si="11"/>
        <v>film &amp; video</v>
      </c>
      <c r="T85" t="str">
        <f t="shared" si="12"/>
        <v>shorts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7"/>
        <v>40648.757939814815</v>
      </c>
      <c r="L86" s="13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9"/>
        <v>100</v>
      </c>
      <c r="R86" s="8">
        <f t="shared" si="10"/>
        <v>71.430000000000007</v>
      </c>
      <c r="S86" t="str">
        <f t="shared" si="11"/>
        <v>film &amp; video</v>
      </c>
      <c r="T86" t="str">
        <f t="shared" si="12"/>
        <v>shorts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7"/>
        <v>40779.125428240739</v>
      </c>
      <c r="L87" s="13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9"/>
        <v>125.49999999999999</v>
      </c>
      <c r="R87" s="8">
        <f t="shared" si="10"/>
        <v>71.709999999999994</v>
      </c>
      <c r="S87" t="str">
        <f t="shared" si="11"/>
        <v>film &amp; video</v>
      </c>
      <c r="T87" t="str">
        <f t="shared" si="12"/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7"/>
        <v>42291.556076388893</v>
      </c>
      <c r="L88" s="13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7">
        <f t="shared" si="9"/>
        <v>106.46666666666667</v>
      </c>
      <c r="R88" s="8">
        <f t="shared" si="10"/>
        <v>375.76</v>
      </c>
      <c r="S88" t="str">
        <f t="shared" si="11"/>
        <v>film &amp; video</v>
      </c>
      <c r="T88" t="str">
        <f t="shared" si="12"/>
        <v>shorts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7"/>
        <v>40322.53938657407</v>
      </c>
      <c r="L89" s="13">
        <f t="shared" si="8"/>
        <v>40332.070138888892</v>
      </c>
      <c r="M89" t="b">
        <v>0</v>
      </c>
      <c r="N89">
        <v>25</v>
      </c>
      <c r="O89" t="b">
        <v>1</v>
      </c>
      <c r="P89" t="s">
        <v>8266</v>
      </c>
      <c r="Q89" s="7">
        <f t="shared" si="9"/>
        <v>104.60000000000001</v>
      </c>
      <c r="R89" s="8">
        <f t="shared" si="10"/>
        <v>104.6</v>
      </c>
      <c r="S89" t="str">
        <f t="shared" si="11"/>
        <v>film &amp; video</v>
      </c>
      <c r="T89" t="str">
        <f t="shared" si="12"/>
        <v>shorts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7"/>
        <v>41786.65892361111</v>
      </c>
      <c r="L90" s="13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9"/>
        <v>102.85714285714285</v>
      </c>
      <c r="R90" s="8">
        <f t="shared" si="10"/>
        <v>60</v>
      </c>
      <c r="S90" t="str">
        <f t="shared" si="11"/>
        <v>film &amp; video</v>
      </c>
      <c r="T90" t="str">
        <f t="shared" si="12"/>
        <v>shorts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7"/>
        <v>41402.752222222225</v>
      </c>
      <c r="L91" s="13">
        <f t="shared" si="8"/>
        <v>41427.752222222225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9"/>
        <v>115.06666666666668</v>
      </c>
      <c r="R91" s="8">
        <f t="shared" si="10"/>
        <v>123.29</v>
      </c>
      <c r="S91" t="str">
        <f t="shared" si="11"/>
        <v>film &amp; video</v>
      </c>
      <c r="T91" t="str">
        <f t="shared" si="12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7"/>
        <v>40706.297442129631</v>
      </c>
      <c r="L92" s="13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9"/>
        <v>100.4</v>
      </c>
      <c r="R92" s="8">
        <f t="shared" si="10"/>
        <v>31.38</v>
      </c>
      <c r="S92" t="str">
        <f t="shared" si="11"/>
        <v>film &amp; video</v>
      </c>
      <c r="T92" t="str">
        <f t="shared" si="12"/>
        <v>shorts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7"/>
        <v>40619.402361111112</v>
      </c>
      <c r="L93" s="13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9"/>
        <v>120</v>
      </c>
      <c r="R93" s="8">
        <f t="shared" si="10"/>
        <v>78.260000000000005</v>
      </c>
      <c r="S93" t="str">
        <f t="shared" si="11"/>
        <v>film &amp; video</v>
      </c>
      <c r="T93" t="str">
        <f t="shared" si="12"/>
        <v>shorts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7"/>
        <v>42721.198877314819</v>
      </c>
      <c r="L94" s="13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7">
        <f t="shared" si="9"/>
        <v>105.2</v>
      </c>
      <c r="R94" s="8">
        <f t="shared" si="10"/>
        <v>122.33</v>
      </c>
      <c r="S94" t="str">
        <f t="shared" si="11"/>
        <v>film &amp; video</v>
      </c>
      <c r="T94" t="str">
        <f t="shared" si="12"/>
        <v>shorts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7"/>
        <v>41065.858067129629</v>
      </c>
      <c r="L95" s="13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7">
        <f t="shared" si="9"/>
        <v>110.60000000000001</v>
      </c>
      <c r="R95" s="8">
        <f t="shared" si="10"/>
        <v>73.73</v>
      </c>
      <c r="S95" t="str">
        <f t="shared" si="11"/>
        <v>film &amp; video</v>
      </c>
      <c r="T95" t="str">
        <f t="shared" si="12"/>
        <v>shorts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7"/>
        <v>41716.717847222222</v>
      </c>
      <c r="L96" s="13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9"/>
        <v>104</v>
      </c>
      <c r="R96" s="8">
        <f t="shared" si="10"/>
        <v>21.67</v>
      </c>
      <c r="S96" t="str">
        <f t="shared" si="11"/>
        <v>film &amp; video</v>
      </c>
      <c r="T96" t="str">
        <f t="shared" si="12"/>
        <v>shorts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7"/>
        <v>40935.005104166667</v>
      </c>
      <c r="L97" s="13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9"/>
        <v>131.42857142857142</v>
      </c>
      <c r="R97" s="8">
        <f t="shared" si="10"/>
        <v>21.9</v>
      </c>
      <c r="S97" t="str">
        <f t="shared" si="11"/>
        <v>film &amp; video</v>
      </c>
      <c r="T97" t="str">
        <f t="shared" si="12"/>
        <v>shorts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7"/>
        <v>40324.662511574075</v>
      </c>
      <c r="L98" s="13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7">
        <f t="shared" si="9"/>
        <v>114.66666666666667</v>
      </c>
      <c r="R98" s="8">
        <f t="shared" si="10"/>
        <v>50.59</v>
      </c>
      <c r="S98" t="str">
        <f t="shared" si="11"/>
        <v>film &amp; video</v>
      </c>
      <c r="T98" t="str">
        <f t="shared" si="12"/>
        <v>shorts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7"/>
        <v>40706.135208333333</v>
      </c>
      <c r="L99" s="13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9"/>
        <v>106.25</v>
      </c>
      <c r="R99" s="8">
        <f t="shared" si="10"/>
        <v>53.13</v>
      </c>
      <c r="S99" t="str">
        <f t="shared" si="11"/>
        <v>film &amp; video</v>
      </c>
      <c r="T99" t="str">
        <f t="shared" si="12"/>
        <v>shorts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7"/>
        <v>41214.79483796296</v>
      </c>
      <c r="L100" s="13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7">
        <f t="shared" si="9"/>
        <v>106.25</v>
      </c>
      <c r="R100" s="8">
        <f t="shared" si="10"/>
        <v>56.67</v>
      </c>
      <c r="S100" t="str">
        <f t="shared" si="11"/>
        <v>film &amp; video</v>
      </c>
      <c r="T100" t="str">
        <f t="shared" si="12"/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7"/>
        <v>41631.902766203704</v>
      </c>
      <c r="L101" s="13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9"/>
        <v>106.01933333333334</v>
      </c>
      <c r="R101" s="8">
        <f t="shared" si="10"/>
        <v>40.78</v>
      </c>
      <c r="S101" t="str">
        <f t="shared" si="11"/>
        <v>film &amp; video</v>
      </c>
      <c r="T101" t="str">
        <f t="shared" si="12"/>
        <v>shorts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7"/>
        <v>41197.753310185188</v>
      </c>
      <c r="L102" s="13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9"/>
        <v>100</v>
      </c>
      <c r="R102" s="8">
        <f t="shared" si="10"/>
        <v>192.31</v>
      </c>
      <c r="S102" t="str">
        <f t="shared" si="11"/>
        <v>film &amp; video</v>
      </c>
      <c r="T102" t="str">
        <f t="shared" si="12"/>
        <v>shorts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7"/>
        <v>41274.776736111111</v>
      </c>
      <c r="L103" s="13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9"/>
        <v>100</v>
      </c>
      <c r="R103" s="8">
        <f t="shared" si="10"/>
        <v>100</v>
      </c>
      <c r="S103" t="str">
        <f t="shared" si="11"/>
        <v>film &amp; video</v>
      </c>
      <c r="T103" t="str">
        <f t="shared" si="12"/>
        <v>shorts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7"/>
        <v>40505.131168981483</v>
      </c>
      <c r="L104" s="13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9"/>
        <v>127.75000000000001</v>
      </c>
      <c r="R104" s="8">
        <f t="shared" si="10"/>
        <v>117.92</v>
      </c>
      <c r="S104" t="str">
        <f t="shared" si="11"/>
        <v>film &amp; video</v>
      </c>
      <c r="T104" t="str">
        <f t="shared" si="12"/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7"/>
        <v>41682.805902777778</v>
      </c>
      <c r="L105" s="13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9"/>
        <v>105.15384615384616</v>
      </c>
      <c r="R105" s="8">
        <f t="shared" si="10"/>
        <v>27.9</v>
      </c>
      <c r="S105" t="str">
        <f t="shared" si="11"/>
        <v>film &amp; video</v>
      </c>
      <c r="T105" t="str">
        <f t="shared" si="12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7"/>
        <v>40612.695208333331</v>
      </c>
      <c r="L106" s="13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7">
        <f t="shared" si="9"/>
        <v>120</v>
      </c>
      <c r="R106" s="8">
        <f t="shared" si="10"/>
        <v>60</v>
      </c>
      <c r="S106" t="str">
        <f t="shared" si="11"/>
        <v>film &amp; video</v>
      </c>
      <c r="T106" t="str">
        <f t="shared" si="12"/>
        <v>shorts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7"/>
        <v>42485.724768518514</v>
      </c>
      <c r="L107" s="13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7">
        <f t="shared" si="9"/>
        <v>107.40909090909089</v>
      </c>
      <c r="R107" s="8">
        <f t="shared" si="10"/>
        <v>39.380000000000003</v>
      </c>
      <c r="S107" t="str">
        <f t="shared" si="11"/>
        <v>film &amp; video</v>
      </c>
      <c r="T107" t="str">
        <f t="shared" si="12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7"/>
        <v>40987.776631944449</v>
      </c>
      <c r="L108" s="13">
        <f t="shared" si="8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9"/>
        <v>100.49999999999999</v>
      </c>
      <c r="R108" s="8">
        <f t="shared" si="10"/>
        <v>186.11</v>
      </c>
      <c r="S108" t="str">
        <f t="shared" si="11"/>
        <v>film &amp; video</v>
      </c>
      <c r="T108" t="str">
        <f t="shared" si="12"/>
        <v>shorts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7"/>
        <v>40635.982488425929</v>
      </c>
      <c r="L109" s="13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9"/>
        <v>102.46666666666667</v>
      </c>
      <c r="R109" s="8">
        <f t="shared" si="10"/>
        <v>111.38</v>
      </c>
      <c r="S109" t="str">
        <f t="shared" si="11"/>
        <v>film &amp; video</v>
      </c>
      <c r="T109" t="str">
        <f t="shared" si="12"/>
        <v>shorts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7"/>
        <v>41365.613078703704</v>
      </c>
      <c r="L110" s="13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9"/>
        <v>246.66666666666669</v>
      </c>
      <c r="R110" s="8">
        <f t="shared" si="10"/>
        <v>78.72</v>
      </c>
      <c r="S110" t="str">
        <f t="shared" si="11"/>
        <v>film &amp; video</v>
      </c>
      <c r="T110" t="str">
        <f t="shared" si="12"/>
        <v>shorts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7"/>
        <v>40570.025810185187</v>
      </c>
      <c r="L111" s="13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9"/>
        <v>219.49999999999997</v>
      </c>
      <c r="R111" s="8">
        <f t="shared" si="10"/>
        <v>46.7</v>
      </c>
      <c r="S111" t="str">
        <f t="shared" si="11"/>
        <v>film &amp; video</v>
      </c>
      <c r="T111" t="str">
        <f t="shared" si="12"/>
        <v>shorts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7"/>
        <v>41557.949687500004</v>
      </c>
      <c r="L112" s="13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7">
        <f t="shared" si="9"/>
        <v>130.76923076923077</v>
      </c>
      <c r="R112" s="8">
        <f t="shared" si="10"/>
        <v>65.38</v>
      </c>
      <c r="S112" t="str">
        <f t="shared" si="11"/>
        <v>film &amp; video</v>
      </c>
      <c r="T112" t="str">
        <f t="shared" si="12"/>
        <v>shorts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7"/>
        <v>42125.333182870367</v>
      </c>
      <c r="L113" s="13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9"/>
        <v>154.57142857142858</v>
      </c>
      <c r="R113" s="8">
        <f t="shared" si="10"/>
        <v>102.08</v>
      </c>
      <c r="S113" t="str">
        <f t="shared" si="11"/>
        <v>film &amp; video</v>
      </c>
      <c r="T113" t="str">
        <f t="shared" si="12"/>
        <v>shorts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7"/>
        <v>41718.043032407404</v>
      </c>
      <c r="L114" s="13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7">
        <f t="shared" si="9"/>
        <v>104</v>
      </c>
      <c r="R114" s="8">
        <f t="shared" si="10"/>
        <v>64.2</v>
      </c>
      <c r="S114" t="str">
        <f t="shared" si="11"/>
        <v>film &amp; video</v>
      </c>
      <c r="T114" t="str">
        <f t="shared" si="12"/>
        <v>shorts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7"/>
        <v>40753.758425925924</v>
      </c>
      <c r="L115" s="13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7">
        <f t="shared" si="9"/>
        <v>141</v>
      </c>
      <c r="R115" s="8">
        <f t="shared" si="10"/>
        <v>90.38</v>
      </c>
      <c r="S115" t="str">
        <f t="shared" si="11"/>
        <v>film &amp; video</v>
      </c>
      <c r="T115" t="str">
        <f t="shared" si="12"/>
        <v>shorts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7"/>
        <v>40861.27416666667</v>
      </c>
      <c r="L116" s="13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9"/>
        <v>103.33333333333334</v>
      </c>
      <c r="R116" s="8">
        <f t="shared" si="10"/>
        <v>88.57</v>
      </c>
      <c r="S116" t="str">
        <f t="shared" si="11"/>
        <v>film &amp; video</v>
      </c>
      <c r="T116" t="str">
        <f t="shared" si="12"/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7"/>
        <v>40918.738935185182</v>
      </c>
      <c r="L117" s="13">
        <f t="shared" si="8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9"/>
        <v>140.44444444444443</v>
      </c>
      <c r="R117" s="8">
        <f t="shared" si="10"/>
        <v>28.73</v>
      </c>
      <c r="S117" t="str">
        <f t="shared" si="11"/>
        <v>film &amp; video</v>
      </c>
      <c r="T117" t="str">
        <f t="shared" si="12"/>
        <v>shorts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7"/>
        <v>40595.497164351851</v>
      </c>
      <c r="L118" s="13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9"/>
        <v>113.65714285714286</v>
      </c>
      <c r="R118" s="8">
        <f t="shared" si="10"/>
        <v>69.790000000000006</v>
      </c>
      <c r="S118" t="str">
        <f t="shared" si="11"/>
        <v>film &amp; video</v>
      </c>
      <c r="T118" t="str">
        <f t="shared" si="12"/>
        <v>shorts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7"/>
        <v>40248.834999999999</v>
      </c>
      <c r="L119" s="13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7">
        <f t="shared" si="9"/>
        <v>100.49377777777779</v>
      </c>
      <c r="R119" s="8">
        <f t="shared" si="10"/>
        <v>167.49</v>
      </c>
      <c r="S119" t="str">
        <f t="shared" si="11"/>
        <v>film &amp; video</v>
      </c>
      <c r="T119" t="str">
        <f t="shared" si="12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7"/>
        <v>40723.053657407407</v>
      </c>
      <c r="L120" s="13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9"/>
        <v>113.03159999999998</v>
      </c>
      <c r="R120" s="8">
        <f t="shared" si="10"/>
        <v>144.91</v>
      </c>
      <c r="S120" t="str">
        <f t="shared" si="11"/>
        <v>film &amp; video</v>
      </c>
      <c r="T120" t="str">
        <f t="shared" si="12"/>
        <v>shorts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7"/>
        <v>40739.069282407407</v>
      </c>
      <c r="L121" s="13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7">
        <f t="shared" si="9"/>
        <v>104.55692307692308</v>
      </c>
      <c r="R121" s="8">
        <f t="shared" si="10"/>
        <v>91.84</v>
      </c>
      <c r="S121" t="str">
        <f t="shared" si="11"/>
        <v>film &amp; video</v>
      </c>
      <c r="T121" t="str">
        <f t="shared" si="12"/>
        <v>shorts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7"/>
        <v>42616.049849537041</v>
      </c>
      <c r="L122" s="13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9"/>
        <v>1.4285714285714287E-2</v>
      </c>
      <c r="R122" s="8">
        <f t="shared" si="10"/>
        <v>10</v>
      </c>
      <c r="S122" t="str">
        <f t="shared" si="11"/>
        <v>film &amp; video</v>
      </c>
      <c r="T122" t="str">
        <f t="shared" si="12"/>
        <v>science fiction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7"/>
        <v>42096.704976851848</v>
      </c>
      <c r="L123" s="13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7">
        <f t="shared" si="9"/>
        <v>3.3333333333333333E-2</v>
      </c>
      <c r="R123" s="8">
        <f t="shared" si="10"/>
        <v>1</v>
      </c>
      <c r="S123" t="str">
        <f t="shared" si="11"/>
        <v>film &amp; video</v>
      </c>
      <c r="T123" t="str">
        <f t="shared" si="12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7"/>
        <v>42593.431793981479</v>
      </c>
      <c r="L124" s="13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9"/>
        <v>0</v>
      </c>
      <c r="R124" s="8">
        <f t="shared" si="10"/>
        <v>0</v>
      </c>
      <c r="S124" t="str">
        <f t="shared" si="11"/>
        <v>film &amp; video</v>
      </c>
      <c r="T124" t="str">
        <f t="shared" si="12"/>
        <v>science fiction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7"/>
        <v>41904.781990740739</v>
      </c>
      <c r="L125" s="13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7">
        <f t="shared" si="9"/>
        <v>0.27454545454545454</v>
      </c>
      <c r="R125" s="8">
        <f t="shared" si="10"/>
        <v>25.17</v>
      </c>
      <c r="S125" t="str">
        <f t="shared" si="11"/>
        <v>film &amp; video</v>
      </c>
      <c r="T125" t="str">
        <f t="shared" si="12"/>
        <v>science fiction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7"/>
        <v>42114.928726851853</v>
      </c>
      <c r="L126" s="13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9"/>
        <v>0</v>
      </c>
      <c r="R126" s="8">
        <f t="shared" si="10"/>
        <v>0</v>
      </c>
      <c r="S126" t="str">
        <f t="shared" si="11"/>
        <v>film &amp; video</v>
      </c>
      <c r="T126" t="str">
        <f t="shared" si="12"/>
        <v>science fiction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7"/>
        <v>42709.993981481486</v>
      </c>
      <c r="L127" s="13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9"/>
        <v>14.000000000000002</v>
      </c>
      <c r="R127" s="8">
        <f t="shared" si="10"/>
        <v>11.67</v>
      </c>
      <c r="S127" t="str">
        <f t="shared" si="11"/>
        <v>film &amp; video</v>
      </c>
      <c r="T127" t="str">
        <f t="shared" si="12"/>
        <v>science fiction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7"/>
        <v>42135.589548611111</v>
      </c>
      <c r="L128" s="13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7">
        <f t="shared" si="9"/>
        <v>5.548</v>
      </c>
      <c r="R128" s="8">
        <f t="shared" si="10"/>
        <v>106.69</v>
      </c>
      <c r="S128" t="str">
        <f t="shared" si="11"/>
        <v>film &amp; video</v>
      </c>
      <c r="T128" t="str">
        <f t="shared" si="12"/>
        <v>science fiction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7"/>
        <v>42067.62431712963</v>
      </c>
      <c r="L129" s="13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9"/>
        <v>2.375</v>
      </c>
      <c r="R129" s="8">
        <f t="shared" si="10"/>
        <v>47.5</v>
      </c>
      <c r="S129" t="str">
        <f t="shared" si="11"/>
        <v>film &amp; video</v>
      </c>
      <c r="T129" t="str">
        <f t="shared" si="12"/>
        <v>science fiction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ref="K130:K193" si="13">J130/60/60/24+DATE(1970,1,1)</f>
        <v>42628.22792824074</v>
      </c>
      <c r="L130" s="13">
        <f t="shared" ref="L130:L193" si="14">I130/60/60/24+DATE(1970,1,1)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15">E130/D130*100</f>
        <v>1.867</v>
      </c>
      <c r="R130" s="8">
        <f t="shared" si="10"/>
        <v>311.17</v>
      </c>
      <c r="S130" t="str">
        <f t="shared" si="11"/>
        <v>film &amp; video</v>
      </c>
      <c r="T130" t="str">
        <f t="shared" si="12"/>
        <v>science fiction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si="13"/>
        <v>41882.937303240738</v>
      </c>
      <c r="L131" s="13">
        <f t="shared" si="14"/>
        <v>41942.937303240738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15"/>
        <v>0</v>
      </c>
      <c r="R131" s="8">
        <f t="shared" ref="R131:R194" si="16">IF(N131=0, 0, ROUND(E131/N131, 2))</f>
        <v>0</v>
      </c>
      <c r="S131" t="str">
        <f t="shared" ref="S131:S194" si="17">LEFT(P131, FIND("/", P131) - 1)</f>
        <v>film &amp; video</v>
      </c>
      <c r="T131" t="str">
        <f t="shared" ref="T131:T194" si="18">RIGHT(P131, LEN(P131)-FIND("/", P131))</f>
        <v>science fiction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3"/>
        <v>41778.915416666663</v>
      </c>
      <c r="L132" s="13">
        <f t="shared" si="1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7">
        <f t="shared" si="15"/>
        <v>0</v>
      </c>
      <c r="R132" s="8">
        <f t="shared" si="16"/>
        <v>0</v>
      </c>
      <c r="S132" t="str">
        <f t="shared" si="17"/>
        <v>film &amp; video</v>
      </c>
      <c r="T132" t="str">
        <f t="shared" si="18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3"/>
        <v>42541.837511574078</v>
      </c>
      <c r="L133" s="13">
        <f t="shared" si="14"/>
        <v>42557</v>
      </c>
      <c r="M133" t="b">
        <v>0</v>
      </c>
      <c r="N133">
        <v>0</v>
      </c>
      <c r="O133" t="b">
        <v>0</v>
      </c>
      <c r="P133" t="s">
        <v>8267</v>
      </c>
      <c r="Q133" s="7">
        <f t="shared" si="15"/>
        <v>0</v>
      </c>
      <c r="R133" s="8">
        <f t="shared" si="16"/>
        <v>0</v>
      </c>
      <c r="S133" t="str">
        <f t="shared" si="17"/>
        <v>film &amp; video</v>
      </c>
      <c r="T133" t="str">
        <f t="shared" si="18"/>
        <v>science fiction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3"/>
        <v>41905.812581018516</v>
      </c>
      <c r="L134" s="13">
        <f t="shared" si="1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7">
        <f t="shared" si="15"/>
        <v>9.5687499999999996</v>
      </c>
      <c r="R134" s="8">
        <f t="shared" si="16"/>
        <v>94.51</v>
      </c>
      <c r="S134" t="str">
        <f t="shared" si="17"/>
        <v>film &amp; video</v>
      </c>
      <c r="T134" t="str">
        <f t="shared" si="18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3"/>
        <v>42491.80768518518</v>
      </c>
      <c r="L135" s="13">
        <f t="shared" si="1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7">
        <f t="shared" si="15"/>
        <v>0</v>
      </c>
      <c r="R135" s="8">
        <f t="shared" si="16"/>
        <v>0</v>
      </c>
      <c r="S135" t="str">
        <f t="shared" si="17"/>
        <v>film &amp; video</v>
      </c>
      <c r="T135" t="str">
        <f t="shared" si="18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3"/>
        <v>42221.909930555557</v>
      </c>
      <c r="L136" s="13">
        <f t="shared" si="1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7">
        <f t="shared" si="15"/>
        <v>0</v>
      </c>
      <c r="R136" s="8">
        <f t="shared" si="16"/>
        <v>0</v>
      </c>
      <c r="S136" t="str">
        <f t="shared" si="17"/>
        <v>film &amp; video</v>
      </c>
      <c r="T136" t="str">
        <f t="shared" si="18"/>
        <v>science fiction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3"/>
        <v>41788.381909722222</v>
      </c>
      <c r="L137" s="13">
        <f t="shared" si="1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7">
        <f t="shared" si="15"/>
        <v>13.433333333333334</v>
      </c>
      <c r="R137" s="8">
        <f t="shared" si="16"/>
        <v>80.599999999999994</v>
      </c>
      <c r="S137" t="str">
        <f t="shared" si="17"/>
        <v>film &amp; video</v>
      </c>
      <c r="T137" t="str">
        <f t="shared" si="18"/>
        <v>science fiction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3"/>
        <v>42096.410115740742</v>
      </c>
      <c r="L138" s="13">
        <f t="shared" si="1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7">
        <f t="shared" si="15"/>
        <v>0</v>
      </c>
      <c r="R138" s="8">
        <f t="shared" si="16"/>
        <v>0</v>
      </c>
      <c r="S138" t="str">
        <f t="shared" si="17"/>
        <v>film &amp; video</v>
      </c>
      <c r="T138" t="str">
        <f t="shared" si="18"/>
        <v>science fiction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3"/>
        <v>42239.573993055557</v>
      </c>
      <c r="L139" s="13">
        <f t="shared" si="1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5"/>
        <v>0</v>
      </c>
      <c r="R139" s="8">
        <f t="shared" si="16"/>
        <v>0</v>
      </c>
      <c r="S139" t="str">
        <f t="shared" si="17"/>
        <v>film &amp; video</v>
      </c>
      <c r="T139" t="str">
        <f t="shared" si="18"/>
        <v>science fiction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3"/>
        <v>42186.257418981477</v>
      </c>
      <c r="L140" s="13">
        <f t="shared" si="1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7">
        <f t="shared" si="15"/>
        <v>3.1413333333333333</v>
      </c>
      <c r="R140" s="8">
        <f t="shared" si="16"/>
        <v>81.239999999999995</v>
      </c>
      <c r="S140" t="str">
        <f t="shared" si="17"/>
        <v>film &amp; video</v>
      </c>
      <c r="T140" t="str">
        <f t="shared" si="18"/>
        <v>science fiction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3"/>
        <v>42187.920972222222</v>
      </c>
      <c r="L141" s="13">
        <f t="shared" si="1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5"/>
        <v>100</v>
      </c>
      <c r="R141" s="8">
        <f t="shared" si="16"/>
        <v>500</v>
      </c>
      <c r="S141" t="str">
        <f t="shared" si="17"/>
        <v>film &amp; video</v>
      </c>
      <c r="T141" t="str">
        <f t="shared" si="18"/>
        <v>science fiction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3"/>
        <v>42053.198287037041</v>
      </c>
      <c r="L142" s="13">
        <f t="shared" si="14"/>
        <v>42083.15662037037</v>
      </c>
      <c r="M142" t="b">
        <v>0</v>
      </c>
      <c r="N142">
        <v>0</v>
      </c>
      <c r="O142" t="b">
        <v>0</v>
      </c>
      <c r="P142" t="s">
        <v>8267</v>
      </c>
      <c r="Q142" s="7">
        <f t="shared" si="15"/>
        <v>0</v>
      </c>
      <c r="R142" s="8">
        <f t="shared" si="16"/>
        <v>0</v>
      </c>
      <c r="S142" t="str">
        <f t="shared" si="17"/>
        <v>film &amp; video</v>
      </c>
      <c r="T142" t="str">
        <f t="shared" si="18"/>
        <v>science fiction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3"/>
        <v>42110.153043981481</v>
      </c>
      <c r="L143" s="13">
        <f t="shared" si="1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5"/>
        <v>10.775</v>
      </c>
      <c r="R143" s="8">
        <f t="shared" si="16"/>
        <v>46.18</v>
      </c>
      <c r="S143" t="str">
        <f t="shared" si="17"/>
        <v>film &amp; video</v>
      </c>
      <c r="T143" t="str">
        <f t="shared" si="18"/>
        <v>science fiction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3"/>
        <v>41938.893263888887</v>
      </c>
      <c r="L144" s="13">
        <f t="shared" si="1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15"/>
        <v>0.33333333333333337</v>
      </c>
      <c r="R144" s="8">
        <f t="shared" si="16"/>
        <v>10</v>
      </c>
      <c r="S144" t="str">
        <f t="shared" si="17"/>
        <v>film &amp; video</v>
      </c>
      <c r="T144" t="str">
        <f t="shared" si="18"/>
        <v>science fiction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3"/>
        <v>42559.064143518524</v>
      </c>
      <c r="L145" s="13">
        <f t="shared" si="1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7">
        <f t="shared" si="15"/>
        <v>0</v>
      </c>
      <c r="R145" s="8">
        <f t="shared" si="16"/>
        <v>0</v>
      </c>
      <c r="S145" t="str">
        <f t="shared" si="17"/>
        <v>film &amp; video</v>
      </c>
      <c r="T145" t="str">
        <f t="shared" si="18"/>
        <v>science fiction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3"/>
        <v>42047.762407407412</v>
      </c>
      <c r="L146" s="13">
        <f t="shared" si="1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7">
        <f t="shared" si="15"/>
        <v>27.6</v>
      </c>
      <c r="R146" s="8">
        <f t="shared" si="16"/>
        <v>55.95</v>
      </c>
      <c r="S146" t="str">
        <f t="shared" si="17"/>
        <v>film &amp; video</v>
      </c>
      <c r="T146" t="str">
        <f t="shared" si="18"/>
        <v>science fiction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3"/>
        <v>42200.542268518519</v>
      </c>
      <c r="L147" s="13">
        <f t="shared" si="1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5"/>
        <v>7.5111111111111111</v>
      </c>
      <c r="R147" s="8">
        <f t="shared" si="16"/>
        <v>37.56</v>
      </c>
      <c r="S147" t="str">
        <f t="shared" si="17"/>
        <v>film &amp; video</v>
      </c>
      <c r="T147" t="str">
        <f t="shared" si="18"/>
        <v>science fiction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3"/>
        <v>42693.016180555554</v>
      </c>
      <c r="L148" s="13">
        <f t="shared" si="1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5"/>
        <v>0.57499999999999996</v>
      </c>
      <c r="R148" s="8">
        <f t="shared" si="16"/>
        <v>38.33</v>
      </c>
      <c r="S148" t="str">
        <f t="shared" si="17"/>
        <v>film &amp; video</v>
      </c>
      <c r="T148" t="str">
        <f t="shared" si="18"/>
        <v>science fiction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3"/>
        <v>41969.767824074079</v>
      </c>
      <c r="L149" s="13">
        <f t="shared" si="1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7">
        <f t="shared" si="15"/>
        <v>0</v>
      </c>
      <c r="R149" s="8">
        <f t="shared" si="16"/>
        <v>0</v>
      </c>
      <c r="S149" t="str">
        <f t="shared" si="17"/>
        <v>film &amp; video</v>
      </c>
      <c r="T149" t="str">
        <f t="shared" si="18"/>
        <v>science fiction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3"/>
        <v>42397.281666666662</v>
      </c>
      <c r="L150" s="13">
        <f t="shared" si="1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5"/>
        <v>0.08</v>
      </c>
      <c r="R150" s="8">
        <f t="shared" si="16"/>
        <v>20</v>
      </c>
      <c r="S150" t="str">
        <f t="shared" si="17"/>
        <v>film &amp; video</v>
      </c>
      <c r="T150" t="str">
        <f t="shared" si="18"/>
        <v>science fiction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3"/>
        <v>41968.172106481477</v>
      </c>
      <c r="L151" s="13">
        <f t="shared" si="1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7">
        <f t="shared" si="15"/>
        <v>0.91999999999999993</v>
      </c>
      <c r="R151" s="8">
        <f t="shared" si="16"/>
        <v>15.33</v>
      </c>
      <c r="S151" t="str">
        <f t="shared" si="17"/>
        <v>film &amp; video</v>
      </c>
      <c r="T151" t="str">
        <f t="shared" si="18"/>
        <v>science fiction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3"/>
        <v>42090.161828703705</v>
      </c>
      <c r="L152" s="13">
        <f t="shared" si="1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5"/>
        <v>23.163076923076922</v>
      </c>
      <c r="R152" s="8">
        <f t="shared" si="16"/>
        <v>449.43</v>
      </c>
      <c r="S152" t="str">
        <f t="shared" si="17"/>
        <v>film &amp; video</v>
      </c>
      <c r="T152" t="str">
        <f t="shared" si="18"/>
        <v>science fiction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3"/>
        <v>42113.550821759258</v>
      </c>
      <c r="L153" s="13">
        <f t="shared" si="1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5"/>
        <v>5.5999999999999994E-2</v>
      </c>
      <c r="R153" s="8">
        <f t="shared" si="16"/>
        <v>28</v>
      </c>
      <c r="S153" t="str">
        <f t="shared" si="17"/>
        <v>film &amp; video</v>
      </c>
      <c r="T153" t="str">
        <f t="shared" si="18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3"/>
        <v>41875.077546296299</v>
      </c>
      <c r="L154" s="13">
        <f t="shared" si="1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5"/>
        <v>7.8947368421052634E-3</v>
      </c>
      <c r="R154" s="8">
        <f t="shared" si="16"/>
        <v>15</v>
      </c>
      <c r="S154" t="str">
        <f t="shared" si="17"/>
        <v>film &amp; video</v>
      </c>
      <c r="T154" t="str">
        <f t="shared" si="18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3"/>
        <v>41933.586157407408</v>
      </c>
      <c r="L155" s="13">
        <f t="shared" si="1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7">
        <f t="shared" si="15"/>
        <v>0.71799999999999997</v>
      </c>
      <c r="R155" s="8">
        <f t="shared" si="16"/>
        <v>35.9</v>
      </c>
      <c r="S155" t="str">
        <f t="shared" si="17"/>
        <v>film &amp; video</v>
      </c>
      <c r="T155" t="str">
        <f t="shared" si="18"/>
        <v>science fiction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3"/>
        <v>42115.547395833331</v>
      </c>
      <c r="L156" s="13">
        <f t="shared" si="1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5"/>
        <v>2.666666666666667</v>
      </c>
      <c r="R156" s="8">
        <f t="shared" si="16"/>
        <v>13.33</v>
      </c>
      <c r="S156" t="str">
        <f t="shared" si="17"/>
        <v>film &amp; video</v>
      </c>
      <c r="T156" t="str">
        <f t="shared" si="18"/>
        <v>science fiction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3"/>
        <v>42168.559432870374</v>
      </c>
      <c r="L157" s="13">
        <f t="shared" si="1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5"/>
        <v>6.0000000000000001E-3</v>
      </c>
      <c r="R157" s="8">
        <f t="shared" si="16"/>
        <v>20.25</v>
      </c>
      <c r="S157" t="str">
        <f t="shared" si="17"/>
        <v>film &amp; video</v>
      </c>
      <c r="T157" t="str">
        <f t="shared" si="18"/>
        <v>science fiction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3"/>
        <v>41794.124953703707</v>
      </c>
      <c r="L158" s="13">
        <f t="shared" si="1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5"/>
        <v>5.0999999999999996</v>
      </c>
      <c r="R158" s="8">
        <f t="shared" si="16"/>
        <v>119</v>
      </c>
      <c r="S158" t="str">
        <f t="shared" si="17"/>
        <v>film &amp; video</v>
      </c>
      <c r="T158" t="str">
        <f t="shared" si="18"/>
        <v>science fiction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3"/>
        <v>42396.911712962959</v>
      </c>
      <c r="L159" s="13">
        <f t="shared" si="1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5"/>
        <v>0.26711185308848079</v>
      </c>
      <c r="R159" s="8">
        <f t="shared" si="16"/>
        <v>4</v>
      </c>
      <c r="S159" t="str">
        <f t="shared" si="17"/>
        <v>film &amp; video</v>
      </c>
      <c r="T159" t="str">
        <f t="shared" si="18"/>
        <v>science fiction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3"/>
        <v>41904.07671296296</v>
      </c>
      <c r="L160" s="13">
        <f t="shared" si="14"/>
        <v>41934.07671296296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5"/>
        <v>0</v>
      </c>
      <c r="R160" s="8">
        <f t="shared" si="16"/>
        <v>0</v>
      </c>
      <c r="S160" t="str">
        <f t="shared" si="17"/>
        <v>film &amp; video</v>
      </c>
      <c r="T160" t="str">
        <f t="shared" si="18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3"/>
        <v>42514.434548611112</v>
      </c>
      <c r="L161" s="13">
        <f t="shared" si="1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5"/>
        <v>2E-3</v>
      </c>
      <c r="R161" s="8">
        <f t="shared" si="16"/>
        <v>10</v>
      </c>
      <c r="S161" t="str">
        <f t="shared" si="17"/>
        <v>film &amp; video</v>
      </c>
      <c r="T161" t="str">
        <f t="shared" si="18"/>
        <v>science fiction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3"/>
        <v>42171.913090277783</v>
      </c>
      <c r="L162" s="13">
        <f t="shared" si="1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5"/>
        <v>0</v>
      </c>
      <c r="R162" s="8">
        <f t="shared" si="16"/>
        <v>0</v>
      </c>
      <c r="S162" t="str">
        <f t="shared" si="17"/>
        <v>film &amp; video</v>
      </c>
      <c r="T162" t="str">
        <f t="shared" si="18"/>
        <v>drama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3"/>
        <v>41792.687442129631</v>
      </c>
      <c r="L163" s="13">
        <f t="shared" si="1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5"/>
        <v>0.01</v>
      </c>
      <c r="R163" s="8">
        <f t="shared" si="16"/>
        <v>5</v>
      </c>
      <c r="S163" t="str">
        <f t="shared" si="17"/>
        <v>film &amp; video</v>
      </c>
      <c r="T163" t="str">
        <f t="shared" si="18"/>
        <v>drama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3"/>
        <v>41835.126805555556</v>
      </c>
      <c r="L164" s="13">
        <f t="shared" si="1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7">
        <f t="shared" si="15"/>
        <v>15.535714285714286</v>
      </c>
      <c r="R164" s="8">
        <f t="shared" si="16"/>
        <v>43.5</v>
      </c>
      <c r="S164" t="str">
        <f t="shared" si="17"/>
        <v>film &amp; video</v>
      </c>
      <c r="T164" t="str">
        <f t="shared" si="18"/>
        <v>drama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3"/>
        <v>42243.961273148147</v>
      </c>
      <c r="L165" s="13">
        <f t="shared" si="14"/>
        <v>42278</v>
      </c>
      <c r="M165" t="b">
        <v>0</v>
      </c>
      <c r="N165">
        <v>0</v>
      </c>
      <c r="O165" t="b">
        <v>0</v>
      </c>
      <c r="P165" t="s">
        <v>8268</v>
      </c>
      <c r="Q165" s="7">
        <f t="shared" si="15"/>
        <v>0</v>
      </c>
      <c r="R165" s="8">
        <f t="shared" si="16"/>
        <v>0</v>
      </c>
      <c r="S165" t="str">
        <f t="shared" si="17"/>
        <v>film &amp; video</v>
      </c>
      <c r="T165" t="str">
        <f t="shared" si="18"/>
        <v>drama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3"/>
        <v>41841.762743055559</v>
      </c>
      <c r="L166" s="13">
        <f t="shared" si="1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5"/>
        <v>0.53333333333333333</v>
      </c>
      <c r="R166" s="8">
        <f t="shared" si="16"/>
        <v>91.43</v>
      </c>
      <c r="S166" t="str">
        <f t="shared" si="17"/>
        <v>film &amp; video</v>
      </c>
      <c r="T166" t="str">
        <f t="shared" si="18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3"/>
        <v>42351.658842592587</v>
      </c>
      <c r="L167" s="13">
        <f t="shared" si="1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5"/>
        <v>0</v>
      </c>
      <c r="R167" s="8">
        <f t="shared" si="16"/>
        <v>0</v>
      </c>
      <c r="S167" t="str">
        <f t="shared" si="17"/>
        <v>film &amp; video</v>
      </c>
      <c r="T167" t="str">
        <f t="shared" si="18"/>
        <v>drama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3"/>
        <v>42721.075949074075</v>
      </c>
      <c r="L168" s="13">
        <f t="shared" si="1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5"/>
        <v>60</v>
      </c>
      <c r="R168" s="8">
        <f t="shared" si="16"/>
        <v>3000</v>
      </c>
      <c r="S168" t="str">
        <f t="shared" si="17"/>
        <v>film &amp; video</v>
      </c>
      <c r="T168" t="str">
        <f t="shared" si="18"/>
        <v>drama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3"/>
        <v>42160.927488425921</v>
      </c>
      <c r="L169" s="13">
        <f t="shared" si="1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5"/>
        <v>0.01</v>
      </c>
      <c r="R169" s="8">
        <f t="shared" si="16"/>
        <v>5.5</v>
      </c>
      <c r="S169" t="str">
        <f t="shared" si="17"/>
        <v>film &amp; video</v>
      </c>
      <c r="T169" t="str">
        <f t="shared" si="18"/>
        <v>drama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3"/>
        <v>42052.83530092593</v>
      </c>
      <c r="L170" s="13">
        <f t="shared" si="1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7">
        <f t="shared" si="15"/>
        <v>4.0625</v>
      </c>
      <c r="R170" s="8">
        <f t="shared" si="16"/>
        <v>108.33</v>
      </c>
      <c r="S170" t="str">
        <f t="shared" si="17"/>
        <v>film &amp; video</v>
      </c>
      <c r="T170" t="str">
        <f t="shared" si="18"/>
        <v>drama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3"/>
        <v>41900.505312499998</v>
      </c>
      <c r="L171" s="13">
        <f t="shared" si="1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5"/>
        <v>22.400000000000002</v>
      </c>
      <c r="R171" s="8">
        <f t="shared" si="16"/>
        <v>56</v>
      </c>
      <c r="S171" t="str">
        <f t="shared" si="17"/>
        <v>film &amp; video</v>
      </c>
      <c r="T171" t="str">
        <f t="shared" si="18"/>
        <v>drama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3"/>
        <v>42216.977812500001</v>
      </c>
      <c r="L172" s="13">
        <f t="shared" si="1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7">
        <f t="shared" si="15"/>
        <v>3.25</v>
      </c>
      <c r="R172" s="8">
        <f t="shared" si="16"/>
        <v>32.5</v>
      </c>
      <c r="S172" t="str">
        <f t="shared" si="17"/>
        <v>film &amp; video</v>
      </c>
      <c r="T172" t="str">
        <f t="shared" si="18"/>
        <v>drama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3"/>
        <v>42534.180717592593</v>
      </c>
      <c r="L173" s="13">
        <f t="shared" si="1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5"/>
        <v>2E-3</v>
      </c>
      <c r="R173" s="8">
        <f t="shared" si="16"/>
        <v>1</v>
      </c>
      <c r="S173" t="str">
        <f t="shared" si="17"/>
        <v>film &amp; video</v>
      </c>
      <c r="T173" t="str">
        <f t="shared" si="18"/>
        <v>drama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3"/>
        <v>42047.394942129627</v>
      </c>
      <c r="L174" s="13">
        <f t="shared" si="1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7">
        <f t="shared" si="15"/>
        <v>0</v>
      </c>
      <c r="R174" s="8">
        <f t="shared" si="16"/>
        <v>0</v>
      </c>
      <c r="S174" t="str">
        <f t="shared" si="17"/>
        <v>film &amp; video</v>
      </c>
      <c r="T174" t="str">
        <f t="shared" si="18"/>
        <v>drama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3"/>
        <v>42033.573009259257</v>
      </c>
      <c r="L175" s="13">
        <f t="shared" si="1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5"/>
        <v>0</v>
      </c>
      <c r="R175" s="8">
        <f t="shared" si="16"/>
        <v>0</v>
      </c>
      <c r="S175" t="str">
        <f t="shared" si="17"/>
        <v>film &amp; video</v>
      </c>
      <c r="T175" t="str">
        <f t="shared" si="18"/>
        <v>drama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3"/>
        <v>42072.758981481486</v>
      </c>
      <c r="L176" s="13">
        <f t="shared" si="1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5"/>
        <v>0</v>
      </c>
      <c r="R176" s="8">
        <f t="shared" si="16"/>
        <v>0</v>
      </c>
      <c r="S176" t="str">
        <f t="shared" si="17"/>
        <v>film &amp; video</v>
      </c>
      <c r="T176" t="str">
        <f t="shared" si="18"/>
        <v>drama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3"/>
        <v>41855.777905092589</v>
      </c>
      <c r="L177" s="13">
        <f t="shared" si="1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5"/>
        <v>6.4850000000000003</v>
      </c>
      <c r="R177" s="8">
        <f t="shared" si="16"/>
        <v>49.88</v>
      </c>
      <c r="S177" t="str">
        <f t="shared" si="17"/>
        <v>film &amp; video</v>
      </c>
      <c r="T177" t="str">
        <f t="shared" si="18"/>
        <v>drama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3"/>
        <v>42191.824062500003</v>
      </c>
      <c r="L178" s="13">
        <f t="shared" si="1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5"/>
        <v>0</v>
      </c>
      <c r="R178" s="8">
        <f t="shared" si="16"/>
        <v>0</v>
      </c>
      <c r="S178" t="str">
        <f t="shared" si="17"/>
        <v>film &amp; video</v>
      </c>
      <c r="T178" t="str">
        <f t="shared" si="18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3"/>
        <v>42070.047754629632</v>
      </c>
      <c r="L179" s="13">
        <f t="shared" si="14"/>
        <v>42087.00608796296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15"/>
        <v>40</v>
      </c>
      <c r="R179" s="8">
        <f t="shared" si="16"/>
        <v>25.71</v>
      </c>
      <c r="S179" t="str">
        <f t="shared" si="17"/>
        <v>film &amp; video</v>
      </c>
      <c r="T179" t="str">
        <f t="shared" si="18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3"/>
        <v>42304.955381944441</v>
      </c>
      <c r="L180" s="13">
        <f t="shared" si="1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7">
        <f t="shared" si="15"/>
        <v>0</v>
      </c>
      <c r="R180" s="8">
        <f t="shared" si="16"/>
        <v>0</v>
      </c>
      <c r="S180" t="str">
        <f t="shared" si="17"/>
        <v>film &amp; video</v>
      </c>
      <c r="T180" t="str">
        <f t="shared" si="18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3"/>
        <v>42403.080497685187</v>
      </c>
      <c r="L181" s="13">
        <f t="shared" si="1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5"/>
        <v>20</v>
      </c>
      <c r="R181" s="8">
        <f t="shared" si="16"/>
        <v>100</v>
      </c>
      <c r="S181" t="str">
        <f t="shared" si="17"/>
        <v>film &amp; video</v>
      </c>
      <c r="T181" t="str">
        <f t="shared" si="18"/>
        <v>drama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3"/>
        <v>42067.991238425922</v>
      </c>
      <c r="L182" s="13">
        <f t="shared" si="1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7">
        <f t="shared" si="15"/>
        <v>33.416666666666664</v>
      </c>
      <c r="R182" s="8">
        <f t="shared" si="16"/>
        <v>30.85</v>
      </c>
      <c r="S182" t="str">
        <f t="shared" si="17"/>
        <v>film &amp; video</v>
      </c>
      <c r="T182" t="str">
        <f t="shared" si="18"/>
        <v>drama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3"/>
        <v>42147.741840277777</v>
      </c>
      <c r="L183" s="13">
        <f t="shared" si="1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5"/>
        <v>21.092608822670172</v>
      </c>
      <c r="R183" s="8">
        <f t="shared" si="16"/>
        <v>180.5</v>
      </c>
      <c r="S183" t="str">
        <f t="shared" si="17"/>
        <v>film &amp; video</v>
      </c>
      <c r="T183" t="str">
        <f t="shared" si="18"/>
        <v>drama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3"/>
        <v>42712.011944444443</v>
      </c>
      <c r="L184" s="13">
        <f t="shared" si="1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5"/>
        <v>0</v>
      </c>
      <c r="R184" s="8">
        <f t="shared" si="16"/>
        <v>0</v>
      </c>
      <c r="S184" t="str">
        <f t="shared" si="17"/>
        <v>film &amp; video</v>
      </c>
      <c r="T184" t="str">
        <f t="shared" si="18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3"/>
        <v>41939.810300925928</v>
      </c>
      <c r="L185" s="13">
        <f t="shared" si="1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15"/>
        <v>35.856000000000002</v>
      </c>
      <c r="R185" s="8">
        <f t="shared" si="16"/>
        <v>373.5</v>
      </c>
      <c r="S185" t="str">
        <f t="shared" si="17"/>
        <v>film &amp; video</v>
      </c>
      <c r="T185" t="str">
        <f t="shared" si="18"/>
        <v>drama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3"/>
        <v>41825.791226851856</v>
      </c>
      <c r="L186" s="13">
        <f t="shared" si="1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7">
        <f t="shared" si="15"/>
        <v>3.4000000000000004</v>
      </c>
      <c r="R186" s="8">
        <f t="shared" si="16"/>
        <v>25.5</v>
      </c>
      <c r="S186" t="str">
        <f t="shared" si="17"/>
        <v>film &amp; video</v>
      </c>
      <c r="T186" t="str">
        <f t="shared" si="18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3"/>
        <v>42570.91133101852</v>
      </c>
      <c r="L187" s="13">
        <f t="shared" si="1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5"/>
        <v>5.5</v>
      </c>
      <c r="R187" s="8">
        <f t="shared" si="16"/>
        <v>220</v>
      </c>
      <c r="S187" t="str">
        <f t="shared" si="17"/>
        <v>film &amp; video</v>
      </c>
      <c r="T187" t="str">
        <f t="shared" si="18"/>
        <v>drama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3"/>
        <v>42767.812893518523</v>
      </c>
      <c r="L188" s="13">
        <f t="shared" si="1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7">
        <f t="shared" si="15"/>
        <v>0</v>
      </c>
      <c r="R188" s="8">
        <f t="shared" si="16"/>
        <v>0</v>
      </c>
      <c r="S188" t="str">
        <f t="shared" si="17"/>
        <v>film &amp; video</v>
      </c>
      <c r="T188" t="str">
        <f t="shared" si="18"/>
        <v>drama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3"/>
        <v>42182.234456018516</v>
      </c>
      <c r="L189" s="13">
        <f t="shared" si="1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7">
        <f t="shared" si="15"/>
        <v>16</v>
      </c>
      <c r="R189" s="8">
        <f t="shared" si="16"/>
        <v>160</v>
      </c>
      <c r="S189" t="str">
        <f t="shared" si="17"/>
        <v>film &amp; video</v>
      </c>
      <c r="T189" t="str">
        <f t="shared" si="18"/>
        <v>drama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3"/>
        <v>41857.18304398148</v>
      </c>
      <c r="L190" s="13">
        <f t="shared" si="14"/>
        <v>41887.18304398148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5"/>
        <v>0</v>
      </c>
      <c r="R190" s="8">
        <f t="shared" si="16"/>
        <v>0</v>
      </c>
      <c r="S190" t="str">
        <f t="shared" si="17"/>
        <v>film &amp; video</v>
      </c>
      <c r="T190" t="str">
        <f t="shared" si="18"/>
        <v>drama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3"/>
        <v>42556.690706018519</v>
      </c>
      <c r="L191" s="13">
        <f t="shared" si="1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5"/>
        <v>6.8999999999999992E-2</v>
      </c>
      <c r="R191" s="8">
        <f t="shared" si="16"/>
        <v>69</v>
      </c>
      <c r="S191" t="str">
        <f t="shared" si="17"/>
        <v>film &amp; video</v>
      </c>
      <c r="T191" t="str">
        <f t="shared" si="18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3"/>
        <v>42527.650995370372</v>
      </c>
      <c r="L192" s="13">
        <f t="shared" si="1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5"/>
        <v>0.41666666666666669</v>
      </c>
      <c r="R192" s="8">
        <f t="shared" si="16"/>
        <v>50</v>
      </c>
      <c r="S192" t="str">
        <f t="shared" si="17"/>
        <v>film &amp; video</v>
      </c>
      <c r="T192" t="str">
        <f t="shared" si="18"/>
        <v>drama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3"/>
        <v>42239.441412037035</v>
      </c>
      <c r="L193" s="13">
        <f t="shared" si="14"/>
        <v>42279.441412037035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5"/>
        <v>5</v>
      </c>
      <c r="R193" s="8">
        <f t="shared" si="16"/>
        <v>83.33</v>
      </c>
      <c r="S193" t="str">
        <f t="shared" si="17"/>
        <v>film &amp; video</v>
      </c>
      <c r="T193" t="str">
        <f t="shared" si="18"/>
        <v>drama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ref="K194:K257" si="19">J194/60/60/24+DATE(1970,1,1)</f>
        <v>41899.792037037041</v>
      </c>
      <c r="L194" s="13">
        <f t="shared" ref="L194:L257" si="20">I194/60/60/24+DATE(1970,1,1)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21">E194/D194*100</f>
        <v>1.6999999999999999E-3</v>
      </c>
      <c r="R194" s="8">
        <f t="shared" si="16"/>
        <v>5.67</v>
      </c>
      <c r="S194" t="str">
        <f t="shared" si="17"/>
        <v>film &amp; video</v>
      </c>
      <c r="T194" t="str">
        <f t="shared" si="18"/>
        <v>drama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si="19"/>
        <v>41911.934791666667</v>
      </c>
      <c r="L195" s="13">
        <f t="shared" si="20"/>
        <v>41971.976458333331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21"/>
        <v>0</v>
      </c>
      <c r="R195" s="8">
        <f t="shared" ref="R195:R258" si="22">IF(N195=0, 0, ROUND(E195/N195, 2))</f>
        <v>0</v>
      </c>
      <c r="S195" t="str">
        <f t="shared" ref="S195:S258" si="23">LEFT(P195, FIND("/", P195) - 1)</f>
        <v>film &amp; video</v>
      </c>
      <c r="T195" t="str">
        <f t="shared" ref="T195:T258" si="24">RIGHT(P195, LEN(P195)-FIND("/", P195))</f>
        <v>drama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9"/>
        <v>42375.996886574074</v>
      </c>
      <c r="L196" s="13">
        <f t="shared" si="20"/>
        <v>42435.996886574074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21"/>
        <v>0.12</v>
      </c>
      <c r="R196" s="8">
        <f t="shared" si="22"/>
        <v>1</v>
      </c>
      <c r="S196" t="str">
        <f t="shared" si="23"/>
        <v>film &amp; video</v>
      </c>
      <c r="T196" t="str">
        <f t="shared" si="24"/>
        <v>drama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9"/>
        <v>42135.67050925926</v>
      </c>
      <c r="L197" s="13">
        <f t="shared" si="20"/>
        <v>42195.67050925926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21"/>
        <v>0</v>
      </c>
      <c r="R197" s="8">
        <f t="shared" si="22"/>
        <v>0</v>
      </c>
      <c r="S197" t="str">
        <f t="shared" si="23"/>
        <v>film &amp; video</v>
      </c>
      <c r="T197" t="str">
        <f t="shared" si="24"/>
        <v>drama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9"/>
        <v>42259.542800925927</v>
      </c>
      <c r="L198" s="13">
        <f t="shared" si="20"/>
        <v>42287.875</v>
      </c>
      <c r="M198" t="b">
        <v>0</v>
      </c>
      <c r="N198">
        <v>19</v>
      </c>
      <c r="O198" t="b">
        <v>0</v>
      </c>
      <c r="P198" t="s">
        <v>8268</v>
      </c>
      <c r="Q198" s="7">
        <f t="shared" si="21"/>
        <v>41.857142857142861</v>
      </c>
      <c r="R198" s="8">
        <f t="shared" si="22"/>
        <v>77.11</v>
      </c>
      <c r="S198" t="str">
        <f t="shared" si="23"/>
        <v>film &amp; video</v>
      </c>
      <c r="T198" t="str">
        <f t="shared" si="24"/>
        <v>drama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9"/>
        <v>42741.848379629635</v>
      </c>
      <c r="L199" s="13">
        <f t="shared" si="20"/>
        <v>42783.875</v>
      </c>
      <c r="M199" t="b">
        <v>0</v>
      </c>
      <c r="N199">
        <v>8</v>
      </c>
      <c r="O199" t="b">
        <v>0</v>
      </c>
      <c r="P199" t="s">
        <v>8268</v>
      </c>
      <c r="Q199" s="7">
        <f t="shared" si="21"/>
        <v>10.48</v>
      </c>
      <c r="R199" s="8">
        <f t="shared" si="22"/>
        <v>32.75</v>
      </c>
      <c r="S199" t="str">
        <f t="shared" si="23"/>
        <v>film &amp; video</v>
      </c>
      <c r="T199" t="str">
        <f t="shared" si="24"/>
        <v>drama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9"/>
        <v>41887.383356481485</v>
      </c>
      <c r="L200" s="13">
        <f t="shared" si="20"/>
        <v>41917.383356481485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21"/>
        <v>1.1159999999999999</v>
      </c>
      <c r="R200" s="8">
        <f t="shared" si="22"/>
        <v>46.5</v>
      </c>
      <c r="S200" t="str">
        <f t="shared" si="23"/>
        <v>film &amp; video</v>
      </c>
      <c r="T200" t="str">
        <f t="shared" si="24"/>
        <v>drama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9"/>
        <v>42584.123865740738</v>
      </c>
      <c r="L201" s="13">
        <f t="shared" si="20"/>
        <v>42614.123865740738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21"/>
        <v>0</v>
      </c>
      <c r="R201" s="8">
        <f t="shared" si="22"/>
        <v>0</v>
      </c>
      <c r="S201" t="str">
        <f t="shared" si="23"/>
        <v>film &amp; video</v>
      </c>
      <c r="T201" t="str">
        <f t="shared" si="24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9"/>
        <v>41867.083368055559</v>
      </c>
      <c r="L202" s="13">
        <f t="shared" si="20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21"/>
        <v>26.192500000000003</v>
      </c>
      <c r="R202" s="8">
        <f t="shared" si="22"/>
        <v>87.31</v>
      </c>
      <c r="S202" t="str">
        <f t="shared" si="23"/>
        <v>film &amp; video</v>
      </c>
      <c r="T202" t="str">
        <f t="shared" si="24"/>
        <v>drama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9"/>
        <v>42023.818622685183</v>
      </c>
      <c r="L203" s="13">
        <f t="shared" si="20"/>
        <v>42043.818622685183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21"/>
        <v>58.461538461538467</v>
      </c>
      <c r="R203" s="8">
        <f t="shared" si="22"/>
        <v>54.29</v>
      </c>
      <c r="S203" t="str">
        <f t="shared" si="23"/>
        <v>film &amp; video</v>
      </c>
      <c r="T203" t="str">
        <f t="shared" si="24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9"/>
        <v>42255.927824074075</v>
      </c>
      <c r="L204" s="13">
        <f t="shared" si="20"/>
        <v>42285.874305555553</v>
      </c>
      <c r="M204" t="b">
        <v>0</v>
      </c>
      <c r="N204">
        <v>0</v>
      </c>
      <c r="O204" t="b">
        <v>0</v>
      </c>
      <c r="P204" t="s">
        <v>8268</v>
      </c>
      <c r="Q204" s="7">
        <f t="shared" si="21"/>
        <v>0</v>
      </c>
      <c r="R204" s="8">
        <f t="shared" si="22"/>
        <v>0</v>
      </c>
      <c r="S204" t="str">
        <f t="shared" si="23"/>
        <v>film &amp; video</v>
      </c>
      <c r="T204" t="str">
        <f t="shared" si="24"/>
        <v>drama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9"/>
        <v>41973.847962962958</v>
      </c>
      <c r="L205" s="13">
        <f t="shared" si="20"/>
        <v>42033.847962962958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21"/>
        <v>29.84</v>
      </c>
      <c r="R205" s="8">
        <f t="shared" si="22"/>
        <v>93.25</v>
      </c>
      <c r="S205" t="str">
        <f t="shared" si="23"/>
        <v>film &amp; video</v>
      </c>
      <c r="T205" t="str">
        <f t="shared" si="24"/>
        <v>drama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9"/>
        <v>42556.583368055552</v>
      </c>
      <c r="L206" s="13">
        <f t="shared" si="20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1"/>
        <v>50.721666666666664</v>
      </c>
      <c r="R206" s="8">
        <f t="shared" si="22"/>
        <v>117.68</v>
      </c>
      <c r="S206" t="str">
        <f t="shared" si="23"/>
        <v>film &amp; video</v>
      </c>
      <c r="T206" t="str">
        <f t="shared" si="24"/>
        <v>drama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9"/>
        <v>42248.632199074069</v>
      </c>
      <c r="L207" s="13">
        <f t="shared" si="20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21"/>
        <v>16.25</v>
      </c>
      <c r="R207" s="8">
        <f t="shared" si="22"/>
        <v>76.47</v>
      </c>
      <c r="S207" t="str">
        <f t="shared" si="23"/>
        <v>film &amp; video</v>
      </c>
      <c r="T207" t="str">
        <f t="shared" si="24"/>
        <v>drama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9"/>
        <v>42567.004432870366</v>
      </c>
      <c r="L208" s="13">
        <f t="shared" si="20"/>
        <v>42588.004432870366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21"/>
        <v>0</v>
      </c>
      <c r="R208" s="8">
        <f t="shared" si="22"/>
        <v>0</v>
      </c>
      <c r="S208" t="str">
        <f t="shared" si="23"/>
        <v>film &amp; video</v>
      </c>
      <c r="T208" t="str">
        <f t="shared" si="24"/>
        <v>drama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9"/>
        <v>41978.197199074071</v>
      </c>
      <c r="L209" s="13">
        <f t="shared" si="20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21"/>
        <v>15.214285714285714</v>
      </c>
      <c r="R209" s="8">
        <f t="shared" si="22"/>
        <v>163.85</v>
      </c>
      <c r="S209" t="str">
        <f t="shared" si="23"/>
        <v>film &amp; video</v>
      </c>
      <c r="T209" t="str">
        <f t="shared" si="24"/>
        <v>drama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9"/>
        <v>41959.369988425926</v>
      </c>
      <c r="L210" s="13">
        <f t="shared" si="20"/>
        <v>41989.369988425926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21"/>
        <v>0</v>
      </c>
      <c r="R210" s="8">
        <f t="shared" si="22"/>
        <v>0</v>
      </c>
      <c r="S210" t="str">
        <f t="shared" si="23"/>
        <v>film &amp; video</v>
      </c>
      <c r="T210" t="str">
        <f t="shared" si="24"/>
        <v>drama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9"/>
        <v>42165.922858796301</v>
      </c>
      <c r="L211" s="13">
        <f t="shared" si="20"/>
        <v>42195.922858796301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21"/>
        <v>0</v>
      </c>
      <c r="R211" s="8">
        <f t="shared" si="22"/>
        <v>0</v>
      </c>
      <c r="S211" t="str">
        <f t="shared" si="23"/>
        <v>film &amp; video</v>
      </c>
      <c r="T211" t="str">
        <f t="shared" si="24"/>
        <v>drama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9"/>
        <v>42249.064722222218</v>
      </c>
      <c r="L212" s="13">
        <f t="shared" si="20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7">
        <f t="shared" si="21"/>
        <v>25.25</v>
      </c>
      <c r="R212" s="8">
        <f t="shared" si="22"/>
        <v>91.82</v>
      </c>
      <c r="S212" t="str">
        <f t="shared" si="23"/>
        <v>film &amp; video</v>
      </c>
      <c r="T212" t="str">
        <f t="shared" si="24"/>
        <v>drama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9"/>
        <v>42236.159918981488</v>
      </c>
      <c r="L213" s="13">
        <f t="shared" si="20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21"/>
        <v>44.6</v>
      </c>
      <c r="R213" s="8">
        <f t="shared" si="22"/>
        <v>185.83</v>
      </c>
      <c r="S213" t="str">
        <f t="shared" si="23"/>
        <v>film &amp; video</v>
      </c>
      <c r="T213" t="str">
        <f t="shared" si="24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9"/>
        <v>42416.881018518514</v>
      </c>
      <c r="L214" s="13">
        <f t="shared" si="20"/>
        <v>42476.839351851857</v>
      </c>
      <c r="M214" t="b">
        <v>0</v>
      </c>
      <c r="N214">
        <v>1</v>
      </c>
      <c r="O214" t="b">
        <v>0</v>
      </c>
      <c r="P214" t="s">
        <v>8268</v>
      </c>
      <c r="Q214" s="7">
        <f t="shared" si="21"/>
        <v>1.5873015873015872E-2</v>
      </c>
      <c r="R214" s="8">
        <f t="shared" si="22"/>
        <v>1</v>
      </c>
      <c r="S214" t="str">
        <f t="shared" si="23"/>
        <v>film &amp; video</v>
      </c>
      <c r="T214" t="str">
        <f t="shared" si="24"/>
        <v>drama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9"/>
        <v>42202.594293981485</v>
      </c>
      <c r="L215" s="13">
        <f t="shared" si="20"/>
        <v>42232.587974537033</v>
      </c>
      <c r="M215" t="b">
        <v>0</v>
      </c>
      <c r="N215">
        <v>1</v>
      </c>
      <c r="O215" t="b">
        <v>0</v>
      </c>
      <c r="P215" t="s">
        <v>8268</v>
      </c>
      <c r="Q215" s="7">
        <f t="shared" si="21"/>
        <v>0.04</v>
      </c>
      <c r="R215" s="8">
        <f t="shared" si="22"/>
        <v>20</v>
      </c>
      <c r="S215" t="str">
        <f t="shared" si="23"/>
        <v>film &amp; video</v>
      </c>
      <c r="T215" t="str">
        <f t="shared" si="24"/>
        <v>drama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9"/>
        <v>42009.64061342593</v>
      </c>
      <c r="L216" s="13">
        <f t="shared" si="20"/>
        <v>42069.64061342593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21"/>
        <v>8.0000000000000002E-3</v>
      </c>
      <c r="R216" s="8">
        <f t="shared" si="22"/>
        <v>1</v>
      </c>
      <c r="S216" t="str">
        <f t="shared" si="23"/>
        <v>film &amp; video</v>
      </c>
      <c r="T216" t="str">
        <f t="shared" si="24"/>
        <v>drama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9"/>
        <v>42375.230115740742</v>
      </c>
      <c r="L217" s="13">
        <f t="shared" si="20"/>
        <v>42417.999305555553</v>
      </c>
      <c r="M217" t="b">
        <v>0</v>
      </c>
      <c r="N217">
        <v>1</v>
      </c>
      <c r="O217" t="b">
        <v>0</v>
      </c>
      <c r="P217" t="s">
        <v>8268</v>
      </c>
      <c r="Q217" s="7">
        <f t="shared" si="21"/>
        <v>0.22727272727272727</v>
      </c>
      <c r="R217" s="8">
        <f t="shared" si="22"/>
        <v>10</v>
      </c>
      <c r="S217" t="str">
        <f t="shared" si="23"/>
        <v>film &amp; video</v>
      </c>
      <c r="T217" t="str">
        <f t="shared" si="24"/>
        <v>drama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9"/>
        <v>42066.958761574075</v>
      </c>
      <c r="L218" s="13">
        <f t="shared" si="20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7">
        <f t="shared" si="21"/>
        <v>55.698440000000005</v>
      </c>
      <c r="R218" s="8">
        <f t="shared" si="22"/>
        <v>331.54</v>
      </c>
      <c r="S218" t="str">
        <f t="shared" si="23"/>
        <v>film &amp; video</v>
      </c>
      <c r="T218" t="str">
        <f t="shared" si="24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9"/>
        <v>41970.64061342593</v>
      </c>
      <c r="L219" s="13">
        <f t="shared" si="20"/>
        <v>42001.64061342593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21"/>
        <v>11.943</v>
      </c>
      <c r="R219" s="8">
        <f t="shared" si="22"/>
        <v>314.29000000000002</v>
      </c>
      <c r="S219" t="str">
        <f t="shared" si="23"/>
        <v>film &amp; video</v>
      </c>
      <c r="T219" t="str">
        <f t="shared" si="24"/>
        <v>drama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9"/>
        <v>42079.628344907411</v>
      </c>
      <c r="L220" s="13">
        <f t="shared" si="20"/>
        <v>42139.628344907411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21"/>
        <v>2</v>
      </c>
      <c r="R220" s="8">
        <f t="shared" si="22"/>
        <v>100</v>
      </c>
      <c r="S220" t="str">
        <f t="shared" si="23"/>
        <v>film &amp; video</v>
      </c>
      <c r="T220" t="str">
        <f t="shared" si="24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9"/>
        <v>42429.326678240745</v>
      </c>
      <c r="L221" s="13">
        <f t="shared" si="20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21"/>
        <v>17.630000000000003</v>
      </c>
      <c r="R221" s="8">
        <f t="shared" si="22"/>
        <v>115.99</v>
      </c>
      <c r="S221" t="str">
        <f t="shared" si="23"/>
        <v>film &amp; video</v>
      </c>
      <c r="T221" t="str">
        <f t="shared" si="24"/>
        <v>drama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9"/>
        <v>42195.643865740742</v>
      </c>
      <c r="L222" s="13">
        <f t="shared" si="20"/>
        <v>42236.837499999994</v>
      </c>
      <c r="M222" t="b">
        <v>0</v>
      </c>
      <c r="N222">
        <v>3</v>
      </c>
      <c r="O222" t="b">
        <v>0</v>
      </c>
      <c r="P222" t="s">
        <v>8268</v>
      </c>
      <c r="Q222" s="7">
        <f t="shared" si="21"/>
        <v>0.72</v>
      </c>
      <c r="R222" s="8">
        <f t="shared" si="22"/>
        <v>120</v>
      </c>
      <c r="S222" t="str">
        <f t="shared" si="23"/>
        <v>film &amp; video</v>
      </c>
      <c r="T222" t="str">
        <f t="shared" si="24"/>
        <v>drama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9"/>
        <v>42031.837546296301</v>
      </c>
      <c r="L223" s="13">
        <f t="shared" si="20"/>
        <v>42091.79587962963</v>
      </c>
      <c r="M223" t="b">
        <v>0</v>
      </c>
      <c r="N223">
        <v>0</v>
      </c>
      <c r="O223" t="b">
        <v>0</v>
      </c>
      <c r="P223" t="s">
        <v>8268</v>
      </c>
      <c r="Q223" s="7">
        <f t="shared" si="21"/>
        <v>0</v>
      </c>
      <c r="R223" s="8">
        <f t="shared" si="22"/>
        <v>0</v>
      </c>
      <c r="S223" t="str">
        <f t="shared" si="23"/>
        <v>film &amp; video</v>
      </c>
      <c r="T223" t="str">
        <f t="shared" si="24"/>
        <v>drama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9"/>
        <v>42031.769884259258</v>
      </c>
      <c r="L224" s="13">
        <f t="shared" si="20"/>
        <v>42090.110416666663</v>
      </c>
      <c r="M224" t="b">
        <v>0</v>
      </c>
      <c r="N224">
        <v>2</v>
      </c>
      <c r="O224" t="b">
        <v>0</v>
      </c>
      <c r="P224" t="s">
        <v>8268</v>
      </c>
      <c r="Q224" s="7">
        <f t="shared" si="21"/>
        <v>13</v>
      </c>
      <c r="R224" s="8">
        <f t="shared" si="22"/>
        <v>65</v>
      </c>
      <c r="S224" t="str">
        <f t="shared" si="23"/>
        <v>film &amp; video</v>
      </c>
      <c r="T224" t="str">
        <f t="shared" si="24"/>
        <v>drama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9"/>
        <v>42482.048032407409</v>
      </c>
      <c r="L225" s="13">
        <f t="shared" si="20"/>
        <v>42512.045138888891</v>
      </c>
      <c r="M225" t="b">
        <v>0</v>
      </c>
      <c r="N225">
        <v>0</v>
      </c>
      <c r="O225" t="b">
        <v>0</v>
      </c>
      <c r="P225" t="s">
        <v>8268</v>
      </c>
      <c r="Q225" s="7">
        <f t="shared" si="21"/>
        <v>0</v>
      </c>
      <c r="R225" s="8">
        <f t="shared" si="22"/>
        <v>0</v>
      </c>
      <c r="S225" t="str">
        <f t="shared" si="23"/>
        <v>film &amp; video</v>
      </c>
      <c r="T225" t="str">
        <f t="shared" si="24"/>
        <v>drama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9"/>
        <v>42135.235254629632</v>
      </c>
      <c r="L226" s="13">
        <f t="shared" si="20"/>
        <v>42195.235254629632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21"/>
        <v>0</v>
      </c>
      <c r="R226" s="8">
        <f t="shared" si="22"/>
        <v>0</v>
      </c>
      <c r="S226" t="str">
        <f t="shared" si="23"/>
        <v>film &amp; video</v>
      </c>
      <c r="T226" t="str">
        <f t="shared" si="24"/>
        <v>drama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9"/>
        <v>42438.961273148147</v>
      </c>
      <c r="L227" s="13">
        <f t="shared" si="20"/>
        <v>42468.919606481482</v>
      </c>
      <c r="M227" t="b">
        <v>0</v>
      </c>
      <c r="N227">
        <v>0</v>
      </c>
      <c r="O227" t="b">
        <v>0</v>
      </c>
      <c r="P227" t="s">
        <v>8268</v>
      </c>
      <c r="Q227" s="7">
        <f t="shared" si="21"/>
        <v>0</v>
      </c>
      <c r="R227" s="8">
        <f t="shared" si="22"/>
        <v>0</v>
      </c>
      <c r="S227" t="str">
        <f t="shared" si="23"/>
        <v>film &amp; video</v>
      </c>
      <c r="T227" t="str">
        <f t="shared" si="24"/>
        <v>drama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9"/>
        <v>42106.666018518517</v>
      </c>
      <c r="L228" s="13">
        <f t="shared" si="20"/>
        <v>42155.395138888889</v>
      </c>
      <c r="M228" t="b">
        <v>0</v>
      </c>
      <c r="N228">
        <v>2</v>
      </c>
      <c r="O228" t="b">
        <v>0</v>
      </c>
      <c r="P228" t="s">
        <v>8268</v>
      </c>
      <c r="Q228" s="7">
        <f t="shared" si="21"/>
        <v>0.86206896551724133</v>
      </c>
      <c r="R228" s="8">
        <f t="shared" si="22"/>
        <v>125</v>
      </c>
      <c r="S228" t="str">
        <f t="shared" si="23"/>
        <v>film &amp; video</v>
      </c>
      <c r="T228" t="str">
        <f t="shared" si="24"/>
        <v>drama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9"/>
        <v>42164.893993055557</v>
      </c>
      <c r="L229" s="13">
        <f t="shared" si="20"/>
        <v>42194.893993055557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21"/>
        <v>0</v>
      </c>
      <c r="R229" s="8">
        <f t="shared" si="22"/>
        <v>0</v>
      </c>
      <c r="S229" t="str">
        <f t="shared" si="23"/>
        <v>film &amp; video</v>
      </c>
      <c r="T229" t="str">
        <f t="shared" si="24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9"/>
        <v>42096.686400462961</v>
      </c>
      <c r="L230" s="13">
        <f t="shared" si="20"/>
        <v>42156.686400462961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21"/>
        <v>0</v>
      </c>
      <c r="R230" s="8">
        <f t="shared" si="22"/>
        <v>0</v>
      </c>
      <c r="S230" t="str">
        <f t="shared" si="23"/>
        <v>film &amp; video</v>
      </c>
      <c r="T230" t="str">
        <f t="shared" si="24"/>
        <v>drama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9"/>
        <v>42383.933993055558</v>
      </c>
      <c r="L231" s="13">
        <f t="shared" si="20"/>
        <v>42413.933993055558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21"/>
        <v>0</v>
      </c>
      <c r="R231" s="8">
        <f t="shared" si="22"/>
        <v>0</v>
      </c>
      <c r="S231" t="str">
        <f t="shared" si="23"/>
        <v>film &amp; video</v>
      </c>
      <c r="T231" t="str">
        <f t="shared" si="24"/>
        <v>drama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9"/>
        <v>42129.777210648142</v>
      </c>
      <c r="L232" s="13">
        <f t="shared" si="20"/>
        <v>42159.777210648142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21"/>
        <v>0.4</v>
      </c>
      <c r="R232" s="8">
        <f t="shared" si="22"/>
        <v>30</v>
      </c>
      <c r="S232" t="str">
        <f t="shared" si="23"/>
        <v>film &amp; video</v>
      </c>
      <c r="T232" t="str">
        <f t="shared" si="24"/>
        <v>drama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9"/>
        <v>42341.958923611113</v>
      </c>
      <c r="L233" s="13">
        <f t="shared" si="20"/>
        <v>42371.958923611113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21"/>
        <v>0</v>
      </c>
      <c r="R233" s="8">
        <f t="shared" si="22"/>
        <v>0</v>
      </c>
      <c r="S233" t="str">
        <f t="shared" si="23"/>
        <v>film &amp; video</v>
      </c>
      <c r="T233" t="str">
        <f t="shared" si="24"/>
        <v>drama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9"/>
        <v>42032.82576388889</v>
      </c>
      <c r="L234" s="13">
        <f t="shared" si="20"/>
        <v>42062.82576388889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21"/>
        <v>2.75</v>
      </c>
      <c r="R234" s="8">
        <f t="shared" si="22"/>
        <v>15.71</v>
      </c>
      <c r="S234" t="str">
        <f t="shared" si="23"/>
        <v>film &amp; video</v>
      </c>
      <c r="T234" t="str">
        <f t="shared" si="24"/>
        <v>drama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9"/>
        <v>42612.911712962959</v>
      </c>
      <c r="L235" s="13">
        <f t="shared" si="20"/>
        <v>42642.911712962959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21"/>
        <v>0</v>
      </c>
      <c r="R235" s="8">
        <f t="shared" si="22"/>
        <v>0</v>
      </c>
      <c r="S235" t="str">
        <f t="shared" si="23"/>
        <v>film &amp; video</v>
      </c>
      <c r="T235" t="str">
        <f t="shared" si="24"/>
        <v>drama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9"/>
        <v>42136.035405092596</v>
      </c>
      <c r="L236" s="13">
        <f t="shared" si="20"/>
        <v>42176.035405092596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21"/>
        <v>40.1</v>
      </c>
      <c r="R236" s="8">
        <f t="shared" si="22"/>
        <v>80.2</v>
      </c>
      <c r="S236" t="str">
        <f t="shared" si="23"/>
        <v>film &amp; video</v>
      </c>
      <c r="T236" t="str">
        <f t="shared" si="24"/>
        <v>drama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9"/>
        <v>42164.908530092594</v>
      </c>
      <c r="L237" s="13">
        <f t="shared" si="20"/>
        <v>42194.908530092594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21"/>
        <v>0</v>
      </c>
      <c r="R237" s="8">
        <f t="shared" si="22"/>
        <v>0</v>
      </c>
      <c r="S237" t="str">
        <f t="shared" si="23"/>
        <v>film &amp; video</v>
      </c>
      <c r="T237" t="str">
        <f t="shared" si="24"/>
        <v>drama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9"/>
        <v>42321.08447916666</v>
      </c>
      <c r="L238" s="13">
        <f t="shared" si="20"/>
        <v>42374</v>
      </c>
      <c r="M238" t="b">
        <v>0</v>
      </c>
      <c r="N238">
        <v>0</v>
      </c>
      <c r="O238" t="b">
        <v>0</v>
      </c>
      <c r="P238" t="s">
        <v>8268</v>
      </c>
      <c r="Q238" s="7">
        <f t="shared" si="21"/>
        <v>0</v>
      </c>
      <c r="R238" s="8">
        <f t="shared" si="22"/>
        <v>0</v>
      </c>
      <c r="S238" t="str">
        <f t="shared" si="23"/>
        <v>film &amp; video</v>
      </c>
      <c r="T238" t="str">
        <f t="shared" si="24"/>
        <v>drama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9"/>
        <v>42377.577187499999</v>
      </c>
      <c r="L239" s="13">
        <f t="shared" si="20"/>
        <v>42437.577187499999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21"/>
        <v>0.33333333333333337</v>
      </c>
      <c r="R239" s="8">
        <f t="shared" si="22"/>
        <v>50</v>
      </c>
      <c r="S239" t="str">
        <f t="shared" si="23"/>
        <v>film &amp; video</v>
      </c>
      <c r="T239" t="str">
        <f t="shared" si="24"/>
        <v>drama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9"/>
        <v>42713.962499999994</v>
      </c>
      <c r="L240" s="13">
        <f t="shared" si="20"/>
        <v>42734.375</v>
      </c>
      <c r="M240" t="b">
        <v>0</v>
      </c>
      <c r="N240">
        <v>0</v>
      </c>
      <c r="O240" t="b">
        <v>0</v>
      </c>
      <c r="P240" t="s">
        <v>8268</v>
      </c>
      <c r="Q240" s="7">
        <f t="shared" si="21"/>
        <v>0</v>
      </c>
      <c r="R240" s="8">
        <f t="shared" si="22"/>
        <v>0</v>
      </c>
      <c r="S240" t="str">
        <f t="shared" si="23"/>
        <v>film &amp; video</v>
      </c>
      <c r="T240" t="str">
        <f t="shared" si="24"/>
        <v>drama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9"/>
        <v>42297.110300925924</v>
      </c>
      <c r="L241" s="13">
        <f t="shared" si="20"/>
        <v>42316.5</v>
      </c>
      <c r="M241" t="b">
        <v>0</v>
      </c>
      <c r="N241">
        <v>5</v>
      </c>
      <c r="O241" t="b">
        <v>0</v>
      </c>
      <c r="P241" t="s">
        <v>8268</v>
      </c>
      <c r="Q241" s="7">
        <f t="shared" si="21"/>
        <v>25</v>
      </c>
      <c r="R241" s="8">
        <f t="shared" si="22"/>
        <v>50</v>
      </c>
      <c r="S241" t="str">
        <f t="shared" si="23"/>
        <v>film &amp; video</v>
      </c>
      <c r="T241" t="str">
        <f t="shared" si="24"/>
        <v>drama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9"/>
        <v>41354.708460648151</v>
      </c>
      <c r="L242" s="13">
        <f t="shared" si="20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1"/>
        <v>107.63413333333334</v>
      </c>
      <c r="R242" s="8">
        <f t="shared" si="22"/>
        <v>117.85</v>
      </c>
      <c r="S242" t="str">
        <f t="shared" si="23"/>
        <v>film &amp; video</v>
      </c>
      <c r="T242" t="str">
        <f t="shared" si="24"/>
        <v>documentary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9"/>
        <v>41949.697962962964</v>
      </c>
      <c r="L243" s="13">
        <f t="shared" si="20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1"/>
        <v>112.63736263736264</v>
      </c>
      <c r="R243" s="8">
        <f t="shared" si="22"/>
        <v>109.04</v>
      </c>
      <c r="S243" t="str">
        <f t="shared" si="23"/>
        <v>film &amp; video</v>
      </c>
      <c r="T243" t="str">
        <f t="shared" si="24"/>
        <v>documentary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9"/>
        <v>40862.492939814816</v>
      </c>
      <c r="L244" s="13">
        <f t="shared" si="20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21"/>
        <v>113.46153846153845</v>
      </c>
      <c r="R244" s="8">
        <f t="shared" si="22"/>
        <v>73.02</v>
      </c>
      <c r="S244" t="str">
        <f t="shared" si="23"/>
        <v>film &amp; video</v>
      </c>
      <c r="T244" t="str">
        <f t="shared" si="24"/>
        <v>documentary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9"/>
        <v>41662.047500000001</v>
      </c>
      <c r="L245" s="13">
        <f t="shared" si="20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21"/>
        <v>102.592</v>
      </c>
      <c r="R245" s="8">
        <f t="shared" si="22"/>
        <v>78.2</v>
      </c>
      <c r="S245" t="str">
        <f t="shared" si="23"/>
        <v>film &amp; video</v>
      </c>
      <c r="T245" t="str">
        <f t="shared" si="24"/>
        <v>documentary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9"/>
        <v>40213.323599537034</v>
      </c>
      <c r="L246" s="13">
        <f t="shared" si="20"/>
        <v>40253.29583333333</v>
      </c>
      <c r="M246" t="b">
        <v>1</v>
      </c>
      <c r="N246">
        <v>84</v>
      </c>
      <c r="O246" t="b">
        <v>1</v>
      </c>
      <c r="P246" t="s">
        <v>8269</v>
      </c>
      <c r="Q246" s="7">
        <f t="shared" si="21"/>
        <v>113.75714285714287</v>
      </c>
      <c r="R246" s="8">
        <f t="shared" si="22"/>
        <v>47.4</v>
      </c>
      <c r="S246" t="str">
        <f t="shared" si="23"/>
        <v>film &amp; video</v>
      </c>
      <c r="T246" t="str">
        <f t="shared" si="24"/>
        <v>documentary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9"/>
        <v>41107.053067129629</v>
      </c>
      <c r="L247" s="13">
        <f t="shared" si="20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21"/>
        <v>103.71999999999998</v>
      </c>
      <c r="R247" s="8">
        <f t="shared" si="22"/>
        <v>54.02</v>
      </c>
      <c r="S247" t="str">
        <f t="shared" si="23"/>
        <v>film &amp; video</v>
      </c>
      <c r="T247" t="str">
        <f t="shared" si="24"/>
        <v>documentary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9"/>
        <v>40480.363483796296</v>
      </c>
      <c r="L248" s="13">
        <f t="shared" si="20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21"/>
        <v>305.46000000000004</v>
      </c>
      <c r="R248" s="8">
        <f t="shared" si="22"/>
        <v>68.489999999999995</v>
      </c>
      <c r="S248" t="str">
        <f t="shared" si="23"/>
        <v>film &amp; video</v>
      </c>
      <c r="T248" t="str">
        <f t="shared" si="24"/>
        <v>documentary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9"/>
        <v>40430.604328703703</v>
      </c>
      <c r="L249" s="13">
        <f t="shared" si="20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7">
        <f t="shared" si="21"/>
        <v>134.1</v>
      </c>
      <c r="R249" s="8">
        <f t="shared" si="22"/>
        <v>108.15</v>
      </c>
      <c r="S249" t="str">
        <f t="shared" si="23"/>
        <v>film &amp; video</v>
      </c>
      <c r="T249" t="str">
        <f t="shared" si="24"/>
        <v>documentary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9"/>
        <v>40870.774409722224</v>
      </c>
      <c r="L250" s="13">
        <f t="shared" si="20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21"/>
        <v>101.33294117647058</v>
      </c>
      <c r="R250" s="8">
        <f t="shared" si="22"/>
        <v>589.95000000000005</v>
      </c>
      <c r="S250" t="str">
        <f t="shared" si="23"/>
        <v>film &amp; video</v>
      </c>
      <c r="T250" t="str">
        <f t="shared" si="24"/>
        <v>documentary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9"/>
        <v>40332.923842592594</v>
      </c>
      <c r="L251" s="13">
        <f t="shared" si="20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7">
        <f t="shared" si="21"/>
        <v>112.92</v>
      </c>
      <c r="R251" s="8">
        <f t="shared" si="22"/>
        <v>48.05</v>
      </c>
      <c r="S251" t="str">
        <f t="shared" si="23"/>
        <v>film &amp; video</v>
      </c>
      <c r="T251" t="str">
        <f t="shared" si="24"/>
        <v>documentary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9"/>
        <v>41401.565868055557</v>
      </c>
      <c r="L252" s="13">
        <f t="shared" si="20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21"/>
        <v>105.58333333333334</v>
      </c>
      <c r="R252" s="8">
        <f t="shared" si="22"/>
        <v>72.48</v>
      </c>
      <c r="S252" t="str">
        <f t="shared" si="23"/>
        <v>film &amp; video</v>
      </c>
      <c r="T252" t="str">
        <f t="shared" si="24"/>
        <v>documentary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9"/>
        <v>41013.787569444445</v>
      </c>
      <c r="L253" s="13">
        <f t="shared" si="20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7">
        <f t="shared" si="21"/>
        <v>125.57142857142858</v>
      </c>
      <c r="R253" s="8">
        <f t="shared" si="22"/>
        <v>57.08</v>
      </c>
      <c r="S253" t="str">
        <f t="shared" si="23"/>
        <v>film &amp; video</v>
      </c>
      <c r="T253" t="str">
        <f t="shared" si="24"/>
        <v>documentary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9"/>
        <v>40266.662708333337</v>
      </c>
      <c r="L254" s="13">
        <f t="shared" si="20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7">
        <f t="shared" si="21"/>
        <v>184.56</v>
      </c>
      <c r="R254" s="8">
        <f t="shared" si="22"/>
        <v>85.44</v>
      </c>
      <c r="S254" t="str">
        <f t="shared" si="23"/>
        <v>film &amp; video</v>
      </c>
      <c r="T254" t="str">
        <f t="shared" si="24"/>
        <v>documentary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9"/>
        <v>40924.650868055556</v>
      </c>
      <c r="L255" s="13">
        <f t="shared" si="20"/>
        <v>40954.650868055556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21"/>
        <v>100.73333333333335</v>
      </c>
      <c r="R255" s="8">
        <f t="shared" si="22"/>
        <v>215.86</v>
      </c>
      <c r="S255" t="str">
        <f t="shared" si="23"/>
        <v>film &amp; video</v>
      </c>
      <c r="T255" t="str">
        <f t="shared" si="24"/>
        <v>documentary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9"/>
        <v>42263.952662037031</v>
      </c>
      <c r="L256" s="13">
        <f t="shared" si="20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7">
        <f t="shared" si="21"/>
        <v>116.94725</v>
      </c>
      <c r="R256" s="8">
        <f t="shared" si="22"/>
        <v>89.39</v>
      </c>
      <c r="S256" t="str">
        <f t="shared" si="23"/>
        <v>film &amp; video</v>
      </c>
      <c r="T256" t="str">
        <f t="shared" si="24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9"/>
        <v>40588.526412037041</v>
      </c>
      <c r="L257" s="13">
        <f t="shared" si="20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7">
        <f t="shared" si="21"/>
        <v>106.73325</v>
      </c>
      <c r="R257" s="8">
        <f t="shared" si="22"/>
        <v>45.42</v>
      </c>
      <c r="S257" t="str">
        <f t="shared" si="23"/>
        <v>film &amp; video</v>
      </c>
      <c r="T257" t="str">
        <f t="shared" si="24"/>
        <v>documentary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ref="K258:K321" si="25">J258/60/60/24+DATE(1970,1,1)</f>
        <v>41319.769293981481</v>
      </c>
      <c r="L258" s="13">
        <f t="shared" ref="L258:L321" si="26">I258/60/60/24+DATE(1970,1,1)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27">E258/D258*100</f>
        <v>139.1</v>
      </c>
      <c r="R258" s="8">
        <f t="shared" si="22"/>
        <v>65.760000000000005</v>
      </c>
      <c r="S258" t="str">
        <f t="shared" si="23"/>
        <v>film &amp; video</v>
      </c>
      <c r="T258" t="str">
        <f t="shared" si="24"/>
        <v>documentary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si="25"/>
        <v>42479.626875000002</v>
      </c>
      <c r="L259" s="13">
        <f t="shared" si="26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27"/>
        <v>106.72648571428572</v>
      </c>
      <c r="R259" s="8">
        <f t="shared" ref="R259:R322" si="28">IF(N259=0, 0, ROUND(E259/N259, 2))</f>
        <v>66.7</v>
      </c>
      <c r="S259" t="str">
        <f t="shared" ref="S259:S322" si="29">LEFT(P259, FIND("/", P259) - 1)</f>
        <v>film &amp; video</v>
      </c>
      <c r="T259" t="str">
        <f t="shared" ref="T259:T322" si="30">RIGHT(P259, LEN(P259)-FIND("/", P259))</f>
        <v>documentary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5"/>
        <v>40682.051689814813</v>
      </c>
      <c r="L260" s="13">
        <f t="shared" si="26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27"/>
        <v>191.14</v>
      </c>
      <c r="R260" s="8">
        <f t="shared" si="28"/>
        <v>83.35</v>
      </c>
      <c r="S260" t="str">
        <f t="shared" si="29"/>
        <v>film &amp; video</v>
      </c>
      <c r="T260" t="str">
        <f t="shared" si="30"/>
        <v>documentary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5"/>
        <v>42072.738067129627</v>
      </c>
      <c r="L261" s="13">
        <f t="shared" si="26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27"/>
        <v>131.93789333333334</v>
      </c>
      <c r="R261" s="8">
        <f t="shared" si="28"/>
        <v>105.05</v>
      </c>
      <c r="S261" t="str">
        <f t="shared" si="29"/>
        <v>film &amp; video</v>
      </c>
      <c r="T261" t="str">
        <f t="shared" si="30"/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5"/>
        <v>40330.755543981482</v>
      </c>
      <c r="L262" s="13">
        <f t="shared" si="26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7">
        <f t="shared" si="27"/>
        <v>106.4</v>
      </c>
      <c r="R262" s="8">
        <f t="shared" si="28"/>
        <v>120.91</v>
      </c>
      <c r="S262" t="str">
        <f t="shared" si="29"/>
        <v>film &amp; video</v>
      </c>
      <c r="T262" t="str">
        <f t="shared" si="30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5"/>
        <v>41017.885462962964</v>
      </c>
      <c r="L263" s="13">
        <f t="shared" si="26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7">
        <f t="shared" si="27"/>
        <v>107.4</v>
      </c>
      <c r="R263" s="8">
        <f t="shared" si="28"/>
        <v>97.64</v>
      </c>
      <c r="S263" t="str">
        <f t="shared" si="29"/>
        <v>film &amp; video</v>
      </c>
      <c r="T263" t="str">
        <f t="shared" si="30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5"/>
        <v>40555.24800925926</v>
      </c>
      <c r="L264" s="13">
        <f t="shared" si="26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27"/>
        <v>240</v>
      </c>
      <c r="R264" s="8">
        <f t="shared" si="28"/>
        <v>41.38</v>
      </c>
      <c r="S264" t="str">
        <f t="shared" si="29"/>
        <v>film &amp; video</v>
      </c>
      <c r="T264" t="str">
        <f t="shared" si="30"/>
        <v>documentary</v>
      </c>
    </row>
    <row r="265" spans="1:20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5"/>
        <v>41149.954791666663</v>
      </c>
      <c r="L265" s="13">
        <f t="shared" si="26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27"/>
        <v>118.08108</v>
      </c>
      <c r="R265" s="8">
        <f t="shared" si="28"/>
        <v>30.65</v>
      </c>
      <c r="S265" t="str">
        <f t="shared" si="29"/>
        <v>film &amp; video</v>
      </c>
      <c r="T265" t="str">
        <f t="shared" si="30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5"/>
        <v>41010.620312500003</v>
      </c>
      <c r="L266" s="13">
        <f t="shared" si="26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27"/>
        <v>118.19999999999999</v>
      </c>
      <c r="R266" s="8">
        <f t="shared" si="28"/>
        <v>64.95</v>
      </c>
      <c r="S266" t="str">
        <f t="shared" si="29"/>
        <v>film &amp; video</v>
      </c>
      <c r="T266" t="str">
        <f t="shared" si="30"/>
        <v>documentary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5"/>
        <v>40267.245717592588</v>
      </c>
      <c r="L267" s="13">
        <f t="shared" si="26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7">
        <f t="shared" si="27"/>
        <v>111.1</v>
      </c>
      <c r="R267" s="8">
        <f t="shared" si="28"/>
        <v>95.78</v>
      </c>
      <c r="S267" t="str">
        <f t="shared" si="29"/>
        <v>film &amp; video</v>
      </c>
      <c r="T267" t="str">
        <f t="shared" si="30"/>
        <v>documentary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5"/>
        <v>40205.174849537041</v>
      </c>
      <c r="L268" s="13">
        <f t="shared" si="26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7">
        <f t="shared" si="27"/>
        <v>145.5</v>
      </c>
      <c r="R268" s="8">
        <f t="shared" si="28"/>
        <v>40.42</v>
      </c>
      <c r="S268" t="str">
        <f t="shared" si="29"/>
        <v>film &amp; video</v>
      </c>
      <c r="T268" t="str">
        <f t="shared" si="30"/>
        <v>documentary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5"/>
        <v>41785.452534722222</v>
      </c>
      <c r="L269" s="13">
        <f t="shared" si="26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27"/>
        <v>131.62883248730967</v>
      </c>
      <c r="R269" s="8">
        <f t="shared" si="28"/>
        <v>78.58</v>
      </c>
      <c r="S269" t="str">
        <f t="shared" si="29"/>
        <v>film &amp; video</v>
      </c>
      <c r="T269" t="str">
        <f t="shared" si="30"/>
        <v>documentary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5"/>
        <v>40809.15252314815</v>
      </c>
      <c r="L270" s="13">
        <f t="shared" si="26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27"/>
        <v>111.4</v>
      </c>
      <c r="R270" s="8">
        <f t="shared" si="28"/>
        <v>50.18</v>
      </c>
      <c r="S270" t="str">
        <f t="shared" si="29"/>
        <v>film &amp; video</v>
      </c>
      <c r="T270" t="str">
        <f t="shared" si="30"/>
        <v>documentary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5"/>
        <v>42758.197013888886</v>
      </c>
      <c r="L271" s="13">
        <f t="shared" si="26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7"/>
        <v>147.23376999999999</v>
      </c>
      <c r="R271" s="8">
        <f t="shared" si="28"/>
        <v>92.25</v>
      </c>
      <c r="S271" t="str">
        <f t="shared" si="29"/>
        <v>film &amp; video</v>
      </c>
      <c r="T271" t="str">
        <f t="shared" si="30"/>
        <v>documentary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5"/>
        <v>40637.866550925923</v>
      </c>
      <c r="L272" s="13">
        <f t="shared" si="26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7">
        <f t="shared" si="27"/>
        <v>152.60869565217391</v>
      </c>
      <c r="R272" s="8">
        <f t="shared" si="28"/>
        <v>57.54</v>
      </c>
      <c r="S272" t="str">
        <f t="shared" si="29"/>
        <v>film &amp; video</v>
      </c>
      <c r="T272" t="str">
        <f t="shared" si="30"/>
        <v>documentary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5"/>
        <v>41612.10024305556</v>
      </c>
      <c r="L273" s="13">
        <f t="shared" si="26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7">
        <f t="shared" si="27"/>
        <v>104.67999999999999</v>
      </c>
      <c r="R273" s="8">
        <f t="shared" si="28"/>
        <v>109.42</v>
      </c>
      <c r="S273" t="str">
        <f t="shared" si="29"/>
        <v>film &amp; video</v>
      </c>
      <c r="T273" t="str">
        <f t="shared" si="30"/>
        <v>documentary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5"/>
        <v>40235.900358796294</v>
      </c>
      <c r="L274" s="13">
        <f t="shared" si="26"/>
        <v>40296.78402777778</v>
      </c>
      <c r="M274" t="b">
        <v>1</v>
      </c>
      <c r="N274">
        <v>65</v>
      </c>
      <c r="O274" t="b">
        <v>1</v>
      </c>
      <c r="P274" t="s">
        <v>8269</v>
      </c>
      <c r="Q274" s="7">
        <f t="shared" si="27"/>
        <v>177.43366666666668</v>
      </c>
      <c r="R274" s="8">
        <f t="shared" si="28"/>
        <v>81.89</v>
      </c>
      <c r="S274" t="str">
        <f t="shared" si="29"/>
        <v>film &amp; video</v>
      </c>
      <c r="T274" t="str">
        <f t="shared" si="30"/>
        <v>documentary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5"/>
        <v>40697.498449074075</v>
      </c>
      <c r="L275" s="13">
        <f t="shared" si="26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27"/>
        <v>107.7758</v>
      </c>
      <c r="R275" s="8">
        <f t="shared" si="28"/>
        <v>45.67</v>
      </c>
      <c r="S275" t="str">
        <f t="shared" si="29"/>
        <v>film &amp; video</v>
      </c>
      <c r="T275" t="str">
        <f t="shared" si="30"/>
        <v>documentary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5"/>
        <v>40969.912372685183</v>
      </c>
      <c r="L276" s="13">
        <f t="shared" si="26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7">
        <f t="shared" si="27"/>
        <v>156</v>
      </c>
      <c r="R276" s="8">
        <f t="shared" si="28"/>
        <v>55.22</v>
      </c>
      <c r="S276" t="str">
        <f t="shared" si="29"/>
        <v>film &amp; video</v>
      </c>
      <c r="T276" t="str">
        <f t="shared" si="30"/>
        <v>documentary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5"/>
        <v>41193.032013888893</v>
      </c>
      <c r="L277" s="13">
        <f t="shared" si="26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27"/>
        <v>108.395</v>
      </c>
      <c r="R277" s="8">
        <f t="shared" si="28"/>
        <v>65.3</v>
      </c>
      <c r="S277" t="str">
        <f t="shared" si="29"/>
        <v>film &amp; video</v>
      </c>
      <c r="T277" t="str">
        <f t="shared" si="30"/>
        <v>documentary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5"/>
        <v>40967.081874999996</v>
      </c>
      <c r="L278" s="13">
        <f t="shared" si="26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27"/>
        <v>147.6</v>
      </c>
      <c r="R278" s="8">
        <f t="shared" si="28"/>
        <v>95.23</v>
      </c>
      <c r="S278" t="str">
        <f t="shared" si="29"/>
        <v>film &amp; video</v>
      </c>
      <c r="T278" t="str">
        <f t="shared" si="30"/>
        <v>documentary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5"/>
        <v>42117.891423611116</v>
      </c>
      <c r="L279" s="13">
        <f t="shared" si="26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27"/>
        <v>110.38153846153847</v>
      </c>
      <c r="R279" s="8">
        <f t="shared" si="28"/>
        <v>75.44</v>
      </c>
      <c r="S279" t="str">
        <f t="shared" si="29"/>
        <v>film &amp; video</v>
      </c>
      <c r="T279" t="str">
        <f t="shared" si="30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5"/>
        <v>41164.040960648148</v>
      </c>
      <c r="L280" s="13">
        <f t="shared" si="26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27"/>
        <v>150.34814814814814</v>
      </c>
      <c r="R280" s="8">
        <f t="shared" si="28"/>
        <v>97.82</v>
      </c>
      <c r="S280" t="str">
        <f t="shared" si="29"/>
        <v>film &amp; video</v>
      </c>
      <c r="T280" t="str">
        <f t="shared" si="30"/>
        <v>documentary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5"/>
        <v>42759.244166666671</v>
      </c>
      <c r="L281" s="13">
        <f t="shared" si="26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7">
        <f t="shared" si="27"/>
        <v>157.31829411764707</v>
      </c>
      <c r="R281" s="8">
        <f t="shared" si="28"/>
        <v>87.69</v>
      </c>
      <c r="S281" t="str">
        <f t="shared" si="29"/>
        <v>film &amp; video</v>
      </c>
      <c r="T281" t="str">
        <f t="shared" si="30"/>
        <v>documentary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5"/>
        <v>41744.590682870366</v>
      </c>
      <c r="L282" s="13">
        <f t="shared" si="26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7"/>
        <v>156.14400000000001</v>
      </c>
      <c r="R282" s="8">
        <f t="shared" si="28"/>
        <v>54.75</v>
      </c>
      <c r="S282" t="str">
        <f t="shared" si="29"/>
        <v>film &amp; video</v>
      </c>
      <c r="T282" t="str">
        <f t="shared" si="30"/>
        <v>documentary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5"/>
        <v>39950.163344907407</v>
      </c>
      <c r="L283" s="13">
        <f t="shared" si="26"/>
        <v>40035.80972222222</v>
      </c>
      <c r="M283" t="b">
        <v>1</v>
      </c>
      <c r="N283">
        <v>79</v>
      </c>
      <c r="O283" t="b">
        <v>1</v>
      </c>
      <c r="P283" t="s">
        <v>8269</v>
      </c>
      <c r="Q283" s="7">
        <f t="shared" si="27"/>
        <v>120.58763636363636</v>
      </c>
      <c r="R283" s="8">
        <f t="shared" si="28"/>
        <v>83.95</v>
      </c>
      <c r="S283" t="str">
        <f t="shared" si="29"/>
        <v>film &amp; video</v>
      </c>
      <c r="T283" t="str">
        <f t="shared" si="30"/>
        <v>documentary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5"/>
        <v>40194.920046296298</v>
      </c>
      <c r="L284" s="13">
        <f t="shared" si="26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7">
        <f t="shared" si="27"/>
        <v>101.18888888888888</v>
      </c>
      <c r="R284" s="8">
        <f t="shared" si="28"/>
        <v>254.39</v>
      </c>
      <c r="S284" t="str">
        <f t="shared" si="29"/>
        <v>film &amp; video</v>
      </c>
      <c r="T284" t="str">
        <f t="shared" si="30"/>
        <v>documentary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5"/>
        <v>40675.71</v>
      </c>
      <c r="L285" s="13">
        <f t="shared" si="26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7">
        <f t="shared" si="27"/>
        <v>114.27249999999999</v>
      </c>
      <c r="R285" s="8">
        <f t="shared" si="28"/>
        <v>101.83</v>
      </c>
      <c r="S285" t="str">
        <f t="shared" si="29"/>
        <v>film &amp; video</v>
      </c>
      <c r="T285" t="str">
        <f t="shared" si="30"/>
        <v>documentary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5"/>
        <v>40904.738194444442</v>
      </c>
      <c r="L286" s="13">
        <f t="shared" si="26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27"/>
        <v>104.62615</v>
      </c>
      <c r="R286" s="8">
        <f t="shared" si="28"/>
        <v>55.07</v>
      </c>
      <c r="S286" t="str">
        <f t="shared" si="29"/>
        <v>film &amp; video</v>
      </c>
      <c r="T286" t="str">
        <f t="shared" si="30"/>
        <v>documentary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5"/>
        <v>41506.756111111114</v>
      </c>
      <c r="L287" s="13">
        <f t="shared" si="26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27"/>
        <v>228.82507142857142</v>
      </c>
      <c r="R287" s="8">
        <f t="shared" si="28"/>
        <v>56.9</v>
      </c>
      <c r="S287" t="str">
        <f t="shared" si="29"/>
        <v>film &amp; video</v>
      </c>
      <c r="T287" t="str">
        <f t="shared" si="30"/>
        <v>documentary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5"/>
        <v>41313.816249999996</v>
      </c>
      <c r="L288" s="13">
        <f t="shared" si="26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27"/>
        <v>109.15333333333332</v>
      </c>
      <c r="R288" s="8">
        <f t="shared" si="28"/>
        <v>121.28</v>
      </c>
      <c r="S288" t="str">
        <f t="shared" si="29"/>
        <v>film &amp; video</v>
      </c>
      <c r="T288" t="str">
        <f t="shared" si="30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5"/>
        <v>41184.277986111112</v>
      </c>
      <c r="L289" s="13">
        <f t="shared" si="26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7">
        <f t="shared" si="27"/>
        <v>176.29999999999998</v>
      </c>
      <c r="R289" s="8">
        <f t="shared" si="28"/>
        <v>91.19</v>
      </c>
      <c r="S289" t="str">
        <f t="shared" si="29"/>
        <v>film &amp; video</v>
      </c>
      <c r="T289" t="str">
        <f t="shared" si="30"/>
        <v>documentary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5"/>
        <v>41051.168900462959</v>
      </c>
      <c r="L290" s="13">
        <f t="shared" si="26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27"/>
        <v>103.21061999999999</v>
      </c>
      <c r="R290" s="8">
        <f t="shared" si="28"/>
        <v>115.45</v>
      </c>
      <c r="S290" t="str">
        <f t="shared" si="29"/>
        <v>film &amp; video</v>
      </c>
      <c r="T290" t="str">
        <f t="shared" si="30"/>
        <v>documentary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5"/>
        <v>41550.456412037034</v>
      </c>
      <c r="L291" s="13">
        <f t="shared" si="26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7"/>
        <v>104.82000000000001</v>
      </c>
      <c r="R291" s="8">
        <f t="shared" si="28"/>
        <v>67.77</v>
      </c>
      <c r="S291" t="str">
        <f t="shared" si="29"/>
        <v>film &amp; video</v>
      </c>
      <c r="T291" t="str">
        <f t="shared" si="30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5"/>
        <v>40526.36917824074</v>
      </c>
      <c r="L292" s="13">
        <f t="shared" si="26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7">
        <f t="shared" si="27"/>
        <v>106.68444444444445</v>
      </c>
      <c r="R292" s="8">
        <f t="shared" si="28"/>
        <v>28.58</v>
      </c>
      <c r="S292" t="str">
        <f t="shared" si="29"/>
        <v>film &amp; video</v>
      </c>
      <c r="T292" t="str">
        <f t="shared" si="30"/>
        <v>documentary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5"/>
        <v>41376.769050925926</v>
      </c>
      <c r="L293" s="13">
        <f t="shared" si="26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7">
        <f t="shared" si="27"/>
        <v>120.02</v>
      </c>
      <c r="R293" s="8">
        <f t="shared" si="28"/>
        <v>46.88</v>
      </c>
      <c r="S293" t="str">
        <f t="shared" si="29"/>
        <v>film &amp; video</v>
      </c>
      <c r="T293" t="str">
        <f t="shared" si="30"/>
        <v>documentary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5"/>
        <v>40812.803229166668</v>
      </c>
      <c r="L294" s="13">
        <f t="shared" si="26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7">
        <f t="shared" si="27"/>
        <v>101.50693333333334</v>
      </c>
      <c r="R294" s="8">
        <f t="shared" si="28"/>
        <v>154.41999999999999</v>
      </c>
      <c r="S294" t="str">
        <f t="shared" si="29"/>
        <v>film &amp; video</v>
      </c>
      <c r="T294" t="str">
        <f t="shared" si="30"/>
        <v>documentary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5"/>
        <v>41719.667986111112</v>
      </c>
      <c r="L295" s="13">
        <f t="shared" si="26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27"/>
        <v>101.38461538461539</v>
      </c>
      <c r="R295" s="8">
        <f t="shared" si="28"/>
        <v>201.22</v>
      </c>
      <c r="S295" t="str">
        <f t="shared" si="29"/>
        <v>film &amp; video</v>
      </c>
      <c r="T295" t="str">
        <f t="shared" si="30"/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5"/>
        <v>40343.084421296298</v>
      </c>
      <c r="L296" s="13">
        <f t="shared" si="26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7">
        <f t="shared" si="27"/>
        <v>100</v>
      </c>
      <c r="R296" s="8">
        <f t="shared" si="28"/>
        <v>100</v>
      </c>
      <c r="S296" t="str">
        <f t="shared" si="29"/>
        <v>film &amp; video</v>
      </c>
      <c r="T296" t="str">
        <f t="shared" si="30"/>
        <v>documentary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5"/>
        <v>41519.004733796297</v>
      </c>
      <c r="L297" s="13">
        <f t="shared" si="26"/>
        <v>41579</v>
      </c>
      <c r="M297" t="b">
        <v>1</v>
      </c>
      <c r="N297">
        <v>665</v>
      </c>
      <c r="O297" t="b">
        <v>1</v>
      </c>
      <c r="P297" t="s">
        <v>8269</v>
      </c>
      <c r="Q297" s="7">
        <f t="shared" si="27"/>
        <v>133.10911999999999</v>
      </c>
      <c r="R297" s="8">
        <f t="shared" si="28"/>
        <v>100.08</v>
      </c>
      <c r="S297" t="str">
        <f t="shared" si="29"/>
        <v>film &amp; video</v>
      </c>
      <c r="T297" t="str">
        <f t="shared" si="30"/>
        <v>documentary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5"/>
        <v>41134.475497685184</v>
      </c>
      <c r="L298" s="13">
        <f t="shared" si="26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27"/>
        <v>118.72620000000001</v>
      </c>
      <c r="R298" s="8">
        <f t="shared" si="28"/>
        <v>230.09</v>
      </c>
      <c r="S298" t="str">
        <f t="shared" si="29"/>
        <v>film &amp; video</v>
      </c>
      <c r="T298" t="str">
        <f t="shared" si="30"/>
        <v>documentary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5"/>
        <v>42089.72802083334</v>
      </c>
      <c r="L299" s="13">
        <f t="shared" si="26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7">
        <f t="shared" si="27"/>
        <v>100.64</v>
      </c>
      <c r="R299" s="8">
        <f t="shared" si="28"/>
        <v>141.75</v>
      </c>
      <c r="S299" t="str">
        <f t="shared" si="29"/>
        <v>film &amp; video</v>
      </c>
      <c r="T299" t="str">
        <f t="shared" si="30"/>
        <v>documentary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5"/>
        <v>41709.463518518518</v>
      </c>
      <c r="L300" s="13">
        <f t="shared" si="26"/>
        <v>41768.875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7"/>
        <v>108.93241269841269</v>
      </c>
      <c r="R300" s="8">
        <f t="shared" si="28"/>
        <v>56.34</v>
      </c>
      <c r="S300" t="str">
        <f t="shared" si="29"/>
        <v>film &amp; video</v>
      </c>
      <c r="T300" t="str">
        <f t="shared" si="30"/>
        <v>documentary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5"/>
        <v>40469.225231481483</v>
      </c>
      <c r="L301" s="13">
        <f t="shared" si="26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27"/>
        <v>178.95250000000001</v>
      </c>
      <c r="R301" s="8">
        <f t="shared" si="28"/>
        <v>73.34</v>
      </c>
      <c r="S301" t="str">
        <f t="shared" si="29"/>
        <v>film &amp; video</v>
      </c>
      <c r="T301" t="str">
        <f t="shared" si="30"/>
        <v>documentary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5"/>
        <v>40626.959930555553</v>
      </c>
      <c r="L302" s="13">
        <f t="shared" si="26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27"/>
        <v>101.72264</v>
      </c>
      <c r="R302" s="8">
        <f t="shared" si="28"/>
        <v>85.34</v>
      </c>
      <c r="S302" t="str">
        <f t="shared" si="29"/>
        <v>film &amp; video</v>
      </c>
      <c r="T302" t="str">
        <f t="shared" si="30"/>
        <v>documentary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5"/>
        <v>41312.737673611111</v>
      </c>
      <c r="L303" s="13">
        <f t="shared" si="26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27"/>
        <v>118.73499999999999</v>
      </c>
      <c r="R303" s="8">
        <f t="shared" si="28"/>
        <v>61.5</v>
      </c>
      <c r="S303" t="str">
        <f t="shared" si="29"/>
        <v>film &amp; video</v>
      </c>
      <c r="T303" t="str">
        <f t="shared" si="30"/>
        <v>documentary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5"/>
        <v>40933.856921296298</v>
      </c>
      <c r="L304" s="13">
        <f t="shared" si="26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7"/>
        <v>100.46</v>
      </c>
      <c r="R304" s="8">
        <f t="shared" si="28"/>
        <v>93.02</v>
      </c>
      <c r="S304" t="str">
        <f t="shared" si="29"/>
        <v>film &amp; video</v>
      </c>
      <c r="T304" t="str">
        <f t="shared" si="30"/>
        <v>documentary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5"/>
        <v>41032.071134259262</v>
      </c>
      <c r="L305" s="13">
        <f t="shared" si="26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27"/>
        <v>137.46666666666667</v>
      </c>
      <c r="R305" s="8">
        <f t="shared" si="28"/>
        <v>50.29</v>
      </c>
      <c r="S305" t="str">
        <f t="shared" si="29"/>
        <v>film &amp; video</v>
      </c>
      <c r="T305" t="str">
        <f t="shared" si="30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5"/>
        <v>41114.094872685186</v>
      </c>
      <c r="L306" s="13">
        <f t="shared" si="26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7">
        <f t="shared" si="27"/>
        <v>231.64705882352939</v>
      </c>
      <c r="R306" s="8">
        <f t="shared" si="28"/>
        <v>106.43</v>
      </c>
      <c r="S306" t="str">
        <f t="shared" si="29"/>
        <v>film &amp; video</v>
      </c>
      <c r="T306" t="str">
        <f t="shared" si="30"/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5"/>
        <v>40948.630196759259</v>
      </c>
      <c r="L307" s="13">
        <f t="shared" si="26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7"/>
        <v>130.33333333333331</v>
      </c>
      <c r="R307" s="8">
        <f t="shared" si="28"/>
        <v>51.72</v>
      </c>
      <c r="S307" t="str">
        <f t="shared" si="29"/>
        <v>film &amp; video</v>
      </c>
      <c r="T307" t="str">
        <f t="shared" si="30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5"/>
        <v>41333.837187500001</v>
      </c>
      <c r="L308" s="13">
        <f t="shared" si="26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27"/>
        <v>292.89999999999998</v>
      </c>
      <c r="R308" s="8">
        <f t="shared" si="28"/>
        <v>36.61</v>
      </c>
      <c r="S308" t="str">
        <f t="shared" si="29"/>
        <v>film &amp; video</v>
      </c>
      <c r="T308" t="str">
        <f t="shared" si="30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5"/>
        <v>41282.944456018515</v>
      </c>
      <c r="L309" s="13">
        <f t="shared" si="26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27"/>
        <v>111.31818181818183</v>
      </c>
      <c r="R309" s="8">
        <f t="shared" si="28"/>
        <v>42.52</v>
      </c>
      <c r="S309" t="str">
        <f t="shared" si="29"/>
        <v>film &amp; video</v>
      </c>
      <c r="T309" t="str">
        <f t="shared" si="30"/>
        <v>documentary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5"/>
        <v>40567.694560185184</v>
      </c>
      <c r="L310" s="13">
        <f t="shared" si="26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27"/>
        <v>105.56666666666668</v>
      </c>
      <c r="R310" s="8">
        <f t="shared" si="28"/>
        <v>62.71</v>
      </c>
      <c r="S310" t="str">
        <f t="shared" si="29"/>
        <v>film &amp; video</v>
      </c>
      <c r="T310" t="str">
        <f t="shared" si="30"/>
        <v>documentary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5"/>
        <v>41134.751550925925</v>
      </c>
      <c r="L311" s="13">
        <f t="shared" si="26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27"/>
        <v>118.94444444444446</v>
      </c>
      <c r="R311" s="8">
        <f t="shared" si="28"/>
        <v>89.96</v>
      </c>
      <c r="S311" t="str">
        <f t="shared" si="29"/>
        <v>film &amp; video</v>
      </c>
      <c r="T311" t="str">
        <f t="shared" si="30"/>
        <v>documentary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5"/>
        <v>40821.183136574073</v>
      </c>
      <c r="L312" s="13">
        <f t="shared" si="26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7">
        <f t="shared" si="27"/>
        <v>104.129</v>
      </c>
      <c r="R312" s="8">
        <f t="shared" si="28"/>
        <v>28.92</v>
      </c>
      <c r="S312" t="str">
        <f t="shared" si="29"/>
        <v>film &amp; video</v>
      </c>
      <c r="T312" t="str">
        <f t="shared" si="30"/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5"/>
        <v>40868.219814814816</v>
      </c>
      <c r="L313" s="13">
        <f t="shared" si="26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7">
        <f t="shared" si="27"/>
        <v>104.10165000000001</v>
      </c>
      <c r="R313" s="8">
        <f t="shared" si="28"/>
        <v>138.80000000000001</v>
      </c>
      <c r="S313" t="str">
        <f t="shared" si="29"/>
        <v>film &amp; video</v>
      </c>
      <c r="T313" t="str">
        <f t="shared" si="30"/>
        <v>documentary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5"/>
        <v>41348.877685185187</v>
      </c>
      <c r="L314" s="13">
        <f t="shared" si="26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27"/>
        <v>111.87499999999999</v>
      </c>
      <c r="R314" s="8">
        <f t="shared" si="28"/>
        <v>61.3</v>
      </c>
      <c r="S314" t="str">
        <f t="shared" si="29"/>
        <v>film &amp; video</v>
      </c>
      <c r="T314" t="str">
        <f t="shared" si="30"/>
        <v>documentary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5"/>
        <v>40357.227939814817</v>
      </c>
      <c r="L315" s="13">
        <f t="shared" si="26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7">
        <f t="shared" si="27"/>
        <v>104.73529411764706</v>
      </c>
      <c r="R315" s="8">
        <f t="shared" si="28"/>
        <v>80.2</v>
      </c>
      <c r="S315" t="str">
        <f t="shared" si="29"/>
        <v>film &amp; video</v>
      </c>
      <c r="T315" t="str">
        <f t="shared" si="30"/>
        <v>documentary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5"/>
        <v>41304.833194444444</v>
      </c>
      <c r="L316" s="13">
        <f t="shared" si="26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27"/>
        <v>385.15000000000003</v>
      </c>
      <c r="R316" s="8">
        <f t="shared" si="28"/>
        <v>32.1</v>
      </c>
      <c r="S316" t="str">
        <f t="shared" si="29"/>
        <v>film &amp; video</v>
      </c>
      <c r="T316" t="str">
        <f t="shared" si="30"/>
        <v>documentary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5"/>
        <v>41113.77238425926</v>
      </c>
      <c r="L317" s="13">
        <f t="shared" si="26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27"/>
        <v>101.248</v>
      </c>
      <c r="R317" s="8">
        <f t="shared" si="28"/>
        <v>200.89</v>
      </c>
      <c r="S317" t="str">
        <f t="shared" si="29"/>
        <v>film &amp; video</v>
      </c>
      <c r="T317" t="str">
        <f t="shared" si="30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5"/>
        <v>41950.923576388886</v>
      </c>
      <c r="L318" s="13">
        <f t="shared" si="26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7">
        <f t="shared" si="27"/>
        <v>113.77333333333333</v>
      </c>
      <c r="R318" s="8">
        <f t="shared" si="28"/>
        <v>108.01</v>
      </c>
      <c r="S318" t="str">
        <f t="shared" si="29"/>
        <v>film &amp; video</v>
      </c>
      <c r="T318" t="str">
        <f t="shared" si="30"/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5"/>
        <v>41589.676886574074</v>
      </c>
      <c r="L319" s="13">
        <f t="shared" si="26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27"/>
        <v>100.80333333333333</v>
      </c>
      <c r="R319" s="8">
        <f t="shared" si="28"/>
        <v>95.7</v>
      </c>
      <c r="S319" t="str">
        <f t="shared" si="29"/>
        <v>film &amp; video</v>
      </c>
      <c r="T319" t="str">
        <f t="shared" si="30"/>
        <v>documentary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5"/>
        <v>41330.038784722223</v>
      </c>
      <c r="L320" s="13">
        <f t="shared" si="26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27"/>
        <v>283.32</v>
      </c>
      <c r="R320" s="8">
        <f t="shared" si="28"/>
        <v>49.88</v>
      </c>
      <c r="S320" t="str">
        <f t="shared" si="29"/>
        <v>film &amp; video</v>
      </c>
      <c r="T320" t="str">
        <f t="shared" si="30"/>
        <v>documentary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5"/>
        <v>40123.83829861111</v>
      </c>
      <c r="L321" s="13">
        <f t="shared" si="26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7">
        <f t="shared" si="27"/>
        <v>112.68</v>
      </c>
      <c r="R321" s="8">
        <f t="shared" si="28"/>
        <v>110.47</v>
      </c>
      <c r="S321" t="str">
        <f t="shared" si="29"/>
        <v>film &amp; video</v>
      </c>
      <c r="T321" t="str">
        <f t="shared" si="30"/>
        <v>documentary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ref="K322:K385" si="31">J322/60/60/24+DATE(1970,1,1)</f>
        <v>42331.551307870366</v>
      </c>
      <c r="L322" s="13">
        <f t="shared" ref="L322:L385" si="32">I322/60/60/24+DATE(1970,1,1)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33">E322/D322*100</f>
        <v>106.58000000000001</v>
      </c>
      <c r="R322" s="8">
        <f t="shared" si="28"/>
        <v>134.91</v>
      </c>
      <c r="S322" t="str">
        <f t="shared" si="29"/>
        <v>film &amp; video</v>
      </c>
      <c r="T322" t="str">
        <f t="shared" si="30"/>
        <v>documentary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si="31"/>
        <v>42647.446597222224</v>
      </c>
      <c r="L323" s="13">
        <f t="shared" si="32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7">
        <f t="shared" si="33"/>
        <v>102.66285714285715</v>
      </c>
      <c r="R323" s="8">
        <f t="shared" ref="R323:R386" si="34">IF(N323=0, 0, ROUND(E323/N323, 2))</f>
        <v>106.62</v>
      </c>
      <c r="S323" t="str">
        <f t="shared" ref="S323:S386" si="35">LEFT(P323, FIND("/", P323) - 1)</f>
        <v>film &amp; video</v>
      </c>
      <c r="T323" t="str">
        <f t="shared" ref="T323:T386" si="36">RIGHT(P323, LEN(P323)-FIND("/", P323))</f>
        <v>documentary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1"/>
        <v>42473.57</v>
      </c>
      <c r="L324" s="13">
        <f t="shared" si="32"/>
        <v>42503.57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33"/>
        <v>107.91200000000001</v>
      </c>
      <c r="R324" s="8">
        <f t="shared" si="34"/>
        <v>145.04</v>
      </c>
      <c r="S324" t="str">
        <f t="shared" si="35"/>
        <v>film &amp; video</v>
      </c>
      <c r="T324" t="str">
        <f t="shared" si="36"/>
        <v>documentary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1"/>
        <v>42697.32136574074</v>
      </c>
      <c r="L325" s="13">
        <f t="shared" si="3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7">
        <f t="shared" si="33"/>
        <v>123.07407407407408</v>
      </c>
      <c r="R325" s="8">
        <f t="shared" si="34"/>
        <v>114.59</v>
      </c>
      <c r="S325" t="str">
        <f t="shared" si="35"/>
        <v>film &amp; video</v>
      </c>
      <c r="T325" t="str">
        <f t="shared" si="36"/>
        <v>documentary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1"/>
        <v>42184.626250000001</v>
      </c>
      <c r="L326" s="13">
        <f t="shared" si="3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33"/>
        <v>101.6</v>
      </c>
      <c r="R326" s="8">
        <f t="shared" si="34"/>
        <v>105.32</v>
      </c>
      <c r="S326" t="str">
        <f t="shared" si="35"/>
        <v>film &amp; video</v>
      </c>
      <c r="T326" t="str">
        <f t="shared" si="36"/>
        <v>documentary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1"/>
        <v>42689.187881944439</v>
      </c>
      <c r="L327" s="13">
        <f t="shared" si="3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33"/>
        <v>104.396</v>
      </c>
      <c r="R327" s="8">
        <f t="shared" si="34"/>
        <v>70.92</v>
      </c>
      <c r="S327" t="str">
        <f t="shared" si="35"/>
        <v>film &amp; video</v>
      </c>
      <c r="T327" t="str">
        <f t="shared" si="36"/>
        <v>documentary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1"/>
        <v>42775.314884259264</v>
      </c>
      <c r="L328" s="13">
        <f t="shared" si="3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3"/>
        <v>112.92973333333333</v>
      </c>
      <c r="R328" s="8">
        <f t="shared" si="34"/>
        <v>147.16999999999999</v>
      </c>
      <c r="S328" t="str">
        <f t="shared" si="35"/>
        <v>film &amp; video</v>
      </c>
      <c r="T328" t="str">
        <f t="shared" si="36"/>
        <v>documentary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1"/>
        <v>42058.235289351855</v>
      </c>
      <c r="L329" s="13">
        <f t="shared" si="3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7">
        <f t="shared" si="33"/>
        <v>136.4</v>
      </c>
      <c r="R329" s="8">
        <f t="shared" si="34"/>
        <v>160.47</v>
      </c>
      <c r="S329" t="str">
        <f t="shared" si="35"/>
        <v>film &amp; video</v>
      </c>
      <c r="T329" t="str">
        <f t="shared" si="36"/>
        <v>documentary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1"/>
        <v>42278.946620370371</v>
      </c>
      <c r="L330" s="13">
        <f t="shared" si="3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7">
        <f t="shared" si="33"/>
        <v>103.61439999999999</v>
      </c>
      <c r="R330" s="8">
        <f t="shared" si="34"/>
        <v>156.05000000000001</v>
      </c>
      <c r="S330" t="str">
        <f t="shared" si="35"/>
        <v>film &amp; video</v>
      </c>
      <c r="T330" t="str">
        <f t="shared" si="36"/>
        <v>documentary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1"/>
        <v>42291.46674768519</v>
      </c>
      <c r="L331" s="13">
        <f t="shared" si="3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7">
        <f t="shared" si="33"/>
        <v>105.5</v>
      </c>
      <c r="R331" s="8">
        <f t="shared" si="34"/>
        <v>63.17</v>
      </c>
      <c r="S331" t="str">
        <f t="shared" si="35"/>
        <v>film &amp; video</v>
      </c>
      <c r="T331" t="str">
        <f t="shared" si="36"/>
        <v>documentary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1"/>
        <v>41379.515775462962</v>
      </c>
      <c r="L332" s="13">
        <f t="shared" si="3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7">
        <f t="shared" si="33"/>
        <v>101.82857142857142</v>
      </c>
      <c r="R332" s="8">
        <f t="shared" si="34"/>
        <v>104.82</v>
      </c>
      <c r="S332" t="str">
        <f t="shared" si="35"/>
        <v>film &amp; video</v>
      </c>
      <c r="T332" t="str">
        <f t="shared" si="36"/>
        <v>documentary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1"/>
        <v>42507.581412037034</v>
      </c>
      <c r="L333" s="13">
        <f t="shared" si="3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3"/>
        <v>106.60499999999999</v>
      </c>
      <c r="R333" s="8">
        <f t="shared" si="34"/>
        <v>97.36</v>
      </c>
      <c r="S333" t="str">
        <f t="shared" si="35"/>
        <v>film &amp; video</v>
      </c>
      <c r="T333" t="str">
        <f t="shared" si="36"/>
        <v>documentary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1"/>
        <v>42263.680289351847</v>
      </c>
      <c r="L334" s="13">
        <f t="shared" si="3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7">
        <f t="shared" si="33"/>
        <v>113.015</v>
      </c>
      <c r="R334" s="8">
        <f t="shared" si="34"/>
        <v>203.63</v>
      </c>
      <c r="S334" t="str">
        <f t="shared" si="35"/>
        <v>film &amp; video</v>
      </c>
      <c r="T334" t="str">
        <f t="shared" si="36"/>
        <v>documentary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1"/>
        <v>42437.636469907404</v>
      </c>
      <c r="L335" s="13">
        <f t="shared" si="3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3"/>
        <v>125.22750000000001</v>
      </c>
      <c r="R335" s="8">
        <f t="shared" si="34"/>
        <v>188.31</v>
      </c>
      <c r="S335" t="str">
        <f t="shared" si="35"/>
        <v>film &amp; video</v>
      </c>
      <c r="T335" t="str">
        <f t="shared" si="36"/>
        <v>documentary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1"/>
        <v>42101.682372685187</v>
      </c>
      <c r="L336" s="13">
        <f t="shared" si="3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7">
        <f t="shared" si="33"/>
        <v>101.19</v>
      </c>
      <c r="R336" s="8">
        <f t="shared" si="34"/>
        <v>146.65</v>
      </c>
      <c r="S336" t="str">
        <f t="shared" si="35"/>
        <v>film &amp; video</v>
      </c>
      <c r="T336" t="str">
        <f t="shared" si="36"/>
        <v>documentary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1"/>
        <v>42101.737442129626</v>
      </c>
      <c r="L337" s="13">
        <f t="shared" si="3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7">
        <f t="shared" si="33"/>
        <v>102.76470588235294</v>
      </c>
      <c r="R337" s="8">
        <f t="shared" si="34"/>
        <v>109.19</v>
      </c>
      <c r="S337" t="str">
        <f t="shared" si="35"/>
        <v>film &amp; video</v>
      </c>
      <c r="T337" t="str">
        <f t="shared" si="36"/>
        <v>documentary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1"/>
        <v>42291.596273148149</v>
      </c>
      <c r="L338" s="13">
        <f t="shared" si="3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33"/>
        <v>116.83911999999998</v>
      </c>
      <c r="R338" s="8">
        <f t="shared" si="34"/>
        <v>59.25</v>
      </c>
      <c r="S338" t="str">
        <f t="shared" si="35"/>
        <v>film &amp; video</v>
      </c>
      <c r="T338" t="str">
        <f t="shared" si="36"/>
        <v>documentary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1"/>
        <v>42047.128564814819</v>
      </c>
      <c r="L339" s="13">
        <f t="shared" si="3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7">
        <f t="shared" si="33"/>
        <v>101.16833333333335</v>
      </c>
      <c r="R339" s="8">
        <f t="shared" si="34"/>
        <v>97.9</v>
      </c>
      <c r="S339" t="str">
        <f t="shared" si="35"/>
        <v>film &amp; video</v>
      </c>
      <c r="T339" t="str">
        <f t="shared" si="36"/>
        <v>documentary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1"/>
        <v>42559.755671296298</v>
      </c>
      <c r="L340" s="13">
        <f t="shared" si="3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7">
        <f t="shared" si="33"/>
        <v>110.13360000000002</v>
      </c>
      <c r="R340" s="8">
        <f t="shared" si="34"/>
        <v>70</v>
      </c>
      <c r="S340" t="str">
        <f t="shared" si="35"/>
        <v>film &amp; video</v>
      </c>
      <c r="T340" t="str">
        <f t="shared" si="36"/>
        <v>documentary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1"/>
        <v>42093.760046296295</v>
      </c>
      <c r="L341" s="13">
        <f t="shared" si="3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33"/>
        <v>108.08333333333333</v>
      </c>
      <c r="R341" s="8">
        <f t="shared" si="34"/>
        <v>72.87</v>
      </c>
      <c r="S341" t="str">
        <f t="shared" si="35"/>
        <v>film &amp; video</v>
      </c>
      <c r="T341" t="str">
        <f t="shared" si="36"/>
        <v>documentary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1"/>
        <v>42772.669062500005</v>
      </c>
      <c r="L342" s="13">
        <f t="shared" si="32"/>
        <v>42802.875</v>
      </c>
      <c r="M342" t="b">
        <v>1</v>
      </c>
      <c r="N342">
        <v>299</v>
      </c>
      <c r="O342" t="b">
        <v>1</v>
      </c>
      <c r="P342" t="s">
        <v>8269</v>
      </c>
      <c r="Q342" s="7">
        <f t="shared" si="33"/>
        <v>125.02285714285715</v>
      </c>
      <c r="R342" s="8">
        <f t="shared" si="34"/>
        <v>146.35</v>
      </c>
      <c r="S342" t="str">
        <f t="shared" si="35"/>
        <v>film &amp; video</v>
      </c>
      <c r="T342" t="str">
        <f t="shared" si="36"/>
        <v>documentary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1"/>
        <v>41894.879606481481</v>
      </c>
      <c r="L343" s="13">
        <f t="shared" si="3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7">
        <f t="shared" si="33"/>
        <v>106.71428571428572</v>
      </c>
      <c r="R343" s="8">
        <f t="shared" si="34"/>
        <v>67.91</v>
      </c>
      <c r="S343" t="str">
        <f t="shared" si="35"/>
        <v>film &amp; video</v>
      </c>
      <c r="T343" t="str">
        <f t="shared" si="36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1"/>
        <v>42459.780844907407</v>
      </c>
      <c r="L344" s="13">
        <f t="shared" si="3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33"/>
        <v>100.36639999999998</v>
      </c>
      <c r="R344" s="8">
        <f t="shared" si="34"/>
        <v>169.85</v>
      </c>
      <c r="S344" t="str">
        <f t="shared" si="35"/>
        <v>film &amp; video</v>
      </c>
      <c r="T344" t="str">
        <f t="shared" si="36"/>
        <v>documentary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1"/>
        <v>41926.73778935185</v>
      </c>
      <c r="L345" s="13">
        <f t="shared" si="32"/>
        <v>41957.125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3"/>
        <v>102.02863333333335</v>
      </c>
      <c r="R345" s="8">
        <f t="shared" si="34"/>
        <v>58.41</v>
      </c>
      <c r="S345" t="str">
        <f t="shared" si="35"/>
        <v>film &amp; video</v>
      </c>
      <c r="T345" t="str">
        <f t="shared" si="36"/>
        <v>documentary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1"/>
        <v>42111.970995370371</v>
      </c>
      <c r="L346" s="13">
        <f t="shared" si="3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7">
        <f t="shared" si="33"/>
        <v>102.08358208955224</v>
      </c>
      <c r="R346" s="8">
        <f t="shared" si="34"/>
        <v>119.99</v>
      </c>
      <c r="S346" t="str">
        <f t="shared" si="35"/>
        <v>film &amp; video</v>
      </c>
      <c r="T346" t="str">
        <f t="shared" si="36"/>
        <v>documentary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1"/>
        <v>42114.944328703699</v>
      </c>
      <c r="L347" s="13">
        <f t="shared" si="3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33"/>
        <v>123.27586206896552</v>
      </c>
      <c r="R347" s="8">
        <f t="shared" si="34"/>
        <v>99.86</v>
      </c>
      <c r="S347" t="str">
        <f t="shared" si="35"/>
        <v>film &amp; video</v>
      </c>
      <c r="T347" t="str">
        <f t="shared" si="36"/>
        <v>documentary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1"/>
        <v>42261.500243055561</v>
      </c>
      <c r="L348" s="13">
        <f t="shared" si="3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3"/>
        <v>170.28880000000001</v>
      </c>
      <c r="R348" s="8">
        <f t="shared" si="34"/>
        <v>90.58</v>
      </c>
      <c r="S348" t="str">
        <f t="shared" si="35"/>
        <v>film &amp; video</v>
      </c>
      <c r="T348" t="str">
        <f t="shared" si="36"/>
        <v>documentary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1"/>
        <v>42292.495474537034</v>
      </c>
      <c r="L349" s="13">
        <f t="shared" si="3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7">
        <f t="shared" si="33"/>
        <v>111.59049999999999</v>
      </c>
      <c r="R349" s="8">
        <f t="shared" si="34"/>
        <v>117.77</v>
      </c>
      <c r="S349" t="str">
        <f t="shared" si="35"/>
        <v>film &amp; video</v>
      </c>
      <c r="T349" t="str">
        <f t="shared" si="36"/>
        <v>documentary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1"/>
        <v>42207.58699074074</v>
      </c>
      <c r="L350" s="13">
        <f t="shared" si="3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3"/>
        <v>103</v>
      </c>
      <c r="R350" s="8">
        <f t="shared" si="34"/>
        <v>86.55</v>
      </c>
      <c r="S350" t="str">
        <f t="shared" si="35"/>
        <v>film &amp; video</v>
      </c>
      <c r="T350" t="str">
        <f t="shared" si="36"/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1"/>
        <v>42760.498935185184</v>
      </c>
      <c r="L351" s="13">
        <f t="shared" si="3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33"/>
        <v>106.63570159857905</v>
      </c>
      <c r="R351" s="8">
        <f t="shared" si="34"/>
        <v>71.900000000000006</v>
      </c>
      <c r="S351" t="str">
        <f t="shared" si="35"/>
        <v>film &amp; video</v>
      </c>
      <c r="T351" t="str">
        <f t="shared" si="36"/>
        <v>documentary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1"/>
        <v>42586.066076388888</v>
      </c>
      <c r="L352" s="13">
        <f t="shared" si="3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7">
        <f t="shared" si="33"/>
        <v>114.75999999999999</v>
      </c>
      <c r="R352" s="8">
        <f t="shared" si="34"/>
        <v>129.82</v>
      </c>
      <c r="S352" t="str">
        <f t="shared" si="35"/>
        <v>film &amp; video</v>
      </c>
      <c r="T352" t="str">
        <f t="shared" si="36"/>
        <v>documentary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1"/>
        <v>42427.964745370366</v>
      </c>
      <c r="L353" s="13">
        <f t="shared" si="3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7">
        <f t="shared" si="33"/>
        <v>127.34117647058822</v>
      </c>
      <c r="R353" s="8">
        <f t="shared" si="34"/>
        <v>44.91</v>
      </c>
      <c r="S353" t="str">
        <f t="shared" si="35"/>
        <v>film &amp; video</v>
      </c>
      <c r="T353" t="str">
        <f t="shared" si="36"/>
        <v>documentary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1"/>
        <v>41890.167453703703</v>
      </c>
      <c r="L354" s="13">
        <f t="shared" si="3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33"/>
        <v>116.56</v>
      </c>
      <c r="R354" s="8">
        <f t="shared" si="34"/>
        <v>40.76</v>
      </c>
      <c r="S354" t="str">
        <f t="shared" si="35"/>
        <v>film &amp; video</v>
      </c>
      <c r="T354" t="str">
        <f t="shared" si="36"/>
        <v>documentary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1"/>
        <v>42297.791886574079</v>
      </c>
      <c r="L355" s="13">
        <f t="shared" si="3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7">
        <f t="shared" si="33"/>
        <v>108.61819426615318</v>
      </c>
      <c r="R355" s="8">
        <f t="shared" si="34"/>
        <v>103.52</v>
      </c>
      <c r="S355" t="str">
        <f t="shared" si="35"/>
        <v>film &amp; video</v>
      </c>
      <c r="T355" t="str">
        <f t="shared" si="36"/>
        <v>documentary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1"/>
        <v>42438.827789351853</v>
      </c>
      <c r="L356" s="13">
        <f t="shared" si="3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7">
        <f t="shared" si="33"/>
        <v>103.94285714285714</v>
      </c>
      <c r="R356" s="8">
        <f t="shared" si="34"/>
        <v>125.45</v>
      </c>
      <c r="S356" t="str">
        <f t="shared" si="35"/>
        <v>film &amp; video</v>
      </c>
      <c r="T356" t="str">
        <f t="shared" si="36"/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1"/>
        <v>41943.293912037036</v>
      </c>
      <c r="L357" s="13">
        <f t="shared" si="3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33"/>
        <v>116.25714285714285</v>
      </c>
      <c r="R357" s="8">
        <f t="shared" si="34"/>
        <v>246.61</v>
      </c>
      <c r="S357" t="str">
        <f t="shared" si="35"/>
        <v>film &amp; video</v>
      </c>
      <c r="T357" t="str">
        <f t="shared" si="36"/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1"/>
        <v>42415.803159722222</v>
      </c>
      <c r="L358" s="13">
        <f t="shared" si="3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33"/>
        <v>102.69239999999999</v>
      </c>
      <c r="R358" s="8">
        <f t="shared" si="34"/>
        <v>79.400000000000006</v>
      </c>
      <c r="S358" t="str">
        <f t="shared" si="35"/>
        <v>film &amp; video</v>
      </c>
      <c r="T358" t="str">
        <f t="shared" si="36"/>
        <v>documentary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1"/>
        <v>42078.222187499996</v>
      </c>
      <c r="L359" s="13">
        <f t="shared" si="3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3"/>
        <v>174</v>
      </c>
      <c r="R359" s="8">
        <f t="shared" si="34"/>
        <v>86.14</v>
      </c>
      <c r="S359" t="str">
        <f t="shared" si="35"/>
        <v>film &amp; video</v>
      </c>
      <c r="T359" t="str">
        <f t="shared" si="36"/>
        <v>documentary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1"/>
        <v>42507.860196759255</v>
      </c>
      <c r="L360" s="13">
        <f t="shared" si="32"/>
        <v>42536.625</v>
      </c>
      <c r="M360" t="b">
        <v>1</v>
      </c>
      <c r="N360">
        <v>267</v>
      </c>
      <c r="O360" t="b">
        <v>1</v>
      </c>
      <c r="P360" t="s">
        <v>8269</v>
      </c>
      <c r="Q360" s="7">
        <f t="shared" si="33"/>
        <v>103.08800000000001</v>
      </c>
      <c r="R360" s="8">
        <f t="shared" si="34"/>
        <v>193.05</v>
      </c>
      <c r="S360" t="str">
        <f t="shared" si="35"/>
        <v>film &amp; video</v>
      </c>
      <c r="T360" t="str">
        <f t="shared" si="36"/>
        <v>documentary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1"/>
        <v>41935.070486111108</v>
      </c>
      <c r="L361" s="13">
        <f t="shared" si="3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7">
        <f t="shared" si="33"/>
        <v>104.85537190082646</v>
      </c>
      <c r="R361" s="8">
        <f t="shared" si="34"/>
        <v>84.02</v>
      </c>
      <c r="S361" t="str">
        <f t="shared" si="35"/>
        <v>film &amp; video</v>
      </c>
      <c r="T361" t="str">
        <f t="shared" si="36"/>
        <v>documentary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1"/>
        <v>42163.897916666669</v>
      </c>
      <c r="L362" s="13">
        <f t="shared" si="3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7">
        <f t="shared" si="33"/>
        <v>101.375</v>
      </c>
      <c r="R362" s="8">
        <f t="shared" si="34"/>
        <v>139.83000000000001</v>
      </c>
      <c r="S362" t="str">
        <f t="shared" si="35"/>
        <v>film &amp; video</v>
      </c>
      <c r="T362" t="str">
        <f t="shared" si="36"/>
        <v>documentary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1"/>
        <v>41936.001226851848</v>
      </c>
      <c r="L363" s="13">
        <f t="shared" si="3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7">
        <f t="shared" si="33"/>
        <v>111.07699999999998</v>
      </c>
      <c r="R363" s="8">
        <f t="shared" si="34"/>
        <v>109.82</v>
      </c>
      <c r="S363" t="str">
        <f t="shared" si="35"/>
        <v>film &amp; video</v>
      </c>
      <c r="T363" t="str">
        <f t="shared" si="36"/>
        <v>documentary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1"/>
        <v>41837.210543981484</v>
      </c>
      <c r="L364" s="13">
        <f t="shared" si="32"/>
        <v>41859</v>
      </c>
      <c r="M364" t="b">
        <v>0</v>
      </c>
      <c r="N364">
        <v>86</v>
      </c>
      <c r="O364" t="b">
        <v>1</v>
      </c>
      <c r="P364" t="s">
        <v>8269</v>
      </c>
      <c r="Q364" s="7">
        <f t="shared" si="33"/>
        <v>124.15933781686496</v>
      </c>
      <c r="R364" s="8">
        <f t="shared" si="34"/>
        <v>139.53</v>
      </c>
      <c r="S364" t="str">
        <f t="shared" si="35"/>
        <v>film &amp; video</v>
      </c>
      <c r="T364" t="str">
        <f t="shared" si="36"/>
        <v>documentary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1"/>
        <v>40255.744629629626</v>
      </c>
      <c r="L365" s="13">
        <f t="shared" si="3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7">
        <f t="shared" si="33"/>
        <v>101.33333333333334</v>
      </c>
      <c r="R365" s="8">
        <f t="shared" si="34"/>
        <v>347.85</v>
      </c>
      <c r="S365" t="str">
        <f t="shared" si="35"/>
        <v>film &amp; video</v>
      </c>
      <c r="T365" t="str">
        <f t="shared" si="36"/>
        <v>documentary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1"/>
        <v>41780.859629629631</v>
      </c>
      <c r="L366" s="13">
        <f t="shared" si="3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7">
        <f t="shared" si="33"/>
        <v>110.16142857142856</v>
      </c>
      <c r="R366" s="8">
        <f t="shared" si="34"/>
        <v>68.239999999999995</v>
      </c>
      <c r="S366" t="str">
        <f t="shared" si="35"/>
        <v>film &amp; video</v>
      </c>
      <c r="T366" t="str">
        <f t="shared" si="36"/>
        <v>documentary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1"/>
        <v>41668.606469907405</v>
      </c>
      <c r="L367" s="13">
        <f t="shared" si="3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33"/>
        <v>103.97333333333334</v>
      </c>
      <c r="R367" s="8">
        <f t="shared" si="34"/>
        <v>239.94</v>
      </c>
      <c r="S367" t="str">
        <f t="shared" si="35"/>
        <v>film &amp; video</v>
      </c>
      <c r="T367" t="str">
        <f t="shared" si="36"/>
        <v>documentary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1"/>
        <v>41019.793032407404</v>
      </c>
      <c r="L368" s="13">
        <f t="shared" si="3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3"/>
        <v>101.31578947368421</v>
      </c>
      <c r="R368" s="8">
        <f t="shared" si="34"/>
        <v>287.31</v>
      </c>
      <c r="S368" t="str">
        <f t="shared" si="35"/>
        <v>film &amp; video</v>
      </c>
      <c r="T368" t="str">
        <f t="shared" si="36"/>
        <v>documentary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1"/>
        <v>41355.577291666668</v>
      </c>
      <c r="L369" s="13">
        <f t="shared" si="3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7">
        <f t="shared" si="33"/>
        <v>103.3501</v>
      </c>
      <c r="R369" s="8">
        <f t="shared" si="34"/>
        <v>86.85</v>
      </c>
      <c r="S369" t="str">
        <f t="shared" si="35"/>
        <v>film &amp; video</v>
      </c>
      <c r="T369" t="str">
        <f t="shared" si="36"/>
        <v>documentary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1"/>
        <v>42043.605578703704</v>
      </c>
      <c r="L370" s="13">
        <f t="shared" si="3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7">
        <f t="shared" si="33"/>
        <v>104.11200000000001</v>
      </c>
      <c r="R370" s="8">
        <f t="shared" si="34"/>
        <v>81.849999999999994</v>
      </c>
      <c r="S370" t="str">
        <f t="shared" si="35"/>
        <v>film &amp; video</v>
      </c>
      <c r="T370" t="str">
        <f t="shared" si="36"/>
        <v>documentary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1"/>
        <v>40893.551724537036</v>
      </c>
      <c r="L371" s="13">
        <f t="shared" si="3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33"/>
        <v>110.15569230769231</v>
      </c>
      <c r="R371" s="8">
        <f t="shared" si="34"/>
        <v>42.87</v>
      </c>
      <c r="S371" t="str">
        <f t="shared" si="35"/>
        <v>film &amp; video</v>
      </c>
      <c r="T371" t="str">
        <f t="shared" si="36"/>
        <v>documentary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1"/>
        <v>42711.795138888891</v>
      </c>
      <c r="L372" s="13">
        <f t="shared" si="3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33"/>
        <v>122.02</v>
      </c>
      <c r="R372" s="8">
        <f t="shared" si="34"/>
        <v>709.42</v>
      </c>
      <c r="S372" t="str">
        <f t="shared" si="35"/>
        <v>film &amp; video</v>
      </c>
      <c r="T372" t="str">
        <f t="shared" si="36"/>
        <v>documentary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1"/>
        <v>41261.767812500002</v>
      </c>
      <c r="L373" s="13">
        <f t="shared" si="3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3"/>
        <v>114.16866666666667</v>
      </c>
      <c r="R373" s="8">
        <f t="shared" si="34"/>
        <v>161.26</v>
      </c>
      <c r="S373" t="str">
        <f t="shared" si="35"/>
        <v>film &amp; video</v>
      </c>
      <c r="T373" t="str">
        <f t="shared" si="36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1"/>
        <v>42425.576898148152</v>
      </c>
      <c r="L374" s="13">
        <f t="shared" si="3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7">
        <f t="shared" si="33"/>
        <v>125.33333333333334</v>
      </c>
      <c r="R374" s="8">
        <f t="shared" si="34"/>
        <v>41.78</v>
      </c>
      <c r="S374" t="str">
        <f t="shared" si="35"/>
        <v>film &amp; video</v>
      </c>
      <c r="T374" t="str">
        <f t="shared" si="36"/>
        <v>documentary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1"/>
        <v>41078.91201388889</v>
      </c>
      <c r="L375" s="13">
        <f t="shared" si="3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33"/>
        <v>106.66666666666667</v>
      </c>
      <c r="R375" s="8">
        <f t="shared" si="34"/>
        <v>89.89</v>
      </c>
      <c r="S375" t="str">
        <f t="shared" si="35"/>
        <v>film &amp; video</v>
      </c>
      <c r="T375" t="str">
        <f t="shared" si="36"/>
        <v>documentary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1"/>
        <v>40757.889247685183</v>
      </c>
      <c r="L376" s="13">
        <f t="shared" si="3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33"/>
        <v>130.65</v>
      </c>
      <c r="R376" s="8">
        <f t="shared" si="34"/>
        <v>45.05</v>
      </c>
      <c r="S376" t="str">
        <f t="shared" si="35"/>
        <v>film &amp; video</v>
      </c>
      <c r="T376" t="str">
        <f t="shared" si="36"/>
        <v>documentary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1"/>
        <v>41657.985081018516</v>
      </c>
      <c r="L377" s="13">
        <f t="shared" si="3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7">
        <f t="shared" si="33"/>
        <v>120</v>
      </c>
      <c r="R377" s="8">
        <f t="shared" si="34"/>
        <v>42.86</v>
      </c>
      <c r="S377" t="str">
        <f t="shared" si="35"/>
        <v>film &amp; video</v>
      </c>
      <c r="T377" t="str">
        <f t="shared" si="36"/>
        <v>documentary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1"/>
        <v>42576.452731481477</v>
      </c>
      <c r="L378" s="13">
        <f t="shared" si="3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33"/>
        <v>105.9591836734694</v>
      </c>
      <c r="R378" s="8">
        <f t="shared" si="34"/>
        <v>54.08</v>
      </c>
      <c r="S378" t="str">
        <f t="shared" si="35"/>
        <v>film &amp; video</v>
      </c>
      <c r="T378" t="str">
        <f t="shared" si="36"/>
        <v>documentary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1"/>
        <v>42292.250787037032</v>
      </c>
      <c r="L379" s="13">
        <f t="shared" si="3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7">
        <f t="shared" si="33"/>
        <v>114.39999999999999</v>
      </c>
      <c r="R379" s="8">
        <f t="shared" si="34"/>
        <v>103.22</v>
      </c>
      <c r="S379" t="str">
        <f t="shared" si="35"/>
        <v>film &amp; video</v>
      </c>
      <c r="T379" t="str">
        <f t="shared" si="36"/>
        <v>documentary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1"/>
        <v>42370.571851851855</v>
      </c>
      <c r="L380" s="13">
        <f t="shared" si="3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7">
        <f t="shared" si="33"/>
        <v>111.76666666666665</v>
      </c>
      <c r="R380" s="8">
        <f t="shared" si="34"/>
        <v>40.4</v>
      </c>
      <c r="S380" t="str">
        <f t="shared" si="35"/>
        <v>film &amp; video</v>
      </c>
      <c r="T380" t="str">
        <f t="shared" si="36"/>
        <v>documentary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1"/>
        <v>40987.688333333332</v>
      </c>
      <c r="L381" s="13">
        <f t="shared" si="3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3"/>
        <v>116.08000000000001</v>
      </c>
      <c r="R381" s="8">
        <f t="shared" si="34"/>
        <v>116.86</v>
      </c>
      <c r="S381" t="str">
        <f t="shared" si="35"/>
        <v>film &amp; video</v>
      </c>
      <c r="T381" t="str">
        <f t="shared" si="36"/>
        <v>documentary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1"/>
        <v>42367.719814814816</v>
      </c>
      <c r="L382" s="13">
        <f t="shared" si="3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33"/>
        <v>141.5</v>
      </c>
      <c r="R382" s="8">
        <f t="shared" si="34"/>
        <v>115.51</v>
      </c>
      <c r="S382" t="str">
        <f t="shared" si="35"/>
        <v>film &amp; video</v>
      </c>
      <c r="T382" t="str">
        <f t="shared" si="36"/>
        <v>documentary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1"/>
        <v>41085.698113425926</v>
      </c>
      <c r="L383" s="13">
        <f t="shared" si="3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7">
        <f t="shared" si="33"/>
        <v>104.72999999999999</v>
      </c>
      <c r="R383" s="8">
        <f t="shared" si="34"/>
        <v>104.31</v>
      </c>
      <c r="S383" t="str">
        <f t="shared" si="35"/>
        <v>film &amp; video</v>
      </c>
      <c r="T383" t="str">
        <f t="shared" si="36"/>
        <v>documentary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1"/>
        <v>41144.709490740745</v>
      </c>
      <c r="L384" s="13">
        <f t="shared" si="3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33"/>
        <v>255.83333333333331</v>
      </c>
      <c r="R384" s="8">
        <f t="shared" si="34"/>
        <v>69.77</v>
      </c>
      <c r="S384" t="str">
        <f t="shared" si="35"/>
        <v>film &amp; video</v>
      </c>
      <c r="T384" t="str">
        <f t="shared" si="36"/>
        <v>documentary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1"/>
        <v>41755.117581018516</v>
      </c>
      <c r="L385" s="13">
        <f t="shared" si="3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33"/>
        <v>206.70670670670671</v>
      </c>
      <c r="R385" s="8">
        <f t="shared" si="34"/>
        <v>43.02</v>
      </c>
      <c r="S385" t="str">
        <f t="shared" si="35"/>
        <v>film &amp; video</v>
      </c>
      <c r="T385" t="str">
        <f t="shared" si="36"/>
        <v>documentary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ref="K386:K449" si="37">J386/60/60/24+DATE(1970,1,1)</f>
        <v>41980.781793981485</v>
      </c>
      <c r="L386" s="13">
        <f t="shared" ref="L386:L449" si="38">I386/60/60/24+DATE(1970,1,1)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39">E386/D386*100</f>
        <v>112.105</v>
      </c>
      <c r="R386" s="8">
        <f t="shared" si="34"/>
        <v>58.54</v>
      </c>
      <c r="S386" t="str">
        <f t="shared" si="35"/>
        <v>film &amp; video</v>
      </c>
      <c r="T386" t="str">
        <f t="shared" si="36"/>
        <v>documentary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si="37"/>
        <v>41934.584502314814</v>
      </c>
      <c r="L387" s="13">
        <f t="shared" si="38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7">
        <f t="shared" si="39"/>
        <v>105.982</v>
      </c>
      <c r="R387" s="8">
        <f t="shared" ref="R387:R450" si="40">IF(N387=0, 0, ROUND(E387/N387, 2))</f>
        <v>111.8</v>
      </c>
      <c r="S387" t="str">
        <f t="shared" ref="S387:S450" si="41">LEFT(P387, FIND("/", P387) - 1)</f>
        <v>film &amp; video</v>
      </c>
      <c r="T387" t="str">
        <f t="shared" ref="T387:T450" si="42">RIGHT(P387, LEN(P387)-FIND("/", P387))</f>
        <v>documentary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37"/>
        <v>42211.951284722221</v>
      </c>
      <c r="L388" s="13">
        <f t="shared" si="3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39"/>
        <v>100.16666666666667</v>
      </c>
      <c r="R388" s="8">
        <f t="shared" si="40"/>
        <v>46.23</v>
      </c>
      <c r="S388" t="str">
        <f t="shared" si="41"/>
        <v>film &amp; video</v>
      </c>
      <c r="T388" t="str">
        <f t="shared" si="42"/>
        <v>documentary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37"/>
        <v>42200.67659722222</v>
      </c>
      <c r="L389" s="13">
        <f t="shared" si="38"/>
        <v>42231.25</v>
      </c>
      <c r="M389" t="b">
        <v>0</v>
      </c>
      <c r="N389">
        <v>562</v>
      </c>
      <c r="O389" t="b">
        <v>1</v>
      </c>
      <c r="P389" t="s">
        <v>8269</v>
      </c>
      <c r="Q389" s="7">
        <f t="shared" si="39"/>
        <v>213.98947368421051</v>
      </c>
      <c r="R389" s="8">
        <f t="shared" si="40"/>
        <v>144.69</v>
      </c>
      <c r="S389" t="str">
        <f t="shared" si="41"/>
        <v>film &amp; video</v>
      </c>
      <c r="T389" t="str">
        <f t="shared" si="42"/>
        <v>documentary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37"/>
        <v>42549.076157407413</v>
      </c>
      <c r="L390" s="13">
        <f t="shared" si="38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39"/>
        <v>126.16000000000001</v>
      </c>
      <c r="R390" s="8">
        <f t="shared" si="40"/>
        <v>88.85</v>
      </c>
      <c r="S390" t="str">
        <f t="shared" si="41"/>
        <v>film &amp; video</v>
      </c>
      <c r="T390" t="str">
        <f t="shared" si="42"/>
        <v>documentary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37"/>
        <v>41674.063078703701</v>
      </c>
      <c r="L391" s="13">
        <f t="shared" si="3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9"/>
        <v>181.53547058823528</v>
      </c>
      <c r="R391" s="8">
        <f t="shared" si="40"/>
        <v>81.75</v>
      </c>
      <c r="S391" t="str">
        <f t="shared" si="41"/>
        <v>film &amp; video</v>
      </c>
      <c r="T391" t="str">
        <f t="shared" si="42"/>
        <v>documentary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37"/>
        <v>42112.036712962959</v>
      </c>
      <c r="L392" s="13">
        <f t="shared" si="3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39"/>
        <v>100</v>
      </c>
      <c r="R392" s="8">
        <f t="shared" si="40"/>
        <v>71.430000000000007</v>
      </c>
      <c r="S392" t="str">
        <f t="shared" si="41"/>
        <v>film &amp; video</v>
      </c>
      <c r="T392" t="str">
        <f t="shared" si="42"/>
        <v>documentary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37"/>
        <v>40865.042256944449</v>
      </c>
      <c r="L393" s="13">
        <f t="shared" si="3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7">
        <f t="shared" si="39"/>
        <v>100.61</v>
      </c>
      <c r="R393" s="8">
        <f t="shared" si="40"/>
        <v>104.26</v>
      </c>
      <c r="S393" t="str">
        <f t="shared" si="41"/>
        <v>film &amp; video</v>
      </c>
      <c r="T393" t="str">
        <f t="shared" si="42"/>
        <v>documentary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37"/>
        <v>40763.717256944445</v>
      </c>
      <c r="L394" s="13">
        <f t="shared" si="38"/>
        <v>40794.125</v>
      </c>
      <c r="M394" t="b">
        <v>0</v>
      </c>
      <c r="N394">
        <v>206</v>
      </c>
      <c r="O394" t="b">
        <v>1</v>
      </c>
      <c r="P394" t="s">
        <v>8269</v>
      </c>
      <c r="Q394" s="7">
        <f t="shared" si="39"/>
        <v>100.9027027027027</v>
      </c>
      <c r="R394" s="8">
        <f t="shared" si="40"/>
        <v>90.62</v>
      </c>
      <c r="S394" t="str">
        <f t="shared" si="41"/>
        <v>film &amp; video</v>
      </c>
      <c r="T394" t="str">
        <f t="shared" si="42"/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37"/>
        <v>41526.708935185183</v>
      </c>
      <c r="L395" s="13">
        <f t="shared" si="3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39"/>
        <v>110.446</v>
      </c>
      <c r="R395" s="8">
        <f t="shared" si="40"/>
        <v>157.33000000000001</v>
      </c>
      <c r="S395" t="str">
        <f t="shared" si="41"/>
        <v>film &amp; video</v>
      </c>
      <c r="T395" t="str">
        <f t="shared" si="42"/>
        <v>documentary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37"/>
        <v>42417.818078703705</v>
      </c>
      <c r="L396" s="13">
        <f t="shared" si="3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39"/>
        <v>111.8936170212766</v>
      </c>
      <c r="R396" s="8">
        <f t="shared" si="40"/>
        <v>105.18</v>
      </c>
      <c r="S396" t="str">
        <f t="shared" si="41"/>
        <v>film &amp; video</v>
      </c>
      <c r="T396" t="str">
        <f t="shared" si="42"/>
        <v>documentary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37"/>
        <v>40990.909259259257</v>
      </c>
      <c r="L397" s="13">
        <f t="shared" si="3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7">
        <f t="shared" si="39"/>
        <v>108.04450000000001</v>
      </c>
      <c r="R397" s="8">
        <f t="shared" si="40"/>
        <v>58.72</v>
      </c>
      <c r="S397" t="str">
        <f t="shared" si="41"/>
        <v>film &amp; video</v>
      </c>
      <c r="T397" t="str">
        <f t="shared" si="42"/>
        <v>documentary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37"/>
        <v>41082.564884259256</v>
      </c>
      <c r="L398" s="13">
        <f t="shared" si="38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9"/>
        <v>106.66666666666667</v>
      </c>
      <c r="R398" s="8">
        <f t="shared" si="40"/>
        <v>81.63</v>
      </c>
      <c r="S398" t="str">
        <f t="shared" si="41"/>
        <v>film &amp; video</v>
      </c>
      <c r="T398" t="str">
        <f t="shared" si="42"/>
        <v>documentary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37"/>
        <v>40379.776435185187</v>
      </c>
      <c r="L399" s="13">
        <f t="shared" si="3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7">
        <f t="shared" si="39"/>
        <v>103.90027322404372</v>
      </c>
      <c r="R399" s="8">
        <f t="shared" si="40"/>
        <v>56.46</v>
      </c>
      <c r="S399" t="str">
        <f t="shared" si="41"/>
        <v>film &amp; video</v>
      </c>
      <c r="T399" t="str">
        <f t="shared" si="42"/>
        <v>documentary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37"/>
        <v>42078.793124999997</v>
      </c>
      <c r="L400" s="13">
        <f t="shared" si="3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39"/>
        <v>125.16000000000001</v>
      </c>
      <c r="R400" s="8">
        <f t="shared" si="40"/>
        <v>140.1</v>
      </c>
      <c r="S400" t="str">
        <f t="shared" si="41"/>
        <v>film &amp; video</v>
      </c>
      <c r="T400" t="str">
        <f t="shared" si="42"/>
        <v>documentary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37"/>
        <v>42687.875775462962</v>
      </c>
      <c r="L401" s="13">
        <f t="shared" si="38"/>
        <v>42718.5</v>
      </c>
      <c r="M401" t="b">
        <v>0</v>
      </c>
      <c r="N401">
        <v>95</v>
      </c>
      <c r="O401" t="b">
        <v>1</v>
      </c>
      <c r="P401" t="s">
        <v>8269</v>
      </c>
      <c r="Q401" s="7">
        <f t="shared" si="39"/>
        <v>106.80499999999999</v>
      </c>
      <c r="R401" s="8">
        <f t="shared" si="40"/>
        <v>224.85</v>
      </c>
      <c r="S401" t="str">
        <f t="shared" si="41"/>
        <v>film &amp; video</v>
      </c>
      <c r="T401" t="str">
        <f t="shared" si="42"/>
        <v>documentary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37"/>
        <v>41745.635960648149</v>
      </c>
      <c r="L402" s="13">
        <f t="shared" si="3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7">
        <f t="shared" si="39"/>
        <v>112.30249999999999</v>
      </c>
      <c r="R402" s="8">
        <f t="shared" si="40"/>
        <v>181.13</v>
      </c>
      <c r="S402" t="str">
        <f t="shared" si="41"/>
        <v>film &amp; video</v>
      </c>
      <c r="T402" t="str">
        <f t="shared" si="42"/>
        <v>documentary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37"/>
        <v>40732.842245370368</v>
      </c>
      <c r="L403" s="13">
        <f t="shared" si="3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39"/>
        <v>103.812</v>
      </c>
      <c r="R403" s="8">
        <f t="shared" si="40"/>
        <v>711.04</v>
      </c>
      <c r="S403" t="str">
        <f t="shared" si="41"/>
        <v>film &amp; video</v>
      </c>
      <c r="T403" t="str">
        <f t="shared" si="42"/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37"/>
        <v>42292.539548611108</v>
      </c>
      <c r="L404" s="13">
        <f t="shared" si="3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7">
        <f t="shared" si="39"/>
        <v>141.65</v>
      </c>
      <c r="R404" s="8">
        <f t="shared" si="40"/>
        <v>65.88</v>
      </c>
      <c r="S404" t="str">
        <f t="shared" si="41"/>
        <v>film &amp; video</v>
      </c>
      <c r="T404" t="str">
        <f t="shared" si="42"/>
        <v>documentary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37"/>
        <v>40718.310659722221</v>
      </c>
      <c r="L405" s="13">
        <f t="shared" si="3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7">
        <f t="shared" si="39"/>
        <v>105.25999999999999</v>
      </c>
      <c r="R405" s="8">
        <f t="shared" si="40"/>
        <v>75.19</v>
      </c>
      <c r="S405" t="str">
        <f t="shared" si="41"/>
        <v>film &amp; video</v>
      </c>
      <c r="T405" t="str">
        <f t="shared" si="42"/>
        <v>documentary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37"/>
        <v>41646.628032407411</v>
      </c>
      <c r="L406" s="13">
        <f t="shared" si="38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7">
        <f t="shared" si="39"/>
        <v>103.09142857142857</v>
      </c>
      <c r="R406" s="8">
        <f t="shared" si="40"/>
        <v>133.13999999999999</v>
      </c>
      <c r="S406" t="str">
        <f t="shared" si="41"/>
        <v>film &amp; video</v>
      </c>
      <c r="T406" t="str">
        <f t="shared" si="42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37"/>
        <v>41674.08494212963</v>
      </c>
      <c r="L407" s="13">
        <f t="shared" si="3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39"/>
        <v>107.65957446808511</v>
      </c>
      <c r="R407" s="8">
        <f t="shared" si="40"/>
        <v>55.2</v>
      </c>
      <c r="S407" t="str">
        <f t="shared" si="41"/>
        <v>film &amp; video</v>
      </c>
      <c r="T407" t="str">
        <f t="shared" si="42"/>
        <v>documentary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37"/>
        <v>40638.162465277775</v>
      </c>
      <c r="L408" s="13">
        <f t="shared" si="3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7">
        <f t="shared" si="39"/>
        <v>107.70464285714286</v>
      </c>
      <c r="R408" s="8">
        <f t="shared" si="40"/>
        <v>86.16</v>
      </c>
      <c r="S408" t="str">
        <f t="shared" si="41"/>
        <v>film &amp; video</v>
      </c>
      <c r="T408" t="str">
        <f t="shared" si="42"/>
        <v>documentary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37"/>
        <v>40806.870949074073</v>
      </c>
      <c r="L409" s="13">
        <f t="shared" si="3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7">
        <f t="shared" si="39"/>
        <v>101.55000000000001</v>
      </c>
      <c r="R409" s="8">
        <f t="shared" si="40"/>
        <v>92.32</v>
      </c>
      <c r="S409" t="str">
        <f t="shared" si="41"/>
        <v>film &amp; video</v>
      </c>
      <c r="T409" t="str">
        <f t="shared" si="42"/>
        <v>documentary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37"/>
        <v>41543.735995370371</v>
      </c>
      <c r="L410" s="13">
        <f t="shared" si="3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39"/>
        <v>101.43766666666667</v>
      </c>
      <c r="R410" s="8">
        <f t="shared" si="40"/>
        <v>160.16</v>
      </c>
      <c r="S410" t="str">
        <f t="shared" si="41"/>
        <v>film &amp; video</v>
      </c>
      <c r="T410" t="str">
        <f t="shared" si="42"/>
        <v>documentary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37"/>
        <v>42543.862777777773</v>
      </c>
      <c r="L411" s="13">
        <f t="shared" si="3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39"/>
        <v>136.80000000000001</v>
      </c>
      <c r="R411" s="8">
        <f t="shared" si="40"/>
        <v>45.6</v>
      </c>
      <c r="S411" t="str">
        <f t="shared" si="41"/>
        <v>film &amp; video</v>
      </c>
      <c r="T411" t="str">
        <f t="shared" si="42"/>
        <v>documentary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37"/>
        <v>42113.981446759266</v>
      </c>
      <c r="L412" s="13">
        <f t="shared" si="38"/>
        <v>42173.981446759266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39"/>
        <v>128.29999999999998</v>
      </c>
      <c r="R412" s="8">
        <f t="shared" si="40"/>
        <v>183.29</v>
      </c>
      <c r="S412" t="str">
        <f t="shared" si="41"/>
        <v>film &amp; video</v>
      </c>
      <c r="T412" t="str">
        <f t="shared" si="42"/>
        <v>documentary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37"/>
        <v>41598.17597222222</v>
      </c>
      <c r="L413" s="13">
        <f t="shared" si="3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7">
        <f t="shared" si="39"/>
        <v>101.05</v>
      </c>
      <c r="R413" s="8">
        <f t="shared" si="40"/>
        <v>125.79</v>
      </c>
      <c r="S413" t="str">
        <f t="shared" si="41"/>
        <v>film &amp; video</v>
      </c>
      <c r="T413" t="str">
        <f t="shared" si="42"/>
        <v>documentary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37"/>
        <v>41099.742800925924</v>
      </c>
      <c r="L414" s="13">
        <f t="shared" si="3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39"/>
        <v>126.84</v>
      </c>
      <c r="R414" s="8">
        <f t="shared" si="40"/>
        <v>57.65</v>
      </c>
      <c r="S414" t="str">
        <f t="shared" si="41"/>
        <v>film &amp; video</v>
      </c>
      <c r="T414" t="str">
        <f t="shared" si="42"/>
        <v>documentary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37"/>
        <v>41079.877442129626</v>
      </c>
      <c r="L415" s="13">
        <f t="shared" si="3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39"/>
        <v>105.0859375</v>
      </c>
      <c r="R415" s="8">
        <f t="shared" si="40"/>
        <v>78.66</v>
      </c>
      <c r="S415" t="str">
        <f t="shared" si="41"/>
        <v>film &amp; video</v>
      </c>
      <c r="T415" t="str">
        <f t="shared" si="42"/>
        <v>documentary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37"/>
        <v>41529.063252314816</v>
      </c>
      <c r="L416" s="13">
        <f t="shared" si="3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39"/>
        <v>102.85405405405406</v>
      </c>
      <c r="R416" s="8">
        <f t="shared" si="40"/>
        <v>91.48</v>
      </c>
      <c r="S416" t="str">
        <f t="shared" si="41"/>
        <v>film &amp; video</v>
      </c>
      <c r="T416" t="str">
        <f t="shared" si="42"/>
        <v>documentary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37"/>
        <v>41904.851875</v>
      </c>
      <c r="L417" s="13">
        <f t="shared" si="38"/>
        <v>41929.5</v>
      </c>
      <c r="M417" t="b">
        <v>0</v>
      </c>
      <c r="N417">
        <v>21</v>
      </c>
      <c r="O417" t="b">
        <v>1</v>
      </c>
      <c r="P417" t="s">
        <v>8269</v>
      </c>
      <c r="Q417" s="7">
        <f t="shared" si="39"/>
        <v>102.14714285714285</v>
      </c>
      <c r="R417" s="8">
        <f t="shared" si="40"/>
        <v>68.099999999999994</v>
      </c>
      <c r="S417" t="str">
        <f t="shared" si="41"/>
        <v>film &amp; video</v>
      </c>
      <c r="T417" t="str">
        <f t="shared" si="42"/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37"/>
        <v>41648.396192129629</v>
      </c>
      <c r="L418" s="13">
        <f t="shared" si="3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39"/>
        <v>120.21700000000001</v>
      </c>
      <c r="R418" s="8">
        <f t="shared" si="40"/>
        <v>48.09</v>
      </c>
      <c r="S418" t="str">
        <f t="shared" si="41"/>
        <v>film &amp; video</v>
      </c>
      <c r="T418" t="str">
        <f t="shared" si="42"/>
        <v>documentary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37"/>
        <v>41360.970601851855</v>
      </c>
      <c r="L419" s="13">
        <f t="shared" si="3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7">
        <f t="shared" si="39"/>
        <v>100.24761904761905</v>
      </c>
      <c r="R419" s="8">
        <f t="shared" si="40"/>
        <v>202.42</v>
      </c>
      <c r="S419" t="str">
        <f t="shared" si="41"/>
        <v>film &amp; video</v>
      </c>
      <c r="T419" t="str">
        <f t="shared" si="42"/>
        <v>documentary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37"/>
        <v>42178.282372685186</v>
      </c>
      <c r="L420" s="13">
        <f t="shared" si="3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39"/>
        <v>100.63392857142857</v>
      </c>
      <c r="R420" s="8">
        <f t="shared" si="40"/>
        <v>216.75</v>
      </c>
      <c r="S420" t="str">
        <f t="shared" si="41"/>
        <v>film &amp; video</v>
      </c>
      <c r="T420" t="str">
        <f t="shared" si="42"/>
        <v>documentary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37"/>
        <v>41394.842442129629</v>
      </c>
      <c r="L421" s="13">
        <f t="shared" si="3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39"/>
        <v>100.4375</v>
      </c>
      <c r="R421" s="8">
        <f t="shared" si="40"/>
        <v>110.07</v>
      </c>
      <c r="S421" t="str">
        <f t="shared" si="41"/>
        <v>film &amp; video</v>
      </c>
      <c r="T421" t="str">
        <f t="shared" si="42"/>
        <v>documentary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37"/>
        <v>41682.23646990741</v>
      </c>
      <c r="L422" s="13">
        <f t="shared" si="3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7">
        <f t="shared" si="39"/>
        <v>0.43939393939393934</v>
      </c>
      <c r="R422" s="8">
        <f t="shared" si="40"/>
        <v>4.83</v>
      </c>
      <c r="S422" t="str">
        <f t="shared" si="41"/>
        <v>film &amp; video</v>
      </c>
      <c r="T422" t="str">
        <f t="shared" si="42"/>
        <v>animation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37"/>
        <v>42177.491388888884</v>
      </c>
      <c r="L423" s="13">
        <f t="shared" si="3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39"/>
        <v>2.0066666666666668</v>
      </c>
      <c r="R423" s="8">
        <f t="shared" si="40"/>
        <v>50.17</v>
      </c>
      <c r="S423" t="str">
        <f t="shared" si="41"/>
        <v>film &amp; video</v>
      </c>
      <c r="T423" t="str">
        <f t="shared" si="42"/>
        <v>animation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37"/>
        <v>41863.260381944441</v>
      </c>
      <c r="L424" s="13">
        <f t="shared" si="38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39"/>
        <v>1.075</v>
      </c>
      <c r="R424" s="8">
        <f t="shared" si="40"/>
        <v>35.83</v>
      </c>
      <c r="S424" t="str">
        <f t="shared" si="41"/>
        <v>film &amp; video</v>
      </c>
      <c r="T424" t="str">
        <f t="shared" si="42"/>
        <v>animation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37"/>
        <v>41400.92627314815</v>
      </c>
      <c r="L425" s="13">
        <f t="shared" si="3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9"/>
        <v>0.76500000000000001</v>
      </c>
      <c r="R425" s="8">
        <f t="shared" si="40"/>
        <v>11.77</v>
      </c>
      <c r="S425" t="str">
        <f t="shared" si="41"/>
        <v>film &amp; video</v>
      </c>
      <c r="T425" t="str">
        <f t="shared" si="42"/>
        <v>animation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37"/>
        <v>40934.376145833332</v>
      </c>
      <c r="L426" s="13">
        <f t="shared" si="3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39"/>
        <v>6.7966666666666677</v>
      </c>
      <c r="R426" s="8">
        <f t="shared" si="40"/>
        <v>40.78</v>
      </c>
      <c r="S426" t="str">
        <f t="shared" si="41"/>
        <v>film &amp; video</v>
      </c>
      <c r="T426" t="str">
        <f t="shared" si="42"/>
        <v>animation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37"/>
        <v>42275.861157407402</v>
      </c>
      <c r="L427" s="13">
        <f t="shared" si="3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7">
        <f t="shared" si="39"/>
        <v>1.2E-2</v>
      </c>
      <c r="R427" s="8">
        <f t="shared" si="40"/>
        <v>3</v>
      </c>
      <c r="S427" t="str">
        <f t="shared" si="41"/>
        <v>film &amp; video</v>
      </c>
      <c r="T427" t="str">
        <f t="shared" si="42"/>
        <v>animation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37"/>
        <v>42400.711967592593</v>
      </c>
      <c r="L428" s="13">
        <f t="shared" si="3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39"/>
        <v>1.3299999999999998</v>
      </c>
      <c r="R428" s="8">
        <f t="shared" si="40"/>
        <v>16.63</v>
      </c>
      <c r="S428" t="str">
        <f t="shared" si="41"/>
        <v>film &amp; video</v>
      </c>
      <c r="T428" t="str">
        <f t="shared" si="42"/>
        <v>animation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37"/>
        <v>42285.909027777772</v>
      </c>
      <c r="L429" s="13">
        <f t="shared" si="3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7">
        <f t="shared" si="39"/>
        <v>0</v>
      </c>
      <c r="R429" s="8">
        <f t="shared" si="40"/>
        <v>0</v>
      </c>
      <c r="S429" t="str">
        <f t="shared" si="41"/>
        <v>film &amp; video</v>
      </c>
      <c r="T429" t="str">
        <f t="shared" si="42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37"/>
        <v>41778.766724537039</v>
      </c>
      <c r="L430" s="13">
        <f t="shared" si="3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7">
        <f t="shared" si="39"/>
        <v>5.6333333333333329</v>
      </c>
      <c r="R430" s="8">
        <f t="shared" si="40"/>
        <v>52</v>
      </c>
      <c r="S430" t="str">
        <f t="shared" si="41"/>
        <v>film &amp; video</v>
      </c>
      <c r="T430" t="str">
        <f t="shared" si="42"/>
        <v>animation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37"/>
        <v>40070.901412037041</v>
      </c>
      <c r="L431" s="13">
        <f t="shared" si="3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7">
        <f t="shared" si="39"/>
        <v>0</v>
      </c>
      <c r="R431" s="8">
        <f t="shared" si="40"/>
        <v>0</v>
      </c>
      <c r="S431" t="str">
        <f t="shared" si="41"/>
        <v>film &amp; video</v>
      </c>
      <c r="T431" t="str">
        <f t="shared" si="42"/>
        <v>animation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37"/>
        <v>41513.107256944444</v>
      </c>
      <c r="L432" s="13">
        <f t="shared" si="3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39"/>
        <v>2.4</v>
      </c>
      <c r="R432" s="8">
        <f t="shared" si="40"/>
        <v>4.8</v>
      </c>
      <c r="S432" t="str">
        <f t="shared" si="41"/>
        <v>film &amp; video</v>
      </c>
      <c r="T432" t="str">
        <f t="shared" si="42"/>
        <v>animation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37"/>
        <v>42526.871331018512</v>
      </c>
      <c r="L433" s="13">
        <f t="shared" si="38"/>
        <v>42556.871331018512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39"/>
        <v>13.833333333333334</v>
      </c>
      <c r="R433" s="8">
        <f t="shared" si="40"/>
        <v>51.88</v>
      </c>
      <c r="S433" t="str">
        <f t="shared" si="41"/>
        <v>film &amp; video</v>
      </c>
      <c r="T433" t="str">
        <f t="shared" si="42"/>
        <v>animation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37"/>
        <v>42238.726631944446</v>
      </c>
      <c r="L434" s="13">
        <f t="shared" si="3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39"/>
        <v>9.5</v>
      </c>
      <c r="R434" s="8">
        <f t="shared" si="40"/>
        <v>71.25</v>
      </c>
      <c r="S434" t="str">
        <f t="shared" si="41"/>
        <v>film &amp; video</v>
      </c>
      <c r="T434" t="str">
        <f t="shared" si="42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37"/>
        <v>42228.629884259266</v>
      </c>
      <c r="L435" s="13">
        <f t="shared" si="38"/>
        <v>42288.629884259266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39"/>
        <v>0</v>
      </c>
      <c r="R435" s="8">
        <f t="shared" si="40"/>
        <v>0</v>
      </c>
      <c r="S435" t="str">
        <f t="shared" si="41"/>
        <v>film &amp; video</v>
      </c>
      <c r="T435" t="str">
        <f t="shared" si="42"/>
        <v>animation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37"/>
        <v>41576.834513888891</v>
      </c>
      <c r="L436" s="13">
        <f t="shared" si="3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39"/>
        <v>5</v>
      </c>
      <c r="R436" s="8">
        <f t="shared" si="40"/>
        <v>62.5</v>
      </c>
      <c r="S436" t="str">
        <f t="shared" si="41"/>
        <v>film &amp; video</v>
      </c>
      <c r="T436" t="str">
        <f t="shared" si="42"/>
        <v>animation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37"/>
        <v>41500.747453703705</v>
      </c>
      <c r="L437" s="13">
        <f t="shared" si="3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39"/>
        <v>2.7272727272727275E-3</v>
      </c>
      <c r="R437" s="8">
        <f t="shared" si="40"/>
        <v>1</v>
      </c>
      <c r="S437" t="str">
        <f t="shared" si="41"/>
        <v>film &amp; video</v>
      </c>
      <c r="T437" t="str">
        <f t="shared" si="42"/>
        <v>animation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37"/>
        <v>41456.36241898148</v>
      </c>
      <c r="L438" s="13">
        <f t="shared" si="38"/>
        <v>41486.36241898148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39"/>
        <v>0</v>
      </c>
      <c r="R438" s="8">
        <f t="shared" si="40"/>
        <v>0</v>
      </c>
      <c r="S438" t="str">
        <f t="shared" si="41"/>
        <v>film &amp; video</v>
      </c>
      <c r="T438" t="str">
        <f t="shared" si="42"/>
        <v>animation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37"/>
        <v>42591.31858796296</v>
      </c>
      <c r="L439" s="13">
        <f t="shared" si="38"/>
        <v>42651.31858796296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39"/>
        <v>0</v>
      </c>
      <c r="R439" s="8">
        <f t="shared" si="40"/>
        <v>0</v>
      </c>
      <c r="S439" t="str">
        <f t="shared" si="41"/>
        <v>film &amp; video</v>
      </c>
      <c r="T439" t="str">
        <f t="shared" si="42"/>
        <v>animation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37"/>
        <v>42296.261087962965</v>
      </c>
      <c r="L440" s="13">
        <f t="shared" si="3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39"/>
        <v>9.379999999999999</v>
      </c>
      <c r="R440" s="8">
        <f t="shared" si="40"/>
        <v>170.55</v>
      </c>
      <c r="S440" t="str">
        <f t="shared" si="41"/>
        <v>film &amp; video</v>
      </c>
      <c r="T440" t="str">
        <f t="shared" si="42"/>
        <v>animation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37"/>
        <v>41919.761782407404</v>
      </c>
      <c r="L441" s="13">
        <f t="shared" si="38"/>
        <v>41929.761782407404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39"/>
        <v>0</v>
      </c>
      <c r="R441" s="8">
        <f t="shared" si="40"/>
        <v>0</v>
      </c>
      <c r="S441" t="str">
        <f t="shared" si="41"/>
        <v>film &amp; video</v>
      </c>
      <c r="T441" t="str">
        <f t="shared" si="42"/>
        <v>animation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37"/>
        <v>42423.985567129625</v>
      </c>
      <c r="L442" s="13">
        <f t="shared" si="3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7">
        <f t="shared" si="39"/>
        <v>0.1</v>
      </c>
      <c r="R442" s="8">
        <f t="shared" si="40"/>
        <v>5</v>
      </c>
      <c r="S442" t="str">
        <f t="shared" si="41"/>
        <v>film &amp; video</v>
      </c>
      <c r="T442" t="str">
        <f t="shared" si="42"/>
        <v>animation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37"/>
        <v>41550.793935185182</v>
      </c>
      <c r="L443" s="13">
        <f t="shared" si="3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39"/>
        <v>0</v>
      </c>
      <c r="R443" s="8">
        <f t="shared" si="40"/>
        <v>0</v>
      </c>
      <c r="S443" t="str">
        <f t="shared" si="41"/>
        <v>film &amp; video</v>
      </c>
      <c r="T443" t="str">
        <f t="shared" si="42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37"/>
        <v>42024.888692129629</v>
      </c>
      <c r="L444" s="13">
        <f t="shared" si="3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39"/>
        <v>39.358823529411765</v>
      </c>
      <c r="R444" s="8">
        <f t="shared" si="40"/>
        <v>393.59</v>
      </c>
      <c r="S444" t="str">
        <f t="shared" si="41"/>
        <v>film &amp; video</v>
      </c>
      <c r="T444" t="str">
        <f t="shared" si="42"/>
        <v>animation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37"/>
        <v>41650.015057870369</v>
      </c>
      <c r="L445" s="13">
        <f t="shared" si="3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39"/>
        <v>0.1</v>
      </c>
      <c r="R445" s="8">
        <f t="shared" si="40"/>
        <v>5</v>
      </c>
      <c r="S445" t="str">
        <f t="shared" si="41"/>
        <v>film &amp; video</v>
      </c>
      <c r="T445" t="str">
        <f t="shared" si="42"/>
        <v>animation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37"/>
        <v>40894.906956018516</v>
      </c>
      <c r="L446" s="13">
        <f t="shared" si="3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39"/>
        <v>5</v>
      </c>
      <c r="R446" s="8">
        <f t="shared" si="40"/>
        <v>50</v>
      </c>
      <c r="S446" t="str">
        <f t="shared" si="41"/>
        <v>film &amp; video</v>
      </c>
      <c r="T446" t="str">
        <f t="shared" si="42"/>
        <v>animation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37"/>
        <v>42130.335358796292</v>
      </c>
      <c r="L447" s="13">
        <f t="shared" si="3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39"/>
        <v>3.3333333333333335E-3</v>
      </c>
      <c r="R447" s="8">
        <f t="shared" si="40"/>
        <v>1</v>
      </c>
      <c r="S447" t="str">
        <f t="shared" si="41"/>
        <v>film &amp; video</v>
      </c>
      <c r="T447" t="str">
        <f t="shared" si="42"/>
        <v>animation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37"/>
        <v>42037.083564814813</v>
      </c>
      <c r="L448" s="13">
        <f t="shared" si="3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39"/>
        <v>7.2952380952380951</v>
      </c>
      <c r="R448" s="8">
        <f t="shared" si="40"/>
        <v>47.88</v>
      </c>
      <c r="S448" t="str">
        <f t="shared" si="41"/>
        <v>film &amp; video</v>
      </c>
      <c r="T448" t="str">
        <f t="shared" si="42"/>
        <v>animation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37"/>
        <v>41331.555127314816</v>
      </c>
      <c r="L449" s="13">
        <f t="shared" si="3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7">
        <f t="shared" si="39"/>
        <v>1.6666666666666666E-2</v>
      </c>
      <c r="R449" s="8">
        <f t="shared" si="40"/>
        <v>5</v>
      </c>
      <c r="S449" t="str">
        <f t="shared" si="41"/>
        <v>film &amp; video</v>
      </c>
      <c r="T449" t="str">
        <f t="shared" si="42"/>
        <v>animation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ref="K450:K513" si="43">J450/60/60/24+DATE(1970,1,1)</f>
        <v>41753.758043981477</v>
      </c>
      <c r="L450" s="13">
        <f t="shared" ref="L450:L513" si="44">I450/60/60/24+DATE(1970,1,1)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45">E450/D450*100</f>
        <v>3.2804000000000002</v>
      </c>
      <c r="R450" s="8">
        <f t="shared" si="40"/>
        <v>20.5</v>
      </c>
      <c r="S450" t="str">
        <f t="shared" si="41"/>
        <v>film &amp; video</v>
      </c>
      <c r="T450" t="str">
        <f t="shared" si="42"/>
        <v>animation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si="43"/>
        <v>41534.568113425928</v>
      </c>
      <c r="L451" s="13">
        <f t="shared" si="44"/>
        <v>41564.568113425928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45"/>
        <v>2.25</v>
      </c>
      <c r="R451" s="8">
        <f t="shared" ref="R451:R514" si="46">IF(N451=0, 0, ROUND(E451/N451, 2))</f>
        <v>9</v>
      </c>
      <c r="S451" t="str">
        <f t="shared" ref="S451:S514" si="47">LEFT(P451, FIND("/", P451) - 1)</f>
        <v>film &amp; video</v>
      </c>
      <c r="T451" t="str">
        <f t="shared" ref="T451:T514" si="48">RIGHT(P451, LEN(P451)-FIND("/", P451))</f>
        <v>animation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43"/>
        <v>41654.946759259255</v>
      </c>
      <c r="L452" s="13">
        <f t="shared" si="4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45"/>
        <v>0.79200000000000004</v>
      </c>
      <c r="R452" s="8">
        <f t="shared" si="46"/>
        <v>56.57</v>
      </c>
      <c r="S452" t="str">
        <f t="shared" si="47"/>
        <v>film &amp; video</v>
      </c>
      <c r="T452" t="str">
        <f t="shared" si="48"/>
        <v>animation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43"/>
        <v>41634.715173611112</v>
      </c>
      <c r="L453" s="13">
        <f t="shared" si="4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45"/>
        <v>0</v>
      </c>
      <c r="R453" s="8">
        <f t="shared" si="46"/>
        <v>0</v>
      </c>
      <c r="S453" t="str">
        <f t="shared" si="47"/>
        <v>film &amp; video</v>
      </c>
      <c r="T453" t="str">
        <f t="shared" si="48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43"/>
        <v>42107.703877314809</v>
      </c>
      <c r="L454" s="13">
        <f t="shared" si="4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45"/>
        <v>64</v>
      </c>
      <c r="R454" s="8">
        <f t="shared" si="46"/>
        <v>40</v>
      </c>
      <c r="S454" t="str">
        <f t="shared" si="47"/>
        <v>film &amp; video</v>
      </c>
      <c r="T454" t="str">
        <f t="shared" si="48"/>
        <v>animation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43"/>
        <v>42038.824988425928</v>
      </c>
      <c r="L455" s="13">
        <f t="shared" si="4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45"/>
        <v>2.7404479578392621E-2</v>
      </c>
      <c r="R455" s="8">
        <f t="shared" si="46"/>
        <v>13</v>
      </c>
      <c r="S455" t="str">
        <f t="shared" si="47"/>
        <v>film &amp; video</v>
      </c>
      <c r="T455" t="str">
        <f t="shared" si="48"/>
        <v>animation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43"/>
        <v>41938.717256944445</v>
      </c>
      <c r="L456" s="13">
        <f t="shared" si="4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7">
        <f t="shared" si="45"/>
        <v>0.82000000000000006</v>
      </c>
      <c r="R456" s="8">
        <f t="shared" si="46"/>
        <v>16.399999999999999</v>
      </c>
      <c r="S456" t="str">
        <f t="shared" si="47"/>
        <v>film &amp; video</v>
      </c>
      <c r="T456" t="str">
        <f t="shared" si="48"/>
        <v>animation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43"/>
        <v>40971.002569444441</v>
      </c>
      <c r="L457" s="13">
        <f t="shared" si="4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7">
        <f t="shared" si="45"/>
        <v>6.9230769230769221E-2</v>
      </c>
      <c r="R457" s="8">
        <f t="shared" si="46"/>
        <v>22.5</v>
      </c>
      <c r="S457" t="str">
        <f t="shared" si="47"/>
        <v>film &amp; video</v>
      </c>
      <c r="T457" t="str">
        <f t="shared" si="48"/>
        <v>animation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43"/>
        <v>41547.694456018515</v>
      </c>
      <c r="L458" s="13">
        <f t="shared" si="4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7">
        <f t="shared" si="45"/>
        <v>0.68631863186318631</v>
      </c>
      <c r="R458" s="8">
        <f t="shared" si="46"/>
        <v>20.329999999999998</v>
      </c>
      <c r="S458" t="str">
        <f t="shared" si="47"/>
        <v>film &amp; video</v>
      </c>
      <c r="T458" t="str">
        <f t="shared" si="48"/>
        <v>animation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43"/>
        <v>41837.767500000002</v>
      </c>
      <c r="L459" s="13">
        <f t="shared" si="4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45"/>
        <v>0</v>
      </c>
      <c r="R459" s="8">
        <f t="shared" si="46"/>
        <v>0</v>
      </c>
      <c r="S459" t="str">
        <f t="shared" si="47"/>
        <v>film &amp; video</v>
      </c>
      <c r="T459" t="str">
        <f t="shared" si="48"/>
        <v>animation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43"/>
        <v>41378.69976851852</v>
      </c>
      <c r="L460" s="13">
        <f t="shared" si="4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45"/>
        <v>8.2100000000000009</v>
      </c>
      <c r="R460" s="8">
        <f t="shared" si="46"/>
        <v>16.760000000000002</v>
      </c>
      <c r="S460" t="str">
        <f t="shared" si="47"/>
        <v>film &amp; video</v>
      </c>
      <c r="T460" t="str">
        <f t="shared" si="48"/>
        <v>animation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43"/>
        <v>40800.6403587963</v>
      </c>
      <c r="L461" s="13">
        <f t="shared" si="4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45"/>
        <v>6.4102564102564097E-2</v>
      </c>
      <c r="R461" s="8">
        <f t="shared" si="46"/>
        <v>25</v>
      </c>
      <c r="S461" t="str">
        <f t="shared" si="47"/>
        <v>film &amp; video</v>
      </c>
      <c r="T461" t="str">
        <f t="shared" si="48"/>
        <v>animation</v>
      </c>
    </row>
    <row r="462" spans="1:2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43"/>
        <v>41759.542534722219</v>
      </c>
      <c r="L462" s="13">
        <f t="shared" si="4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7">
        <f t="shared" si="45"/>
        <v>0.29411764705882354</v>
      </c>
      <c r="R462" s="8">
        <f t="shared" si="46"/>
        <v>12.5</v>
      </c>
      <c r="S462" t="str">
        <f t="shared" si="47"/>
        <v>film &amp; video</v>
      </c>
      <c r="T462" t="str">
        <f t="shared" si="48"/>
        <v>animation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43"/>
        <v>41407.84684027778</v>
      </c>
      <c r="L463" s="13">
        <f t="shared" si="44"/>
        <v>41427.84684027778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45"/>
        <v>0</v>
      </c>
      <c r="R463" s="8">
        <f t="shared" si="46"/>
        <v>0</v>
      </c>
      <c r="S463" t="str">
        <f t="shared" si="47"/>
        <v>film &amp; video</v>
      </c>
      <c r="T463" t="str">
        <f t="shared" si="48"/>
        <v>animation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43"/>
        <v>40705.126631944448</v>
      </c>
      <c r="L464" s="13">
        <f t="shared" si="4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45"/>
        <v>0</v>
      </c>
      <c r="R464" s="8">
        <f t="shared" si="46"/>
        <v>0</v>
      </c>
      <c r="S464" t="str">
        <f t="shared" si="47"/>
        <v>film &amp; video</v>
      </c>
      <c r="T464" t="str">
        <f t="shared" si="48"/>
        <v>animation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43"/>
        <v>40750.710104166668</v>
      </c>
      <c r="L465" s="13">
        <f t="shared" si="4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45"/>
        <v>2.2727272727272729</v>
      </c>
      <c r="R465" s="8">
        <f t="shared" si="46"/>
        <v>113.64</v>
      </c>
      <c r="S465" t="str">
        <f t="shared" si="47"/>
        <v>film &amp; video</v>
      </c>
      <c r="T465" t="str">
        <f t="shared" si="48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43"/>
        <v>42488.848784722228</v>
      </c>
      <c r="L466" s="13">
        <f t="shared" si="4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45"/>
        <v>9.9009900990099015E-2</v>
      </c>
      <c r="R466" s="8">
        <f t="shared" si="46"/>
        <v>1</v>
      </c>
      <c r="S466" t="str">
        <f t="shared" si="47"/>
        <v>film &amp; video</v>
      </c>
      <c r="T466" t="str">
        <f t="shared" si="48"/>
        <v>animation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43"/>
        <v>41801.120069444441</v>
      </c>
      <c r="L467" s="13">
        <f t="shared" si="4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45"/>
        <v>26.953125</v>
      </c>
      <c r="R467" s="8">
        <f t="shared" si="46"/>
        <v>17.25</v>
      </c>
      <c r="S467" t="str">
        <f t="shared" si="47"/>
        <v>film &amp; video</v>
      </c>
      <c r="T467" t="str">
        <f t="shared" si="48"/>
        <v>animation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43"/>
        <v>41129.942870370374</v>
      </c>
      <c r="L468" s="13">
        <f t="shared" si="4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45"/>
        <v>0.76</v>
      </c>
      <c r="R468" s="8">
        <f t="shared" si="46"/>
        <v>15.2</v>
      </c>
      <c r="S468" t="str">
        <f t="shared" si="47"/>
        <v>film &amp; video</v>
      </c>
      <c r="T468" t="str">
        <f t="shared" si="48"/>
        <v>animation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43"/>
        <v>41135.679791666669</v>
      </c>
      <c r="L469" s="13">
        <f t="shared" si="4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45"/>
        <v>21.574999999999999</v>
      </c>
      <c r="R469" s="8">
        <f t="shared" si="46"/>
        <v>110.64</v>
      </c>
      <c r="S469" t="str">
        <f t="shared" si="47"/>
        <v>film &amp; video</v>
      </c>
      <c r="T469" t="str">
        <f t="shared" si="48"/>
        <v>animation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43"/>
        <v>41041.167627314811</v>
      </c>
      <c r="L470" s="13">
        <f t="shared" si="4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7">
        <f t="shared" si="45"/>
        <v>0</v>
      </c>
      <c r="R470" s="8">
        <f t="shared" si="46"/>
        <v>0</v>
      </c>
      <c r="S470" t="str">
        <f t="shared" si="47"/>
        <v>film &amp; video</v>
      </c>
      <c r="T470" t="str">
        <f t="shared" si="48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43"/>
        <v>41827.989861111113</v>
      </c>
      <c r="L471" s="13">
        <f t="shared" si="4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45"/>
        <v>0</v>
      </c>
      <c r="R471" s="8">
        <f t="shared" si="46"/>
        <v>0</v>
      </c>
      <c r="S471" t="str">
        <f t="shared" si="47"/>
        <v>film &amp; video</v>
      </c>
      <c r="T471" t="str">
        <f t="shared" si="48"/>
        <v>animation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43"/>
        <v>41605.167696759258</v>
      </c>
      <c r="L472" s="13">
        <f t="shared" si="4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7">
        <f t="shared" si="45"/>
        <v>1.02</v>
      </c>
      <c r="R472" s="8">
        <f t="shared" si="46"/>
        <v>25.5</v>
      </c>
      <c r="S472" t="str">
        <f t="shared" si="47"/>
        <v>film &amp; video</v>
      </c>
      <c r="T472" t="str">
        <f t="shared" si="48"/>
        <v>animation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43"/>
        <v>41703.721979166665</v>
      </c>
      <c r="L473" s="13">
        <f t="shared" si="4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45"/>
        <v>11.892727272727273</v>
      </c>
      <c r="R473" s="8">
        <f t="shared" si="46"/>
        <v>38.479999999999997</v>
      </c>
      <c r="S473" t="str">
        <f t="shared" si="47"/>
        <v>film &amp; video</v>
      </c>
      <c r="T473" t="str">
        <f t="shared" si="48"/>
        <v>animation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43"/>
        <v>41844.922662037039</v>
      </c>
      <c r="L474" s="13">
        <f t="shared" si="4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45"/>
        <v>17.625</v>
      </c>
      <c r="R474" s="8">
        <f t="shared" si="46"/>
        <v>28.2</v>
      </c>
      <c r="S474" t="str">
        <f t="shared" si="47"/>
        <v>film &amp; video</v>
      </c>
      <c r="T474" t="str">
        <f t="shared" si="48"/>
        <v>animation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43"/>
        <v>41869.698136574072</v>
      </c>
      <c r="L475" s="13">
        <f t="shared" si="4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45"/>
        <v>2.87</v>
      </c>
      <c r="R475" s="8">
        <f t="shared" si="46"/>
        <v>61.5</v>
      </c>
      <c r="S475" t="str">
        <f t="shared" si="47"/>
        <v>film &amp; video</v>
      </c>
      <c r="T475" t="str">
        <f t="shared" si="48"/>
        <v>animation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43"/>
        <v>42753.329039351855</v>
      </c>
      <c r="L476" s="13">
        <f t="shared" si="4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45"/>
        <v>3.0303030303030304E-2</v>
      </c>
      <c r="R476" s="8">
        <f t="shared" si="46"/>
        <v>1</v>
      </c>
      <c r="S476" t="str">
        <f t="shared" si="47"/>
        <v>film &amp; video</v>
      </c>
      <c r="T476" t="str">
        <f t="shared" si="48"/>
        <v>animation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43"/>
        <v>42100.086145833338</v>
      </c>
      <c r="L477" s="13">
        <f t="shared" si="4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45"/>
        <v>0</v>
      </c>
      <c r="R477" s="8">
        <f t="shared" si="46"/>
        <v>0</v>
      </c>
      <c r="S477" t="str">
        <f t="shared" si="47"/>
        <v>film &amp; video</v>
      </c>
      <c r="T477" t="str">
        <f t="shared" si="48"/>
        <v>animation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43"/>
        <v>41757.975011574075</v>
      </c>
      <c r="L478" s="13">
        <f t="shared" si="4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7">
        <f t="shared" si="45"/>
        <v>2.230268181818182</v>
      </c>
      <c r="R478" s="8">
        <f t="shared" si="46"/>
        <v>39.57</v>
      </c>
      <c r="S478" t="str">
        <f t="shared" si="47"/>
        <v>film &amp; video</v>
      </c>
      <c r="T478" t="str">
        <f t="shared" si="48"/>
        <v>animation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43"/>
        <v>40987.83488425926</v>
      </c>
      <c r="L479" s="13">
        <f t="shared" si="44"/>
        <v>41047.83488425926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45"/>
        <v>0</v>
      </c>
      <c r="R479" s="8">
        <f t="shared" si="46"/>
        <v>0</v>
      </c>
      <c r="S479" t="str">
        <f t="shared" si="47"/>
        <v>film &amp; video</v>
      </c>
      <c r="T479" t="str">
        <f t="shared" si="48"/>
        <v>animation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43"/>
        <v>42065.910983796297</v>
      </c>
      <c r="L480" s="13">
        <f t="shared" si="4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7">
        <f t="shared" si="45"/>
        <v>0</v>
      </c>
      <c r="R480" s="8">
        <f t="shared" si="46"/>
        <v>0</v>
      </c>
      <c r="S480" t="str">
        <f t="shared" si="47"/>
        <v>film &amp; video</v>
      </c>
      <c r="T480" t="str">
        <f t="shared" si="48"/>
        <v>animation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43"/>
        <v>41904.407812500001</v>
      </c>
      <c r="L481" s="13">
        <f t="shared" si="4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45"/>
        <v>32.56</v>
      </c>
      <c r="R481" s="8">
        <f t="shared" si="46"/>
        <v>88.8</v>
      </c>
      <c r="S481" t="str">
        <f t="shared" si="47"/>
        <v>film &amp; video</v>
      </c>
      <c r="T481" t="str">
        <f t="shared" si="48"/>
        <v>animation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43"/>
        <v>41465.500173611108</v>
      </c>
      <c r="L482" s="13">
        <f t="shared" si="4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45"/>
        <v>19.41</v>
      </c>
      <c r="R482" s="8">
        <f t="shared" si="46"/>
        <v>55.46</v>
      </c>
      <c r="S482" t="str">
        <f t="shared" si="47"/>
        <v>film &amp; video</v>
      </c>
      <c r="T482" t="str">
        <f t="shared" si="48"/>
        <v>animation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43"/>
        <v>41162.672326388885</v>
      </c>
      <c r="L483" s="13">
        <f t="shared" si="4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45"/>
        <v>6.1</v>
      </c>
      <c r="R483" s="8">
        <f t="shared" si="46"/>
        <v>87.14</v>
      </c>
      <c r="S483" t="str">
        <f t="shared" si="47"/>
        <v>film &amp; video</v>
      </c>
      <c r="T483" t="str">
        <f t="shared" si="48"/>
        <v>animation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43"/>
        <v>42447.896875000006</v>
      </c>
      <c r="L484" s="13">
        <f t="shared" si="4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7">
        <f t="shared" si="45"/>
        <v>0.1</v>
      </c>
      <c r="R484" s="8">
        <f t="shared" si="46"/>
        <v>10</v>
      </c>
      <c r="S484" t="str">
        <f t="shared" si="47"/>
        <v>film &amp; video</v>
      </c>
      <c r="T484" t="str">
        <f t="shared" si="48"/>
        <v>animation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43"/>
        <v>41243.197592592594</v>
      </c>
      <c r="L485" s="13">
        <f t="shared" si="4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45"/>
        <v>50.2</v>
      </c>
      <c r="R485" s="8">
        <f t="shared" si="46"/>
        <v>51.22</v>
      </c>
      <c r="S485" t="str">
        <f t="shared" si="47"/>
        <v>film &amp; video</v>
      </c>
      <c r="T485" t="str">
        <f t="shared" si="48"/>
        <v>animation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43"/>
        <v>42272.93949074074</v>
      </c>
      <c r="L486" s="13">
        <f t="shared" si="4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7">
        <f t="shared" si="45"/>
        <v>0.18625</v>
      </c>
      <c r="R486" s="8">
        <f t="shared" si="46"/>
        <v>13.55</v>
      </c>
      <c r="S486" t="str">
        <f t="shared" si="47"/>
        <v>film &amp; video</v>
      </c>
      <c r="T486" t="str">
        <f t="shared" si="48"/>
        <v>animation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43"/>
        <v>41381.50577546296</v>
      </c>
      <c r="L487" s="13">
        <f t="shared" si="4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45"/>
        <v>21.906971229845084</v>
      </c>
      <c r="R487" s="8">
        <f t="shared" si="46"/>
        <v>66.52</v>
      </c>
      <c r="S487" t="str">
        <f t="shared" si="47"/>
        <v>film &amp; video</v>
      </c>
      <c r="T487" t="str">
        <f t="shared" si="48"/>
        <v>animation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43"/>
        <v>41761.94258101852</v>
      </c>
      <c r="L488" s="13">
        <f t="shared" si="44"/>
        <v>41791.94258101852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45"/>
        <v>9.0909090909090905E-3</v>
      </c>
      <c r="R488" s="8">
        <f t="shared" si="46"/>
        <v>50</v>
      </c>
      <c r="S488" t="str">
        <f t="shared" si="47"/>
        <v>film &amp; video</v>
      </c>
      <c r="T488" t="str">
        <f t="shared" si="48"/>
        <v>animation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43"/>
        <v>42669.594837962963</v>
      </c>
      <c r="L489" s="13">
        <f t="shared" si="4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45"/>
        <v>0</v>
      </c>
      <c r="R489" s="8">
        <f t="shared" si="46"/>
        <v>0</v>
      </c>
      <c r="S489" t="str">
        <f t="shared" si="47"/>
        <v>film &amp; video</v>
      </c>
      <c r="T489" t="str">
        <f t="shared" si="48"/>
        <v>animation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43"/>
        <v>42714.054398148146</v>
      </c>
      <c r="L490" s="13">
        <f t="shared" si="4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45"/>
        <v>0</v>
      </c>
      <c r="R490" s="8">
        <f t="shared" si="46"/>
        <v>0</v>
      </c>
      <c r="S490" t="str">
        <f t="shared" si="47"/>
        <v>film &amp; video</v>
      </c>
      <c r="T490" t="str">
        <f t="shared" si="48"/>
        <v>animation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43"/>
        <v>40882.481666666667</v>
      </c>
      <c r="L491" s="13">
        <f t="shared" si="4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7">
        <f t="shared" si="45"/>
        <v>0.28667813379201834</v>
      </c>
      <c r="R491" s="8">
        <f t="shared" si="46"/>
        <v>71.67</v>
      </c>
      <c r="S491" t="str">
        <f t="shared" si="47"/>
        <v>film &amp; video</v>
      </c>
      <c r="T491" t="str">
        <f t="shared" si="48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43"/>
        <v>41113.968576388892</v>
      </c>
      <c r="L492" s="13">
        <f t="shared" si="4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45"/>
        <v>0</v>
      </c>
      <c r="R492" s="8">
        <f t="shared" si="46"/>
        <v>0</v>
      </c>
      <c r="S492" t="str">
        <f t="shared" si="47"/>
        <v>film &amp; video</v>
      </c>
      <c r="T492" t="str">
        <f t="shared" si="48"/>
        <v>animation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43"/>
        <v>42366.982627314821</v>
      </c>
      <c r="L493" s="13">
        <f t="shared" si="4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45"/>
        <v>0</v>
      </c>
      <c r="R493" s="8">
        <f t="shared" si="46"/>
        <v>0</v>
      </c>
      <c r="S493" t="str">
        <f t="shared" si="47"/>
        <v>film &amp; video</v>
      </c>
      <c r="T493" t="str">
        <f t="shared" si="48"/>
        <v>animation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43"/>
        <v>42596.03506944445</v>
      </c>
      <c r="L494" s="13">
        <f t="shared" si="44"/>
        <v>42656.03506944445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45"/>
        <v>0</v>
      </c>
      <c r="R494" s="8">
        <f t="shared" si="46"/>
        <v>0</v>
      </c>
      <c r="S494" t="str">
        <f t="shared" si="47"/>
        <v>film &amp; video</v>
      </c>
      <c r="T494" t="str">
        <f t="shared" si="48"/>
        <v>animation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43"/>
        <v>42114.726134259254</v>
      </c>
      <c r="L495" s="13">
        <f t="shared" si="4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45"/>
        <v>0</v>
      </c>
      <c r="R495" s="8">
        <f t="shared" si="46"/>
        <v>0</v>
      </c>
      <c r="S495" t="str">
        <f t="shared" si="47"/>
        <v>film &amp; video</v>
      </c>
      <c r="T495" t="str">
        <f t="shared" si="48"/>
        <v>animation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43"/>
        <v>41799.830613425926</v>
      </c>
      <c r="L496" s="13">
        <f t="shared" si="44"/>
        <v>41823.125</v>
      </c>
      <c r="M496" t="b">
        <v>0</v>
      </c>
      <c r="N496">
        <v>3</v>
      </c>
      <c r="O496" t="b">
        <v>0</v>
      </c>
      <c r="P496" t="s">
        <v>8270</v>
      </c>
      <c r="Q496" s="7">
        <f t="shared" si="45"/>
        <v>0.155</v>
      </c>
      <c r="R496" s="8">
        <f t="shared" si="46"/>
        <v>10.33</v>
      </c>
      <c r="S496" t="str">
        <f t="shared" si="47"/>
        <v>film &amp; video</v>
      </c>
      <c r="T496" t="str">
        <f t="shared" si="48"/>
        <v>animation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43"/>
        <v>42171.827604166669</v>
      </c>
      <c r="L497" s="13">
        <f t="shared" si="4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45"/>
        <v>0</v>
      </c>
      <c r="R497" s="8">
        <f t="shared" si="46"/>
        <v>0</v>
      </c>
      <c r="S497" t="str">
        <f t="shared" si="47"/>
        <v>film &amp; video</v>
      </c>
      <c r="T497" t="str">
        <f t="shared" si="48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43"/>
        <v>41620.93141203704</v>
      </c>
      <c r="L498" s="13">
        <f t="shared" si="44"/>
        <v>41680.93141203704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45"/>
        <v>1.6666666666666668E-3</v>
      </c>
      <c r="R498" s="8">
        <f t="shared" si="46"/>
        <v>1</v>
      </c>
      <c r="S498" t="str">
        <f t="shared" si="47"/>
        <v>film &amp; video</v>
      </c>
      <c r="T498" t="str">
        <f t="shared" si="48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43"/>
        <v>41945.037789351853</v>
      </c>
      <c r="L499" s="13">
        <f t="shared" si="4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7">
        <f t="shared" si="45"/>
        <v>0.6696428571428571</v>
      </c>
      <c r="R499" s="8">
        <f t="shared" si="46"/>
        <v>10</v>
      </c>
      <c r="S499" t="str">
        <f t="shared" si="47"/>
        <v>film &amp; video</v>
      </c>
      <c r="T499" t="str">
        <f t="shared" si="48"/>
        <v>animation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43"/>
        <v>40858.762141203704</v>
      </c>
      <c r="L500" s="13">
        <f t="shared" si="4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45"/>
        <v>4.5985132395404564</v>
      </c>
      <c r="R500" s="8">
        <f t="shared" si="46"/>
        <v>136.09</v>
      </c>
      <c r="S500" t="str">
        <f t="shared" si="47"/>
        <v>film &amp; video</v>
      </c>
      <c r="T500" t="str">
        <f t="shared" si="48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43"/>
        <v>40043.895462962959</v>
      </c>
      <c r="L501" s="13">
        <f t="shared" si="4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7">
        <f t="shared" si="45"/>
        <v>9.5500000000000007</v>
      </c>
      <c r="R501" s="8">
        <f t="shared" si="46"/>
        <v>73.459999999999994</v>
      </c>
      <c r="S501" t="str">
        <f t="shared" si="47"/>
        <v>film &amp; video</v>
      </c>
      <c r="T501" t="str">
        <f t="shared" si="48"/>
        <v>animation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43"/>
        <v>40247.886006944449</v>
      </c>
      <c r="L502" s="13">
        <f t="shared" si="4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7">
        <f t="shared" si="45"/>
        <v>3.3076923076923079</v>
      </c>
      <c r="R502" s="8">
        <f t="shared" si="46"/>
        <v>53.75</v>
      </c>
      <c r="S502" t="str">
        <f t="shared" si="47"/>
        <v>film &amp; video</v>
      </c>
      <c r="T502" t="str">
        <f t="shared" si="48"/>
        <v>animation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43"/>
        <v>40703.234386574077</v>
      </c>
      <c r="L503" s="13">
        <f t="shared" si="4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45"/>
        <v>0</v>
      </c>
      <c r="R503" s="8">
        <f t="shared" si="46"/>
        <v>0</v>
      </c>
      <c r="S503" t="str">
        <f t="shared" si="47"/>
        <v>film &amp; video</v>
      </c>
      <c r="T503" t="str">
        <f t="shared" si="48"/>
        <v>animation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43"/>
        <v>40956.553530092591</v>
      </c>
      <c r="L504" s="13">
        <f t="shared" si="4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45"/>
        <v>1.1499999999999999</v>
      </c>
      <c r="R504" s="8">
        <f t="shared" si="46"/>
        <v>57.5</v>
      </c>
      <c r="S504" t="str">
        <f t="shared" si="47"/>
        <v>film &amp; video</v>
      </c>
      <c r="T504" t="str">
        <f t="shared" si="48"/>
        <v>animation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43"/>
        <v>41991.526655092588</v>
      </c>
      <c r="L505" s="13">
        <f t="shared" si="4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45"/>
        <v>1.7538461538461538</v>
      </c>
      <c r="R505" s="8">
        <f t="shared" si="46"/>
        <v>12.67</v>
      </c>
      <c r="S505" t="str">
        <f t="shared" si="47"/>
        <v>film &amp; video</v>
      </c>
      <c r="T505" t="str">
        <f t="shared" si="48"/>
        <v>animation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43"/>
        <v>40949.98364583333</v>
      </c>
      <c r="L506" s="13">
        <f t="shared" si="4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45"/>
        <v>1.3673469387755102</v>
      </c>
      <c r="R506" s="8">
        <f t="shared" si="46"/>
        <v>67</v>
      </c>
      <c r="S506" t="str">
        <f t="shared" si="47"/>
        <v>film &amp; video</v>
      </c>
      <c r="T506" t="str">
        <f t="shared" si="48"/>
        <v>animation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43"/>
        <v>42318.098217592589</v>
      </c>
      <c r="L507" s="13">
        <f t="shared" si="4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45"/>
        <v>0.43333333333333329</v>
      </c>
      <c r="R507" s="8">
        <f t="shared" si="46"/>
        <v>3.71</v>
      </c>
      <c r="S507" t="str">
        <f t="shared" si="47"/>
        <v>film &amp; video</v>
      </c>
      <c r="T507" t="str">
        <f t="shared" si="48"/>
        <v>animation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43"/>
        <v>41466.552314814813</v>
      </c>
      <c r="L508" s="13">
        <f t="shared" si="4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45"/>
        <v>0.125</v>
      </c>
      <c r="R508" s="8">
        <f t="shared" si="46"/>
        <v>250</v>
      </c>
      <c r="S508" t="str">
        <f t="shared" si="47"/>
        <v>film &amp; video</v>
      </c>
      <c r="T508" t="str">
        <f t="shared" si="48"/>
        <v>animation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43"/>
        <v>41156.958993055552</v>
      </c>
      <c r="L509" s="13">
        <f t="shared" si="4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45"/>
        <v>3.2</v>
      </c>
      <c r="R509" s="8">
        <f t="shared" si="46"/>
        <v>64</v>
      </c>
      <c r="S509" t="str">
        <f t="shared" si="47"/>
        <v>film &amp; video</v>
      </c>
      <c r="T509" t="str">
        <f t="shared" si="48"/>
        <v>animation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43"/>
        <v>40995.024317129632</v>
      </c>
      <c r="L510" s="13">
        <f t="shared" si="4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7">
        <f t="shared" si="45"/>
        <v>0.8</v>
      </c>
      <c r="R510" s="8">
        <f t="shared" si="46"/>
        <v>133.33000000000001</v>
      </c>
      <c r="S510" t="str">
        <f t="shared" si="47"/>
        <v>film &amp; video</v>
      </c>
      <c r="T510" t="str">
        <f t="shared" si="48"/>
        <v>animation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43"/>
        <v>42153.631597222222</v>
      </c>
      <c r="L511" s="13">
        <f t="shared" si="4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45"/>
        <v>0.2</v>
      </c>
      <c r="R511" s="8">
        <f t="shared" si="46"/>
        <v>10</v>
      </c>
      <c r="S511" t="str">
        <f t="shared" si="47"/>
        <v>film &amp; video</v>
      </c>
      <c r="T511" t="str">
        <f t="shared" si="48"/>
        <v>animation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43"/>
        <v>42400.176377314812</v>
      </c>
      <c r="L512" s="13">
        <f t="shared" si="4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45"/>
        <v>0</v>
      </c>
      <c r="R512" s="8">
        <f t="shared" si="46"/>
        <v>0</v>
      </c>
      <c r="S512" t="str">
        <f t="shared" si="47"/>
        <v>film &amp; video</v>
      </c>
      <c r="T512" t="str">
        <f t="shared" si="48"/>
        <v>animation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43"/>
        <v>41340.303032407406</v>
      </c>
      <c r="L513" s="13">
        <f t="shared" si="4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45"/>
        <v>3</v>
      </c>
      <c r="R513" s="8">
        <f t="shared" si="46"/>
        <v>30</v>
      </c>
      <c r="S513" t="str">
        <f t="shared" si="47"/>
        <v>film &amp; video</v>
      </c>
      <c r="T513" t="str">
        <f t="shared" si="48"/>
        <v>animation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ref="K514:K577" si="49">J514/60/60/24+DATE(1970,1,1)</f>
        <v>42649.742210648154</v>
      </c>
      <c r="L514" s="13">
        <f t="shared" ref="L514:L577" si="50">I514/60/60/24+DATE(1970,1,1)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51">E514/D514*100</f>
        <v>0.13749999999999998</v>
      </c>
      <c r="R514" s="8">
        <f t="shared" si="46"/>
        <v>5.5</v>
      </c>
      <c r="S514" t="str">
        <f t="shared" si="47"/>
        <v>film &amp; video</v>
      </c>
      <c r="T514" t="str">
        <f t="shared" si="48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si="49"/>
        <v>42552.653993055559</v>
      </c>
      <c r="L515" s="13">
        <f t="shared" si="50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7">
        <f t="shared" si="51"/>
        <v>13.923999999999999</v>
      </c>
      <c r="R515" s="8">
        <f t="shared" ref="R515:R578" si="52">IF(N515=0, 0, ROUND(E515/N515, 2))</f>
        <v>102.38</v>
      </c>
      <c r="S515" t="str">
        <f t="shared" ref="S515:S578" si="53">LEFT(P515, FIND("/", P515) - 1)</f>
        <v>film &amp; video</v>
      </c>
      <c r="T515" t="str">
        <f t="shared" ref="T515:T578" si="54">RIGHT(P515, LEN(P515)-FIND("/", P515))</f>
        <v>animation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49"/>
        <v>41830.613969907405</v>
      </c>
      <c r="L516" s="13">
        <f t="shared" si="50"/>
        <v>41860.613969907405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51"/>
        <v>3.3333333333333335</v>
      </c>
      <c r="R516" s="8">
        <f t="shared" si="52"/>
        <v>16.670000000000002</v>
      </c>
      <c r="S516" t="str">
        <f t="shared" si="53"/>
        <v>film &amp; video</v>
      </c>
      <c r="T516" t="str">
        <f t="shared" si="54"/>
        <v>animation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49"/>
        <v>42327.490752314814</v>
      </c>
      <c r="L517" s="13">
        <f t="shared" si="50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51"/>
        <v>25.41340206185567</v>
      </c>
      <c r="R517" s="8">
        <f t="shared" si="52"/>
        <v>725.03</v>
      </c>
      <c r="S517" t="str">
        <f t="shared" si="53"/>
        <v>film &amp; video</v>
      </c>
      <c r="T517" t="str">
        <f t="shared" si="54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49"/>
        <v>42091.778703703705</v>
      </c>
      <c r="L518" s="13">
        <f t="shared" si="50"/>
        <v>42151.778703703705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51"/>
        <v>0</v>
      </c>
      <c r="R518" s="8">
        <f t="shared" si="52"/>
        <v>0</v>
      </c>
      <c r="S518" t="str">
        <f t="shared" si="53"/>
        <v>film &amp; video</v>
      </c>
      <c r="T518" t="str">
        <f t="shared" si="54"/>
        <v>animation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49"/>
        <v>42738.615289351852</v>
      </c>
      <c r="L519" s="13">
        <f t="shared" si="50"/>
        <v>42768.615289351852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51"/>
        <v>1.3666666666666667</v>
      </c>
      <c r="R519" s="8">
        <f t="shared" si="52"/>
        <v>68.33</v>
      </c>
      <c r="S519" t="str">
        <f t="shared" si="53"/>
        <v>film &amp; video</v>
      </c>
      <c r="T519" t="str">
        <f t="shared" si="54"/>
        <v>animation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49"/>
        <v>42223.616018518514</v>
      </c>
      <c r="L520" s="13">
        <f t="shared" si="50"/>
        <v>42253.615277777775</v>
      </c>
      <c r="M520" t="b">
        <v>0</v>
      </c>
      <c r="N520">
        <v>0</v>
      </c>
      <c r="O520" t="b">
        <v>0</v>
      </c>
      <c r="P520" t="s">
        <v>8270</v>
      </c>
      <c r="Q520" s="7">
        <f t="shared" si="51"/>
        <v>0</v>
      </c>
      <c r="R520" s="8">
        <f t="shared" si="52"/>
        <v>0</v>
      </c>
      <c r="S520" t="str">
        <f t="shared" si="53"/>
        <v>film &amp; video</v>
      </c>
      <c r="T520" t="str">
        <f t="shared" si="54"/>
        <v>animation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49"/>
        <v>41218.391446759262</v>
      </c>
      <c r="L521" s="13">
        <f t="shared" si="50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51"/>
        <v>22.881426547787683</v>
      </c>
      <c r="R521" s="8">
        <f t="shared" si="52"/>
        <v>39.229999999999997</v>
      </c>
      <c r="S521" t="str">
        <f t="shared" si="53"/>
        <v>film &amp; video</v>
      </c>
      <c r="T521" t="str">
        <f t="shared" si="54"/>
        <v>animation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49"/>
        <v>42318.702094907407</v>
      </c>
      <c r="L522" s="13">
        <f t="shared" si="50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51"/>
        <v>102.1</v>
      </c>
      <c r="R522" s="8">
        <f t="shared" si="52"/>
        <v>150.15</v>
      </c>
      <c r="S522" t="str">
        <f t="shared" si="53"/>
        <v>theater</v>
      </c>
      <c r="T522" t="str">
        <f t="shared" si="54"/>
        <v>plays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49"/>
        <v>42646.092812499999</v>
      </c>
      <c r="L523" s="13">
        <f t="shared" si="50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7">
        <f t="shared" si="51"/>
        <v>104.64</v>
      </c>
      <c r="R523" s="8">
        <f t="shared" si="52"/>
        <v>93.43</v>
      </c>
      <c r="S523" t="str">
        <f t="shared" si="53"/>
        <v>theater</v>
      </c>
      <c r="T523" t="str">
        <f t="shared" si="54"/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49"/>
        <v>42430.040798611109</v>
      </c>
      <c r="L524" s="13">
        <f t="shared" si="50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51"/>
        <v>114.66666666666667</v>
      </c>
      <c r="R524" s="8">
        <f t="shared" si="52"/>
        <v>110.97</v>
      </c>
      <c r="S524" t="str">
        <f t="shared" si="53"/>
        <v>theater</v>
      </c>
      <c r="T524" t="str">
        <f t="shared" si="54"/>
        <v>plays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49"/>
        <v>42238.13282407407</v>
      </c>
      <c r="L525" s="13">
        <f t="shared" si="50"/>
        <v>42268.13282407407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51"/>
        <v>120.6</v>
      </c>
      <c r="R525" s="8">
        <f t="shared" si="52"/>
        <v>71.790000000000006</v>
      </c>
      <c r="S525" t="str">
        <f t="shared" si="53"/>
        <v>theater</v>
      </c>
      <c r="T525" t="str">
        <f t="shared" si="54"/>
        <v>plays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49"/>
        <v>42492.717233796298</v>
      </c>
      <c r="L526" s="13">
        <f t="shared" si="50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51"/>
        <v>108.67285714285715</v>
      </c>
      <c r="R526" s="8">
        <f t="shared" si="52"/>
        <v>29.26</v>
      </c>
      <c r="S526" t="str">
        <f t="shared" si="53"/>
        <v>theater</v>
      </c>
      <c r="T526" t="str">
        <f t="shared" si="54"/>
        <v>plays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49"/>
        <v>41850.400937500002</v>
      </c>
      <c r="L527" s="13">
        <f t="shared" si="50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51"/>
        <v>100</v>
      </c>
      <c r="R527" s="8">
        <f t="shared" si="52"/>
        <v>1000</v>
      </c>
      <c r="S527" t="str">
        <f t="shared" si="53"/>
        <v>theater</v>
      </c>
      <c r="T527" t="str">
        <f t="shared" si="54"/>
        <v>plays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49"/>
        <v>42192.591944444444</v>
      </c>
      <c r="L528" s="13">
        <f t="shared" si="50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7">
        <f t="shared" si="51"/>
        <v>113.99999999999999</v>
      </c>
      <c r="R528" s="8">
        <f t="shared" si="52"/>
        <v>74.349999999999994</v>
      </c>
      <c r="S528" t="str">
        <f t="shared" si="53"/>
        <v>theater</v>
      </c>
      <c r="T528" t="str">
        <f t="shared" si="54"/>
        <v>plays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49"/>
        <v>42753.205625000002</v>
      </c>
      <c r="L529" s="13">
        <f t="shared" si="50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7">
        <f t="shared" si="51"/>
        <v>100.85</v>
      </c>
      <c r="R529" s="8">
        <f t="shared" si="52"/>
        <v>63.83</v>
      </c>
      <c r="S529" t="str">
        <f t="shared" si="53"/>
        <v>theater</v>
      </c>
      <c r="T529" t="str">
        <f t="shared" si="54"/>
        <v>plays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49"/>
        <v>42155.920219907406</v>
      </c>
      <c r="L530" s="13">
        <f t="shared" si="50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7">
        <f t="shared" si="51"/>
        <v>115.65217391304347</v>
      </c>
      <c r="R530" s="8">
        <f t="shared" si="52"/>
        <v>44.33</v>
      </c>
      <c r="S530" t="str">
        <f t="shared" si="53"/>
        <v>theater</v>
      </c>
      <c r="T530" t="str">
        <f t="shared" si="54"/>
        <v>plays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49"/>
        <v>42725.031180555554</v>
      </c>
      <c r="L531" s="13">
        <f t="shared" si="50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7">
        <f t="shared" si="51"/>
        <v>130.41666666666666</v>
      </c>
      <c r="R531" s="8">
        <f t="shared" si="52"/>
        <v>86.94</v>
      </c>
      <c r="S531" t="str">
        <f t="shared" si="53"/>
        <v>theater</v>
      </c>
      <c r="T531" t="str">
        <f t="shared" si="54"/>
        <v>plays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49"/>
        <v>42157.591064814813</v>
      </c>
      <c r="L532" s="13">
        <f t="shared" si="50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7">
        <f t="shared" si="51"/>
        <v>107.78267254038178</v>
      </c>
      <c r="R532" s="8">
        <f t="shared" si="52"/>
        <v>126.55</v>
      </c>
      <c r="S532" t="str">
        <f t="shared" si="53"/>
        <v>theater</v>
      </c>
      <c r="T532" t="str">
        <f t="shared" si="54"/>
        <v>plays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49"/>
        <v>42676.065150462964</v>
      </c>
      <c r="L533" s="13">
        <f t="shared" si="50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7">
        <f t="shared" si="51"/>
        <v>100</v>
      </c>
      <c r="R533" s="8">
        <f t="shared" si="52"/>
        <v>129.03</v>
      </c>
      <c r="S533" t="str">
        <f t="shared" si="53"/>
        <v>theater</v>
      </c>
      <c r="T533" t="str">
        <f t="shared" si="54"/>
        <v>plays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49"/>
        <v>42473.007037037038</v>
      </c>
      <c r="L534" s="13">
        <f t="shared" si="50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1"/>
        <v>123.25</v>
      </c>
      <c r="R534" s="8">
        <f t="shared" si="52"/>
        <v>71.239999999999995</v>
      </c>
      <c r="S534" t="str">
        <f t="shared" si="53"/>
        <v>theater</v>
      </c>
      <c r="T534" t="str">
        <f t="shared" si="54"/>
        <v>plays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49"/>
        <v>42482.43478009259</v>
      </c>
      <c r="L535" s="13">
        <f t="shared" si="50"/>
        <v>42506.43478009259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51"/>
        <v>100.2</v>
      </c>
      <c r="R535" s="8">
        <f t="shared" si="52"/>
        <v>117.88</v>
      </c>
      <c r="S535" t="str">
        <f t="shared" si="53"/>
        <v>theater</v>
      </c>
      <c r="T535" t="str">
        <f t="shared" si="54"/>
        <v>plays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49"/>
        <v>42270.810995370368</v>
      </c>
      <c r="L536" s="13">
        <f t="shared" si="50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7">
        <f t="shared" si="51"/>
        <v>104.66666666666666</v>
      </c>
      <c r="R536" s="8">
        <f t="shared" si="52"/>
        <v>327.08</v>
      </c>
      <c r="S536" t="str">
        <f t="shared" si="53"/>
        <v>theater</v>
      </c>
      <c r="T536" t="str">
        <f t="shared" si="54"/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49"/>
        <v>42711.545196759253</v>
      </c>
      <c r="L537" s="13">
        <f t="shared" si="50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51"/>
        <v>102.49999999999999</v>
      </c>
      <c r="R537" s="8">
        <f t="shared" si="52"/>
        <v>34.75</v>
      </c>
      <c r="S537" t="str">
        <f t="shared" si="53"/>
        <v>theater</v>
      </c>
      <c r="T537" t="str">
        <f t="shared" si="54"/>
        <v>plays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49"/>
        <v>42179.344988425932</v>
      </c>
      <c r="L538" s="13">
        <f t="shared" si="50"/>
        <v>42219.75</v>
      </c>
      <c r="M538" t="b">
        <v>0</v>
      </c>
      <c r="N538">
        <v>39</v>
      </c>
      <c r="O538" t="b">
        <v>1</v>
      </c>
      <c r="P538" t="s">
        <v>8271</v>
      </c>
      <c r="Q538" s="7">
        <f t="shared" si="51"/>
        <v>118.25757575757576</v>
      </c>
      <c r="R538" s="8">
        <f t="shared" si="52"/>
        <v>100.06</v>
      </c>
      <c r="S538" t="str">
        <f t="shared" si="53"/>
        <v>theater</v>
      </c>
      <c r="T538" t="str">
        <f t="shared" si="54"/>
        <v>plays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49"/>
        <v>42282.768414351856</v>
      </c>
      <c r="L539" s="13">
        <f t="shared" si="50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7">
        <f t="shared" si="51"/>
        <v>120.5</v>
      </c>
      <c r="R539" s="8">
        <f t="shared" si="52"/>
        <v>40.85</v>
      </c>
      <c r="S539" t="str">
        <f t="shared" si="53"/>
        <v>theater</v>
      </c>
      <c r="T539" t="str">
        <f t="shared" si="54"/>
        <v>plays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49"/>
        <v>42473.794710648144</v>
      </c>
      <c r="L540" s="13">
        <f t="shared" si="50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51"/>
        <v>302.42</v>
      </c>
      <c r="R540" s="8">
        <f t="shared" si="52"/>
        <v>252.02</v>
      </c>
      <c r="S540" t="str">
        <f t="shared" si="53"/>
        <v>theater</v>
      </c>
      <c r="T540" t="str">
        <f t="shared" si="54"/>
        <v>plays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49"/>
        <v>42535.049849537041</v>
      </c>
      <c r="L541" s="13">
        <f t="shared" si="50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51"/>
        <v>100.64400000000001</v>
      </c>
      <c r="R541" s="8">
        <f t="shared" si="52"/>
        <v>25.16</v>
      </c>
      <c r="S541" t="str">
        <f t="shared" si="53"/>
        <v>theater</v>
      </c>
      <c r="T541" t="str">
        <f t="shared" si="54"/>
        <v>plays</v>
      </c>
    </row>
    <row r="542" spans="1:20" ht="4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49"/>
        <v>42009.817199074074</v>
      </c>
      <c r="L542" s="13">
        <f t="shared" si="50"/>
        <v>42039.817199074074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51"/>
        <v>6.6666666666666671E-3</v>
      </c>
      <c r="R542" s="8">
        <f t="shared" si="52"/>
        <v>1</v>
      </c>
      <c r="S542" t="str">
        <f t="shared" si="53"/>
        <v>technology</v>
      </c>
      <c r="T542" t="str">
        <f t="shared" si="54"/>
        <v>web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49"/>
        <v>42276.046689814815</v>
      </c>
      <c r="L543" s="13">
        <f t="shared" si="50"/>
        <v>42306.046689814815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51"/>
        <v>0.55555555555555558</v>
      </c>
      <c r="R543" s="8">
        <f t="shared" si="52"/>
        <v>25</v>
      </c>
      <c r="S543" t="str">
        <f t="shared" si="53"/>
        <v>technology</v>
      </c>
      <c r="T543" t="str">
        <f t="shared" si="54"/>
        <v>web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49"/>
        <v>42433.737453703703</v>
      </c>
      <c r="L544" s="13">
        <f t="shared" si="50"/>
        <v>42493.695787037039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51"/>
        <v>3.9999999999999996E-4</v>
      </c>
      <c r="R544" s="8">
        <f t="shared" si="52"/>
        <v>1</v>
      </c>
      <c r="S544" t="str">
        <f t="shared" si="53"/>
        <v>technology</v>
      </c>
      <c r="T544" t="str">
        <f t="shared" si="54"/>
        <v>web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49"/>
        <v>41914.092152777775</v>
      </c>
      <c r="L545" s="13">
        <f t="shared" si="50"/>
        <v>41944.092152777775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51"/>
        <v>0.31818181818181818</v>
      </c>
      <c r="R545" s="8">
        <f t="shared" si="52"/>
        <v>35</v>
      </c>
      <c r="S545" t="str">
        <f t="shared" si="53"/>
        <v>technology</v>
      </c>
      <c r="T545" t="str">
        <f t="shared" si="54"/>
        <v>web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49"/>
        <v>42525.656944444447</v>
      </c>
      <c r="L546" s="13">
        <f t="shared" si="50"/>
        <v>42555.656944444447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51"/>
        <v>1.2</v>
      </c>
      <c r="R546" s="8">
        <f t="shared" si="52"/>
        <v>3</v>
      </c>
      <c r="S546" t="str">
        <f t="shared" si="53"/>
        <v>technology</v>
      </c>
      <c r="T546" t="str">
        <f t="shared" si="54"/>
        <v>web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49"/>
        <v>42283.592465277776</v>
      </c>
      <c r="L547" s="13">
        <f t="shared" si="50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7">
        <f t="shared" si="51"/>
        <v>27.383999999999997</v>
      </c>
      <c r="R547" s="8">
        <f t="shared" si="52"/>
        <v>402.71</v>
      </c>
      <c r="S547" t="str">
        <f t="shared" si="53"/>
        <v>technology</v>
      </c>
      <c r="T547" t="str">
        <f t="shared" si="54"/>
        <v>web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49"/>
        <v>42249.667997685188</v>
      </c>
      <c r="L548" s="13">
        <f t="shared" si="50"/>
        <v>42294.667997685188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51"/>
        <v>8.666666666666667E-2</v>
      </c>
      <c r="R548" s="8">
        <f t="shared" si="52"/>
        <v>26</v>
      </c>
      <c r="S548" t="str">
        <f t="shared" si="53"/>
        <v>technology</v>
      </c>
      <c r="T548" t="str">
        <f t="shared" si="54"/>
        <v>web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49"/>
        <v>42380.696342592593</v>
      </c>
      <c r="L549" s="13">
        <f t="shared" si="50"/>
        <v>42410.696342592593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51"/>
        <v>0</v>
      </c>
      <c r="R549" s="8">
        <f t="shared" si="52"/>
        <v>0</v>
      </c>
      <c r="S549" t="str">
        <f t="shared" si="53"/>
        <v>technology</v>
      </c>
      <c r="T549" t="str">
        <f t="shared" si="54"/>
        <v>web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49"/>
        <v>42276.903333333335</v>
      </c>
      <c r="L550" s="13">
        <f t="shared" si="50"/>
        <v>42306.903333333335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51"/>
        <v>0.09</v>
      </c>
      <c r="R550" s="8">
        <f t="shared" si="52"/>
        <v>9</v>
      </c>
      <c r="S550" t="str">
        <f t="shared" si="53"/>
        <v>technology</v>
      </c>
      <c r="T550" t="str">
        <f t="shared" si="54"/>
        <v>web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49"/>
        <v>42163.636828703704</v>
      </c>
      <c r="L551" s="13">
        <f t="shared" si="50"/>
        <v>42193.636828703704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1"/>
        <v>2.7199999999999998</v>
      </c>
      <c r="R551" s="8">
        <f t="shared" si="52"/>
        <v>8.5</v>
      </c>
      <c r="S551" t="str">
        <f t="shared" si="53"/>
        <v>technology</v>
      </c>
      <c r="T551" t="str">
        <f t="shared" si="54"/>
        <v>web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49"/>
        <v>42753.678761574076</v>
      </c>
      <c r="L552" s="13">
        <f t="shared" si="50"/>
        <v>42766.208333333328</v>
      </c>
      <c r="M552" t="b">
        <v>0</v>
      </c>
      <c r="N552">
        <v>4</v>
      </c>
      <c r="O552" t="b">
        <v>0</v>
      </c>
      <c r="P552" t="s">
        <v>8272</v>
      </c>
      <c r="Q552" s="7">
        <f t="shared" si="51"/>
        <v>0.70000000000000007</v>
      </c>
      <c r="R552" s="8">
        <f t="shared" si="52"/>
        <v>8.75</v>
      </c>
      <c r="S552" t="str">
        <f t="shared" si="53"/>
        <v>technology</v>
      </c>
      <c r="T552" t="str">
        <f t="shared" si="54"/>
        <v>web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49"/>
        <v>42173.275740740741</v>
      </c>
      <c r="L553" s="13">
        <f t="shared" si="50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7">
        <f t="shared" si="51"/>
        <v>5.0413333333333332</v>
      </c>
      <c r="R553" s="8">
        <f t="shared" si="52"/>
        <v>135.04</v>
      </c>
      <c r="S553" t="str">
        <f t="shared" si="53"/>
        <v>technology</v>
      </c>
      <c r="T553" t="str">
        <f t="shared" si="54"/>
        <v>web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49"/>
        <v>42318.616851851853</v>
      </c>
      <c r="L554" s="13">
        <f t="shared" si="50"/>
        <v>42378.616851851853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51"/>
        <v>0</v>
      </c>
      <c r="R554" s="8">
        <f t="shared" si="52"/>
        <v>0</v>
      </c>
      <c r="S554" t="str">
        <f t="shared" si="53"/>
        <v>technology</v>
      </c>
      <c r="T554" t="str">
        <f t="shared" si="54"/>
        <v>web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49"/>
        <v>41927.71980324074</v>
      </c>
      <c r="L555" s="13">
        <f t="shared" si="50"/>
        <v>41957.761469907404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51"/>
        <v>0.49199999999999999</v>
      </c>
      <c r="R555" s="8">
        <f t="shared" si="52"/>
        <v>20.5</v>
      </c>
      <c r="S555" t="str">
        <f t="shared" si="53"/>
        <v>technology</v>
      </c>
      <c r="T555" t="str">
        <f t="shared" si="54"/>
        <v>web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49"/>
        <v>41901.684861111113</v>
      </c>
      <c r="L556" s="13">
        <f t="shared" si="50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51"/>
        <v>36.589147286821706</v>
      </c>
      <c r="R556" s="8">
        <f t="shared" si="52"/>
        <v>64.36</v>
      </c>
      <c r="S556" t="str">
        <f t="shared" si="53"/>
        <v>technology</v>
      </c>
      <c r="T556" t="str">
        <f t="shared" si="54"/>
        <v>web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49"/>
        <v>42503.353506944448</v>
      </c>
      <c r="L557" s="13">
        <f t="shared" si="50"/>
        <v>42533.353506944448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51"/>
        <v>0</v>
      </c>
      <c r="R557" s="8">
        <f t="shared" si="52"/>
        <v>0</v>
      </c>
      <c r="S557" t="str">
        <f t="shared" si="53"/>
        <v>technology</v>
      </c>
      <c r="T557" t="str">
        <f t="shared" si="54"/>
        <v>web</v>
      </c>
    </row>
    <row r="558" spans="1:2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49"/>
        <v>42345.860150462962</v>
      </c>
      <c r="L558" s="13">
        <f t="shared" si="50"/>
        <v>42375.860150462962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51"/>
        <v>2.5</v>
      </c>
      <c r="R558" s="8">
        <f t="shared" si="52"/>
        <v>200</v>
      </c>
      <c r="S558" t="str">
        <f t="shared" si="53"/>
        <v>technology</v>
      </c>
      <c r="T558" t="str">
        <f t="shared" si="54"/>
        <v>web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49"/>
        <v>42676.942164351851</v>
      </c>
      <c r="L559" s="13">
        <f t="shared" si="50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51"/>
        <v>0.91066666666666674</v>
      </c>
      <c r="R559" s="8">
        <f t="shared" si="52"/>
        <v>68.3</v>
      </c>
      <c r="S559" t="str">
        <f t="shared" si="53"/>
        <v>technology</v>
      </c>
      <c r="T559" t="str">
        <f t="shared" si="54"/>
        <v>web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49"/>
        <v>42057.883159722223</v>
      </c>
      <c r="L560" s="13">
        <f t="shared" si="50"/>
        <v>42087.841493055559</v>
      </c>
      <c r="M560" t="b">
        <v>0</v>
      </c>
      <c r="N560">
        <v>0</v>
      </c>
      <c r="O560" t="b">
        <v>0</v>
      </c>
      <c r="P560" t="s">
        <v>8272</v>
      </c>
      <c r="Q560" s="7">
        <f t="shared" si="51"/>
        <v>0</v>
      </c>
      <c r="R560" s="8">
        <f t="shared" si="52"/>
        <v>0</v>
      </c>
      <c r="S560" t="str">
        <f t="shared" si="53"/>
        <v>technology</v>
      </c>
      <c r="T560" t="str">
        <f t="shared" si="54"/>
        <v>web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49"/>
        <v>42321.283101851848</v>
      </c>
      <c r="L561" s="13">
        <f t="shared" si="50"/>
        <v>42351.283101851848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51"/>
        <v>2.0833333333333336E-2</v>
      </c>
      <c r="R561" s="8">
        <f t="shared" si="52"/>
        <v>50</v>
      </c>
      <c r="S561" t="str">
        <f t="shared" si="53"/>
        <v>technology</v>
      </c>
      <c r="T561" t="str">
        <f t="shared" si="54"/>
        <v>web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49"/>
        <v>41960.771354166667</v>
      </c>
      <c r="L562" s="13">
        <f t="shared" si="50"/>
        <v>41990.771354166667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51"/>
        <v>1.2E-2</v>
      </c>
      <c r="R562" s="8">
        <f t="shared" si="52"/>
        <v>4</v>
      </c>
      <c r="S562" t="str">
        <f t="shared" si="53"/>
        <v>technology</v>
      </c>
      <c r="T562" t="str">
        <f t="shared" si="54"/>
        <v>web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49"/>
        <v>42268.658715277779</v>
      </c>
      <c r="L563" s="13">
        <f t="shared" si="50"/>
        <v>42303.658715277779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51"/>
        <v>0.36666666666666664</v>
      </c>
      <c r="R563" s="8">
        <f t="shared" si="52"/>
        <v>27.5</v>
      </c>
      <c r="S563" t="str">
        <f t="shared" si="53"/>
        <v>technology</v>
      </c>
      <c r="T563" t="str">
        <f t="shared" si="54"/>
        <v>web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49"/>
        <v>42692.389062500006</v>
      </c>
      <c r="L564" s="13">
        <f t="shared" si="50"/>
        <v>42722.389062500006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51"/>
        <v>0</v>
      </c>
      <c r="R564" s="8">
        <f t="shared" si="52"/>
        <v>0</v>
      </c>
      <c r="S564" t="str">
        <f t="shared" si="53"/>
        <v>technology</v>
      </c>
      <c r="T564" t="str">
        <f t="shared" si="54"/>
        <v>web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49"/>
        <v>42022.069988425923</v>
      </c>
      <c r="L565" s="13">
        <f t="shared" si="50"/>
        <v>42052.069988425923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51"/>
        <v>9.0666666666666659E-2</v>
      </c>
      <c r="R565" s="8">
        <f t="shared" si="52"/>
        <v>34</v>
      </c>
      <c r="S565" t="str">
        <f t="shared" si="53"/>
        <v>technology</v>
      </c>
      <c r="T565" t="str">
        <f t="shared" si="54"/>
        <v>web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49"/>
        <v>42411.942997685182</v>
      </c>
      <c r="L566" s="13">
        <f t="shared" si="50"/>
        <v>42441.942997685182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51"/>
        <v>5.5555555555555558E-3</v>
      </c>
      <c r="R566" s="8">
        <f t="shared" si="52"/>
        <v>1</v>
      </c>
      <c r="S566" t="str">
        <f t="shared" si="53"/>
        <v>technology</v>
      </c>
      <c r="T566" t="str">
        <f t="shared" si="54"/>
        <v>web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49"/>
        <v>42165.785289351858</v>
      </c>
      <c r="L567" s="13">
        <f t="shared" si="50"/>
        <v>42195.785289351858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51"/>
        <v>0</v>
      </c>
      <c r="R567" s="8">
        <f t="shared" si="52"/>
        <v>0</v>
      </c>
      <c r="S567" t="str">
        <f t="shared" si="53"/>
        <v>technology</v>
      </c>
      <c r="T567" t="str">
        <f t="shared" si="54"/>
        <v>web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49"/>
        <v>42535.68440972222</v>
      </c>
      <c r="L568" s="13">
        <f t="shared" si="50"/>
        <v>42565.68440972222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51"/>
        <v>0.02</v>
      </c>
      <c r="R568" s="8">
        <f t="shared" si="52"/>
        <v>1</v>
      </c>
      <c r="S568" t="str">
        <f t="shared" si="53"/>
        <v>technology</v>
      </c>
      <c r="T568" t="str">
        <f t="shared" si="54"/>
        <v>web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49"/>
        <v>41975.842523148152</v>
      </c>
      <c r="L569" s="13">
        <f t="shared" si="50"/>
        <v>42005.842523148152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51"/>
        <v>0</v>
      </c>
      <c r="R569" s="8">
        <f t="shared" si="52"/>
        <v>0</v>
      </c>
      <c r="S569" t="str">
        <f t="shared" si="53"/>
        <v>technology</v>
      </c>
      <c r="T569" t="str">
        <f t="shared" si="54"/>
        <v>web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49"/>
        <v>42348.9215625</v>
      </c>
      <c r="L570" s="13">
        <f t="shared" si="50"/>
        <v>42385.458333333328</v>
      </c>
      <c r="M570" t="b">
        <v>0</v>
      </c>
      <c r="N570">
        <v>5</v>
      </c>
      <c r="O570" t="b">
        <v>0</v>
      </c>
      <c r="P570" t="s">
        <v>8272</v>
      </c>
      <c r="Q570" s="7">
        <f t="shared" si="51"/>
        <v>1</v>
      </c>
      <c r="R570" s="8">
        <f t="shared" si="52"/>
        <v>49</v>
      </c>
      <c r="S570" t="str">
        <f t="shared" si="53"/>
        <v>technology</v>
      </c>
      <c r="T570" t="str">
        <f t="shared" si="54"/>
        <v>web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49"/>
        <v>42340.847361111111</v>
      </c>
      <c r="L571" s="13">
        <f t="shared" si="50"/>
        <v>42370.847361111111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51"/>
        <v>0.8</v>
      </c>
      <c r="R571" s="8">
        <f t="shared" si="52"/>
        <v>20</v>
      </c>
      <c r="S571" t="str">
        <f t="shared" si="53"/>
        <v>technology</v>
      </c>
      <c r="T571" t="str">
        <f t="shared" si="54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49"/>
        <v>42388.798252314817</v>
      </c>
      <c r="L572" s="13">
        <f t="shared" si="50"/>
        <v>42418.798252314817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51"/>
        <v>0.16705882352941176</v>
      </c>
      <c r="R572" s="8">
        <f t="shared" si="52"/>
        <v>142</v>
      </c>
      <c r="S572" t="str">
        <f t="shared" si="53"/>
        <v>technology</v>
      </c>
      <c r="T572" t="str">
        <f t="shared" si="54"/>
        <v>web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49"/>
        <v>42192.816238425927</v>
      </c>
      <c r="L573" s="13">
        <f t="shared" si="50"/>
        <v>42212.165972222225</v>
      </c>
      <c r="M573" t="b">
        <v>0</v>
      </c>
      <c r="N573">
        <v>2</v>
      </c>
      <c r="O573" t="b">
        <v>0</v>
      </c>
      <c r="P573" t="s">
        <v>8272</v>
      </c>
      <c r="Q573" s="7">
        <f t="shared" si="51"/>
        <v>0.42399999999999999</v>
      </c>
      <c r="R573" s="8">
        <f t="shared" si="52"/>
        <v>53</v>
      </c>
      <c r="S573" t="str">
        <f t="shared" si="53"/>
        <v>technology</v>
      </c>
      <c r="T573" t="str">
        <f t="shared" si="54"/>
        <v>web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49"/>
        <v>42282.71629629629</v>
      </c>
      <c r="L574" s="13">
        <f t="shared" si="50"/>
        <v>42312.757962962962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51"/>
        <v>0</v>
      </c>
      <c r="R574" s="8">
        <f t="shared" si="52"/>
        <v>0</v>
      </c>
      <c r="S574" t="str">
        <f t="shared" si="53"/>
        <v>technology</v>
      </c>
      <c r="T574" t="str">
        <f t="shared" si="54"/>
        <v>web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49"/>
        <v>41963.050127314811</v>
      </c>
      <c r="L575" s="13">
        <f t="shared" si="50"/>
        <v>42022.05</v>
      </c>
      <c r="M575" t="b">
        <v>0</v>
      </c>
      <c r="N575">
        <v>9</v>
      </c>
      <c r="O575" t="b">
        <v>0</v>
      </c>
      <c r="P575" t="s">
        <v>8272</v>
      </c>
      <c r="Q575" s="7">
        <f t="shared" si="51"/>
        <v>0.38925389253892539</v>
      </c>
      <c r="R575" s="8">
        <f t="shared" si="52"/>
        <v>38.44</v>
      </c>
      <c r="S575" t="str">
        <f t="shared" si="53"/>
        <v>technology</v>
      </c>
      <c r="T575" t="str">
        <f t="shared" si="54"/>
        <v>web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49"/>
        <v>42632.443368055552</v>
      </c>
      <c r="L576" s="13">
        <f t="shared" si="50"/>
        <v>42662.443368055552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51"/>
        <v>0.7155635062611807</v>
      </c>
      <c r="R576" s="8">
        <f t="shared" si="52"/>
        <v>20</v>
      </c>
      <c r="S576" t="str">
        <f t="shared" si="53"/>
        <v>technology</v>
      </c>
      <c r="T576" t="str">
        <f t="shared" si="54"/>
        <v>web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49"/>
        <v>42138.692627314813</v>
      </c>
      <c r="L577" s="13">
        <f t="shared" si="50"/>
        <v>42168.692627314813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51"/>
        <v>0.43166666666666664</v>
      </c>
      <c r="R577" s="8">
        <f t="shared" si="52"/>
        <v>64.75</v>
      </c>
      <c r="S577" t="str">
        <f t="shared" si="53"/>
        <v>technology</v>
      </c>
      <c r="T577" t="str">
        <f t="shared" si="54"/>
        <v>web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ref="K578:K641" si="55">J578/60/60/24+DATE(1970,1,1)</f>
        <v>42031.471666666665</v>
      </c>
      <c r="L578" s="13">
        <f t="shared" ref="L578:L641" si="56">I578/60/60/24+DATE(1970,1,1)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57">E578/D578*100</f>
        <v>1.25E-3</v>
      </c>
      <c r="R578" s="8">
        <f t="shared" si="52"/>
        <v>1</v>
      </c>
      <c r="S578" t="str">
        <f t="shared" si="53"/>
        <v>technology</v>
      </c>
      <c r="T578" t="str">
        <f t="shared" si="54"/>
        <v>web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si="55"/>
        <v>42450.589143518519</v>
      </c>
      <c r="L579" s="13">
        <f t="shared" si="56"/>
        <v>42510.589143518519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57"/>
        <v>0.2</v>
      </c>
      <c r="R579" s="8">
        <f t="shared" ref="R579:R642" si="58">IF(N579=0, 0, ROUND(E579/N579, 2))</f>
        <v>10</v>
      </c>
      <c r="S579" t="str">
        <f t="shared" ref="S579:S642" si="59">LEFT(P579, FIND("/", P579) - 1)</f>
        <v>technology</v>
      </c>
      <c r="T579" t="str">
        <f t="shared" ref="T579:T642" si="60">RIGHT(P579, LEN(P579)-FIND("/", P579))</f>
        <v>web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55"/>
        <v>42230.578622685185</v>
      </c>
      <c r="L580" s="13">
        <f t="shared" si="56"/>
        <v>42254.578622685185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57"/>
        <v>1.12E-2</v>
      </c>
      <c r="R580" s="8">
        <f t="shared" si="58"/>
        <v>2</v>
      </c>
      <c r="S580" t="str">
        <f t="shared" si="59"/>
        <v>technology</v>
      </c>
      <c r="T580" t="str">
        <f t="shared" si="60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55"/>
        <v>41968.852118055554</v>
      </c>
      <c r="L581" s="13">
        <f t="shared" si="56"/>
        <v>41998.852118055554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57"/>
        <v>1.4583333333333333</v>
      </c>
      <c r="R581" s="8">
        <f t="shared" si="58"/>
        <v>35</v>
      </c>
      <c r="S581" t="str">
        <f t="shared" si="59"/>
        <v>technology</v>
      </c>
      <c r="T581" t="str">
        <f t="shared" si="60"/>
        <v>web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55"/>
        <v>42605.908182870371</v>
      </c>
      <c r="L582" s="13">
        <f t="shared" si="56"/>
        <v>42635.908182870371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57"/>
        <v>3.3333333333333333E-2</v>
      </c>
      <c r="R582" s="8">
        <f t="shared" si="58"/>
        <v>1</v>
      </c>
      <c r="S582" t="str">
        <f t="shared" si="59"/>
        <v>technology</v>
      </c>
      <c r="T582" t="str">
        <f t="shared" si="60"/>
        <v>web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55"/>
        <v>42188.012777777782</v>
      </c>
      <c r="L583" s="13">
        <f t="shared" si="56"/>
        <v>42218.012777777782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57"/>
        <v>0</v>
      </c>
      <c r="R583" s="8">
        <f t="shared" si="58"/>
        <v>0</v>
      </c>
      <c r="S583" t="str">
        <f t="shared" si="59"/>
        <v>technology</v>
      </c>
      <c r="T583" t="str">
        <f t="shared" si="60"/>
        <v>web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55"/>
        <v>42055.739803240736</v>
      </c>
      <c r="L584" s="13">
        <f t="shared" si="56"/>
        <v>42078.75</v>
      </c>
      <c r="M584" t="b">
        <v>0</v>
      </c>
      <c r="N584">
        <v>0</v>
      </c>
      <c r="O584" t="b">
        <v>0</v>
      </c>
      <c r="P584" t="s">
        <v>8272</v>
      </c>
      <c r="Q584" s="7">
        <f t="shared" si="57"/>
        <v>0</v>
      </c>
      <c r="R584" s="8">
        <f t="shared" si="58"/>
        <v>0</v>
      </c>
      <c r="S584" t="str">
        <f t="shared" si="59"/>
        <v>technology</v>
      </c>
      <c r="T584" t="str">
        <f t="shared" si="60"/>
        <v>web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55"/>
        <v>42052.93850694444</v>
      </c>
      <c r="L585" s="13">
        <f t="shared" si="56"/>
        <v>42082.896840277783</v>
      </c>
      <c r="M585" t="b">
        <v>0</v>
      </c>
      <c r="N585">
        <v>1</v>
      </c>
      <c r="O585" t="b">
        <v>0</v>
      </c>
      <c r="P585" t="s">
        <v>8272</v>
      </c>
      <c r="Q585" s="7">
        <f t="shared" si="57"/>
        <v>1.1111111111111112E-2</v>
      </c>
      <c r="R585" s="8">
        <f t="shared" si="58"/>
        <v>1</v>
      </c>
      <c r="S585" t="str">
        <f t="shared" si="59"/>
        <v>technology</v>
      </c>
      <c r="T585" t="str">
        <f t="shared" si="60"/>
        <v>web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55"/>
        <v>42049.716620370367</v>
      </c>
      <c r="L586" s="13">
        <f t="shared" si="56"/>
        <v>42079.674953703703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57"/>
        <v>1</v>
      </c>
      <c r="R586" s="8">
        <f t="shared" si="58"/>
        <v>5</v>
      </c>
      <c r="S586" t="str">
        <f t="shared" si="59"/>
        <v>technology</v>
      </c>
      <c r="T586" t="str">
        <f t="shared" si="60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55"/>
        <v>42283.3909375</v>
      </c>
      <c r="L587" s="13">
        <f t="shared" si="56"/>
        <v>42339</v>
      </c>
      <c r="M587" t="b">
        <v>0</v>
      </c>
      <c r="N587">
        <v>0</v>
      </c>
      <c r="O587" t="b">
        <v>0</v>
      </c>
      <c r="P587" t="s">
        <v>8272</v>
      </c>
      <c r="Q587" s="7">
        <f t="shared" si="57"/>
        <v>0</v>
      </c>
      <c r="R587" s="8">
        <f t="shared" si="58"/>
        <v>0</v>
      </c>
      <c r="S587" t="str">
        <f t="shared" si="59"/>
        <v>technology</v>
      </c>
      <c r="T587" t="str">
        <f t="shared" si="60"/>
        <v>web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55"/>
        <v>42020.854247685187</v>
      </c>
      <c r="L588" s="13">
        <f t="shared" si="56"/>
        <v>42050.854247685187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57"/>
        <v>0.55999999999999994</v>
      </c>
      <c r="R588" s="8">
        <f t="shared" si="58"/>
        <v>14</v>
      </c>
      <c r="S588" t="str">
        <f t="shared" si="59"/>
        <v>technology</v>
      </c>
      <c r="T588" t="str">
        <f t="shared" si="60"/>
        <v>web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55"/>
        <v>42080.757326388892</v>
      </c>
      <c r="L589" s="13">
        <f t="shared" si="56"/>
        <v>42110.757326388892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57"/>
        <v>9.0833333333333339</v>
      </c>
      <c r="R589" s="8">
        <f t="shared" si="58"/>
        <v>389.29</v>
      </c>
      <c r="S589" t="str">
        <f t="shared" si="59"/>
        <v>technology</v>
      </c>
      <c r="T589" t="str">
        <f t="shared" si="60"/>
        <v>web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55"/>
        <v>42631.769513888896</v>
      </c>
      <c r="L590" s="13">
        <f t="shared" si="56"/>
        <v>42691.811180555553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57"/>
        <v>3.3444444444444441</v>
      </c>
      <c r="R590" s="8">
        <f t="shared" si="58"/>
        <v>150.5</v>
      </c>
      <c r="S590" t="str">
        <f t="shared" si="59"/>
        <v>technology</v>
      </c>
      <c r="T590" t="str">
        <f t="shared" si="60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55"/>
        <v>42178.614571759259</v>
      </c>
      <c r="L591" s="13">
        <f t="shared" si="56"/>
        <v>42193.614571759259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57"/>
        <v>1.3333333333333334E-2</v>
      </c>
      <c r="R591" s="8">
        <f t="shared" si="58"/>
        <v>1</v>
      </c>
      <c r="S591" t="str">
        <f t="shared" si="59"/>
        <v>technology</v>
      </c>
      <c r="T591" t="str">
        <f t="shared" si="60"/>
        <v>web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55"/>
        <v>42377.554756944446</v>
      </c>
      <c r="L592" s="13">
        <f t="shared" si="56"/>
        <v>42408.542361111111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57"/>
        <v>4.46</v>
      </c>
      <c r="R592" s="8">
        <f t="shared" si="58"/>
        <v>24.78</v>
      </c>
      <c r="S592" t="str">
        <f t="shared" si="59"/>
        <v>technology</v>
      </c>
      <c r="T592" t="str">
        <f t="shared" si="60"/>
        <v>web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55"/>
        <v>42177.543171296296</v>
      </c>
      <c r="L593" s="13">
        <f t="shared" si="56"/>
        <v>42207.543171296296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57"/>
        <v>6.0999999999999999E-2</v>
      </c>
      <c r="R593" s="8">
        <f t="shared" si="58"/>
        <v>30.5</v>
      </c>
      <c r="S593" t="str">
        <f t="shared" si="59"/>
        <v>technology</v>
      </c>
      <c r="T593" t="str">
        <f t="shared" si="60"/>
        <v>web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55"/>
        <v>41946.232175925928</v>
      </c>
      <c r="L594" s="13">
        <f t="shared" si="56"/>
        <v>41976.232175925921</v>
      </c>
      <c r="M594" t="b">
        <v>0</v>
      </c>
      <c r="N594">
        <v>1</v>
      </c>
      <c r="O594" t="b">
        <v>0</v>
      </c>
      <c r="P594" t="s">
        <v>8272</v>
      </c>
      <c r="Q594" s="7">
        <f t="shared" si="57"/>
        <v>3.3333333333333335</v>
      </c>
      <c r="R594" s="8">
        <f t="shared" si="58"/>
        <v>250</v>
      </c>
      <c r="S594" t="str">
        <f t="shared" si="59"/>
        <v>technology</v>
      </c>
      <c r="T594" t="str">
        <f t="shared" si="60"/>
        <v>web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55"/>
        <v>42070.677604166667</v>
      </c>
      <c r="L595" s="13">
        <f t="shared" si="56"/>
        <v>42100.635937500003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57"/>
        <v>23</v>
      </c>
      <c r="R595" s="8">
        <f t="shared" si="58"/>
        <v>16.43</v>
      </c>
      <c r="S595" t="str">
        <f t="shared" si="59"/>
        <v>technology</v>
      </c>
      <c r="T595" t="str">
        <f t="shared" si="60"/>
        <v>web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55"/>
        <v>42446.780162037037</v>
      </c>
      <c r="L596" s="13">
        <f t="shared" si="56"/>
        <v>42476.780162037037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57"/>
        <v>0.104</v>
      </c>
      <c r="R596" s="8">
        <f t="shared" si="58"/>
        <v>13</v>
      </c>
      <c r="S596" t="str">
        <f t="shared" si="59"/>
        <v>technology</v>
      </c>
      <c r="T596" t="str">
        <f t="shared" si="60"/>
        <v>web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55"/>
        <v>42083.069884259254</v>
      </c>
      <c r="L597" s="13">
        <f t="shared" si="56"/>
        <v>42128.069884259254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57"/>
        <v>0.42599999999999999</v>
      </c>
      <c r="R597" s="8">
        <f t="shared" si="58"/>
        <v>53.25</v>
      </c>
      <c r="S597" t="str">
        <f t="shared" si="59"/>
        <v>technology</v>
      </c>
      <c r="T597" t="str">
        <f t="shared" si="60"/>
        <v>web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55"/>
        <v>42646.896898148145</v>
      </c>
      <c r="L598" s="13">
        <f t="shared" si="56"/>
        <v>42676.896898148145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57"/>
        <v>0.03</v>
      </c>
      <c r="R598" s="8">
        <f t="shared" si="58"/>
        <v>3</v>
      </c>
      <c r="S598" t="str">
        <f t="shared" si="59"/>
        <v>technology</v>
      </c>
      <c r="T598" t="str">
        <f t="shared" si="60"/>
        <v>web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55"/>
        <v>42545.705266203702</v>
      </c>
      <c r="L599" s="13">
        <f t="shared" si="56"/>
        <v>42582.666666666672</v>
      </c>
      <c r="M599" t="b">
        <v>0</v>
      </c>
      <c r="N599">
        <v>2</v>
      </c>
      <c r="O599" t="b">
        <v>0</v>
      </c>
      <c r="P599" t="s">
        <v>8272</v>
      </c>
      <c r="Q599" s="7">
        <f t="shared" si="57"/>
        <v>0.26666666666666666</v>
      </c>
      <c r="R599" s="8">
        <f t="shared" si="58"/>
        <v>10</v>
      </c>
      <c r="S599" t="str">
        <f t="shared" si="59"/>
        <v>technology</v>
      </c>
      <c r="T599" t="str">
        <f t="shared" si="60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55"/>
        <v>41948.00209490741</v>
      </c>
      <c r="L600" s="13">
        <f t="shared" si="56"/>
        <v>41978.00209490741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57"/>
        <v>34</v>
      </c>
      <c r="R600" s="8">
        <f t="shared" si="58"/>
        <v>121.43</v>
      </c>
      <c r="S600" t="str">
        <f t="shared" si="59"/>
        <v>technology</v>
      </c>
      <c r="T600" t="str">
        <f t="shared" si="60"/>
        <v>web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55"/>
        <v>42047.812523148154</v>
      </c>
      <c r="L601" s="13">
        <f t="shared" si="56"/>
        <v>42071.636111111111</v>
      </c>
      <c r="M601" t="b">
        <v>0</v>
      </c>
      <c r="N601">
        <v>2</v>
      </c>
      <c r="O601" t="b">
        <v>0</v>
      </c>
      <c r="P601" t="s">
        <v>8272</v>
      </c>
      <c r="Q601" s="7">
        <f t="shared" si="57"/>
        <v>6.2E-2</v>
      </c>
      <c r="R601" s="8">
        <f t="shared" si="58"/>
        <v>15.5</v>
      </c>
      <c r="S601" t="str">
        <f t="shared" si="59"/>
        <v>technology</v>
      </c>
      <c r="T601" t="str">
        <f t="shared" si="60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55"/>
        <v>42073.798171296294</v>
      </c>
      <c r="L602" s="13">
        <f t="shared" si="56"/>
        <v>42133.798171296294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57"/>
        <v>2</v>
      </c>
      <c r="R602" s="8">
        <f t="shared" si="58"/>
        <v>100</v>
      </c>
      <c r="S602" t="str">
        <f t="shared" si="59"/>
        <v>technology</v>
      </c>
      <c r="T602" t="str">
        <f t="shared" si="60"/>
        <v>web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55"/>
        <v>41969.858090277776</v>
      </c>
      <c r="L603" s="13">
        <f t="shared" si="56"/>
        <v>41999.858090277776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57"/>
        <v>1.4000000000000001</v>
      </c>
      <c r="R603" s="8">
        <f t="shared" si="58"/>
        <v>23.33</v>
      </c>
      <c r="S603" t="str">
        <f t="shared" si="59"/>
        <v>technology</v>
      </c>
      <c r="T603" t="str">
        <f t="shared" si="60"/>
        <v>web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55"/>
        <v>42143.79415509259</v>
      </c>
      <c r="L604" s="13">
        <f t="shared" si="56"/>
        <v>42173.79415509259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57"/>
        <v>0</v>
      </c>
      <c r="R604" s="8">
        <f t="shared" si="58"/>
        <v>0</v>
      </c>
      <c r="S604" t="str">
        <f t="shared" si="59"/>
        <v>technology</v>
      </c>
      <c r="T604" t="str">
        <f t="shared" si="60"/>
        <v>web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55"/>
        <v>41835.639155092591</v>
      </c>
      <c r="L605" s="13">
        <f t="shared" si="56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57"/>
        <v>3.9334666666666664</v>
      </c>
      <c r="R605" s="8">
        <f t="shared" si="58"/>
        <v>45.39</v>
      </c>
      <c r="S605" t="str">
        <f t="shared" si="59"/>
        <v>technology</v>
      </c>
      <c r="T605" t="str">
        <f t="shared" si="60"/>
        <v>web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55"/>
        <v>41849.035370370373</v>
      </c>
      <c r="L606" s="13">
        <f t="shared" si="56"/>
        <v>41879.035370370373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57"/>
        <v>0</v>
      </c>
      <c r="R606" s="8">
        <f t="shared" si="58"/>
        <v>0</v>
      </c>
      <c r="S606" t="str">
        <f t="shared" si="59"/>
        <v>technology</v>
      </c>
      <c r="T606" t="str">
        <f t="shared" si="60"/>
        <v>web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55"/>
        <v>42194.357731481476</v>
      </c>
      <c r="L607" s="13">
        <f t="shared" si="56"/>
        <v>42239.357731481476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57"/>
        <v>2.62</v>
      </c>
      <c r="R607" s="8">
        <f t="shared" si="58"/>
        <v>16.38</v>
      </c>
      <c r="S607" t="str">
        <f t="shared" si="59"/>
        <v>technology</v>
      </c>
      <c r="T607" t="str">
        <f t="shared" si="60"/>
        <v>web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55"/>
        <v>42102.650567129633</v>
      </c>
      <c r="L608" s="13">
        <f t="shared" si="56"/>
        <v>42148.625</v>
      </c>
      <c r="M608" t="b">
        <v>0</v>
      </c>
      <c r="N608">
        <v>1</v>
      </c>
      <c r="O608" t="b">
        <v>0</v>
      </c>
      <c r="P608" t="s">
        <v>8272</v>
      </c>
      <c r="Q608" s="7">
        <f t="shared" si="57"/>
        <v>0.2</v>
      </c>
      <c r="R608" s="8">
        <f t="shared" si="58"/>
        <v>10</v>
      </c>
      <c r="S608" t="str">
        <f t="shared" si="59"/>
        <v>technology</v>
      </c>
      <c r="T608" t="str">
        <f t="shared" si="60"/>
        <v>web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55"/>
        <v>42300.825648148151</v>
      </c>
      <c r="L609" s="13">
        <f t="shared" si="56"/>
        <v>42330.867314814815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57"/>
        <v>0</v>
      </c>
      <c r="R609" s="8">
        <f t="shared" si="58"/>
        <v>0</v>
      </c>
      <c r="S609" t="str">
        <f t="shared" si="59"/>
        <v>technology</v>
      </c>
      <c r="T609" t="str">
        <f t="shared" si="60"/>
        <v>web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55"/>
        <v>42140.921064814815</v>
      </c>
      <c r="L610" s="13">
        <f t="shared" si="56"/>
        <v>42170.921064814815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57"/>
        <v>0.97400000000000009</v>
      </c>
      <c r="R610" s="8">
        <f t="shared" si="58"/>
        <v>292.2</v>
      </c>
      <c r="S610" t="str">
        <f t="shared" si="59"/>
        <v>technology</v>
      </c>
      <c r="T610" t="str">
        <f t="shared" si="60"/>
        <v>web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55"/>
        <v>42307.034074074079</v>
      </c>
      <c r="L611" s="13">
        <f t="shared" si="56"/>
        <v>42337.075740740736</v>
      </c>
      <c r="M611" t="b">
        <v>0</v>
      </c>
      <c r="N611">
        <v>1</v>
      </c>
      <c r="O611" t="b">
        <v>0</v>
      </c>
      <c r="P611" t="s">
        <v>8272</v>
      </c>
      <c r="Q611" s="7">
        <f t="shared" si="57"/>
        <v>0.64102564102564097</v>
      </c>
      <c r="R611" s="8">
        <f t="shared" si="58"/>
        <v>5</v>
      </c>
      <c r="S611" t="str">
        <f t="shared" si="59"/>
        <v>technology</v>
      </c>
      <c r="T611" t="str">
        <f t="shared" si="60"/>
        <v>web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55"/>
        <v>42086.83085648148</v>
      </c>
      <c r="L612" s="13">
        <f t="shared" si="56"/>
        <v>42116.83085648148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57"/>
        <v>0</v>
      </c>
      <c r="R612" s="8">
        <f t="shared" si="58"/>
        <v>0</v>
      </c>
      <c r="S612" t="str">
        <f t="shared" si="59"/>
        <v>technology</v>
      </c>
      <c r="T612" t="str">
        <f t="shared" si="60"/>
        <v>web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55"/>
        <v>42328.560613425929</v>
      </c>
      <c r="L613" s="13">
        <f t="shared" si="56"/>
        <v>42388.560613425929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57"/>
        <v>0</v>
      </c>
      <c r="R613" s="8">
        <f t="shared" si="58"/>
        <v>0</v>
      </c>
      <c r="S613" t="str">
        <f t="shared" si="59"/>
        <v>technology</v>
      </c>
      <c r="T613" t="str">
        <f t="shared" si="60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55"/>
        <v>42585.031782407401</v>
      </c>
      <c r="L614" s="13">
        <f t="shared" si="56"/>
        <v>42615.031782407401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57"/>
        <v>0</v>
      </c>
      <c r="R614" s="8">
        <f t="shared" si="58"/>
        <v>0</v>
      </c>
      <c r="S614" t="str">
        <f t="shared" si="59"/>
        <v>technology</v>
      </c>
      <c r="T614" t="str">
        <f t="shared" si="60"/>
        <v>web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55"/>
        <v>42247.496759259258</v>
      </c>
      <c r="L615" s="13">
        <f t="shared" si="56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7">
        <f t="shared" si="57"/>
        <v>21.363333333333333</v>
      </c>
      <c r="R615" s="8">
        <f t="shared" si="58"/>
        <v>105.93</v>
      </c>
      <c r="S615" t="str">
        <f t="shared" si="59"/>
        <v>technology</v>
      </c>
      <c r="T615" t="str">
        <f t="shared" si="60"/>
        <v>web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55"/>
        <v>42515.061805555553</v>
      </c>
      <c r="L616" s="13">
        <f t="shared" si="56"/>
        <v>42545.061805555553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57"/>
        <v>0</v>
      </c>
      <c r="R616" s="8">
        <f t="shared" si="58"/>
        <v>0</v>
      </c>
      <c r="S616" t="str">
        <f t="shared" si="59"/>
        <v>technology</v>
      </c>
      <c r="T616" t="str">
        <f t="shared" si="60"/>
        <v>web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55"/>
        <v>42242.122210648144</v>
      </c>
      <c r="L617" s="13">
        <f t="shared" si="56"/>
        <v>42272.122210648144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57"/>
        <v>0</v>
      </c>
      <c r="R617" s="8">
        <f t="shared" si="58"/>
        <v>0</v>
      </c>
      <c r="S617" t="str">
        <f t="shared" si="59"/>
        <v>technology</v>
      </c>
      <c r="T617" t="str">
        <f t="shared" si="60"/>
        <v>web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55"/>
        <v>42761.376238425932</v>
      </c>
      <c r="L618" s="13">
        <f t="shared" si="56"/>
        <v>42791.376238425932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57"/>
        <v>0</v>
      </c>
      <c r="R618" s="8">
        <f t="shared" si="58"/>
        <v>0</v>
      </c>
      <c r="S618" t="str">
        <f t="shared" si="59"/>
        <v>technology</v>
      </c>
      <c r="T618" t="str">
        <f t="shared" si="60"/>
        <v>web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55"/>
        <v>42087.343090277776</v>
      </c>
      <c r="L619" s="13">
        <f t="shared" si="56"/>
        <v>42132.343090277776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57"/>
        <v>3</v>
      </c>
      <c r="R619" s="8">
        <f t="shared" si="58"/>
        <v>20</v>
      </c>
      <c r="S619" t="str">
        <f t="shared" si="59"/>
        <v>technology</v>
      </c>
      <c r="T619" t="str">
        <f t="shared" si="60"/>
        <v>web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55"/>
        <v>42317.810219907406</v>
      </c>
      <c r="L620" s="13">
        <f t="shared" si="56"/>
        <v>42347.810219907406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57"/>
        <v>0</v>
      </c>
      <c r="R620" s="8">
        <f t="shared" si="58"/>
        <v>0</v>
      </c>
      <c r="S620" t="str">
        <f t="shared" si="59"/>
        <v>technology</v>
      </c>
      <c r="T620" t="str">
        <f t="shared" si="60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55"/>
        <v>41908.650347222225</v>
      </c>
      <c r="L621" s="13">
        <f t="shared" si="56"/>
        <v>41968.692013888889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57"/>
        <v>3.9999999999999996E-5</v>
      </c>
      <c r="R621" s="8">
        <f t="shared" si="58"/>
        <v>1</v>
      </c>
      <c r="S621" t="str">
        <f t="shared" si="59"/>
        <v>technology</v>
      </c>
      <c r="T621" t="str">
        <f t="shared" si="60"/>
        <v>web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55"/>
        <v>41831.716874999998</v>
      </c>
      <c r="L622" s="13">
        <f t="shared" si="56"/>
        <v>41876.716874999998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57"/>
        <v>1</v>
      </c>
      <c r="R622" s="8">
        <f t="shared" si="58"/>
        <v>300</v>
      </c>
      <c r="S622" t="str">
        <f t="shared" si="59"/>
        <v>technology</v>
      </c>
      <c r="T622" t="str">
        <f t="shared" si="60"/>
        <v>web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55"/>
        <v>42528.987696759257</v>
      </c>
      <c r="L623" s="13">
        <f t="shared" si="56"/>
        <v>42558.987696759257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57"/>
        <v>1.044</v>
      </c>
      <c r="R623" s="8">
        <f t="shared" si="58"/>
        <v>87</v>
      </c>
      <c r="S623" t="str">
        <f t="shared" si="59"/>
        <v>technology</v>
      </c>
      <c r="T623" t="str">
        <f t="shared" si="60"/>
        <v>web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55"/>
        <v>42532.774745370371</v>
      </c>
      <c r="L624" s="13">
        <f t="shared" si="56"/>
        <v>42552.774745370371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57"/>
        <v>5.6833333333333336</v>
      </c>
      <c r="R624" s="8">
        <f t="shared" si="58"/>
        <v>37.89</v>
      </c>
      <c r="S624" t="str">
        <f t="shared" si="59"/>
        <v>technology</v>
      </c>
      <c r="T624" t="str">
        <f t="shared" si="60"/>
        <v>web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55"/>
        <v>42122.009224537032</v>
      </c>
      <c r="L625" s="13">
        <f t="shared" si="56"/>
        <v>42152.009224537032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57"/>
        <v>0</v>
      </c>
      <c r="R625" s="8">
        <f t="shared" si="58"/>
        <v>0</v>
      </c>
      <c r="S625" t="str">
        <f t="shared" si="59"/>
        <v>technology</v>
      </c>
      <c r="T625" t="str">
        <f t="shared" si="60"/>
        <v>web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55"/>
        <v>42108.988900462966</v>
      </c>
      <c r="L626" s="13">
        <f t="shared" si="56"/>
        <v>42138.988900462966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57"/>
        <v>0</v>
      </c>
      <c r="R626" s="8">
        <f t="shared" si="58"/>
        <v>0</v>
      </c>
      <c r="S626" t="str">
        <f t="shared" si="59"/>
        <v>technology</v>
      </c>
      <c r="T626" t="str">
        <f t="shared" si="60"/>
        <v>web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55"/>
        <v>42790.895567129628</v>
      </c>
      <c r="L627" s="13">
        <f t="shared" si="56"/>
        <v>42820.853900462964</v>
      </c>
      <c r="M627" t="b">
        <v>0</v>
      </c>
      <c r="N627">
        <v>0</v>
      </c>
      <c r="O627" t="b">
        <v>0</v>
      </c>
      <c r="P627" t="s">
        <v>8272</v>
      </c>
      <c r="Q627" s="7">
        <f t="shared" si="57"/>
        <v>0</v>
      </c>
      <c r="R627" s="8">
        <f t="shared" si="58"/>
        <v>0</v>
      </c>
      <c r="S627" t="str">
        <f t="shared" si="59"/>
        <v>technology</v>
      </c>
      <c r="T627" t="str">
        <f t="shared" si="60"/>
        <v>web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55"/>
        <v>42198.559479166666</v>
      </c>
      <c r="L628" s="13">
        <f t="shared" si="56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7">
        <f t="shared" si="57"/>
        <v>17.380000000000003</v>
      </c>
      <c r="R628" s="8">
        <f t="shared" si="58"/>
        <v>111.41</v>
      </c>
      <c r="S628" t="str">
        <f t="shared" si="59"/>
        <v>technology</v>
      </c>
      <c r="T628" t="str">
        <f t="shared" si="60"/>
        <v>web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55"/>
        <v>42384.306840277779</v>
      </c>
      <c r="L629" s="13">
        <f t="shared" si="56"/>
        <v>42443.958333333328</v>
      </c>
      <c r="M629" t="b">
        <v>0</v>
      </c>
      <c r="N629">
        <v>1</v>
      </c>
      <c r="O629" t="b">
        <v>0</v>
      </c>
      <c r="P629" t="s">
        <v>8272</v>
      </c>
      <c r="Q629" s="7">
        <f t="shared" si="57"/>
        <v>0.02</v>
      </c>
      <c r="R629" s="8">
        <f t="shared" si="58"/>
        <v>90</v>
      </c>
      <c r="S629" t="str">
        <f t="shared" si="59"/>
        <v>technology</v>
      </c>
      <c r="T629" t="str">
        <f t="shared" si="60"/>
        <v>web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55"/>
        <v>41803.692789351851</v>
      </c>
      <c r="L630" s="13">
        <f t="shared" si="56"/>
        <v>41833.692789351851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57"/>
        <v>0</v>
      </c>
      <c r="R630" s="8">
        <f t="shared" si="58"/>
        <v>0</v>
      </c>
      <c r="S630" t="str">
        <f t="shared" si="59"/>
        <v>technology</v>
      </c>
      <c r="T630" t="str">
        <f t="shared" si="60"/>
        <v>web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55"/>
        <v>42474.637824074074</v>
      </c>
      <c r="L631" s="13">
        <f t="shared" si="56"/>
        <v>42504.637824074074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57"/>
        <v>0.17500000000000002</v>
      </c>
      <c r="R631" s="8">
        <f t="shared" si="58"/>
        <v>116.67</v>
      </c>
      <c r="S631" t="str">
        <f t="shared" si="59"/>
        <v>technology</v>
      </c>
      <c r="T631" t="str">
        <f t="shared" si="60"/>
        <v>web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55"/>
        <v>42223.619456018518</v>
      </c>
      <c r="L632" s="13">
        <f t="shared" si="56"/>
        <v>42253.215277777781</v>
      </c>
      <c r="M632" t="b">
        <v>0</v>
      </c>
      <c r="N632">
        <v>1</v>
      </c>
      <c r="O632" t="b">
        <v>0</v>
      </c>
      <c r="P632" t="s">
        <v>8272</v>
      </c>
      <c r="Q632" s="7">
        <f t="shared" si="57"/>
        <v>8.3340278356529712E-2</v>
      </c>
      <c r="R632" s="8">
        <f t="shared" si="58"/>
        <v>10</v>
      </c>
      <c r="S632" t="str">
        <f t="shared" si="59"/>
        <v>technology</v>
      </c>
      <c r="T632" t="str">
        <f t="shared" si="60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55"/>
        <v>42489.772326388891</v>
      </c>
      <c r="L633" s="13">
        <f t="shared" si="56"/>
        <v>42518.772326388891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57"/>
        <v>1.38</v>
      </c>
      <c r="R633" s="8">
        <f t="shared" si="58"/>
        <v>76.67</v>
      </c>
      <c r="S633" t="str">
        <f t="shared" si="59"/>
        <v>technology</v>
      </c>
      <c r="T633" t="str">
        <f t="shared" si="60"/>
        <v>web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55"/>
        <v>42303.659317129626</v>
      </c>
      <c r="L634" s="13">
        <f t="shared" si="56"/>
        <v>42333.700983796298</v>
      </c>
      <c r="M634" t="b">
        <v>0</v>
      </c>
      <c r="N634">
        <v>0</v>
      </c>
      <c r="O634" t="b">
        <v>0</v>
      </c>
      <c r="P634" t="s">
        <v>8272</v>
      </c>
      <c r="Q634" s="7">
        <f t="shared" si="57"/>
        <v>0</v>
      </c>
      <c r="R634" s="8">
        <f t="shared" si="58"/>
        <v>0</v>
      </c>
      <c r="S634" t="str">
        <f t="shared" si="59"/>
        <v>technology</v>
      </c>
      <c r="T634" t="str">
        <f t="shared" si="60"/>
        <v>web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55"/>
        <v>42507.29932870371</v>
      </c>
      <c r="L635" s="13">
        <f t="shared" si="56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7">
        <f t="shared" si="57"/>
        <v>12.45</v>
      </c>
      <c r="R635" s="8">
        <f t="shared" si="58"/>
        <v>49.8</v>
      </c>
      <c r="S635" t="str">
        <f t="shared" si="59"/>
        <v>technology</v>
      </c>
      <c r="T635" t="str">
        <f t="shared" si="60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55"/>
        <v>42031.928576388891</v>
      </c>
      <c r="L636" s="13">
        <f t="shared" si="56"/>
        <v>42061.928576388891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57"/>
        <v>0.02</v>
      </c>
      <c r="R636" s="8">
        <f t="shared" si="58"/>
        <v>1</v>
      </c>
      <c r="S636" t="str">
        <f t="shared" si="59"/>
        <v>technology</v>
      </c>
      <c r="T636" t="str">
        <f t="shared" si="60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55"/>
        <v>42076.092152777783</v>
      </c>
      <c r="L637" s="13">
        <f t="shared" si="56"/>
        <v>42106.092152777783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57"/>
        <v>8.0000000000000002E-3</v>
      </c>
      <c r="R637" s="8">
        <f t="shared" si="58"/>
        <v>2</v>
      </c>
      <c r="S637" t="str">
        <f t="shared" si="59"/>
        <v>technology</v>
      </c>
      <c r="T637" t="str">
        <f t="shared" si="60"/>
        <v>web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55"/>
        <v>42131.455439814818</v>
      </c>
      <c r="L638" s="13">
        <f t="shared" si="56"/>
        <v>42161.44930555555</v>
      </c>
      <c r="M638" t="b">
        <v>0</v>
      </c>
      <c r="N638">
        <v>1</v>
      </c>
      <c r="O638" t="b">
        <v>0</v>
      </c>
      <c r="P638" t="s">
        <v>8272</v>
      </c>
      <c r="Q638" s="7">
        <f t="shared" si="57"/>
        <v>0.2</v>
      </c>
      <c r="R638" s="8">
        <f t="shared" si="58"/>
        <v>4</v>
      </c>
      <c r="S638" t="str">
        <f t="shared" si="59"/>
        <v>technology</v>
      </c>
      <c r="T638" t="str">
        <f t="shared" si="60"/>
        <v>web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55"/>
        <v>42762.962013888886</v>
      </c>
      <c r="L639" s="13">
        <f t="shared" si="56"/>
        <v>42791.961111111115</v>
      </c>
      <c r="M639" t="b">
        <v>0</v>
      </c>
      <c r="N639">
        <v>0</v>
      </c>
      <c r="O639" t="b">
        <v>0</v>
      </c>
      <c r="P639" t="s">
        <v>8272</v>
      </c>
      <c r="Q639" s="7">
        <f t="shared" si="57"/>
        <v>0</v>
      </c>
      <c r="R639" s="8">
        <f t="shared" si="58"/>
        <v>0</v>
      </c>
      <c r="S639" t="str">
        <f t="shared" si="59"/>
        <v>technology</v>
      </c>
      <c r="T639" t="str">
        <f t="shared" si="60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55"/>
        <v>42759.593310185184</v>
      </c>
      <c r="L640" s="13">
        <f t="shared" si="56"/>
        <v>42819.55164351852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57"/>
        <v>9.0000000000000011E-3</v>
      </c>
      <c r="R640" s="8">
        <f t="shared" si="58"/>
        <v>3</v>
      </c>
      <c r="S640" t="str">
        <f t="shared" si="59"/>
        <v>technology</v>
      </c>
      <c r="T640" t="str">
        <f t="shared" si="60"/>
        <v>web</v>
      </c>
    </row>
    <row r="641" spans="1:2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55"/>
        <v>41865.583275462966</v>
      </c>
      <c r="L641" s="13">
        <f t="shared" si="56"/>
        <v>41925.583275462966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57"/>
        <v>9.9999999999999991E-5</v>
      </c>
      <c r="R641" s="8">
        <f t="shared" si="58"/>
        <v>1</v>
      </c>
      <c r="S641" t="str">
        <f t="shared" si="59"/>
        <v>technology</v>
      </c>
      <c r="T641" t="str">
        <f t="shared" si="60"/>
        <v>web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ref="K642:K705" si="61">J642/60/60/24+DATE(1970,1,1)</f>
        <v>42683.420312500006</v>
      </c>
      <c r="L642" s="13">
        <f t="shared" ref="L642:L705" si="62">I642/60/60/24+DATE(1970,1,1)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63">E642/D642*100</f>
        <v>144.28571428571428</v>
      </c>
      <c r="R642" s="8">
        <f t="shared" si="58"/>
        <v>50.5</v>
      </c>
      <c r="S642" t="str">
        <f t="shared" si="59"/>
        <v>technology</v>
      </c>
      <c r="T642" t="str">
        <f t="shared" si="60"/>
        <v>wearables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si="61"/>
        <v>42199.57</v>
      </c>
      <c r="L643" s="13">
        <f t="shared" si="62"/>
        <v>42229.57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63"/>
        <v>119.16249999999999</v>
      </c>
      <c r="R643" s="8">
        <f t="shared" ref="R643:R706" si="64">IF(N643=0, 0, ROUND(E643/N643, 2))</f>
        <v>151.32</v>
      </c>
      <c r="S643" t="str">
        <f t="shared" ref="S643:S706" si="65">LEFT(P643, FIND("/", P643) - 1)</f>
        <v>technology</v>
      </c>
      <c r="T643" t="str">
        <f t="shared" ref="T643:T706" si="66">RIGHT(P643, LEN(P643)-FIND("/", P643))</f>
        <v>wearables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61"/>
        <v>42199.651319444441</v>
      </c>
      <c r="L644" s="13">
        <f t="shared" si="6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3"/>
        <v>1460.4850000000001</v>
      </c>
      <c r="R644" s="8">
        <f t="shared" si="64"/>
        <v>134.36000000000001</v>
      </c>
      <c r="S644" t="str">
        <f t="shared" si="65"/>
        <v>technology</v>
      </c>
      <c r="T644" t="str">
        <f t="shared" si="66"/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61"/>
        <v>42100.642071759255</v>
      </c>
      <c r="L645" s="13">
        <f t="shared" si="6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3"/>
        <v>105.80799999999999</v>
      </c>
      <c r="R645" s="8">
        <f t="shared" si="64"/>
        <v>174.03</v>
      </c>
      <c r="S645" t="str">
        <f t="shared" si="65"/>
        <v>technology</v>
      </c>
      <c r="T645" t="str">
        <f t="shared" si="66"/>
        <v>wearables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61"/>
        <v>41898.665960648148</v>
      </c>
      <c r="L646" s="13">
        <f t="shared" si="6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3"/>
        <v>300.11791999999997</v>
      </c>
      <c r="R646" s="8">
        <f t="shared" si="64"/>
        <v>73.489999999999995</v>
      </c>
      <c r="S646" t="str">
        <f t="shared" si="65"/>
        <v>technology</v>
      </c>
      <c r="T646" t="str">
        <f t="shared" si="66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61"/>
        <v>42564.026319444441</v>
      </c>
      <c r="L647" s="13">
        <f t="shared" si="6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63"/>
        <v>278.7</v>
      </c>
      <c r="R647" s="8">
        <f t="shared" si="64"/>
        <v>23.52</v>
      </c>
      <c r="S647" t="str">
        <f t="shared" si="65"/>
        <v>technology</v>
      </c>
      <c r="T647" t="str">
        <f t="shared" si="66"/>
        <v>wearables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61"/>
        <v>41832.852627314816</v>
      </c>
      <c r="L648" s="13">
        <f t="shared" si="6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63"/>
        <v>131.87625</v>
      </c>
      <c r="R648" s="8">
        <f t="shared" si="64"/>
        <v>39.07</v>
      </c>
      <c r="S648" t="str">
        <f t="shared" si="65"/>
        <v>technology</v>
      </c>
      <c r="T648" t="str">
        <f t="shared" si="66"/>
        <v>wearables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61"/>
        <v>42416.767928240741</v>
      </c>
      <c r="L649" s="13">
        <f t="shared" si="6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63"/>
        <v>107.05</v>
      </c>
      <c r="R649" s="8">
        <f t="shared" si="64"/>
        <v>125.94</v>
      </c>
      <c r="S649" t="str">
        <f t="shared" si="65"/>
        <v>technology</v>
      </c>
      <c r="T649" t="str">
        <f t="shared" si="66"/>
        <v>wearables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61"/>
        <v>41891.693379629629</v>
      </c>
      <c r="L650" s="13">
        <f t="shared" si="6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63"/>
        <v>126.82285714285715</v>
      </c>
      <c r="R650" s="8">
        <f t="shared" si="64"/>
        <v>1644</v>
      </c>
      <c r="S650" t="str">
        <f t="shared" si="65"/>
        <v>technology</v>
      </c>
      <c r="T650" t="str">
        <f t="shared" si="66"/>
        <v>wearables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61"/>
        <v>41877.912187499998</v>
      </c>
      <c r="L651" s="13">
        <f t="shared" si="6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63"/>
        <v>139.96</v>
      </c>
      <c r="R651" s="8">
        <f t="shared" si="64"/>
        <v>42.67</v>
      </c>
      <c r="S651" t="str">
        <f t="shared" si="65"/>
        <v>technology</v>
      </c>
      <c r="T651" t="str">
        <f t="shared" si="66"/>
        <v>wearables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61"/>
        <v>41932.036851851852</v>
      </c>
      <c r="L652" s="13">
        <f t="shared" si="6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7">
        <f t="shared" si="63"/>
        <v>112.4</v>
      </c>
      <c r="R652" s="8">
        <f t="shared" si="64"/>
        <v>35.130000000000003</v>
      </c>
      <c r="S652" t="str">
        <f t="shared" si="65"/>
        <v>technology</v>
      </c>
      <c r="T652" t="str">
        <f t="shared" si="66"/>
        <v>wearables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61"/>
        <v>41956.017488425925</v>
      </c>
      <c r="L653" s="13">
        <f t="shared" si="6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63"/>
        <v>100.52799999999999</v>
      </c>
      <c r="R653" s="8">
        <f t="shared" si="64"/>
        <v>239.35</v>
      </c>
      <c r="S653" t="str">
        <f t="shared" si="65"/>
        <v>technology</v>
      </c>
      <c r="T653" t="str">
        <f t="shared" si="66"/>
        <v>wearables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61"/>
        <v>42675.690393518518</v>
      </c>
      <c r="L654" s="13">
        <f t="shared" si="6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63"/>
        <v>100.46666666666665</v>
      </c>
      <c r="R654" s="8">
        <f t="shared" si="64"/>
        <v>107.64</v>
      </c>
      <c r="S654" t="str">
        <f t="shared" si="65"/>
        <v>technology</v>
      </c>
      <c r="T654" t="str">
        <f t="shared" si="66"/>
        <v>wearables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61"/>
        <v>42199.618518518517</v>
      </c>
      <c r="L655" s="13">
        <f t="shared" si="6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3"/>
        <v>141.446</v>
      </c>
      <c r="R655" s="8">
        <f t="shared" si="64"/>
        <v>95.83</v>
      </c>
      <c r="S655" t="str">
        <f t="shared" si="65"/>
        <v>technology</v>
      </c>
      <c r="T655" t="str">
        <f t="shared" si="66"/>
        <v>wearables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61"/>
        <v>42163.957326388889</v>
      </c>
      <c r="L656" s="13">
        <f t="shared" si="6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3"/>
        <v>267.29166666666669</v>
      </c>
      <c r="R656" s="8">
        <f t="shared" si="64"/>
        <v>31.66</v>
      </c>
      <c r="S656" t="str">
        <f t="shared" si="65"/>
        <v>technology</v>
      </c>
      <c r="T656" t="str">
        <f t="shared" si="66"/>
        <v>wearables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61"/>
        <v>42045.957314814819</v>
      </c>
      <c r="L657" s="13">
        <f t="shared" si="6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7">
        <f t="shared" si="63"/>
        <v>146.88749999999999</v>
      </c>
      <c r="R657" s="8">
        <f t="shared" si="64"/>
        <v>42.89</v>
      </c>
      <c r="S657" t="str">
        <f t="shared" si="65"/>
        <v>technology</v>
      </c>
      <c r="T657" t="str">
        <f t="shared" si="66"/>
        <v>wearables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61"/>
        <v>42417.804618055554</v>
      </c>
      <c r="L658" s="13">
        <f t="shared" si="6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7">
        <f t="shared" si="63"/>
        <v>213.56</v>
      </c>
      <c r="R658" s="8">
        <f t="shared" si="64"/>
        <v>122.74</v>
      </c>
      <c r="S658" t="str">
        <f t="shared" si="65"/>
        <v>technology</v>
      </c>
      <c r="T658" t="str">
        <f t="shared" si="66"/>
        <v>wearables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61"/>
        <v>42331.84574074074</v>
      </c>
      <c r="L659" s="13">
        <f t="shared" si="6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63"/>
        <v>125.69999999999999</v>
      </c>
      <c r="R659" s="8">
        <f t="shared" si="64"/>
        <v>190.45</v>
      </c>
      <c r="S659" t="str">
        <f t="shared" si="65"/>
        <v>technology</v>
      </c>
      <c r="T659" t="str">
        <f t="shared" si="66"/>
        <v>wearables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61"/>
        <v>42179.160752314812</v>
      </c>
      <c r="L660" s="13">
        <f t="shared" si="62"/>
        <v>42211.75</v>
      </c>
      <c r="M660" t="b">
        <v>0</v>
      </c>
      <c r="N660">
        <v>276</v>
      </c>
      <c r="O660" t="b">
        <v>1</v>
      </c>
      <c r="P660" t="s">
        <v>8273</v>
      </c>
      <c r="Q660" s="7">
        <f t="shared" si="63"/>
        <v>104.46206037108834</v>
      </c>
      <c r="R660" s="8">
        <f t="shared" si="64"/>
        <v>109.34</v>
      </c>
      <c r="S660" t="str">
        <f t="shared" si="65"/>
        <v>technology</v>
      </c>
      <c r="T660" t="str">
        <f t="shared" si="66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61"/>
        <v>42209.593692129631</v>
      </c>
      <c r="L661" s="13">
        <f t="shared" si="6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63"/>
        <v>100.56666666666668</v>
      </c>
      <c r="R661" s="8">
        <f t="shared" si="64"/>
        <v>143.66999999999999</v>
      </c>
      <c r="S661" t="str">
        <f t="shared" si="65"/>
        <v>technology</v>
      </c>
      <c r="T661" t="str">
        <f t="shared" si="66"/>
        <v>wearables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61"/>
        <v>41922.741655092592</v>
      </c>
      <c r="L662" s="13">
        <f t="shared" si="6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7">
        <f t="shared" si="63"/>
        <v>3.0579999999999998</v>
      </c>
      <c r="R662" s="8">
        <f t="shared" si="64"/>
        <v>84.94</v>
      </c>
      <c r="S662" t="str">
        <f t="shared" si="65"/>
        <v>technology</v>
      </c>
      <c r="T662" t="str">
        <f t="shared" si="66"/>
        <v>wearables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61"/>
        <v>42636.645358796297</v>
      </c>
      <c r="L663" s="13">
        <f t="shared" si="6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63"/>
        <v>0.95</v>
      </c>
      <c r="R663" s="8">
        <f t="shared" si="64"/>
        <v>10.56</v>
      </c>
      <c r="S663" t="str">
        <f t="shared" si="65"/>
        <v>technology</v>
      </c>
      <c r="T663" t="str">
        <f t="shared" si="66"/>
        <v>wearables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61"/>
        <v>41990.438043981485</v>
      </c>
      <c r="L664" s="13">
        <f t="shared" si="6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63"/>
        <v>0.4</v>
      </c>
      <c r="R664" s="8">
        <f t="shared" si="64"/>
        <v>39</v>
      </c>
      <c r="S664" t="str">
        <f t="shared" si="65"/>
        <v>technology</v>
      </c>
      <c r="T664" t="str">
        <f t="shared" si="66"/>
        <v>wearables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61"/>
        <v>42173.843240740738</v>
      </c>
      <c r="L665" s="13">
        <f t="shared" si="6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63"/>
        <v>0.35000000000000003</v>
      </c>
      <c r="R665" s="8">
        <f t="shared" si="64"/>
        <v>100</v>
      </c>
      <c r="S665" t="str">
        <f t="shared" si="65"/>
        <v>technology</v>
      </c>
      <c r="T665" t="str">
        <f t="shared" si="66"/>
        <v>wearables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61"/>
        <v>42077.666377314818</v>
      </c>
      <c r="L666" s="13">
        <f t="shared" si="6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63"/>
        <v>7.5333333333333332</v>
      </c>
      <c r="R666" s="8">
        <f t="shared" si="64"/>
        <v>31.17</v>
      </c>
      <c r="S666" t="str">
        <f t="shared" si="65"/>
        <v>technology</v>
      </c>
      <c r="T666" t="str">
        <f t="shared" si="66"/>
        <v>wearables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61"/>
        <v>42688.711354166662</v>
      </c>
      <c r="L667" s="13">
        <f t="shared" si="6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63"/>
        <v>18.64</v>
      </c>
      <c r="R667" s="8">
        <f t="shared" si="64"/>
        <v>155.33000000000001</v>
      </c>
      <c r="S667" t="str">
        <f t="shared" si="65"/>
        <v>technology</v>
      </c>
      <c r="T667" t="str">
        <f t="shared" si="66"/>
        <v>wearables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61"/>
        <v>41838.832152777781</v>
      </c>
      <c r="L668" s="13">
        <f t="shared" si="6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63"/>
        <v>4.0000000000000001E-3</v>
      </c>
      <c r="R668" s="8">
        <f t="shared" si="64"/>
        <v>2</v>
      </c>
      <c r="S668" t="str">
        <f t="shared" si="65"/>
        <v>technology</v>
      </c>
      <c r="T668" t="str">
        <f t="shared" si="66"/>
        <v>wearables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61"/>
        <v>42632.373414351852</v>
      </c>
      <c r="L669" s="13">
        <f t="shared" si="6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63"/>
        <v>10.02</v>
      </c>
      <c r="R669" s="8">
        <f t="shared" si="64"/>
        <v>178.93</v>
      </c>
      <c r="S669" t="str">
        <f t="shared" si="65"/>
        <v>technology</v>
      </c>
      <c r="T669" t="str">
        <f t="shared" si="66"/>
        <v>wearables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61"/>
        <v>42090.831273148149</v>
      </c>
      <c r="L670" s="13">
        <f t="shared" si="6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63"/>
        <v>4.5600000000000005</v>
      </c>
      <c r="R670" s="8">
        <f t="shared" si="64"/>
        <v>27.36</v>
      </c>
      <c r="S670" t="str">
        <f t="shared" si="65"/>
        <v>technology</v>
      </c>
      <c r="T670" t="str">
        <f t="shared" si="66"/>
        <v>wearables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61"/>
        <v>42527.625671296293</v>
      </c>
      <c r="L671" s="13">
        <f t="shared" si="6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63"/>
        <v>21.5075</v>
      </c>
      <c r="R671" s="8">
        <f t="shared" si="64"/>
        <v>1536.25</v>
      </c>
      <c r="S671" t="str">
        <f t="shared" si="65"/>
        <v>technology</v>
      </c>
      <c r="T671" t="str">
        <f t="shared" si="66"/>
        <v>wearables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61"/>
        <v>42506.709722222222</v>
      </c>
      <c r="L672" s="13">
        <f t="shared" si="6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7">
        <f t="shared" si="63"/>
        <v>29.276666666666667</v>
      </c>
      <c r="R672" s="8">
        <f t="shared" si="64"/>
        <v>85</v>
      </c>
      <c r="S672" t="str">
        <f t="shared" si="65"/>
        <v>technology</v>
      </c>
      <c r="T672" t="str">
        <f t="shared" si="66"/>
        <v>wearables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61"/>
        <v>41984.692731481482</v>
      </c>
      <c r="L673" s="13">
        <f t="shared" si="6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7">
        <f t="shared" si="63"/>
        <v>39.426666666666662</v>
      </c>
      <c r="R673" s="8">
        <f t="shared" si="64"/>
        <v>788.53</v>
      </c>
      <c r="S673" t="str">
        <f t="shared" si="65"/>
        <v>technology</v>
      </c>
      <c r="T673" t="str">
        <f t="shared" si="66"/>
        <v>wearables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61"/>
        <v>41974.219490740739</v>
      </c>
      <c r="L674" s="13">
        <f t="shared" si="6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7">
        <f t="shared" si="63"/>
        <v>21.628</v>
      </c>
      <c r="R674" s="8">
        <f t="shared" si="64"/>
        <v>50.3</v>
      </c>
      <c r="S674" t="str">
        <f t="shared" si="65"/>
        <v>technology</v>
      </c>
      <c r="T674" t="str">
        <f t="shared" si="66"/>
        <v>wearables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61"/>
        <v>41838.840474537035</v>
      </c>
      <c r="L675" s="13">
        <f t="shared" si="6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63"/>
        <v>0.20500000000000002</v>
      </c>
      <c r="R675" s="8">
        <f t="shared" si="64"/>
        <v>68.33</v>
      </c>
      <c r="S675" t="str">
        <f t="shared" si="65"/>
        <v>technology</v>
      </c>
      <c r="T675" t="str">
        <f t="shared" si="66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61"/>
        <v>41803.116053240738</v>
      </c>
      <c r="L676" s="13">
        <f t="shared" si="6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63"/>
        <v>0.03</v>
      </c>
      <c r="R676" s="8">
        <f t="shared" si="64"/>
        <v>7.5</v>
      </c>
      <c r="S676" t="str">
        <f t="shared" si="65"/>
        <v>technology</v>
      </c>
      <c r="T676" t="str">
        <f t="shared" si="66"/>
        <v>wearables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61"/>
        <v>41975.930601851855</v>
      </c>
      <c r="L677" s="13">
        <f t="shared" si="6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7">
        <f t="shared" si="63"/>
        <v>14.85</v>
      </c>
      <c r="R677" s="8">
        <f t="shared" si="64"/>
        <v>34.270000000000003</v>
      </c>
      <c r="S677" t="str">
        <f t="shared" si="65"/>
        <v>technology</v>
      </c>
      <c r="T677" t="str">
        <f t="shared" si="66"/>
        <v>wearables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61"/>
        <v>42012.768298611118</v>
      </c>
      <c r="L678" s="13">
        <f t="shared" si="6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63"/>
        <v>1.4710000000000001</v>
      </c>
      <c r="R678" s="8">
        <f t="shared" si="64"/>
        <v>61.29</v>
      </c>
      <c r="S678" t="str">
        <f t="shared" si="65"/>
        <v>technology</v>
      </c>
      <c r="T678" t="str">
        <f t="shared" si="66"/>
        <v>wearables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61"/>
        <v>42504.403877314813</v>
      </c>
      <c r="L679" s="13">
        <f t="shared" si="6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63"/>
        <v>25.584</v>
      </c>
      <c r="R679" s="8">
        <f t="shared" si="64"/>
        <v>133.25</v>
      </c>
      <c r="S679" t="str">
        <f t="shared" si="65"/>
        <v>technology</v>
      </c>
      <c r="T679" t="str">
        <f t="shared" si="66"/>
        <v>wearables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61"/>
        <v>42481.376597222217</v>
      </c>
      <c r="L680" s="13">
        <f t="shared" si="6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63"/>
        <v>3.8206896551724134</v>
      </c>
      <c r="R680" s="8">
        <f t="shared" si="64"/>
        <v>65.180000000000007</v>
      </c>
      <c r="S680" t="str">
        <f t="shared" si="65"/>
        <v>technology</v>
      </c>
      <c r="T680" t="str">
        <f t="shared" si="66"/>
        <v>wearables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61"/>
        <v>42556.695706018523</v>
      </c>
      <c r="L681" s="13">
        <f t="shared" si="6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63"/>
        <v>15.485964912280703</v>
      </c>
      <c r="R681" s="8">
        <f t="shared" si="64"/>
        <v>93.9</v>
      </c>
      <c r="S681" t="str">
        <f t="shared" si="65"/>
        <v>technology</v>
      </c>
      <c r="T681" t="str">
        <f t="shared" si="66"/>
        <v>wearables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61"/>
        <v>41864.501516203702</v>
      </c>
      <c r="L682" s="13">
        <f t="shared" si="6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63"/>
        <v>25.912000000000003</v>
      </c>
      <c r="R682" s="8">
        <f t="shared" si="64"/>
        <v>150.65</v>
      </c>
      <c r="S682" t="str">
        <f t="shared" si="65"/>
        <v>technology</v>
      </c>
      <c r="T682" t="str">
        <f t="shared" si="66"/>
        <v>wearables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61"/>
        <v>42639.805601851855</v>
      </c>
      <c r="L683" s="13">
        <f t="shared" si="6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63"/>
        <v>0.04</v>
      </c>
      <c r="R683" s="8">
        <f t="shared" si="64"/>
        <v>1</v>
      </c>
      <c r="S683" t="str">
        <f t="shared" si="65"/>
        <v>technology</v>
      </c>
      <c r="T683" t="str">
        <f t="shared" si="66"/>
        <v>wearables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61"/>
        <v>42778.765300925923</v>
      </c>
      <c r="L684" s="13">
        <f t="shared" si="6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7">
        <f t="shared" si="63"/>
        <v>0.106</v>
      </c>
      <c r="R684" s="8">
        <f t="shared" si="64"/>
        <v>13.25</v>
      </c>
      <c r="S684" t="str">
        <f t="shared" si="65"/>
        <v>technology</v>
      </c>
      <c r="T684" t="str">
        <f t="shared" si="66"/>
        <v>wearables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61"/>
        <v>42634.900046296301</v>
      </c>
      <c r="L685" s="13">
        <f t="shared" si="6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63"/>
        <v>0.85142857142857142</v>
      </c>
      <c r="R685" s="8">
        <f t="shared" si="64"/>
        <v>99.33</v>
      </c>
      <c r="S685" t="str">
        <f t="shared" si="65"/>
        <v>technology</v>
      </c>
      <c r="T685" t="str">
        <f t="shared" si="66"/>
        <v>wearables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61"/>
        <v>41809.473275462966</v>
      </c>
      <c r="L686" s="13">
        <f t="shared" si="62"/>
        <v>41845.125</v>
      </c>
      <c r="M686" t="b">
        <v>0</v>
      </c>
      <c r="N686">
        <v>135</v>
      </c>
      <c r="O686" t="b">
        <v>0</v>
      </c>
      <c r="P686" t="s">
        <v>8273</v>
      </c>
      <c r="Q686" s="7">
        <f t="shared" si="63"/>
        <v>7.4837500000000006</v>
      </c>
      <c r="R686" s="8">
        <f t="shared" si="64"/>
        <v>177.39</v>
      </c>
      <c r="S686" t="str">
        <f t="shared" si="65"/>
        <v>technology</v>
      </c>
      <c r="T686" t="str">
        <f t="shared" si="66"/>
        <v>wearables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61"/>
        <v>41971.866574074069</v>
      </c>
      <c r="L687" s="13">
        <f t="shared" si="6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63"/>
        <v>27.650000000000002</v>
      </c>
      <c r="R687" s="8">
        <f t="shared" si="64"/>
        <v>55.3</v>
      </c>
      <c r="S687" t="str">
        <f t="shared" si="65"/>
        <v>technology</v>
      </c>
      <c r="T687" t="str">
        <f t="shared" si="66"/>
        <v>wearables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61"/>
        <v>42189.673263888893</v>
      </c>
      <c r="L688" s="13">
        <f t="shared" si="6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63"/>
        <v>0</v>
      </c>
      <c r="R688" s="8">
        <f t="shared" si="64"/>
        <v>0</v>
      </c>
      <c r="S688" t="str">
        <f t="shared" si="65"/>
        <v>technology</v>
      </c>
      <c r="T688" t="str">
        <f t="shared" si="66"/>
        <v>wearables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61"/>
        <v>42711.750613425931</v>
      </c>
      <c r="L689" s="13">
        <f t="shared" si="6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63"/>
        <v>3.55</v>
      </c>
      <c r="R689" s="8">
        <f t="shared" si="64"/>
        <v>591.66999999999996</v>
      </c>
      <c r="S689" t="str">
        <f t="shared" si="65"/>
        <v>technology</v>
      </c>
      <c r="T689" t="str">
        <f t="shared" si="66"/>
        <v>wearables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61"/>
        <v>42262.104780092588</v>
      </c>
      <c r="L690" s="13">
        <f t="shared" si="6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63"/>
        <v>72.989999999999995</v>
      </c>
      <c r="R690" s="8">
        <f t="shared" si="64"/>
        <v>405.5</v>
      </c>
      <c r="S690" t="str">
        <f t="shared" si="65"/>
        <v>technology</v>
      </c>
      <c r="T690" t="str">
        <f t="shared" si="66"/>
        <v>wearables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61"/>
        <v>42675.66778935185</v>
      </c>
      <c r="L691" s="13">
        <f t="shared" si="6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7">
        <f t="shared" si="63"/>
        <v>57.648750000000007</v>
      </c>
      <c r="R691" s="8">
        <f t="shared" si="64"/>
        <v>343.15</v>
      </c>
      <c r="S691" t="str">
        <f t="shared" si="65"/>
        <v>technology</v>
      </c>
      <c r="T691" t="str">
        <f t="shared" si="66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61"/>
        <v>42579.634733796294</v>
      </c>
      <c r="L692" s="13">
        <f t="shared" si="62"/>
        <v>42622.25</v>
      </c>
      <c r="M692" t="b">
        <v>0</v>
      </c>
      <c r="N692">
        <v>34</v>
      </c>
      <c r="O692" t="b">
        <v>0</v>
      </c>
      <c r="P692" t="s">
        <v>8273</v>
      </c>
      <c r="Q692" s="7">
        <f t="shared" si="63"/>
        <v>12.34</v>
      </c>
      <c r="R692" s="8">
        <f t="shared" si="64"/>
        <v>72.59</v>
      </c>
      <c r="S692" t="str">
        <f t="shared" si="65"/>
        <v>technology</v>
      </c>
      <c r="T692" t="str">
        <f t="shared" si="66"/>
        <v>wearables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61"/>
        <v>42158.028310185182</v>
      </c>
      <c r="L693" s="13">
        <f t="shared" si="6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63"/>
        <v>0.52</v>
      </c>
      <c r="R693" s="8">
        <f t="shared" si="64"/>
        <v>26</v>
      </c>
      <c r="S693" t="str">
        <f t="shared" si="65"/>
        <v>technology</v>
      </c>
      <c r="T693" t="str">
        <f t="shared" si="66"/>
        <v>wearables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61"/>
        <v>42696.37572916667</v>
      </c>
      <c r="L694" s="13">
        <f t="shared" si="6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63"/>
        <v>6.5299999999999994</v>
      </c>
      <c r="R694" s="8">
        <f t="shared" si="64"/>
        <v>6.5</v>
      </c>
      <c r="S694" t="str">
        <f t="shared" si="65"/>
        <v>technology</v>
      </c>
      <c r="T694" t="str">
        <f t="shared" si="66"/>
        <v>wearables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61"/>
        <v>42094.808182870373</v>
      </c>
      <c r="L695" s="13">
        <f t="shared" si="6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63"/>
        <v>35.338000000000001</v>
      </c>
      <c r="R695" s="8">
        <f t="shared" si="64"/>
        <v>119.39</v>
      </c>
      <c r="S695" t="str">
        <f t="shared" si="65"/>
        <v>technology</v>
      </c>
      <c r="T695" t="str">
        <f t="shared" si="66"/>
        <v>wearables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61"/>
        <v>42737.663877314815</v>
      </c>
      <c r="L696" s="13">
        <f t="shared" si="6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63"/>
        <v>0.39333333333333331</v>
      </c>
      <c r="R696" s="8">
        <f t="shared" si="64"/>
        <v>84.29</v>
      </c>
      <c r="S696" t="str">
        <f t="shared" si="65"/>
        <v>technology</v>
      </c>
      <c r="T696" t="str">
        <f t="shared" si="66"/>
        <v>wearables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61"/>
        <v>41913.521064814813</v>
      </c>
      <c r="L697" s="13">
        <f t="shared" si="6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63"/>
        <v>1.06</v>
      </c>
      <c r="R697" s="8">
        <f t="shared" si="64"/>
        <v>90.86</v>
      </c>
      <c r="S697" t="str">
        <f t="shared" si="65"/>
        <v>technology</v>
      </c>
      <c r="T697" t="str">
        <f t="shared" si="66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61"/>
        <v>41815.927106481482</v>
      </c>
      <c r="L698" s="13">
        <f t="shared" si="6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63"/>
        <v>5.7142857142857147E-4</v>
      </c>
      <c r="R698" s="8">
        <f t="shared" si="64"/>
        <v>1</v>
      </c>
      <c r="S698" t="str">
        <f t="shared" si="65"/>
        <v>technology</v>
      </c>
      <c r="T698" t="str">
        <f t="shared" si="66"/>
        <v>wearables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61"/>
        <v>42388.523020833338</v>
      </c>
      <c r="L699" s="13">
        <f t="shared" si="6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63"/>
        <v>46.379999999999995</v>
      </c>
      <c r="R699" s="8">
        <f t="shared" si="64"/>
        <v>20.34</v>
      </c>
      <c r="S699" t="str">
        <f t="shared" si="65"/>
        <v>technology</v>
      </c>
      <c r="T699" t="str">
        <f t="shared" si="66"/>
        <v>wearables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61"/>
        <v>41866.931076388886</v>
      </c>
      <c r="L700" s="13">
        <f t="shared" si="6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7">
        <f t="shared" si="63"/>
        <v>15.39</v>
      </c>
      <c r="R700" s="8">
        <f t="shared" si="64"/>
        <v>530.69000000000005</v>
      </c>
      <c r="S700" t="str">
        <f t="shared" si="65"/>
        <v>technology</v>
      </c>
      <c r="T700" t="str">
        <f t="shared" si="66"/>
        <v>wearables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61"/>
        <v>41563.485509259262</v>
      </c>
      <c r="L701" s="13">
        <f t="shared" si="6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7">
        <f t="shared" si="63"/>
        <v>82.422107692307705</v>
      </c>
      <c r="R701" s="8">
        <f t="shared" si="64"/>
        <v>120.39</v>
      </c>
      <c r="S701" t="str">
        <f t="shared" si="65"/>
        <v>technology</v>
      </c>
      <c r="T701" t="str">
        <f t="shared" si="66"/>
        <v>wearables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61"/>
        <v>42715.688437500001</v>
      </c>
      <c r="L702" s="13">
        <f t="shared" si="6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63"/>
        <v>2.6866666666666665</v>
      </c>
      <c r="R702" s="8">
        <f t="shared" si="64"/>
        <v>13</v>
      </c>
      <c r="S702" t="str">
        <f t="shared" si="65"/>
        <v>technology</v>
      </c>
      <c r="T702" t="str">
        <f t="shared" si="66"/>
        <v>wearables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61"/>
        <v>41813.662962962961</v>
      </c>
      <c r="L703" s="13">
        <f t="shared" si="6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63"/>
        <v>26.6</v>
      </c>
      <c r="R703" s="8">
        <f t="shared" si="64"/>
        <v>291.33</v>
      </c>
      <c r="S703" t="str">
        <f t="shared" si="65"/>
        <v>technology</v>
      </c>
      <c r="T703" t="str">
        <f t="shared" si="66"/>
        <v>wearables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61"/>
        <v>42668.726701388892</v>
      </c>
      <c r="L704" s="13">
        <f t="shared" si="6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7">
        <f t="shared" si="63"/>
        <v>30.813400000000001</v>
      </c>
      <c r="R704" s="8">
        <f t="shared" si="64"/>
        <v>124.92</v>
      </c>
      <c r="S704" t="str">
        <f t="shared" si="65"/>
        <v>technology</v>
      </c>
      <c r="T704" t="str">
        <f t="shared" si="66"/>
        <v>wearables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61"/>
        <v>42711.950798611113</v>
      </c>
      <c r="L705" s="13">
        <f t="shared" si="62"/>
        <v>42766.98055555555</v>
      </c>
      <c r="M705" t="b">
        <v>0</v>
      </c>
      <c r="N705">
        <v>7</v>
      </c>
      <c r="O705" t="b">
        <v>0</v>
      </c>
      <c r="P705" t="s">
        <v>8273</v>
      </c>
      <c r="Q705" s="7">
        <f t="shared" si="63"/>
        <v>5.58</v>
      </c>
      <c r="R705" s="8">
        <f t="shared" si="64"/>
        <v>119.57</v>
      </c>
      <c r="S705" t="str">
        <f t="shared" si="65"/>
        <v>technology</v>
      </c>
      <c r="T705" t="str">
        <f t="shared" si="66"/>
        <v>wearables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ref="K706:K769" si="67">J706/60/60/24+DATE(1970,1,1)</f>
        <v>42726.192916666667</v>
      </c>
      <c r="L706" s="13">
        <f t="shared" ref="L706:L769" si="68">I706/60/60/24+DATE(1970,1,1)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69">E706/D706*100</f>
        <v>0.87454545454545463</v>
      </c>
      <c r="R706" s="8">
        <f t="shared" si="64"/>
        <v>120.25</v>
      </c>
      <c r="S706" t="str">
        <f t="shared" si="65"/>
        <v>technology</v>
      </c>
      <c r="T706" t="str">
        <f t="shared" si="66"/>
        <v>wearables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si="67"/>
        <v>42726.491643518515</v>
      </c>
      <c r="L707" s="13">
        <f t="shared" si="68"/>
        <v>42756.491643518515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69"/>
        <v>0.97699999999999987</v>
      </c>
      <c r="R707" s="8">
        <f t="shared" ref="R707:R770" si="70">IF(N707=0, 0, ROUND(E707/N707, 2))</f>
        <v>195.4</v>
      </c>
      <c r="S707" t="str">
        <f t="shared" ref="S707:S770" si="71">LEFT(P707, FIND("/", P707) - 1)</f>
        <v>technology</v>
      </c>
      <c r="T707" t="str">
        <f t="shared" ref="T707:T770" si="72">RIGHT(P707, LEN(P707)-FIND("/", P707))</f>
        <v>wearables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67"/>
        <v>42676.995173611111</v>
      </c>
      <c r="L708" s="13">
        <f t="shared" si="6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7">
        <f t="shared" si="69"/>
        <v>0</v>
      </c>
      <c r="R708" s="8">
        <f t="shared" si="70"/>
        <v>0</v>
      </c>
      <c r="S708" t="str">
        <f t="shared" si="71"/>
        <v>technology</v>
      </c>
      <c r="T708" t="str">
        <f t="shared" si="72"/>
        <v>wearables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67"/>
        <v>42696.663506944446</v>
      </c>
      <c r="L709" s="13">
        <f t="shared" si="6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69"/>
        <v>78.927352941176466</v>
      </c>
      <c r="R709" s="8">
        <f t="shared" si="70"/>
        <v>117.7</v>
      </c>
      <c r="S709" t="str">
        <f t="shared" si="71"/>
        <v>technology</v>
      </c>
      <c r="T709" t="str">
        <f t="shared" si="72"/>
        <v>wearables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67"/>
        <v>41835.581018518518</v>
      </c>
      <c r="L710" s="13">
        <f t="shared" si="6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69"/>
        <v>22.092500000000001</v>
      </c>
      <c r="R710" s="8">
        <f t="shared" si="70"/>
        <v>23.95</v>
      </c>
      <c r="S710" t="str">
        <f t="shared" si="71"/>
        <v>technology</v>
      </c>
      <c r="T710" t="str">
        <f t="shared" si="72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67"/>
        <v>41948.041192129633</v>
      </c>
      <c r="L711" s="13">
        <f t="shared" si="6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69"/>
        <v>0.40666666666666662</v>
      </c>
      <c r="R711" s="8">
        <f t="shared" si="70"/>
        <v>30.5</v>
      </c>
      <c r="S711" t="str">
        <f t="shared" si="71"/>
        <v>technology</v>
      </c>
      <c r="T711" t="str">
        <f t="shared" si="72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67"/>
        <v>41837.984976851854</v>
      </c>
      <c r="L712" s="13">
        <f t="shared" si="6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7">
        <f t="shared" si="69"/>
        <v>0</v>
      </c>
      <c r="R712" s="8">
        <f t="shared" si="70"/>
        <v>0</v>
      </c>
      <c r="S712" t="str">
        <f t="shared" si="71"/>
        <v>technology</v>
      </c>
      <c r="T712" t="str">
        <f t="shared" si="72"/>
        <v>wearables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67"/>
        <v>42678.459120370375</v>
      </c>
      <c r="L713" s="13">
        <f t="shared" si="6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7">
        <f t="shared" si="69"/>
        <v>33.790999999999997</v>
      </c>
      <c r="R713" s="8">
        <f t="shared" si="70"/>
        <v>99.97</v>
      </c>
      <c r="S713" t="str">
        <f t="shared" si="71"/>
        <v>technology</v>
      </c>
      <c r="T713" t="str">
        <f t="shared" si="72"/>
        <v>wearables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67"/>
        <v>42384.680925925932</v>
      </c>
      <c r="L714" s="13">
        <f t="shared" si="68"/>
        <v>42414.680925925932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69"/>
        <v>0.21649484536082475</v>
      </c>
      <c r="R714" s="8">
        <f t="shared" si="70"/>
        <v>26.25</v>
      </c>
      <c r="S714" t="str">
        <f t="shared" si="71"/>
        <v>technology</v>
      </c>
      <c r="T714" t="str">
        <f t="shared" si="72"/>
        <v>wearables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67"/>
        <v>42496.529305555552</v>
      </c>
      <c r="L715" s="13">
        <f t="shared" si="6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69"/>
        <v>0.79600000000000004</v>
      </c>
      <c r="R715" s="8">
        <f t="shared" si="70"/>
        <v>199</v>
      </c>
      <c r="S715" t="str">
        <f t="shared" si="71"/>
        <v>technology</v>
      </c>
      <c r="T715" t="str">
        <f t="shared" si="72"/>
        <v>wearables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67"/>
        <v>42734.787986111114</v>
      </c>
      <c r="L716" s="13">
        <f t="shared" si="6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69"/>
        <v>14.993333333333334</v>
      </c>
      <c r="R716" s="8">
        <f t="shared" si="70"/>
        <v>80.319999999999993</v>
      </c>
      <c r="S716" t="str">
        <f t="shared" si="71"/>
        <v>technology</v>
      </c>
      <c r="T716" t="str">
        <f t="shared" si="72"/>
        <v>wearables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67"/>
        <v>42273.090740740736</v>
      </c>
      <c r="L717" s="13">
        <f t="shared" si="6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7">
        <f t="shared" si="69"/>
        <v>5.0509090909090908</v>
      </c>
      <c r="R717" s="8">
        <f t="shared" si="70"/>
        <v>115.75</v>
      </c>
      <c r="S717" t="str">
        <f t="shared" si="71"/>
        <v>technology</v>
      </c>
      <c r="T717" t="str">
        <f t="shared" si="72"/>
        <v>wearables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67"/>
        <v>41940.658645833333</v>
      </c>
      <c r="L718" s="13">
        <f t="shared" si="68"/>
        <v>41974</v>
      </c>
      <c r="M718" t="b">
        <v>0</v>
      </c>
      <c r="N718">
        <v>16</v>
      </c>
      <c r="O718" t="b">
        <v>0</v>
      </c>
      <c r="P718" t="s">
        <v>8273</v>
      </c>
      <c r="Q718" s="7">
        <f t="shared" si="69"/>
        <v>10.214285714285715</v>
      </c>
      <c r="R718" s="8">
        <f t="shared" si="70"/>
        <v>44.69</v>
      </c>
      <c r="S718" t="str">
        <f t="shared" si="71"/>
        <v>technology</v>
      </c>
      <c r="T718" t="str">
        <f t="shared" si="72"/>
        <v>wearables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67"/>
        <v>41857.854189814818</v>
      </c>
      <c r="L719" s="13">
        <f t="shared" si="68"/>
        <v>41887.854189814818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69"/>
        <v>0.30499999999999999</v>
      </c>
      <c r="R719" s="8">
        <f t="shared" si="70"/>
        <v>76.25</v>
      </c>
      <c r="S719" t="str">
        <f t="shared" si="71"/>
        <v>technology</v>
      </c>
      <c r="T719" t="str">
        <f t="shared" si="72"/>
        <v>wearables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67"/>
        <v>42752.845451388886</v>
      </c>
      <c r="L720" s="13">
        <f t="shared" si="6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7">
        <f t="shared" si="69"/>
        <v>0.75</v>
      </c>
      <c r="R720" s="8">
        <f t="shared" si="70"/>
        <v>22.5</v>
      </c>
      <c r="S720" t="str">
        <f t="shared" si="71"/>
        <v>technology</v>
      </c>
      <c r="T720" t="str">
        <f t="shared" si="72"/>
        <v>wearables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67"/>
        <v>42409.040231481486</v>
      </c>
      <c r="L721" s="13">
        <f t="shared" si="6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69"/>
        <v>1.2933333333333332</v>
      </c>
      <c r="R721" s="8">
        <f t="shared" si="70"/>
        <v>19.399999999999999</v>
      </c>
      <c r="S721" t="str">
        <f t="shared" si="71"/>
        <v>technology</v>
      </c>
      <c r="T721" t="str">
        <f t="shared" si="72"/>
        <v>wearables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67"/>
        <v>40909.649201388893</v>
      </c>
      <c r="L722" s="13">
        <f t="shared" si="6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69"/>
        <v>143.94736842105263</v>
      </c>
      <c r="R722" s="8">
        <f t="shared" si="70"/>
        <v>66.709999999999994</v>
      </c>
      <c r="S722" t="str">
        <f t="shared" si="71"/>
        <v>publishing</v>
      </c>
      <c r="T722" t="str">
        <f t="shared" si="72"/>
        <v>nonfiction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67"/>
        <v>41807.571840277778</v>
      </c>
      <c r="L723" s="13">
        <f t="shared" si="6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69"/>
        <v>122.10975609756099</v>
      </c>
      <c r="R723" s="8">
        <f t="shared" si="70"/>
        <v>84.14</v>
      </c>
      <c r="S723" t="str">
        <f t="shared" si="71"/>
        <v>publishing</v>
      </c>
      <c r="T723" t="str">
        <f t="shared" si="72"/>
        <v>nonfiction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67"/>
        <v>40977.805300925924</v>
      </c>
      <c r="L724" s="13">
        <f t="shared" si="6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69"/>
        <v>132.024</v>
      </c>
      <c r="R724" s="8">
        <f t="shared" si="70"/>
        <v>215.73</v>
      </c>
      <c r="S724" t="str">
        <f t="shared" si="71"/>
        <v>publishing</v>
      </c>
      <c r="T724" t="str">
        <f t="shared" si="72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67"/>
        <v>42184.816539351858</v>
      </c>
      <c r="L725" s="13">
        <f t="shared" si="6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7">
        <f t="shared" si="69"/>
        <v>109.38000000000001</v>
      </c>
      <c r="R725" s="8">
        <f t="shared" si="70"/>
        <v>54.69</v>
      </c>
      <c r="S725" t="str">
        <f t="shared" si="71"/>
        <v>publishing</v>
      </c>
      <c r="T725" t="str">
        <f t="shared" si="72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67"/>
        <v>40694.638460648144</v>
      </c>
      <c r="L726" s="13">
        <f t="shared" si="6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69"/>
        <v>105.47157142857144</v>
      </c>
      <c r="R726" s="8">
        <f t="shared" si="70"/>
        <v>51.63</v>
      </c>
      <c r="S726" t="str">
        <f t="shared" si="71"/>
        <v>publishing</v>
      </c>
      <c r="T726" t="str">
        <f t="shared" si="72"/>
        <v>nonfiction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67"/>
        <v>42321.626296296294</v>
      </c>
      <c r="L727" s="13">
        <f t="shared" si="6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69"/>
        <v>100.35000000000001</v>
      </c>
      <c r="R727" s="8">
        <f t="shared" si="70"/>
        <v>143.36000000000001</v>
      </c>
      <c r="S727" t="str">
        <f t="shared" si="71"/>
        <v>publishing</v>
      </c>
      <c r="T727" t="str">
        <f t="shared" si="72"/>
        <v>nonfiction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67"/>
        <v>41346.042673611111</v>
      </c>
      <c r="L728" s="13">
        <f t="shared" si="6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69"/>
        <v>101.4</v>
      </c>
      <c r="R728" s="8">
        <f t="shared" si="70"/>
        <v>72.430000000000007</v>
      </c>
      <c r="S728" t="str">
        <f t="shared" si="71"/>
        <v>publishing</v>
      </c>
      <c r="T728" t="str">
        <f t="shared" si="72"/>
        <v>nonfiction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67"/>
        <v>41247.020243055551</v>
      </c>
      <c r="L729" s="13">
        <f t="shared" si="6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7">
        <f t="shared" si="69"/>
        <v>155.51428571428571</v>
      </c>
      <c r="R729" s="8">
        <f t="shared" si="70"/>
        <v>36.53</v>
      </c>
      <c r="S729" t="str">
        <f t="shared" si="71"/>
        <v>publishing</v>
      </c>
      <c r="T729" t="str">
        <f t="shared" si="72"/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67"/>
        <v>40731.837465277778</v>
      </c>
      <c r="L730" s="13">
        <f t="shared" si="6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69"/>
        <v>105.566</v>
      </c>
      <c r="R730" s="8">
        <f t="shared" si="70"/>
        <v>60.9</v>
      </c>
      <c r="S730" t="str">
        <f t="shared" si="71"/>
        <v>publishing</v>
      </c>
      <c r="T730" t="str">
        <f t="shared" si="72"/>
        <v>nonfiction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67"/>
        <v>41111.185891203706</v>
      </c>
      <c r="L731" s="13">
        <f t="shared" si="6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69"/>
        <v>130.65</v>
      </c>
      <c r="R731" s="8">
        <f t="shared" si="70"/>
        <v>43.55</v>
      </c>
      <c r="S731" t="str">
        <f t="shared" si="71"/>
        <v>publishing</v>
      </c>
      <c r="T731" t="str">
        <f t="shared" si="72"/>
        <v>nonfiction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67"/>
        <v>40854.745266203703</v>
      </c>
      <c r="L732" s="13">
        <f t="shared" si="6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69"/>
        <v>132.19</v>
      </c>
      <c r="R732" s="8">
        <f t="shared" si="70"/>
        <v>99.77</v>
      </c>
      <c r="S732" t="str">
        <f t="shared" si="71"/>
        <v>publishing</v>
      </c>
      <c r="T732" t="str">
        <f t="shared" si="72"/>
        <v>nonfiction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67"/>
        <v>40879.795682870368</v>
      </c>
      <c r="L733" s="13">
        <f t="shared" si="68"/>
        <v>40930.25</v>
      </c>
      <c r="M733" t="b">
        <v>0</v>
      </c>
      <c r="N733">
        <v>71</v>
      </c>
      <c r="O733" t="b">
        <v>1</v>
      </c>
      <c r="P733" t="s">
        <v>8274</v>
      </c>
      <c r="Q733" s="7">
        <f t="shared" si="69"/>
        <v>126</v>
      </c>
      <c r="R733" s="8">
        <f t="shared" si="70"/>
        <v>88.73</v>
      </c>
      <c r="S733" t="str">
        <f t="shared" si="71"/>
        <v>publishing</v>
      </c>
      <c r="T733" t="str">
        <f t="shared" si="72"/>
        <v>nonfiction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67"/>
        <v>41486.424317129626</v>
      </c>
      <c r="L734" s="13">
        <f t="shared" si="6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69"/>
        <v>160</v>
      </c>
      <c r="R734" s="8">
        <f t="shared" si="70"/>
        <v>4.92</v>
      </c>
      <c r="S734" t="str">
        <f t="shared" si="71"/>
        <v>publishing</v>
      </c>
      <c r="T734" t="str">
        <f t="shared" si="72"/>
        <v>nonfiction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67"/>
        <v>41598.420046296298</v>
      </c>
      <c r="L735" s="13">
        <f t="shared" si="6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69"/>
        <v>120.48</v>
      </c>
      <c r="R735" s="8">
        <f t="shared" si="70"/>
        <v>17.82</v>
      </c>
      <c r="S735" t="str">
        <f t="shared" si="71"/>
        <v>publishing</v>
      </c>
      <c r="T735" t="str">
        <f t="shared" si="72"/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67"/>
        <v>42102.164583333331</v>
      </c>
      <c r="L736" s="13">
        <f t="shared" si="6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7">
        <f t="shared" si="69"/>
        <v>125.52941176470588</v>
      </c>
      <c r="R736" s="8">
        <f t="shared" si="70"/>
        <v>187.19</v>
      </c>
      <c r="S736" t="str">
        <f t="shared" si="71"/>
        <v>publishing</v>
      </c>
      <c r="T736" t="str">
        <f t="shared" si="72"/>
        <v>nonfiction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67"/>
        <v>41946.029467592591</v>
      </c>
      <c r="L737" s="13">
        <f t="shared" si="6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7">
        <f t="shared" si="69"/>
        <v>114.40638297872341</v>
      </c>
      <c r="R737" s="8">
        <f t="shared" si="70"/>
        <v>234.81</v>
      </c>
      <c r="S737" t="str">
        <f t="shared" si="71"/>
        <v>publishing</v>
      </c>
      <c r="T737" t="str">
        <f t="shared" si="72"/>
        <v>nonfiction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67"/>
        <v>41579.734259259261</v>
      </c>
      <c r="L738" s="13">
        <f t="shared" si="6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7">
        <f t="shared" si="69"/>
        <v>315.13888888888891</v>
      </c>
      <c r="R738" s="8">
        <f t="shared" si="70"/>
        <v>105.05</v>
      </c>
      <c r="S738" t="str">
        <f t="shared" si="71"/>
        <v>publishing</v>
      </c>
      <c r="T738" t="str">
        <f t="shared" si="72"/>
        <v>nonfiction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67"/>
        <v>41667.275312500002</v>
      </c>
      <c r="L739" s="13">
        <f t="shared" si="6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7">
        <f t="shared" si="69"/>
        <v>122.39999999999999</v>
      </c>
      <c r="R739" s="8">
        <f t="shared" si="70"/>
        <v>56.67</v>
      </c>
      <c r="S739" t="str">
        <f t="shared" si="71"/>
        <v>publishing</v>
      </c>
      <c r="T739" t="str">
        <f t="shared" si="72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67"/>
        <v>41943.604097222218</v>
      </c>
      <c r="L740" s="13">
        <f t="shared" si="6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69"/>
        <v>106.73333333333332</v>
      </c>
      <c r="R740" s="8">
        <f t="shared" si="70"/>
        <v>39.049999999999997</v>
      </c>
      <c r="S740" t="str">
        <f t="shared" si="71"/>
        <v>publishing</v>
      </c>
      <c r="T740" t="str">
        <f t="shared" si="72"/>
        <v>nonfiction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67"/>
        <v>41829.502650462964</v>
      </c>
      <c r="L741" s="13">
        <f t="shared" si="6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69"/>
        <v>158.33333333333331</v>
      </c>
      <c r="R741" s="8">
        <f t="shared" si="70"/>
        <v>68.349999999999994</v>
      </c>
      <c r="S741" t="str">
        <f t="shared" si="71"/>
        <v>publishing</v>
      </c>
      <c r="T741" t="str">
        <f t="shared" si="72"/>
        <v>nonfiction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67"/>
        <v>42162.146782407406</v>
      </c>
      <c r="L742" s="13">
        <f t="shared" si="6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69"/>
        <v>107.4</v>
      </c>
      <c r="R742" s="8">
        <f t="shared" si="70"/>
        <v>169.58</v>
      </c>
      <c r="S742" t="str">
        <f t="shared" si="71"/>
        <v>publishing</v>
      </c>
      <c r="T742" t="str">
        <f t="shared" si="72"/>
        <v>nonfiction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67"/>
        <v>41401.648217592592</v>
      </c>
      <c r="L743" s="13">
        <f t="shared" si="6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69"/>
        <v>102.25999999999999</v>
      </c>
      <c r="R743" s="8">
        <f t="shared" si="70"/>
        <v>141.41999999999999</v>
      </c>
      <c r="S743" t="str">
        <f t="shared" si="71"/>
        <v>publishing</v>
      </c>
      <c r="T743" t="str">
        <f t="shared" si="72"/>
        <v>nonfiction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67"/>
        <v>41689.917962962965</v>
      </c>
      <c r="L744" s="13">
        <f t="shared" si="6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7">
        <f t="shared" si="69"/>
        <v>110.71428571428572</v>
      </c>
      <c r="R744" s="8">
        <f t="shared" si="70"/>
        <v>67.39</v>
      </c>
      <c r="S744" t="str">
        <f t="shared" si="71"/>
        <v>publishing</v>
      </c>
      <c r="T744" t="str">
        <f t="shared" si="72"/>
        <v>nonfiction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67"/>
        <v>40990.709317129629</v>
      </c>
      <c r="L745" s="13">
        <f t="shared" si="68"/>
        <v>41015.875</v>
      </c>
      <c r="M745" t="b">
        <v>0</v>
      </c>
      <c r="N745">
        <v>15</v>
      </c>
      <c r="O745" t="b">
        <v>1</v>
      </c>
      <c r="P745" t="s">
        <v>8274</v>
      </c>
      <c r="Q745" s="7">
        <f t="shared" si="69"/>
        <v>148</v>
      </c>
      <c r="R745" s="8">
        <f t="shared" si="70"/>
        <v>54.27</v>
      </c>
      <c r="S745" t="str">
        <f t="shared" si="71"/>
        <v>publishing</v>
      </c>
      <c r="T745" t="str">
        <f t="shared" si="72"/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67"/>
        <v>41226.95721064815</v>
      </c>
      <c r="L746" s="13">
        <f t="shared" si="6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69"/>
        <v>102.32000000000001</v>
      </c>
      <c r="R746" s="8">
        <f t="shared" si="70"/>
        <v>82.52</v>
      </c>
      <c r="S746" t="str">
        <f t="shared" si="71"/>
        <v>publishing</v>
      </c>
      <c r="T746" t="str">
        <f t="shared" si="72"/>
        <v>nonfiction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67"/>
        <v>41367.572280092594</v>
      </c>
      <c r="L747" s="13">
        <f t="shared" si="6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69"/>
        <v>179.09909909909908</v>
      </c>
      <c r="R747" s="8">
        <f t="shared" si="70"/>
        <v>53.73</v>
      </c>
      <c r="S747" t="str">
        <f t="shared" si="71"/>
        <v>publishing</v>
      </c>
      <c r="T747" t="str">
        <f t="shared" si="72"/>
        <v>nonfiction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67"/>
        <v>41157.042928240742</v>
      </c>
      <c r="L748" s="13">
        <f t="shared" si="6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7">
        <f t="shared" si="69"/>
        <v>111.08135252761969</v>
      </c>
      <c r="R748" s="8">
        <f t="shared" si="70"/>
        <v>34.21</v>
      </c>
      <c r="S748" t="str">
        <f t="shared" si="71"/>
        <v>publishing</v>
      </c>
      <c r="T748" t="str">
        <f t="shared" si="72"/>
        <v>nonfiction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67"/>
        <v>41988.548831018517</v>
      </c>
      <c r="L749" s="13">
        <f t="shared" si="6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7">
        <f t="shared" si="69"/>
        <v>100.04285714285714</v>
      </c>
      <c r="R749" s="8">
        <f t="shared" si="70"/>
        <v>127.33</v>
      </c>
      <c r="S749" t="str">
        <f t="shared" si="71"/>
        <v>publishing</v>
      </c>
      <c r="T749" t="str">
        <f t="shared" si="72"/>
        <v>nonfiction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67"/>
        <v>41831.846828703703</v>
      </c>
      <c r="L750" s="13">
        <f t="shared" si="6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69"/>
        <v>100.25</v>
      </c>
      <c r="R750" s="8">
        <f t="shared" si="70"/>
        <v>45.57</v>
      </c>
      <c r="S750" t="str">
        <f t="shared" si="71"/>
        <v>publishing</v>
      </c>
      <c r="T750" t="str">
        <f t="shared" si="72"/>
        <v>nonfiction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67"/>
        <v>42733.94131944445</v>
      </c>
      <c r="L751" s="13">
        <f t="shared" si="6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69"/>
        <v>105.56</v>
      </c>
      <c r="R751" s="8">
        <f t="shared" si="70"/>
        <v>95.96</v>
      </c>
      <c r="S751" t="str">
        <f t="shared" si="71"/>
        <v>publishing</v>
      </c>
      <c r="T751" t="str">
        <f t="shared" si="72"/>
        <v>nonfiction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67"/>
        <v>41299.878148148149</v>
      </c>
      <c r="L752" s="13">
        <f t="shared" si="6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69"/>
        <v>102.58775877587757</v>
      </c>
      <c r="R752" s="8">
        <f t="shared" si="70"/>
        <v>77.27</v>
      </c>
      <c r="S752" t="str">
        <f t="shared" si="71"/>
        <v>publishing</v>
      </c>
      <c r="T752" t="str">
        <f t="shared" si="72"/>
        <v>nonfiction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67"/>
        <v>40713.630497685182</v>
      </c>
      <c r="L753" s="13">
        <f t="shared" si="6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69"/>
        <v>118.5</v>
      </c>
      <c r="R753" s="8">
        <f t="shared" si="70"/>
        <v>57.34</v>
      </c>
      <c r="S753" t="str">
        <f t="shared" si="71"/>
        <v>publishing</v>
      </c>
      <c r="T753" t="str">
        <f t="shared" si="72"/>
        <v>nonfiction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67"/>
        <v>42639.421493055561</v>
      </c>
      <c r="L754" s="13">
        <f t="shared" si="6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7">
        <f t="shared" si="69"/>
        <v>111.7</v>
      </c>
      <c r="R754" s="8">
        <f t="shared" si="70"/>
        <v>53.19</v>
      </c>
      <c r="S754" t="str">
        <f t="shared" si="71"/>
        <v>publishing</v>
      </c>
      <c r="T754" t="str">
        <f t="shared" si="72"/>
        <v>nonfiction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67"/>
        <v>42019.590173611112</v>
      </c>
      <c r="L755" s="13">
        <f t="shared" si="6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69"/>
        <v>128</v>
      </c>
      <c r="R755" s="8">
        <f t="shared" si="70"/>
        <v>492.31</v>
      </c>
      <c r="S755" t="str">
        <f t="shared" si="71"/>
        <v>publishing</v>
      </c>
      <c r="T755" t="str">
        <f t="shared" si="72"/>
        <v>nonfiction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67"/>
        <v>41249.749085648145</v>
      </c>
      <c r="L756" s="13">
        <f t="shared" si="6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69"/>
        <v>103.75000000000001</v>
      </c>
      <c r="R756" s="8">
        <f t="shared" si="70"/>
        <v>42.35</v>
      </c>
      <c r="S756" t="str">
        <f t="shared" si="71"/>
        <v>publishing</v>
      </c>
      <c r="T756" t="str">
        <f t="shared" si="72"/>
        <v>nonfiction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67"/>
        <v>41383.605057870373</v>
      </c>
      <c r="L757" s="13">
        <f t="shared" si="6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7">
        <f t="shared" si="69"/>
        <v>101.9076</v>
      </c>
      <c r="R757" s="8">
        <f t="shared" si="70"/>
        <v>37.47</v>
      </c>
      <c r="S757" t="str">
        <f t="shared" si="71"/>
        <v>publishing</v>
      </c>
      <c r="T757" t="str">
        <f t="shared" si="72"/>
        <v>nonfiction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67"/>
        <v>40590.766886574071</v>
      </c>
      <c r="L758" s="13">
        <f t="shared" si="6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69"/>
        <v>117.71428571428571</v>
      </c>
      <c r="R758" s="8">
        <f t="shared" si="70"/>
        <v>37.450000000000003</v>
      </c>
      <c r="S758" t="str">
        <f t="shared" si="71"/>
        <v>publishing</v>
      </c>
      <c r="T758" t="str">
        <f t="shared" si="72"/>
        <v>nonfiction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67"/>
        <v>41235.054560185185</v>
      </c>
      <c r="L759" s="13">
        <f t="shared" si="6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69"/>
        <v>238</v>
      </c>
      <c r="R759" s="8">
        <f t="shared" si="70"/>
        <v>33.06</v>
      </c>
      <c r="S759" t="str">
        <f t="shared" si="71"/>
        <v>publishing</v>
      </c>
      <c r="T759" t="str">
        <f t="shared" si="72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67"/>
        <v>40429.836435185185</v>
      </c>
      <c r="L760" s="13">
        <f t="shared" si="6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69"/>
        <v>102</v>
      </c>
      <c r="R760" s="8">
        <f t="shared" si="70"/>
        <v>134.21</v>
      </c>
      <c r="S760" t="str">
        <f t="shared" si="71"/>
        <v>publishing</v>
      </c>
      <c r="T760" t="str">
        <f t="shared" si="72"/>
        <v>nonfiction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67"/>
        <v>41789.330312500002</v>
      </c>
      <c r="L761" s="13">
        <f t="shared" si="6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69"/>
        <v>101.92000000000002</v>
      </c>
      <c r="R761" s="8">
        <f t="shared" si="70"/>
        <v>51.47</v>
      </c>
      <c r="S761" t="str">
        <f t="shared" si="71"/>
        <v>publishing</v>
      </c>
      <c r="T761" t="str">
        <f t="shared" si="72"/>
        <v>nonfiction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67"/>
        <v>42670.764039351852</v>
      </c>
      <c r="L762" s="13">
        <f t="shared" si="68"/>
        <v>42700.805706018517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69"/>
        <v>0</v>
      </c>
      <c r="R762" s="8">
        <f t="shared" si="70"/>
        <v>0</v>
      </c>
      <c r="S762" t="str">
        <f t="shared" si="71"/>
        <v>publishing</v>
      </c>
      <c r="T762" t="str">
        <f t="shared" si="72"/>
        <v>fiction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67"/>
        <v>41642.751458333332</v>
      </c>
      <c r="L763" s="13">
        <f t="shared" si="6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69"/>
        <v>4.7</v>
      </c>
      <c r="R763" s="8">
        <f t="shared" si="70"/>
        <v>39.17</v>
      </c>
      <c r="S763" t="str">
        <f t="shared" si="71"/>
        <v>publishing</v>
      </c>
      <c r="T763" t="str">
        <f t="shared" si="72"/>
        <v>fiction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67"/>
        <v>42690.858449074076</v>
      </c>
      <c r="L764" s="13">
        <f t="shared" si="68"/>
        <v>42708.25</v>
      </c>
      <c r="M764" t="b">
        <v>0</v>
      </c>
      <c r="N764">
        <v>0</v>
      </c>
      <c r="O764" t="b">
        <v>0</v>
      </c>
      <c r="P764" t="s">
        <v>8275</v>
      </c>
      <c r="Q764" s="7">
        <f t="shared" si="69"/>
        <v>0</v>
      </c>
      <c r="R764" s="8">
        <f t="shared" si="70"/>
        <v>0</v>
      </c>
      <c r="S764" t="str">
        <f t="shared" si="71"/>
        <v>publishing</v>
      </c>
      <c r="T764" t="str">
        <f t="shared" si="72"/>
        <v>fiction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67"/>
        <v>41471.446851851848</v>
      </c>
      <c r="L765" s="13">
        <f t="shared" si="68"/>
        <v>41501.446851851848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69"/>
        <v>0.11655011655011654</v>
      </c>
      <c r="R765" s="8">
        <f t="shared" si="70"/>
        <v>5</v>
      </c>
      <c r="S765" t="str">
        <f t="shared" si="71"/>
        <v>publishing</v>
      </c>
      <c r="T765" t="str">
        <f t="shared" si="72"/>
        <v>fiction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67"/>
        <v>42227.173159722224</v>
      </c>
      <c r="L766" s="13">
        <f t="shared" si="6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69"/>
        <v>0</v>
      </c>
      <c r="R766" s="8">
        <f t="shared" si="70"/>
        <v>0</v>
      </c>
      <c r="S766" t="str">
        <f t="shared" si="71"/>
        <v>publishing</v>
      </c>
      <c r="T766" t="str">
        <f t="shared" si="72"/>
        <v>fiction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67"/>
        <v>41901.542638888888</v>
      </c>
      <c r="L767" s="13">
        <f t="shared" si="6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69"/>
        <v>36.014285714285712</v>
      </c>
      <c r="R767" s="8">
        <f t="shared" si="70"/>
        <v>57.3</v>
      </c>
      <c r="S767" t="str">
        <f t="shared" si="71"/>
        <v>publishing</v>
      </c>
      <c r="T767" t="str">
        <f t="shared" si="72"/>
        <v>fiction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67"/>
        <v>42021.783368055556</v>
      </c>
      <c r="L768" s="13">
        <f t="shared" si="6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69"/>
        <v>0</v>
      </c>
      <c r="R768" s="8">
        <f t="shared" si="70"/>
        <v>0</v>
      </c>
      <c r="S768" t="str">
        <f t="shared" si="71"/>
        <v>publishing</v>
      </c>
      <c r="T768" t="str">
        <f t="shared" si="72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67"/>
        <v>42115.143634259264</v>
      </c>
      <c r="L769" s="13">
        <f t="shared" si="6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69"/>
        <v>3.54</v>
      </c>
      <c r="R769" s="8">
        <f t="shared" si="70"/>
        <v>59</v>
      </c>
      <c r="S769" t="str">
        <f t="shared" si="71"/>
        <v>publishing</v>
      </c>
      <c r="T769" t="str">
        <f t="shared" si="72"/>
        <v>fiction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ref="K770:K833" si="73">J770/60/60/24+DATE(1970,1,1)</f>
        <v>41594.207060185188</v>
      </c>
      <c r="L770" s="13">
        <f t="shared" ref="L770:L833" si="74">I770/60/60/24+DATE(1970,1,1)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75">E770/D770*100</f>
        <v>0</v>
      </c>
      <c r="R770" s="8">
        <f t="shared" si="70"/>
        <v>0</v>
      </c>
      <c r="S770" t="str">
        <f t="shared" si="71"/>
        <v>publishing</v>
      </c>
      <c r="T770" t="str">
        <f t="shared" si="72"/>
        <v>fiction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si="73"/>
        <v>41604.996458333335</v>
      </c>
      <c r="L771" s="13">
        <f t="shared" si="74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75"/>
        <v>41.4</v>
      </c>
      <c r="R771" s="8">
        <f t="shared" ref="R771:R834" si="76">IF(N771=0, 0, ROUND(E771/N771, 2))</f>
        <v>31.85</v>
      </c>
      <c r="S771" t="str">
        <f t="shared" ref="S771:S834" si="77">LEFT(P771, FIND("/", P771) - 1)</f>
        <v>publishing</v>
      </c>
      <c r="T771" t="str">
        <f t="shared" ref="T771:T834" si="78">RIGHT(P771, LEN(P771)-FIND("/", P771))</f>
        <v>fiction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73"/>
        <v>41289.999641203707</v>
      </c>
      <c r="L772" s="13">
        <f t="shared" si="7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75"/>
        <v>0</v>
      </c>
      <c r="R772" s="8">
        <f t="shared" si="76"/>
        <v>0</v>
      </c>
      <c r="S772" t="str">
        <f t="shared" si="77"/>
        <v>publishing</v>
      </c>
      <c r="T772" t="str">
        <f t="shared" si="78"/>
        <v>fiction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73"/>
        <v>42349.824097222227</v>
      </c>
      <c r="L773" s="13">
        <f t="shared" si="7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75"/>
        <v>2.6315789473684209E-2</v>
      </c>
      <c r="R773" s="8">
        <f t="shared" si="76"/>
        <v>10</v>
      </c>
      <c r="S773" t="str">
        <f t="shared" si="77"/>
        <v>publishing</v>
      </c>
      <c r="T773" t="str">
        <f t="shared" si="78"/>
        <v>fiction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73"/>
        <v>40068.056932870371</v>
      </c>
      <c r="L774" s="13">
        <f t="shared" si="7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7">
        <f t="shared" si="75"/>
        <v>3.3333333333333335</v>
      </c>
      <c r="R774" s="8">
        <f t="shared" si="76"/>
        <v>50</v>
      </c>
      <c r="S774" t="str">
        <f t="shared" si="77"/>
        <v>publishing</v>
      </c>
      <c r="T774" t="str">
        <f t="shared" si="78"/>
        <v>fiction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73"/>
        <v>42100.735937499994</v>
      </c>
      <c r="L775" s="13">
        <f t="shared" si="7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7">
        <f t="shared" si="75"/>
        <v>0.85129023676509719</v>
      </c>
      <c r="R775" s="8">
        <f t="shared" si="76"/>
        <v>16</v>
      </c>
      <c r="S775" t="str">
        <f t="shared" si="77"/>
        <v>publishing</v>
      </c>
      <c r="T775" t="str">
        <f t="shared" si="78"/>
        <v>fiction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73"/>
        <v>41663.780300925922</v>
      </c>
      <c r="L776" s="13">
        <f t="shared" si="7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75"/>
        <v>70.199999999999989</v>
      </c>
      <c r="R776" s="8">
        <f t="shared" si="76"/>
        <v>39</v>
      </c>
      <c r="S776" t="str">
        <f t="shared" si="77"/>
        <v>publishing</v>
      </c>
      <c r="T776" t="str">
        <f t="shared" si="78"/>
        <v>fiction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73"/>
        <v>40863.060127314813</v>
      </c>
      <c r="L777" s="13">
        <f t="shared" si="7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75"/>
        <v>1.7000000000000002</v>
      </c>
      <c r="R777" s="8">
        <f t="shared" si="76"/>
        <v>34</v>
      </c>
      <c r="S777" t="str">
        <f t="shared" si="77"/>
        <v>publishing</v>
      </c>
      <c r="T777" t="str">
        <f t="shared" si="78"/>
        <v>fiction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73"/>
        <v>42250.685706018514</v>
      </c>
      <c r="L778" s="13">
        <f t="shared" si="7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7">
        <f t="shared" si="75"/>
        <v>51.4</v>
      </c>
      <c r="R778" s="8">
        <f t="shared" si="76"/>
        <v>63.12</v>
      </c>
      <c r="S778" t="str">
        <f t="shared" si="77"/>
        <v>publishing</v>
      </c>
      <c r="T778" t="str">
        <f t="shared" si="78"/>
        <v>fiction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73"/>
        <v>41456.981215277774</v>
      </c>
      <c r="L779" s="13">
        <f t="shared" si="7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75"/>
        <v>0.70000000000000007</v>
      </c>
      <c r="R779" s="8">
        <f t="shared" si="76"/>
        <v>7</v>
      </c>
      <c r="S779" t="str">
        <f t="shared" si="77"/>
        <v>publishing</v>
      </c>
      <c r="T779" t="str">
        <f t="shared" si="78"/>
        <v>fiction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73"/>
        <v>41729.702314814815</v>
      </c>
      <c r="L780" s="13">
        <f t="shared" si="7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75"/>
        <v>0.4</v>
      </c>
      <c r="R780" s="8">
        <f t="shared" si="76"/>
        <v>2</v>
      </c>
      <c r="S780" t="str">
        <f t="shared" si="77"/>
        <v>publishing</v>
      </c>
      <c r="T780" t="str">
        <f t="shared" si="78"/>
        <v>fiction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73"/>
        <v>40436.68408564815</v>
      </c>
      <c r="L781" s="13">
        <f t="shared" si="7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7">
        <f t="shared" si="75"/>
        <v>2.666666666666667</v>
      </c>
      <c r="R781" s="8">
        <f t="shared" si="76"/>
        <v>66.67</v>
      </c>
      <c r="S781" t="str">
        <f t="shared" si="77"/>
        <v>publishing</v>
      </c>
      <c r="T781" t="str">
        <f t="shared" si="78"/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73"/>
        <v>40636.673900462964</v>
      </c>
      <c r="L782" s="13">
        <f t="shared" si="7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75"/>
        <v>104</v>
      </c>
      <c r="R782" s="8">
        <f t="shared" si="76"/>
        <v>38.520000000000003</v>
      </c>
      <c r="S782" t="str">
        <f t="shared" si="77"/>
        <v>music</v>
      </c>
      <c r="T782" t="str">
        <f t="shared" si="78"/>
        <v>rock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73"/>
        <v>41403.000856481485</v>
      </c>
      <c r="L783" s="13">
        <f t="shared" si="7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75"/>
        <v>133.15375</v>
      </c>
      <c r="R783" s="8">
        <f t="shared" si="76"/>
        <v>42.61</v>
      </c>
      <c r="S783" t="str">
        <f t="shared" si="77"/>
        <v>music</v>
      </c>
      <c r="T783" t="str">
        <f t="shared" si="78"/>
        <v>rock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73"/>
        <v>41116.758125</v>
      </c>
      <c r="L784" s="13">
        <f t="shared" si="74"/>
        <v>41146.758125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75"/>
        <v>100</v>
      </c>
      <c r="R784" s="8">
        <f t="shared" si="76"/>
        <v>50</v>
      </c>
      <c r="S784" t="str">
        <f t="shared" si="77"/>
        <v>music</v>
      </c>
      <c r="T784" t="str">
        <f t="shared" si="78"/>
        <v>rock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73"/>
        <v>40987.773715277777</v>
      </c>
      <c r="L785" s="13">
        <f t="shared" si="7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7">
        <f t="shared" si="75"/>
        <v>148.13333333333333</v>
      </c>
      <c r="R785" s="8">
        <f t="shared" si="76"/>
        <v>63.49</v>
      </c>
      <c r="S785" t="str">
        <f t="shared" si="77"/>
        <v>music</v>
      </c>
      <c r="T785" t="str">
        <f t="shared" si="78"/>
        <v>rock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73"/>
        <v>41675.149525462963</v>
      </c>
      <c r="L786" s="13">
        <f t="shared" si="7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75"/>
        <v>102.49999999999999</v>
      </c>
      <c r="R786" s="8">
        <f t="shared" si="76"/>
        <v>102.5</v>
      </c>
      <c r="S786" t="str">
        <f t="shared" si="77"/>
        <v>music</v>
      </c>
      <c r="T786" t="str">
        <f t="shared" si="78"/>
        <v>rock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73"/>
        <v>41303.593923611108</v>
      </c>
      <c r="L787" s="13">
        <f t="shared" si="7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75"/>
        <v>180.62799999999999</v>
      </c>
      <c r="R787" s="8">
        <f t="shared" si="76"/>
        <v>31.14</v>
      </c>
      <c r="S787" t="str">
        <f t="shared" si="77"/>
        <v>music</v>
      </c>
      <c r="T787" t="str">
        <f t="shared" si="78"/>
        <v>rock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73"/>
        <v>40983.055949074071</v>
      </c>
      <c r="L788" s="13">
        <f t="shared" si="7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7">
        <f t="shared" si="75"/>
        <v>142.79999999999998</v>
      </c>
      <c r="R788" s="8">
        <f t="shared" si="76"/>
        <v>162.27000000000001</v>
      </c>
      <c r="S788" t="str">
        <f t="shared" si="77"/>
        <v>music</v>
      </c>
      <c r="T788" t="str">
        <f t="shared" si="78"/>
        <v>rock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73"/>
        <v>41549.627615740741</v>
      </c>
      <c r="L789" s="13">
        <f t="shared" si="7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75"/>
        <v>114.16666666666666</v>
      </c>
      <c r="R789" s="8">
        <f t="shared" si="76"/>
        <v>80.59</v>
      </c>
      <c r="S789" t="str">
        <f t="shared" si="77"/>
        <v>music</v>
      </c>
      <c r="T789" t="str">
        <f t="shared" si="78"/>
        <v>rock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73"/>
        <v>41059.006805555553</v>
      </c>
      <c r="L790" s="13">
        <f t="shared" si="7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7">
        <f t="shared" si="75"/>
        <v>203.505</v>
      </c>
      <c r="R790" s="8">
        <f t="shared" si="76"/>
        <v>59.85</v>
      </c>
      <c r="S790" t="str">
        <f t="shared" si="77"/>
        <v>music</v>
      </c>
      <c r="T790" t="str">
        <f t="shared" si="78"/>
        <v>rock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73"/>
        <v>41277.186111111114</v>
      </c>
      <c r="L791" s="13">
        <f t="shared" si="7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7">
        <f t="shared" si="75"/>
        <v>109.41176470588236</v>
      </c>
      <c r="R791" s="8">
        <f t="shared" si="76"/>
        <v>132.86000000000001</v>
      </c>
      <c r="S791" t="str">
        <f t="shared" si="77"/>
        <v>music</v>
      </c>
      <c r="T791" t="str">
        <f t="shared" si="78"/>
        <v>rock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73"/>
        <v>41276.047905092593</v>
      </c>
      <c r="L792" s="13">
        <f t="shared" si="7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75"/>
        <v>144.37459999999999</v>
      </c>
      <c r="R792" s="8">
        <f t="shared" si="76"/>
        <v>92.55</v>
      </c>
      <c r="S792" t="str">
        <f t="shared" si="77"/>
        <v>music</v>
      </c>
      <c r="T792" t="str">
        <f t="shared" si="78"/>
        <v>rock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73"/>
        <v>41557.780624999999</v>
      </c>
      <c r="L793" s="13">
        <f t="shared" si="7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7">
        <f t="shared" si="75"/>
        <v>103.86666666666666</v>
      </c>
      <c r="R793" s="8">
        <f t="shared" si="76"/>
        <v>60.86</v>
      </c>
      <c r="S793" t="str">
        <f t="shared" si="77"/>
        <v>music</v>
      </c>
      <c r="T793" t="str">
        <f t="shared" si="78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73"/>
        <v>41555.873645833337</v>
      </c>
      <c r="L794" s="13">
        <f t="shared" si="7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75"/>
        <v>100.44440000000002</v>
      </c>
      <c r="R794" s="8">
        <f t="shared" si="76"/>
        <v>41.85</v>
      </c>
      <c r="S794" t="str">
        <f t="shared" si="77"/>
        <v>music</v>
      </c>
      <c r="T794" t="str">
        <f t="shared" si="78"/>
        <v>rock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73"/>
        <v>41442.741249999999</v>
      </c>
      <c r="L795" s="13">
        <f t="shared" si="7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7">
        <f t="shared" si="75"/>
        <v>102.77927272727271</v>
      </c>
      <c r="R795" s="8">
        <f t="shared" si="76"/>
        <v>88.33</v>
      </c>
      <c r="S795" t="str">
        <f t="shared" si="77"/>
        <v>music</v>
      </c>
      <c r="T795" t="str">
        <f t="shared" si="78"/>
        <v>rock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73"/>
        <v>40736.115011574075</v>
      </c>
      <c r="L796" s="13">
        <f t="shared" si="7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7">
        <f t="shared" si="75"/>
        <v>105.31250000000001</v>
      </c>
      <c r="R796" s="8">
        <f t="shared" si="76"/>
        <v>158.96</v>
      </c>
      <c r="S796" t="str">
        <f t="shared" si="77"/>
        <v>music</v>
      </c>
      <c r="T796" t="str">
        <f t="shared" si="78"/>
        <v>rock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73"/>
        <v>40963.613032407404</v>
      </c>
      <c r="L797" s="13">
        <f t="shared" si="7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7">
        <f t="shared" si="75"/>
        <v>111.78571428571429</v>
      </c>
      <c r="R797" s="8">
        <f t="shared" si="76"/>
        <v>85.05</v>
      </c>
      <c r="S797" t="str">
        <f t="shared" si="77"/>
        <v>music</v>
      </c>
      <c r="T797" t="str">
        <f t="shared" si="78"/>
        <v>rock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73"/>
        <v>41502.882928240739</v>
      </c>
      <c r="L798" s="13">
        <f t="shared" si="7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7">
        <f t="shared" si="75"/>
        <v>101.35000000000001</v>
      </c>
      <c r="R798" s="8">
        <f t="shared" si="76"/>
        <v>112.61</v>
      </c>
      <c r="S798" t="str">
        <f t="shared" si="77"/>
        <v>music</v>
      </c>
      <c r="T798" t="str">
        <f t="shared" si="78"/>
        <v>rock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73"/>
        <v>40996.994074074071</v>
      </c>
      <c r="L799" s="13">
        <f t="shared" si="7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7">
        <f t="shared" si="75"/>
        <v>107.53333333333333</v>
      </c>
      <c r="R799" s="8">
        <f t="shared" si="76"/>
        <v>45.44</v>
      </c>
      <c r="S799" t="str">
        <f t="shared" si="77"/>
        <v>music</v>
      </c>
      <c r="T799" t="str">
        <f t="shared" si="78"/>
        <v>rock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73"/>
        <v>41882.590127314819</v>
      </c>
      <c r="L800" s="13">
        <f t="shared" si="7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75"/>
        <v>114.88571428571429</v>
      </c>
      <c r="R800" s="8">
        <f t="shared" si="76"/>
        <v>46.22</v>
      </c>
      <c r="S800" t="str">
        <f t="shared" si="77"/>
        <v>music</v>
      </c>
      <c r="T800" t="str">
        <f t="shared" si="78"/>
        <v>rock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73"/>
        <v>40996.667199074072</v>
      </c>
      <c r="L801" s="13">
        <f t="shared" si="7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75"/>
        <v>100.02</v>
      </c>
      <c r="R801" s="8">
        <f t="shared" si="76"/>
        <v>178.61</v>
      </c>
      <c r="S801" t="str">
        <f t="shared" si="77"/>
        <v>music</v>
      </c>
      <c r="T801" t="str">
        <f t="shared" si="78"/>
        <v>rock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73"/>
        <v>41863.433495370373</v>
      </c>
      <c r="L802" s="13">
        <f t="shared" si="7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75"/>
        <v>152.13333333333335</v>
      </c>
      <c r="R802" s="8">
        <f t="shared" si="76"/>
        <v>40.75</v>
      </c>
      <c r="S802" t="str">
        <f t="shared" si="77"/>
        <v>music</v>
      </c>
      <c r="T802" t="str">
        <f t="shared" si="78"/>
        <v>rock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73"/>
        <v>40695.795370370368</v>
      </c>
      <c r="L803" s="13">
        <f t="shared" si="7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75"/>
        <v>111.52149999999999</v>
      </c>
      <c r="R803" s="8">
        <f t="shared" si="76"/>
        <v>43.73</v>
      </c>
      <c r="S803" t="str">
        <f t="shared" si="77"/>
        <v>music</v>
      </c>
      <c r="T803" t="str">
        <f t="shared" si="78"/>
        <v>rock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73"/>
        <v>41123.022268518522</v>
      </c>
      <c r="L804" s="13">
        <f t="shared" si="7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7">
        <f t="shared" si="75"/>
        <v>101.33333333333334</v>
      </c>
      <c r="R804" s="8">
        <f t="shared" si="76"/>
        <v>81.069999999999993</v>
      </c>
      <c r="S804" t="str">
        <f t="shared" si="77"/>
        <v>music</v>
      </c>
      <c r="T804" t="str">
        <f t="shared" si="78"/>
        <v>rock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73"/>
        <v>40665.949976851851</v>
      </c>
      <c r="L805" s="13">
        <f t="shared" si="7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7">
        <f t="shared" si="75"/>
        <v>123.2608695652174</v>
      </c>
      <c r="R805" s="8">
        <f t="shared" si="76"/>
        <v>74.61</v>
      </c>
      <c r="S805" t="str">
        <f t="shared" si="77"/>
        <v>music</v>
      </c>
      <c r="T805" t="str">
        <f t="shared" si="78"/>
        <v>rock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73"/>
        <v>40730.105625000004</v>
      </c>
      <c r="L806" s="13">
        <f t="shared" si="7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7">
        <f t="shared" si="75"/>
        <v>100</v>
      </c>
      <c r="R806" s="8">
        <f t="shared" si="76"/>
        <v>305.56</v>
      </c>
      <c r="S806" t="str">
        <f t="shared" si="77"/>
        <v>music</v>
      </c>
      <c r="T806" t="str">
        <f t="shared" si="78"/>
        <v>rock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73"/>
        <v>40690.823055555556</v>
      </c>
      <c r="L807" s="13">
        <f t="shared" si="7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7">
        <f t="shared" si="75"/>
        <v>105</v>
      </c>
      <c r="R807" s="8">
        <f t="shared" si="76"/>
        <v>58.33</v>
      </c>
      <c r="S807" t="str">
        <f t="shared" si="77"/>
        <v>music</v>
      </c>
      <c r="T807" t="str">
        <f t="shared" si="78"/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73"/>
        <v>40763.691423611112</v>
      </c>
      <c r="L808" s="13">
        <f t="shared" si="7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75"/>
        <v>104.4375</v>
      </c>
      <c r="R808" s="8">
        <f t="shared" si="76"/>
        <v>117.68</v>
      </c>
      <c r="S808" t="str">
        <f t="shared" si="77"/>
        <v>music</v>
      </c>
      <c r="T808" t="str">
        <f t="shared" si="78"/>
        <v>rock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73"/>
        <v>42759.628599537042</v>
      </c>
      <c r="L809" s="13">
        <f t="shared" si="7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7">
        <f t="shared" si="75"/>
        <v>105.125</v>
      </c>
      <c r="R809" s="8">
        <f t="shared" si="76"/>
        <v>73.77</v>
      </c>
      <c r="S809" t="str">
        <f t="shared" si="77"/>
        <v>music</v>
      </c>
      <c r="T809" t="str">
        <f t="shared" si="78"/>
        <v>rock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73"/>
        <v>41962.100532407407</v>
      </c>
      <c r="L810" s="13">
        <f t="shared" si="7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7">
        <f t="shared" si="75"/>
        <v>100</v>
      </c>
      <c r="R810" s="8">
        <f t="shared" si="76"/>
        <v>104.65</v>
      </c>
      <c r="S810" t="str">
        <f t="shared" si="77"/>
        <v>music</v>
      </c>
      <c r="T810" t="str">
        <f t="shared" si="78"/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73"/>
        <v>41628.833680555559</v>
      </c>
      <c r="L811" s="13">
        <f t="shared" si="7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75"/>
        <v>103.77499999999999</v>
      </c>
      <c r="R811" s="8">
        <f t="shared" si="76"/>
        <v>79.83</v>
      </c>
      <c r="S811" t="str">
        <f t="shared" si="77"/>
        <v>music</v>
      </c>
      <c r="T811" t="str">
        <f t="shared" si="78"/>
        <v>rock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73"/>
        <v>41123.056273148148</v>
      </c>
      <c r="L812" s="13">
        <f t="shared" si="7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75"/>
        <v>105</v>
      </c>
      <c r="R812" s="8">
        <f t="shared" si="76"/>
        <v>58.33</v>
      </c>
      <c r="S812" t="str">
        <f t="shared" si="77"/>
        <v>music</v>
      </c>
      <c r="T812" t="str">
        <f t="shared" si="78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73"/>
        <v>41443.643541666665</v>
      </c>
      <c r="L813" s="13">
        <f t="shared" si="7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7">
        <f t="shared" si="75"/>
        <v>104</v>
      </c>
      <c r="R813" s="8">
        <f t="shared" si="76"/>
        <v>86.67</v>
      </c>
      <c r="S813" t="str">
        <f t="shared" si="77"/>
        <v>music</v>
      </c>
      <c r="T813" t="str">
        <f t="shared" si="78"/>
        <v>rock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73"/>
        <v>41282.017962962964</v>
      </c>
      <c r="L814" s="13">
        <f t="shared" si="7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7">
        <f t="shared" si="75"/>
        <v>151.83333333333334</v>
      </c>
      <c r="R814" s="8">
        <f t="shared" si="76"/>
        <v>27.61</v>
      </c>
      <c r="S814" t="str">
        <f t="shared" si="77"/>
        <v>music</v>
      </c>
      <c r="T814" t="str">
        <f t="shared" si="78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73"/>
        <v>41080.960243055553</v>
      </c>
      <c r="L815" s="13">
        <f t="shared" si="7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75"/>
        <v>159.99600000000001</v>
      </c>
      <c r="R815" s="8">
        <f t="shared" si="76"/>
        <v>25</v>
      </c>
      <c r="S815" t="str">
        <f t="shared" si="77"/>
        <v>music</v>
      </c>
      <c r="T815" t="str">
        <f t="shared" si="78"/>
        <v>rock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73"/>
        <v>40679.743067129632</v>
      </c>
      <c r="L816" s="13">
        <f t="shared" si="7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7">
        <f t="shared" si="75"/>
        <v>127.3</v>
      </c>
      <c r="R816" s="8">
        <f t="shared" si="76"/>
        <v>45.46</v>
      </c>
      <c r="S816" t="str">
        <f t="shared" si="77"/>
        <v>music</v>
      </c>
      <c r="T816" t="str">
        <f t="shared" si="78"/>
        <v>rock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73"/>
        <v>41914.917858796296</v>
      </c>
      <c r="L817" s="13">
        <f t="shared" si="7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75"/>
        <v>107</v>
      </c>
      <c r="R817" s="8">
        <f t="shared" si="76"/>
        <v>99.53</v>
      </c>
      <c r="S817" t="str">
        <f t="shared" si="77"/>
        <v>music</v>
      </c>
      <c r="T817" t="str">
        <f t="shared" si="78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73"/>
        <v>41341.870868055557</v>
      </c>
      <c r="L818" s="13">
        <f t="shared" si="7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7">
        <f t="shared" si="75"/>
        <v>115.12214285714286</v>
      </c>
      <c r="R818" s="8">
        <f t="shared" si="76"/>
        <v>39.31</v>
      </c>
      <c r="S818" t="str">
        <f t="shared" si="77"/>
        <v>music</v>
      </c>
      <c r="T818" t="str">
        <f t="shared" si="78"/>
        <v>rock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73"/>
        <v>40925.599664351852</v>
      </c>
      <c r="L819" s="13">
        <f t="shared" si="7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7">
        <f t="shared" si="75"/>
        <v>137.11066666666665</v>
      </c>
      <c r="R819" s="8">
        <f t="shared" si="76"/>
        <v>89.42</v>
      </c>
      <c r="S819" t="str">
        <f t="shared" si="77"/>
        <v>music</v>
      </c>
      <c r="T819" t="str">
        <f t="shared" si="78"/>
        <v>rock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73"/>
        <v>41120.882881944446</v>
      </c>
      <c r="L820" s="13">
        <f t="shared" si="7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7">
        <f t="shared" si="75"/>
        <v>155.71428571428572</v>
      </c>
      <c r="R820" s="8">
        <f t="shared" si="76"/>
        <v>28.68</v>
      </c>
      <c r="S820" t="str">
        <f t="shared" si="77"/>
        <v>music</v>
      </c>
      <c r="T820" t="str">
        <f t="shared" si="78"/>
        <v>rock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73"/>
        <v>41619.998310185183</v>
      </c>
      <c r="L821" s="13">
        <f t="shared" si="7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7">
        <f t="shared" si="75"/>
        <v>108.74999999999999</v>
      </c>
      <c r="R821" s="8">
        <f t="shared" si="76"/>
        <v>31.07</v>
      </c>
      <c r="S821" t="str">
        <f t="shared" si="77"/>
        <v>music</v>
      </c>
      <c r="T821" t="str">
        <f t="shared" si="78"/>
        <v>rock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73"/>
        <v>41768.841921296298</v>
      </c>
      <c r="L822" s="13">
        <f t="shared" si="7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7">
        <f t="shared" si="75"/>
        <v>134.05000000000001</v>
      </c>
      <c r="R822" s="8">
        <f t="shared" si="76"/>
        <v>70.55</v>
      </c>
      <c r="S822" t="str">
        <f t="shared" si="77"/>
        <v>music</v>
      </c>
      <c r="T822" t="str">
        <f t="shared" si="78"/>
        <v>rock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73"/>
        <v>42093.922048611115</v>
      </c>
      <c r="L823" s="13">
        <f t="shared" si="7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7">
        <f t="shared" si="75"/>
        <v>100</v>
      </c>
      <c r="R823" s="8">
        <f t="shared" si="76"/>
        <v>224.13</v>
      </c>
      <c r="S823" t="str">
        <f t="shared" si="77"/>
        <v>music</v>
      </c>
      <c r="T823" t="str">
        <f t="shared" si="78"/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73"/>
        <v>41157.947337962964</v>
      </c>
      <c r="L824" s="13">
        <f t="shared" si="7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75"/>
        <v>119.16666666666667</v>
      </c>
      <c r="R824" s="8">
        <f t="shared" si="76"/>
        <v>51.81</v>
      </c>
      <c r="S824" t="str">
        <f t="shared" si="77"/>
        <v>music</v>
      </c>
      <c r="T824" t="str">
        <f t="shared" si="78"/>
        <v>rock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73"/>
        <v>42055.972824074073</v>
      </c>
      <c r="L825" s="13">
        <f t="shared" si="7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75"/>
        <v>179.5</v>
      </c>
      <c r="R825" s="8">
        <f t="shared" si="76"/>
        <v>43.52</v>
      </c>
      <c r="S825" t="str">
        <f t="shared" si="77"/>
        <v>music</v>
      </c>
      <c r="T825" t="str">
        <f t="shared" si="78"/>
        <v>rock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73"/>
        <v>40250.242106481484</v>
      </c>
      <c r="L826" s="13">
        <f t="shared" si="7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7">
        <f t="shared" si="75"/>
        <v>134.38124999999999</v>
      </c>
      <c r="R826" s="8">
        <f t="shared" si="76"/>
        <v>39.82</v>
      </c>
      <c r="S826" t="str">
        <f t="shared" si="77"/>
        <v>music</v>
      </c>
      <c r="T826" t="str">
        <f t="shared" si="78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73"/>
        <v>41186.306527777779</v>
      </c>
      <c r="L827" s="13">
        <f t="shared" si="7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75"/>
        <v>100.43200000000002</v>
      </c>
      <c r="R827" s="8">
        <f t="shared" si="76"/>
        <v>126.81</v>
      </c>
      <c r="S827" t="str">
        <f t="shared" si="77"/>
        <v>music</v>
      </c>
      <c r="T827" t="str">
        <f t="shared" si="78"/>
        <v>rock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73"/>
        <v>40973.038541666669</v>
      </c>
      <c r="L828" s="13">
        <f t="shared" si="7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7">
        <f t="shared" si="75"/>
        <v>101.45454545454547</v>
      </c>
      <c r="R828" s="8">
        <f t="shared" si="76"/>
        <v>113.88</v>
      </c>
      <c r="S828" t="str">
        <f t="shared" si="77"/>
        <v>music</v>
      </c>
      <c r="T828" t="str">
        <f t="shared" si="78"/>
        <v>rock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73"/>
        <v>40927.473460648151</v>
      </c>
      <c r="L829" s="13">
        <f t="shared" si="7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7">
        <f t="shared" si="75"/>
        <v>103.33333333333334</v>
      </c>
      <c r="R829" s="8">
        <f t="shared" si="76"/>
        <v>28.18</v>
      </c>
      <c r="S829" t="str">
        <f t="shared" si="77"/>
        <v>music</v>
      </c>
      <c r="T829" t="str">
        <f t="shared" si="78"/>
        <v>rock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73"/>
        <v>41073.050717592596</v>
      </c>
      <c r="L830" s="13">
        <f t="shared" si="7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7">
        <f t="shared" si="75"/>
        <v>107</v>
      </c>
      <c r="R830" s="8">
        <f t="shared" si="76"/>
        <v>36.61</v>
      </c>
      <c r="S830" t="str">
        <f t="shared" si="77"/>
        <v>music</v>
      </c>
      <c r="T830" t="str">
        <f t="shared" si="78"/>
        <v>rock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73"/>
        <v>42504.801388888889</v>
      </c>
      <c r="L831" s="13">
        <f t="shared" si="7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75"/>
        <v>104</v>
      </c>
      <c r="R831" s="8">
        <f t="shared" si="76"/>
        <v>32.5</v>
      </c>
      <c r="S831" t="str">
        <f t="shared" si="77"/>
        <v>music</v>
      </c>
      <c r="T831" t="str">
        <f t="shared" si="78"/>
        <v>rock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73"/>
        <v>41325.525752314818</v>
      </c>
      <c r="L832" s="13">
        <f t="shared" si="7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7">
        <f t="shared" si="75"/>
        <v>107.83333333333334</v>
      </c>
      <c r="R832" s="8">
        <f t="shared" si="76"/>
        <v>60.66</v>
      </c>
      <c r="S832" t="str">
        <f t="shared" si="77"/>
        <v>music</v>
      </c>
      <c r="T832" t="str">
        <f t="shared" si="78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73"/>
        <v>40996.646921296298</v>
      </c>
      <c r="L833" s="13">
        <f t="shared" si="74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75"/>
        <v>233.33333333333334</v>
      </c>
      <c r="R833" s="8">
        <f t="shared" si="76"/>
        <v>175</v>
      </c>
      <c r="S833" t="str">
        <f t="shared" si="77"/>
        <v>music</v>
      </c>
      <c r="T833" t="str">
        <f t="shared" si="78"/>
        <v>rock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ref="K834:K897" si="79">J834/60/60/24+DATE(1970,1,1)</f>
        <v>40869.675173611111</v>
      </c>
      <c r="L834" s="13">
        <f t="shared" ref="L834:L897" si="80">I834/60/60/24+DATE(1970,1,1)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81">E834/D834*100</f>
        <v>100.60706666666665</v>
      </c>
      <c r="R834" s="8">
        <f t="shared" si="76"/>
        <v>97.99</v>
      </c>
      <c r="S834" t="str">
        <f t="shared" si="77"/>
        <v>music</v>
      </c>
      <c r="T834" t="str">
        <f t="shared" si="78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si="79"/>
        <v>41718.878182870372</v>
      </c>
      <c r="L835" s="13">
        <f t="shared" si="80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81"/>
        <v>101.66666666666666</v>
      </c>
      <c r="R835" s="8">
        <f t="shared" ref="R835:R898" si="82">IF(N835=0, 0, ROUND(E835/N835, 2))</f>
        <v>148.78</v>
      </c>
      <c r="S835" t="str">
        <f t="shared" ref="S835:S898" si="83">LEFT(P835, FIND("/", P835) - 1)</f>
        <v>music</v>
      </c>
      <c r="T835" t="str">
        <f t="shared" ref="T835:T898" si="84">RIGHT(P835, LEN(P835)-FIND("/", P835))</f>
        <v>rock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79"/>
        <v>41422.822824074072</v>
      </c>
      <c r="L836" s="13">
        <f t="shared" si="80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7">
        <f t="shared" si="81"/>
        <v>131.0181818181818</v>
      </c>
      <c r="R836" s="8">
        <f t="shared" si="82"/>
        <v>96.08</v>
      </c>
      <c r="S836" t="str">
        <f t="shared" si="83"/>
        <v>music</v>
      </c>
      <c r="T836" t="str">
        <f t="shared" si="84"/>
        <v>rock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79"/>
        <v>41005.45784722222</v>
      </c>
      <c r="L837" s="13">
        <f t="shared" si="80"/>
        <v>41048.125</v>
      </c>
      <c r="M837" t="b">
        <v>0</v>
      </c>
      <c r="N837">
        <v>40</v>
      </c>
      <c r="O837" t="b">
        <v>1</v>
      </c>
      <c r="P837" t="s">
        <v>8276</v>
      </c>
      <c r="Q837" s="7">
        <f t="shared" si="81"/>
        <v>117.25000000000001</v>
      </c>
      <c r="R837" s="8">
        <f t="shared" si="82"/>
        <v>58.63</v>
      </c>
      <c r="S837" t="str">
        <f t="shared" si="83"/>
        <v>music</v>
      </c>
      <c r="T837" t="str">
        <f t="shared" si="84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79"/>
        <v>41524.056921296295</v>
      </c>
      <c r="L838" s="13">
        <f t="shared" si="80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81"/>
        <v>100.93039999999999</v>
      </c>
      <c r="R838" s="8">
        <f t="shared" si="82"/>
        <v>109.71</v>
      </c>
      <c r="S838" t="str">
        <f t="shared" si="83"/>
        <v>music</v>
      </c>
      <c r="T838" t="str">
        <f t="shared" si="84"/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79"/>
        <v>41730.998402777775</v>
      </c>
      <c r="L839" s="13">
        <f t="shared" si="80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81"/>
        <v>121.8</v>
      </c>
      <c r="R839" s="8">
        <f t="shared" si="82"/>
        <v>49.11</v>
      </c>
      <c r="S839" t="str">
        <f t="shared" si="83"/>
        <v>music</v>
      </c>
      <c r="T839" t="str">
        <f t="shared" si="84"/>
        <v>rock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79"/>
        <v>40895.897974537038</v>
      </c>
      <c r="L840" s="13">
        <f t="shared" si="80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81"/>
        <v>145.4</v>
      </c>
      <c r="R840" s="8">
        <f t="shared" si="82"/>
        <v>47.67</v>
      </c>
      <c r="S840" t="str">
        <f t="shared" si="83"/>
        <v>music</v>
      </c>
      <c r="T840" t="str">
        <f t="shared" si="84"/>
        <v>rock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79"/>
        <v>41144.763379629629</v>
      </c>
      <c r="L841" s="13">
        <f t="shared" si="80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81"/>
        <v>116.61660000000001</v>
      </c>
      <c r="R841" s="8">
        <f t="shared" si="82"/>
        <v>60.74</v>
      </c>
      <c r="S841" t="str">
        <f t="shared" si="83"/>
        <v>music</v>
      </c>
      <c r="T841" t="str">
        <f t="shared" si="84"/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79"/>
        <v>42607.226701388892</v>
      </c>
      <c r="L842" s="13">
        <f t="shared" si="80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81"/>
        <v>120.4166</v>
      </c>
      <c r="R842" s="8">
        <f t="shared" si="82"/>
        <v>63.38</v>
      </c>
      <c r="S842" t="str">
        <f t="shared" si="83"/>
        <v>music</v>
      </c>
      <c r="T842" t="str">
        <f t="shared" si="84"/>
        <v>metal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79"/>
        <v>41923.838692129626</v>
      </c>
      <c r="L843" s="13">
        <f t="shared" si="80"/>
        <v>41953.88035879629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81"/>
        <v>101.32000000000001</v>
      </c>
      <c r="R843" s="8">
        <f t="shared" si="82"/>
        <v>53.89</v>
      </c>
      <c r="S843" t="str">
        <f t="shared" si="83"/>
        <v>music</v>
      </c>
      <c r="T843" t="str">
        <f t="shared" si="84"/>
        <v>metal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79"/>
        <v>41526.592395833337</v>
      </c>
      <c r="L844" s="13">
        <f t="shared" si="80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7">
        <f t="shared" si="81"/>
        <v>104.32</v>
      </c>
      <c r="R844" s="8">
        <f t="shared" si="82"/>
        <v>66.87</v>
      </c>
      <c r="S844" t="str">
        <f t="shared" si="83"/>
        <v>music</v>
      </c>
      <c r="T844" t="str">
        <f t="shared" si="84"/>
        <v>metal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79"/>
        <v>42695.257870370369</v>
      </c>
      <c r="L845" s="13">
        <f t="shared" si="80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7">
        <f t="shared" si="81"/>
        <v>267.13333333333333</v>
      </c>
      <c r="R845" s="8">
        <f t="shared" si="82"/>
        <v>63.1</v>
      </c>
      <c r="S845" t="str">
        <f t="shared" si="83"/>
        <v>music</v>
      </c>
      <c r="T845" t="str">
        <f t="shared" si="84"/>
        <v>metal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79"/>
        <v>41905.684629629628</v>
      </c>
      <c r="L846" s="13">
        <f t="shared" si="80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7">
        <f t="shared" si="81"/>
        <v>194.13333333333333</v>
      </c>
      <c r="R846" s="8">
        <f t="shared" si="82"/>
        <v>36.630000000000003</v>
      </c>
      <c r="S846" t="str">
        <f t="shared" si="83"/>
        <v>music</v>
      </c>
      <c r="T846" t="str">
        <f t="shared" si="84"/>
        <v>metal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79"/>
        <v>42578.205972222218</v>
      </c>
      <c r="L847" s="13">
        <f t="shared" si="80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7">
        <f t="shared" si="81"/>
        <v>120.3802</v>
      </c>
      <c r="R847" s="8">
        <f t="shared" si="82"/>
        <v>34.01</v>
      </c>
      <c r="S847" t="str">
        <f t="shared" si="83"/>
        <v>music</v>
      </c>
      <c r="T847" t="str">
        <f t="shared" si="84"/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79"/>
        <v>41694.391840277778</v>
      </c>
      <c r="L848" s="13">
        <f t="shared" si="80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7">
        <f t="shared" si="81"/>
        <v>122.00090909090908</v>
      </c>
      <c r="R848" s="8">
        <f t="shared" si="82"/>
        <v>28.55</v>
      </c>
      <c r="S848" t="str">
        <f t="shared" si="83"/>
        <v>music</v>
      </c>
      <c r="T848" t="str">
        <f t="shared" si="84"/>
        <v>metal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79"/>
        <v>42165.79833333334</v>
      </c>
      <c r="L849" s="13">
        <f t="shared" si="80"/>
        <v>42195.79833333334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81"/>
        <v>100</v>
      </c>
      <c r="R849" s="8">
        <f t="shared" si="82"/>
        <v>10</v>
      </c>
      <c r="S849" t="str">
        <f t="shared" si="83"/>
        <v>music</v>
      </c>
      <c r="T849" t="str">
        <f t="shared" si="84"/>
        <v>metal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79"/>
        <v>42078.792048611111</v>
      </c>
      <c r="L850" s="13">
        <f t="shared" si="80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81"/>
        <v>100</v>
      </c>
      <c r="R850" s="8">
        <f t="shared" si="82"/>
        <v>18.75</v>
      </c>
      <c r="S850" t="str">
        <f t="shared" si="83"/>
        <v>music</v>
      </c>
      <c r="T850" t="str">
        <f t="shared" si="84"/>
        <v>metal</v>
      </c>
    </row>
    <row r="851" spans="1:20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79"/>
        <v>42051.148888888885</v>
      </c>
      <c r="L851" s="13">
        <f t="shared" si="80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81"/>
        <v>119.9</v>
      </c>
      <c r="R851" s="8">
        <f t="shared" si="82"/>
        <v>41.7</v>
      </c>
      <c r="S851" t="str">
        <f t="shared" si="83"/>
        <v>music</v>
      </c>
      <c r="T851" t="str">
        <f t="shared" si="84"/>
        <v>metal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79"/>
        <v>42452.827743055561</v>
      </c>
      <c r="L852" s="13">
        <f t="shared" si="80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7">
        <f t="shared" si="81"/>
        <v>155.17499999999998</v>
      </c>
      <c r="R852" s="8">
        <f t="shared" si="82"/>
        <v>46.67</v>
      </c>
      <c r="S852" t="str">
        <f t="shared" si="83"/>
        <v>music</v>
      </c>
      <c r="T852" t="str">
        <f t="shared" si="84"/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79"/>
        <v>42522.880243055552</v>
      </c>
      <c r="L853" s="13">
        <f t="shared" si="80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7">
        <f t="shared" si="81"/>
        <v>130.44999999999999</v>
      </c>
      <c r="R853" s="8">
        <f t="shared" si="82"/>
        <v>37.270000000000003</v>
      </c>
      <c r="S853" t="str">
        <f t="shared" si="83"/>
        <v>music</v>
      </c>
      <c r="T853" t="str">
        <f t="shared" si="84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79"/>
        <v>42656.805497685185</v>
      </c>
      <c r="L854" s="13">
        <f t="shared" si="80"/>
        <v>42667.875</v>
      </c>
      <c r="M854" t="b">
        <v>0</v>
      </c>
      <c r="N854">
        <v>62</v>
      </c>
      <c r="O854" t="b">
        <v>1</v>
      </c>
      <c r="P854" t="s">
        <v>8277</v>
      </c>
      <c r="Q854" s="7">
        <f t="shared" si="81"/>
        <v>104.97142857142859</v>
      </c>
      <c r="R854" s="8">
        <f t="shared" si="82"/>
        <v>59.26</v>
      </c>
      <c r="S854" t="str">
        <f t="shared" si="83"/>
        <v>music</v>
      </c>
      <c r="T854" t="str">
        <f t="shared" si="84"/>
        <v>metal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79"/>
        <v>42021.832280092596</v>
      </c>
      <c r="L855" s="13">
        <f t="shared" si="80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81"/>
        <v>100</v>
      </c>
      <c r="R855" s="8">
        <f t="shared" si="82"/>
        <v>30</v>
      </c>
      <c r="S855" t="str">
        <f t="shared" si="83"/>
        <v>music</v>
      </c>
      <c r="T855" t="str">
        <f t="shared" si="84"/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79"/>
        <v>42702.212337962963</v>
      </c>
      <c r="L856" s="13">
        <f t="shared" si="80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81"/>
        <v>118.2205035971223</v>
      </c>
      <c r="R856" s="8">
        <f t="shared" si="82"/>
        <v>65.86</v>
      </c>
      <c r="S856" t="str">
        <f t="shared" si="83"/>
        <v>music</v>
      </c>
      <c r="T856" t="str">
        <f t="shared" si="84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79"/>
        <v>42545.125196759262</v>
      </c>
      <c r="L857" s="13">
        <f t="shared" si="80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81"/>
        <v>103.44827586206897</v>
      </c>
      <c r="R857" s="8">
        <f t="shared" si="82"/>
        <v>31.91</v>
      </c>
      <c r="S857" t="str">
        <f t="shared" si="83"/>
        <v>music</v>
      </c>
      <c r="T857" t="str">
        <f t="shared" si="84"/>
        <v>metal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79"/>
        <v>42609.311990740738</v>
      </c>
      <c r="L858" s="13">
        <f t="shared" si="80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7">
        <f t="shared" si="81"/>
        <v>218.00000000000003</v>
      </c>
      <c r="R858" s="8">
        <f t="shared" si="82"/>
        <v>19.46</v>
      </c>
      <c r="S858" t="str">
        <f t="shared" si="83"/>
        <v>music</v>
      </c>
      <c r="T858" t="str">
        <f t="shared" si="84"/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79"/>
        <v>42291.581377314811</v>
      </c>
      <c r="L859" s="13">
        <f t="shared" si="80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7">
        <f t="shared" si="81"/>
        <v>100</v>
      </c>
      <c r="R859" s="8">
        <f t="shared" si="82"/>
        <v>50</v>
      </c>
      <c r="S859" t="str">
        <f t="shared" si="83"/>
        <v>music</v>
      </c>
      <c r="T859" t="str">
        <f t="shared" si="84"/>
        <v>metal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79"/>
        <v>42079.745578703703</v>
      </c>
      <c r="L860" s="13">
        <f t="shared" si="80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7">
        <f t="shared" si="81"/>
        <v>144.00583333333333</v>
      </c>
      <c r="R860" s="8">
        <f t="shared" si="82"/>
        <v>22.74</v>
      </c>
      <c r="S860" t="str">
        <f t="shared" si="83"/>
        <v>music</v>
      </c>
      <c r="T860" t="str">
        <f t="shared" si="84"/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79"/>
        <v>42128.820231481484</v>
      </c>
      <c r="L861" s="13">
        <f t="shared" si="80"/>
        <v>42159</v>
      </c>
      <c r="M861" t="b">
        <v>0</v>
      </c>
      <c r="N861">
        <v>98</v>
      </c>
      <c r="O861" t="b">
        <v>1</v>
      </c>
      <c r="P861" t="s">
        <v>8277</v>
      </c>
      <c r="Q861" s="7">
        <f t="shared" si="81"/>
        <v>104.67500000000001</v>
      </c>
      <c r="R861" s="8">
        <f t="shared" si="82"/>
        <v>42.72</v>
      </c>
      <c r="S861" t="str">
        <f t="shared" si="83"/>
        <v>music</v>
      </c>
      <c r="T861" t="str">
        <f t="shared" si="84"/>
        <v>metal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79"/>
        <v>41570.482789351852</v>
      </c>
      <c r="L862" s="13">
        <f t="shared" si="80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81"/>
        <v>18.142857142857142</v>
      </c>
      <c r="R862" s="8">
        <f t="shared" si="82"/>
        <v>52.92</v>
      </c>
      <c r="S862" t="str">
        <f t="shared" si="83"/>
        <v>music</v>
      </c>
      <c r="T862" t="str">
        <f t="shared" si="84"/>
        <v>jazz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79"/>
        <v>42599.965324074074</v>
      </c>
      <c r="L863" s="13">
        <f t="shared" si="80"/>
        <v>42629.965324074074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81"/>
        <v>2.2444444444444445</v>
      </c>
      <c r="R863" s="8">
        <f t="shared" si="82"/>
        <v>50.5</v>
      </c>
      <c r="S863" t="str">
        <f t="shared" si="83"/>
        <v>music</v>
      </c>
      <c r="T863" t="str">
        <f t="shared" si="84"/>
        <v>jazz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79"/>
        <v>41559.5549537037</v>
      </c>
      <c r="L864" s="13">
        <f t="shared" si="80"/>
        <v>41589.596620370372</v>
      </c>
      <c r="M864" t="b">
        <v>0</v>
      </c>
      <c r="N864">
        <v>4</v>
      </c>
      <c r="O864" t="b">
        <v>0</v>
      </c>
      <c r="P864" t="s">
        <v>8278</v>
      </c>
      <c r="Q864" s="7">
        <f t="shared" si="81"/>
        <v>0.33999999999999997</v>
      </c>
      <c r="R864" s="8">
        <f t="shared" si="82"/>
        <v>42.5</v>
      </c>
      <c r="S864" t="str">
        <f t="shared" si="83"/>
        <v>music</v>
      </c>
      <c r="T864" t="str">
        <f t="shared" si="84"/>
        <v>jazz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79"/>
        <v>40921.117662037039</v>
      </c>
      <c r="L865" s="13">
        <f t="shared" si="80"/>
        <v>40951.117662037039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81"/>
        <v>4.5</v>
      </c>
      <c r="R865" s="8">
        <f t="shared" si="82"/>
        <v>18</v>
      </c>
      <c r="S865" t="str">
        <f t="shared" si="83"/>
        <v>music</v>
      </c>
      <c r="T865" t="str">
        <f t="shared" si="84"/>
        <v>jazz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79"/>
        <v>41541.106921296298</v>
      </c>
      <c r="L866" s="13">
        <f t="shared" si="80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7">
        <f t="shared" si="81"/>
        <v>41.53846153846154</v>
      </c>
      <c r="R866" s="8">
        <f t="shared" si="82"/>
        <v>34.18</v>
      </c>
      <c r="S866" t="str">
        <f t="shared" si="83"/>
        <v>music</v>
      </c>
      <c r="T866" t="str">
        <f t="shared" si="84"/>
        <v>jazz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79"/>
        <v>41230.77311342593</v>
      </c>
      <c r="L867" s="13">
        <f t="shared" si="80"/>
        <v>41290.77311342593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81"/>
        <v>2.0454545454545454</v>
      </c>
      <c r="R867" s="8">
        <f t="shared" si="82"/>
        <v>22.5</v>
      </c>
      <c r="S867" t="str">
        <f t="shared" si="83"/>
        <v>music</v>
      </c>
      <c r="T867" t="str">
        <f t="shared" si="84"/>
        <v>jazz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79"/>
        <v>42025.637939814813</v>
      </c>
      <c r="L868" s="13">
        <f t="shared" si="80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7">
        <f t="shared" si="81"/>
        <v>18.285714285714285</v>
      </c>
      <c r="R868" s="8">
        <f t="shared" si="82"/>
        <v>58.18</v>
      </c>
      <c r="S868" t="str">
        <f t="shared" si="83"/>
        <v>music</v>
      </c>
      <c r="T868" t="str">
        <f t="shared" si="84"/>
        <v>jazz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79"/>
        <v>40088.105393518519</v>
      </c>
      <c r="L869" s="13">
        <f t="shared" si="80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7">
        <f t="shared" si="81"/>
        <v>24.02</v>
      </c>
      <c r="R869" s="8">
        <f t="shared" si="82"/>
        <v>109.18</v>
      </c>
      <c r="S869" t="str">
        <f t="shared" si="83"/>
        <v>music</v>
      </c>
      <c r="T869" t="str">
        <f t="shared" si="84"/>
        <v>jazz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79"/>
        <v>41616.027754629627</v>
      </c>
      <c r="L870" s="13">
        <f t="shared" si="80"/>
        <v>41646.027754629627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81"/>
        <v>0.1111111111111111</v>
      </c>
      <c r="R870" s="8">
        <f t="shared" si="82"/>
        <v>50</v>
      </c>
      <c r="S870" t="str">
        <f t="shared" si="83"/>
        <v>music</v>
      </c>
      <c r="T870" t="str">
        <f t="shared" si="84"/>
        <v>jazz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79"/>
        <v>41342.845567129632</v>
      </c>
      <c r="L871" s="13">
        <f t="shared" si="80"/>
        <v>41372.803900462961</v>
      </c>
      <c r="M871" t="b">
        <v>0</v>
      </c>
      <c r="N871">
        <v>3</v>
      </c>
      <c r="O871" t="b">
        <v>0</v>
      </c>
      <c r="P871" t="s">
        <v>8278</v>
      </c>
      <c r="Q871" s="7">
        <f t="shared" si="81"/>
        <v>11.818181818181818</v>
      </c>
      <c r="R871" s="8">
        <f t="shared" si="82"/>
        <v>346.67</v>
      </c>
      <c r="S871" t="str">
        <f t="shared" si="83"/>
        <v>music</v>
      </c>
      <c r="T871" t="str">
        <f t="shared" si="84"/>
        <v>jazz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79"/>
        <v>41488.022256944445</v>
      </c>
      <c r="L872" s="13">
        <f t="shared" si="80"/>
        <v>41518.022256944445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81"/>
        <v>0.31</v>
      </c>
      <c r="R872" s="8">
        <f t="shared" si="82"/>
        <v>12.4</v>
      </c>
      <c r="S872" t="str">
        <f t="shared" si="83"/>
        <v>music</v>
      </c>
      <c r="T872" t="str">
        <f t="shared" si="84"/>
        <v>jazz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79"/>
        <v>41577.561284722222</v>
      </c>
      <c r="L873" s="13">
        <f t="shared" si="80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81"/>
        <v>5.416666666666667</v>
      </c>
      <c r="R873" s="8">
        <f t="shared" si="82"/>
        <v>27.08</v>
      </c>
      <c r="S873" t="str">
        <f t="shared" si="83"/>
        <v>music</v>
      </c>
      <c r="T873" t="str">
        <f t="shared" si="84"/>
        <v>jazz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79"/>
        <v>40567.825543981482</v>
      </c>
      <c r="L874" s="13">
        <f t="shared" si="80"/>
        <v>40612.825543981482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81"/>
        <v>0.8125</v>
      </c>
      <c r="R874" s="8">
        <f t="shared" si="82"/>
        <v>32.5</v>
      </c>
      <c r="S874" t="str">
        <f t="shared" si="83"/>
        <v>music</v>
      </c>
      <c r="T874" t="str">
        <f t="shared" si="84"/>
        <v>jazz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79"/>
        <v>41184.167129629634</v>
      </c>
      <c r="L875" s="13">
        <f t="shared" si="80"/>
        <v>41224.208796296298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81"/>
        <v>1.2857142857142856</v>
      </c>
      <c r="R875" s="8">
        <f t="shared" si="82"/>
        <v>9</v>
      </c>
      <c r="S875" t="str">
        <f t="shared" si="83"/>
        <v>music</v>
      </c>
      <c r="T875" t="str">
        <f t="shared" si="84"/>
        <v>jazz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79"/>
        <v>41368.583726851852</v>
      </c>
      <c r="L876" s="13">
        <f t="shared" si="80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81"/>
        <v>24.333333333333336</v>
      </c>
      <c r="R876" s="8">
        <f t="shared" si="82"/>
        <v>34.76</v>
      </c>
      <c r="S876" t="str">
        <f t="shared" si="83"/>
        <v>music</v>
      </c>
      <c r="T876" t="str">
        <f t="shared" si="84"/>
        <v>jazz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79"/>
        <v>42248.723738425921</v>
      </c>
      <c r="L877" s="13">
        <f t="shared" si="80"/>
        <v>42268.723738425921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81"/>
        <v>0</v>
      </c>
      <c r="R877" s="8">
        <f t="shared" si="82"/>
        <v>0</v>
      </c>
      <c r="S877" t="str">
        <f t="shared" si="83"/>
        <v>music</v>
      </c>
      <c r="T877" t="str">
        <f t="shared" si="84"/>
        <v>jazz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79"/>
        <v>41276.496840277774</v>
      </c>
      <c r="L878" s="13">
        <f t="shared" si="80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81"/>
        <v>40.799492385786799</v>
      </c>
      <c r="R878" s="8">
        <f t="shared" si="82"/>
        <v>28.58</v>
      </c>
      <c r="S878" t="str">
        <f t="shared" si="83"/>
        <v>music</v>
      </c>
      <c r="T878" t="str">
        <f t="shared" si="84"/>
        <v>jazz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79"/>
        <v>41597.788888888892</v>
      </c>
      <c r="L879" s="13">
        <f t="shared" si="80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81"/>
        <v>67.55</v>
      </c>
      <c r="R879" s="8">
        <f t="shared" si="82"/>
        <v>46.59</v>
      </c>
      <c r="S879" t="str">
        <f t="shared" si="83"/>
        <v>music</v>
      </c>
      <c r="T879" t="str">
        <f t="shared" si="84"/>
        <v>jazz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79"/>
        <v>40505.232916666668</v>
      </c>
      <c r="L880" s="13">
        <f t="shared" si="80"/>
        <v>40535.232916666668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81"/>
        <v>1.3</v>
      </c>
      <c r="R880" s="8">
        <f t="shared" si="82"/>
        <v>32.5</v>
      </c>
      <c r="S880" t="str">
        <f t="shared" si="83"/>
        <v>music</v>
      </c>
      <c r="T880" t="str">
        <f t="shared" si="84"/>
        <v>jazz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79"/>
        <v>41037.829918981479</v>
      </c>
      <c r="L881" s="13">
        <f t="shared" si="80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81"/>
        <v>30.666666666666664</v>
      </c>
      <c r="R881" s="8">
        <f t="shared" si="82"/>
        <v>21.47</v>
      </c>
      <c r="S881" t="str">
        <f t="shared" si="83"/>
        <v>music</v>
      </c>
      <c r="T881" t="str">
        <f t="shared" si="84"/>
        <v>jazz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79"/>
        <v>41179.32104166667</v>
      </c>
      <c r="L882" s="13">
        <f t="shared" si="80"/>
        <v>41212.32104166667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81"/>
        <v>2.9894179894179893</v>
      </c>
      <c r="R882" s="8">
        <f t="shared" si="82"/>
        <v>14.13</v>
      </c>
      <c r="S882" t="str">
        <f t="shared" si="83"/>
        <v>music</v>
      </c>
      <c r="T882" t="str">
        <f t="shared" si="84"/>
        <v>indie rock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79"/>
        <v>40877.25099537037</v>
      </c>
      <c r="L883" s="13">
        <f t="shared" si="80"/>
        <v>40922.25099537037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81"/>
        <v>0.8</v>
      </c>
      <c r="R883" s="8">
        <f t="shared" si="82"/>
        <v>30</v>
      </c>
      <c r="S883" t="str">
        <f t="shared" si="83"/>
        <v>music</v>
      </c>
      <c r="T883" t="str">
        <f t="shared" si="84"/>
        <v>indie rock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79"/>
        <v>40759.860532407409</v>
      </c>
      <c r="L884" s="13">
        <f t="shared" si="80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81"/>
        <v>20.133333333333333</v>
      </c>
      <c r="R884" s="8">
        <f t="shared" si="82"/>
        <v>21.57</v>
      </c>
      <c r="S884" t="str">
        <f t="shared" si="83"/>
        <v>music</v>
      </c>
      <c r="T884" t="str">
        <f t="shared" si="84"/>
        <v>indie rock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79"/>
        <v>42371.935590277775</v>
      </c>
      <c r="L885" s="13">
        <f t="shared" si="80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81"/>
        <v>40.020000000000003</v>
      </c>
      <c r="R885" s="8">
        <f t="shared" si="82"/>
        <v>83.38</v>
      </c>
      <c r="S885" t="str">
        <f t="shared" si="83"/>
        <v>music</v>
      </c>
      <c r="T885" t="str">
        <f t="shared" si="84"/>
        <v>indie rock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79"/>
        <v>40981.802615740737</v>
      </c>
      <c r="L886" s="13">
        <f t="shared" si="80"/>
        <v>41041.104861111111</v>
      </c>
      <c r="M886" t="b">
        <v>0</v>
      </c>
      <c r="N886">
        <v>2</v>
      </c>
      <c r="O886" t="b">
        <v>0</v>
      </c>
      <c r="P886" t="s">
        <v>8279</v>
      </c>
      <c r="Q886" s="7">
        <f t="shared" si="81"/>
        <v>1</v>
      </c>
      <c r="R886" s="8">
        <f t="shared" si="82"/>
        <v>10</v>
      </c>
      <c r="S886" t="str">
        <f t="shared" si="83"/>
        <v>music</v>
      </c>
      <c r="T886" t="str">
        <f t="shared" si="84"/>
        <v>indie rock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79"/>
        <v>42713.941099537042</v>
      </c>
      <c r="L887" s="13">
        <f t="shared" si="80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81"/>
        <v>75</v>
      </c>
      <c r="R887" s="8">
        <f t="shared" si="82"/>
        <v>35.71</v>
      </c>
      <c r="S887" t="str">
        <f t="shared" si="83"/>
        <v>music</v>
      </c>
      <c r="T887" t="str">
        <f t="shared" si="84"/>
        <v>indie rock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79"/>
        <v>42603.870520833334</v>
      </c>
      <c r="L888" s="13">
        <f t="shared" si="80"/>
        <v>42628.870520833334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81"/>
        <v>41</v>
      </c>
      <c r="R888" s="8">
        <f t="shared" si="82"/>
        <v>29.29</v>
      </c>
      <c r="S888" t="str">
        <f t="shared" si="83"/>
        <v>music</v>
      </c>
      <c r="T888" t="str">
        <f t="shared" si="84"/>
        <v>indie rock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79"/>
        <v>41026.958969907406</v>
      </c>
      <c r="L889" s="13">
        <f t="shared" si="80"/>
        <v>41056.958969907406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81"/>
        <v>0</v>
      </c>
      <c r="R889" s="8">
        <f t="shared" si="82"/>
        <v>0</v>
      </c>
      <c r="S889" t="str">
        <f t="shared" si="83"/>
        <v>music</v>
      </c>
      <c r="T889" t="str">
        <f t="shared" si="84"/>
        <v>indie rock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79"/>
        <v>40751.753298611111</v>
      </c>
      <c r="L890" s="13">
        <f t="shared" si="80"/>
        <v>40787.25</v>
      </c>
      <c r="M890" t="b">
        <v>0</v>
      </c>
      <c r="N890">
        <v>4</v>
      </c>
      <c r="O890" t="b">
        <v>0</v>
      </c>
      <c r="P890" t="s">
        <v>8279</v>
      </c>
      <c r="Q890" s="7">
        <f t="shared" si="81"/>
        <v>7.1999999999999993</v>
      </c>
      <c r="R890" s="8">
        <f t="shared" si="82"/>
        <v>18</v>
      </c>
      <c r="S890" t="str">
        <f t="shared" si="83"/>
        <v>music</v>
      </c>
      <c r="T890" t="str">
        <f t="shared" si="84"/>
        <v>indie rock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79"/>
        <v>41887.784062500003</v>
      </c>
      <c r="L891" s="13">
        <f t="shared" si="80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81"/>
        <v>9.4412800000000008</v>
      </c>
      <c r="R891" s="8">
        <f t="shared" si="82"/>
        <v>73.760000000000005</v>
      </c>
      <c r="S891" t="str">
        <f t="shared" si="83"/>
        <v>music</v>
      </c>
      <c r="T891" t="str">
        <f t="shared" si="84"/>
        <v>indie rock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79"/>
        <v>41569.698831018519</v>
      </c>
      <c r="L892" s="13">
        <f t="shared" si="80"/>
        <v>41599.740497685183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81"/>
        <v>4.1666666666666661</v>
      </c>
      <c r="R892" s="8">
        <f t="shared" si="82"/>
        <v>31.25</v>
      </c>
      <c r="S892" t="str">
        <f t="shared" si="83"/>
        <v>music</v>
      </c>
      <c r="T892" t="str">
        <f t="shared" si="84"/>
        <v>indie rock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79"/>
        <v>41842.031597222223</v>
      </c>
      <c r="L893" s="13">
        <f t="shared" si="80"/>
        <v>41872.031597222223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81"/>
        <v>3.25</v>
      </c>
      <c r="R893" s="8">
        <f t="shared" si="82"/>
        <v>28.89</v>
      </c>
      <c r="S893" t="str">
        <f t="shared" si="83"/>
        <v>music</v>
      </c>
      <c r="T893" t="str">
        <f t="shared" si="84"/>
        <v>indie rock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79"/>
        <v>40304.20003472222</v>
      </c>
      <c r="L894" s="13">
        <f t="shared" si="80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7">
        <f t="shared" si="81"/>
        <v>40.75</v>
      </c>
      <c r="R894" s="8">
        <f t="shared" si="82"/>
        <v>143.82</v>
      </c>
      <c r="S894" t="str">
        <f t="shared" si="83"/>
        <v>music</v>
      </c>
      <c r="T894" t="str">
        <f t="shared" si="84"/>
        <v>indie rock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79"/>
        <v>42065.897719907407</v>
      </c>
      <c r="L895" s="13">
        <f t="shared" si="80"/>
        <v>42095.856053240743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81"/>
        <v>10</v>
      </c>
      <c r="R895" s="8">
        <f t="shared" si="82"/>
        <v>40</v>
      </c>
      <c r="S895" t="str">
        <f t="shared" si="83"/>
        <v>music</v>
      </c>
      <c r="T895" t="str">
        <f t="shared" si="84"/>
        <v>indie rock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79"/>
        <v>42496.981597222228</v>
      </c>
      <c r="L896" s="13">
        <f t="shared" si="80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81"/>
        <v>39.17</v>
      </c>
      <c r="R896" s="8">
        <f t="shared" si="82"/>
        <v>147.81</v>
      </c>
      <c r="S896" t="str">
        <f t="shared" si="83"/>
        <v>music</v>
      </c>
      <c r="T896" t="str">
        <f t="shared" si="84"/>
        <v>indie rock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79"/>
        <v>40431.127650462964</v>
      </c>
      <c r="L897" s="13">
        <f t="shared" si="80"/>
        <v>40476.127650462964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81"/>
        <v>2.4375</v>
      </c>
      <c r="R897" s="8">
        <f t="shared" si="82"/>
        <v>27.86</v>
      </c>
      <c r="S897" t="str">
        <f t="shared" si="83"/>
        <v>music</v>
      </c>
      <c r="T897" t="str">
        <f t="shared" si="84"/>
        <v>indie rock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ref="K898:K961" si="85">J898/60/60/24+DATE(1970,1,1)</f>
        <v>42218.872986111113</v>
      </c>
      <c r="L898" s="13">
        <f t="shared" ref="L898:L961" si="86">I898/60/60/24+DATE(1970,1,1)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87">E898/D898*100</f>
        <v>40</v>
      </c>
      <c r="R898" s="8">
        <f t="shared" si="82"/>
        <v>44.44</v>
      </c>
      <c r="S898" t="str">
        <f t="shared" si="83"/>
        <v>music</v>
      </c>
      <c r="T898" t="str">
        <f t="shared" si="84"/>
        <v>indie rock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si="85"/>
        <v>41211.688750000001</v>
      </c>
      <c r="L899" s="13">
        <f t="shared" si="86"/>
        <v>41241.730416666665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87"/>
        <v>0</v>
      </c>
      <c r="R899" s="8">
        <f t="shared" ref="R899:R962" si="88">IF(N899=0, 0, ROUND(E899/N899, 2))</f>
        <v>0</v>
      </c>
      <c r="S899" t="str">
        <f t="shared" ref="S899:S962" si="89">LEFT(P899, FIND("/", P899) - 1)</f>
        <v>music</v>
      </c>
      <c r="T899" t="str">
        <f t="shared" ref="T899:T962" si="90">RIGHT(P899, LEN(P899)-FIND("/", P899))</f>
        <v>indie rock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85"/>
        <v>40878.758217592593</v>
      </c>
      <c r="L900" s="13">
        <f t="shared" si="86"/>
        <v>40923.758217592593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87"/>
        <v>2.8000000000000003</v>
      </c>
      <c r="R900" s="8">
        <f t="shared" si="88"/>
        <v>35</v>
      </c>
      <c r="S900" t="str">
        <f t="shared" si="89"/>
        <v>music</v>
      </c>
      <c r="T900" t="str">
        <f t="shared" si="90"/>
        <v>indie rock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85"/>
        <v>40646.099097222221</v>
      </c>
      <c r="L901" s="13">
        <f t="shared" si="86"/>
        <v>40691.099097222221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87"/>
        <v>37.333333333333336</v>
      </c>
      <c r="R901" s="8">
        <f t="shared" si="88"/>
        <v>35</v>
      </c>
      <c r="S901" t="str">
        <f t="shared" si="89"/>
        <v>music</v>
      </c>
      <c r="T901" t="str">
        <f t="shared" si="90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85"/>
        <v>42429.84956018519</v>
      </c>
      <c r="L902" s="13">
        <f t="shared" si="86"/>
        <v>42459.807893518519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87"/>
        <v>0.42</v>
      </c>
      <c r="R902" s="8">
        <f t="shared" si="88"/>
        <v>10.5</v>
      </c>
      <c r="S902" t="str">
        <f t="shared" si="89"/>
        <v>music</v>
      </c>
      <c r="T902" t="str">
        <f t="shared" si="90"/>
        <v>jazz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85"/>
        <v>40291.81150462963</v>
      </c>
      <c r="L903" s="13">
        <f t="shared" si="86"/>
        <v>40337.799305555556</v>
      </c>
      <c r="M903" t="b">
        <v>0</v>
      </c>
      <c r="N903">
        <v>0</v>
      </c>
      <c r="O903" t="b">
        <v>0</v>
      </c>
      <c r="P903" t="s">
        <v>8278</v>
      </c>
      <c r="Q903" s="7">
        <f t="shared" si="87"/>
        <v>0</v>
      </c>
      <c r="R903" s="8">
        <f t="shared" si="88"/>
        <v>0</v>
      </c>
      <c r="S903" t="str">
        <f t="shared" si="89"/>
        <v>music</v>
      </c>
      <c r="T903" t="str">
        <f t="shared" si="90"/>
        <v>jazz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85"/>
        <v>41829.965532407405</v>
      </c>
      <c r="L904" s="13">
        <f t="shared" si="86"/>
        <v>41881.645833333336</v>
      </c>
      <c r="M904" t="b">
        <v>0</v>
      </c>
      <c r="N904">
        <v>3</v>
      </c>
      <c r="O904" t="b">
        <v>0</v>
      </c>
      <c r="P904" t="s">
        <v>8278</v>
      </c>
      <c r="Q904" s="7">
        <f t="shared" si="87"/>
        <v>0.3</v>
      </c>
      <c r="R904" s="8">
        <f t="shared" si="88"/>
        <v>30</v>
      </c>
      <c r="S904" t="str">
        <f t="shared" si="89"/>
        <v>music</v>
      </c>
      <c r="T904" t="str">
        <f t="shared" si="90"/>
        <v>jazz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85"/>
        <v>41149.796064814815</v>
      </c>
      <c r="L905" s="13">
        <f t="shared" si="86"/>
        <v>41175.100694444445</v>
      </c>
      <c r="M905" t="b">
        <v>0</v>
      </c>
      <c r="N905">
        <v>4</v>
      </c>
      <c r="O905" t="b">
        <v>0</v>
      </c>
      <c r="P905" t="s">
        <v>8278</v>
      </c>
      <c r="Q905" s="7">
        <f t="shared" si="87"/>
        <v>3.2</v>
      </c>
      <c r="R905" s="8">
        <f t="shared" si="88"/>
        <v>40</v>
      </c>
      <c r="S905" t="str">
        <f t="shared" si="89"/>
        <v>music</v>
      </c>
      <c r="T905" t="str">
        <f t="shared" si="90"/>
        <v>jazz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85"/>
        <v>42342.080289351856</v>
      </c>
      <c r="L906" s="13">
        <f t="shared" si="86"/>
        <v>42372.080289351856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87"/>
        <v>0.30199999999999999</v>
      </c>
      <c r="R906" s="8">
        <f t="shared" si="88"/>
        <v>50.33</v>
      </c>
      <c r="S906" t="str">
        <f t="shared" si="89"/>
        <v>music</v>
      </c>
      <c r="T906" t="str">
        <f t="shared" si="90"/>
        <v>jazz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85"/>
        <v>40507.239884259259</v>
      </c>
      <c r="L907" s="13">
        <f t="shared" si="86"/>
        <v>40567.239884259259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87"/>
        <v>3.0153846153846153</v>
      </c>
      <c r="R907" s="8">
        <f t="shared" si="88"/>
        <v>32.67</v>
      </c>
      <c r="S907" t="str">
        <f t="shared" si="89"/>
        <v>music</v>
      </c>
      <c r="T907" t="str">
        <f t="shared" si="90"/>
        <v>jazz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85"/>
        <v>41681.189699074072</v>
      </c>
      <c r="L908" s="13">
        <f t="shared" si="86"/>
        <v>41711.148032407407</v>
      </c>
      <c r="M908" t="b">
        <v>0</v>
      </c>
      <c r="N908">
        <v>0</v>
      </c>
      <c r="O908" t="b">
        <v>0</v>
      </c>
      <c r="P908" t="s">
        <v>8278</v>
      </c>
      <c r="Q908" s="7">
        <f t="shared" si="87"/>
        <v>0</v>
      </c>
      <c r="R908" s="8">
        <f t="shared" si="88"/>
        <v>0</v>
      </c>
      <c r="S908" t="str">
        <f t="shared" si="89"/>
        <v>music</v>
      </c>
      <c r="T908" t="str">
        <f t="shared" si="90"/>
        <v>jazz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85"/>
        <v>40767.192395833335</v>
      </c>
      <c r="L909" s="13">
        <f t="shared" si="86"/>
        <v>40797.192395833335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87"/>
        <v>0</v>
      </c>
      <c r="R909" s="8">
        <f t="shared" si="88"/>
        <v>0</v>
      </c>
      <c r="S909" t="str">
        <f t="shared" si="89"/>
        <v>music</v>
      </c>
      <c r="T909" t="str">
        <f t="shared" si="90"/>
        <v>jazz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85"/>
        <v>40340.801562499997</v>
      </c>
      <c r="L910" s="13">
        <f t="shared" si="86"/>
        <v>40386.207638888889</v>
      </c>
      <c r="M910" t="b">
        <v>0</v>
      </c>
      <c r="N910">
        <v>0</v>
      </c>
      <c r="O910" t="b">
        <v>0</v>
      </c>
      <c r="P910" t="s">
        <v>8278</v>
      </c>
      <c r="Q910" s="7">
        <f t="shared" si="87"/>
        <v>0</v>
      </c>
      <c r="R910" s="8">
        <f t="shared" si="88"/>
        <v>0</v>
      </c>
      <c r="S910" t="str">
        <f t="shared" si="89"/>
        <v>music</v>
      </c>
      <c r="T910" t="str">
        <f t="shared" si="90"/>
        <v>jazz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85"/>
        <v>41081.69027777778</v>
      </c>
      <c r="L911" s="13">
        <f t="shared" si="86"/>
        <v>41113.166666666664</v>
      </c>
      <c r="M911" t="b">
        <v>0</v>
      </c>
      <c r="N911">
        <v>8</v>
      </c>
      <c r="O911" t="b">
        <v>0</v>
      </c>
      <c r="P911" t="s">
        <v>8278</v>
      </c>
      <c r="Q911" s="7">
        <f t="shared" si="87"/>
        <v>3.25</v>
      </c>
      <c r="R911" s="8">
        <f t="shared" si="88"/>
        <v>65</v>
      </c>
      <c r="S911" t="str">
        <f t="shared" si="89"/>
        <v>music</v>
      </c>
      <c r="T911" t="str">
        <f t="shared" si="90"/>
        <v>jazz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85"/>
        <v>42737.545358796298</v>
      </c>
      <c r="L912" s="13">
        <f t="shared" si="86"/>
        <v>42797.545358796298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87"/>
        <v>22.363636363636363</v>
      </c>
      <c r="R912" s="8">
        <f t="shared" si="88"/>
        <v>24.6</v>
      </c>
      <c r="S912" t="str">
        <f t="shared" si="89"/>
        <v>music</v>
      </c>
      <c r="T912" t="str">
        <f t="shared" si="90"/>
        <v>jazz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85"/>
        <v>41642.005150462966</v>
      </c>
      <c r="L913" s="13">
        <f t="shared" si="86"/>
        <v>41663.005150462966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87"/>
        <v>0</v>
      </c>
      <c r="R913" s="8">
        <f t="shared" si="88"/>
        <v>0</v>
      </c>
      <c r="S913" t="str">
        <f t="shared" si="89"/>
        <v>music</v>
      </c>
      <c r="T913" t="str">
        <f t="shared" si="90"/>
        <v>jazz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85"/>
        <v>41194.109340277777</v>
      </c>
      <c r="L914" s="13">
        <f t="shared" si="86"/>
        <v>41254.151006944441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87"/>
        <v>0.85714285714285721</v>
      </c>
      <c r="R914" s="8">
        <f t="shared" si="88"/>
        <v>15</v>
      </c>
      <c r="S914" t="str">
        <f t="shared" si="89"/>
        <v>music</v>
      </c>
      <c r="T914" t="str">
        <f t="shared" si="90"/>
        <v>jazz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85"/>
        <v>41004.139108796298</v>
      </c>
      <c r="L915" s="13">
        <f t="shared" si="86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87"/>
        <v>6.6066666666666665</v>
      </c>
      <c r="R915" s="8">
        <f t="shared" si="88"/>
        <v>82.58</v>
      </c>
      <c r="S915" t="str">
        <f t="shared" si="89"/>
        <v>music</v>
      </c>
      <c r="T915" t="str">
        <f t="shared" si="90"/>
        <v>jazz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85"/>
        <v>41116.763275462967</v>
      </c>
      <c r="L916" s="13">
        <f t="shared" si="86"/>
        <v>41146.763275462967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87"/>
        <v>0</v>
      </c>
      <c r="R916" s="8">
        <f t="shared" si="88"/>
        <v>0</v>
      </c>
      <c r="S916" t="str">
        <f t="shared" si="89"/>
        <v>music</v>
      </c>
      <c r="T916" t="str">
        <f t="shared" si="90"/>
        <v>jazz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85"/>
        <v>40937.679560185185</v>
      </c>
      <c r="L917" s="13">
        <f t="shared" si="86"/>
        <v>40969.207638888889</v>
      </c>
      <c r="M917" t="b">
        <v>0</v>
      </c>
      <c r="N917">
        <v>9</v>
      </c>
      <c r="O917" t="b">
        <v>0</v>
      </c>
      <c r="P917" t="s">
        <v>8278</v>
      </c>
      <c r="Q917" s="7">
        <f t="shared" si="87"/>
        <v>5.7692307692307692</v>
      </c>
      <c r="R917" s="8">
        <f t="shared" si="88"/>
        <v>41.67</v>
      </c>
      <c r="S917" t="str">
        <f t="shared" si="89"/>
        <v>music</v>
      </c>
      <c r="T917" t="str">
        <f t="shared" si="90"/>
        <v>jazz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85"/>
        <v>40434.853402777779</v>
      </c>
      <c r="L918" s="13">
        <f t="shared" si="86"/>
        <v>40473.208333333336</v>
      </c>
      <c r="M918" t="b">
        <v>0</v>
      </c>
      <c r="N918">
        <v>0</v>
      </c>
      <c r="O918" t="b">
        <v>0</v>
      </c>
      <c r="P918" t="s">
        <v>8278</v>
      </c>
      <c r="Q918" s="7">
        <f t="shared" si="87"/>
        <v>0</v>
      </c>
      <c r="R918" s="8">
        <f t="shared" si="88"/>
        <v>0</v>
      </c>
      <c r="S918" t="str">
        <f t="shared" si="89"/>
        <v>music</v>
      </c>
      <c r="T918" t="str">
        <f t="shared" si="90"/>
        <v>jazz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85"/>
        <v>41802.94363425926</v>
      </c>
      <c r="L919" s="13">
        <f t="shared" si="86"/>
        <v>41834.104166666664</v>
      </c>
      <c r="M919" t="b">
        <v>0</v>
      </c>
      <c r="N919">
        <v>1</v>
      </c>
      <c r="O919" t="b">
        <v>0</v>
      </c>
      <c r="P919" t="s">
        <v>8278</v>
      </c>
      <c r="Q919" s="7">
        <f t="shared" si="87"/>
        <v>0.6</v>
      </c>
      <c r="R919" s="8">
        <f t="shared" si="88"/>
        <v>30</v>
      </c>
      <c r="S919" t="str">
        <f t="shared" si="89"/>
        <v>music</v>
      </c>
      <c r="T919" t="str">
        <f t="shared" si="90"/>
        <v>jazz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85"/>
        <v>41944.916215277779</v>
      </c>
      <c r="L920" s="13">
        <f t="shared" si="86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87"/>
        <v>5.0256410256410255</v>
      </c>
      <c r="R920" s="8">
        <f t="shared" si="88"/>
        <v>19.600000000000001</v>
      </c>
      <c r="S920" t="str">
        <f t="shared" si="89"/>
        <v>music</v>
      </c>
      <c r="T920" t="str">
        <f t="shared" si="90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85"/>
        <v>41227.641724537039</v>
      </c>
      <c r="L921" s="13">
        <f t="shared" si="86"/>
        <v>41262.641724537039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87"/>
        <v>0.5</v>
      </c>
      <c r="R921" s="8">
        <f t="shared" si="88"/>
        <v>100</v>
      </c>
      <c r="S921" t="str">
        <f t="shared" si="89"/>
        <v>music</v>
      </c>
      <c r="T921" t="str">
        <f t="shared" si="90"/>
        <v>jazz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85"/>
        <v>41562.67155092593</v>
      </c>
      <c r="L922" s="13">
        <f t="shared" si="86"/>
        <v>41592.713217592594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87"/>
        <v>0</v>
      </c>
      <c r="R922" s="8">
        <f t="shared" si="88"/>
        <v>0</v>
      </c>
      <c r="S922" t="str">
        <f t="shared" si="89"/>
        <v>music</v>
      </c>
      <c r="T922" t="str">
        <f t="shared" si="90"/>
        <v>jazz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85"/>
        <v>40847.171018518515</v>
      </c>
      <c r="L923" s="13">
        <f t="shared" si="86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87"/>
        <v>30.9</v>
      </c>
      <c r="R923" s="8">
        <f t="shared" si="88"/>
        <v>231.75</v>
      </c>
      <c r="S923" t="str">
        <f t="shared" si="89"/>
        <v>music</v>
      </c>
      <c r="T923" t="str">
        <f t="shared" si="90"/>
        <v>jazz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85"/>
        <v>41878.530011574076</v>
      </c>
      <c r="L924" s="13">
        <f t="shared" si="86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87"/>
        <v>21.037037037037038</v>
      </c>
      <c r="R924" s="8">
        <f t="shared" si="88"/>
        <v>189.33</v>
      </c>
      <c r="S924" t="str">
        <f t="shared" si="89"/>
        <v>music</v>
      </c>
      <c r="T924" t="str">
        <f t="shared" si="90"/>
        <v>jazz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85"/>
        <v>41934.959756944445</v>
      </c>
      <c r="L925" s="13">
        <f t="shared" si="86"/>
        <v>41965.001423611116</v>
      </c>
      <c r="M925" t="b">
        <v>0</v>
      </c>
      <c r="N925">
        <v>6</v>
      </c>
      <c r="O925" t="b">
        <v>0</v>
      </c>
      <c r="P925" t="s">
        <v>8278</v>
      </c>
      <c r="Q925" s="7">
        <f t="shared" si="87"/>
        <v>2.1999999999999997</v>
      </c>
      <c r="R925" s="8">
        <f t="shared" si="88"/>
        <v>55</v>
      </c>
      <c r="S925" t="str">
        <f t="shared" si="89"/>
        <v>music</v>
      </c>
      <c r="T925" t="str">
        <f t="shared" si="90"/>
        <v>jazz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85"/>
        <v>41288.942928240744</v>
      </c>
      <c r="L926" s="13">
        <f t="shared" si="86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87"/>
        <v>10.9</v>
      </c>
      <c r="R926" s="8">
        <f t="shared" si="88"/>
        <v>21.8</v>
      </c>
      <c r="S926" t="str">
        <f t="shared" si="89"/>
        <v>music</v>
      </c>
      <c r="T926" t="str">
        <f t="shared" si="90"/>
        <v>jazz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85"/>
        <v>41575.880914351852</v>
      </c>
      <c r="L927" s="13">
        <f t="shared" si="86"/>
        <v>41605.922581018516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87"/>
        <v>2.666666666666667</v>
      </c>
      <c r="R927" s="8">
        <f t="shared" si="88"/>
        <v>32</v>
      </c>
      <c r="S927" t="str">
        <f t="shared" si="89"/>
        <v>music</v>
      </c>
      <c r="T927" t="str">
        <f t="shared" si="90"/>
        <v>jazz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85"/>
        <v>40338.02002314815</v>
      </c>
      <c r="L928" s="13">
        <f t="shared" si="86"/>
        <v>40367.944444444445</v>
      </c>
      <c r="M928" t="b">
        <v>0</v>
      </c>
      <c r="N928">
        <v>0</v>
      </c>
      <c r="O928" t="b">
        <v>0</v>
      </c>
      <c r="P928" t="s">
        <v>8278</v>
      </c>
      <c r="Q928" s="7">
        <f t="shared" si="87"/>
        <v>0</v>
      </c>
      <c r="R928" s="8">
        <f t="shared" si="88"/>
        <v>0</v>
      </c>
      <c r="S928" t="str">
        <f t="shared" si="89"/>
        <v>music</v>
      </c>
      <c r="T928" t="str">
        <f t="shared" si="90"/>
        <v>jazz</v>
      </c>
    </row>
    <row r="929" spans="1:2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85"/>
        <v>41013.822858796295</v>
      </c>
      <c r="L929" s="13">
        <f t="shared" si="86"/>
        <v>41043.822858796295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87"/>
        <v>0</v>
      </c>
      <c r="R929" s="8">
        <f t="shared" si="88"/>
        <v>0</v>
      </c>
      <c r="S929" t="str">
        <f t="shared" si="89"/>
        <v>music</v>
      </c>
      <c r="T929" t="str">
        <f t="shared" si="90"/>
        <v>jazz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85"/>
        <v>41180.86241898148</v>
      </c>
      <c r="L930" s="13">
        <f t="shared" si="86"/>
        <v>41231</v>
      </c>
      <c r="M930" t="b">
        <v>0</v>
      </c>
      <c r="N930">
        <v>28</v>
      </c>
      <c r="O930" t="b">
        <v>0</v>
      </c>
      <c r="P930" t="s">
        <v>8278</v>
      </c>
      <c r="Q930" s="7">
        <f t="shared" si="87"/>
        <v>10.86206896551724</v>
      </c>
      <c r="R930" s="8">
        <f t="shared" si="88"/>
        <v>56.25</v>
      </c>
      <c r="S930" t="str">
        <f t="shared" si="89"/>
        <v>music</v>
      </c>
      <c r="T930" t="str">
        <f t="shared" si="90"/>
        <v>jazz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85"/>
        <v>40978.238067129627</v>
      </c>
      <c r="L931" s="13">
        <f t="shared" si="86"/>
        <v>41008.196400462963</v>
      </c>
      <c r="M931" t="b">
        <v>0</v>
      </c>
      <c r="N931">
        <v>0</v>
      </c>
      <c r="O931" t="b">
        <v>0</v>
      </c>
      <c r="P931" t="s">
        <v>8278</v>
      </c>
      <c r="Q931" s="7">
        <f t="shared" si="87"/>
        <v>0</v>
      </c>
      <c r="R931" s="8">
        <f t="shared" si="88"/>
        <v>0</v>
      </c>
      <c r="S931" t="str">
        <f t="shared" si="89"/>
        <v>music</v>
      </c>
      <c r="T931" t="str">
        <f t="shared" si="90"/>
        <v>jazz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85"/>
        <v>40312.915578703702</v>
      </c>
      <c r="L932" s="13">
        <f t="shared" si="86"/>
        <v>40354.897222222222</v>
      </c>
      <c r="M932" t="b">
        <v>0</v>
      </c>
      <c r="N932">
        <v>5</v>
      </c>
      <c r="O932" t="b">
        <v>0</v>
      </c>
      <c r="P932" t="s">
        <v>8278</v>
      </c>
      <c r="Q932" s="7">
        <f t="shared" si="87"/>
        <v>38.333333333333336</v>
      </c>
      <c r="R932" s="8">
        <f t="shared" si="88"/>
        <v>69</v>
      </c>
      <c r="S932" t="str">
        <f t="shared" si="89"/>
        <v>music</v>
      </c>
      <c r="T932" t="str">
        <f t="shared" si="90"/>
        <v>jazz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85"/>
        <v>41680.359976851854</v>
      </c>
      <c r="L933" s="13">
        <f t="shared" si="86"/>
        <v>41714.916666666664</v>
      </c>
      <c r="M933" t="b">
        <v>0</v>
      </c>
      <c r="N933">
        <v>7</v>
      </c>
      <c r="O933" t="b">
        <v>0</v>
      </c>
      <c r="P933" t="s">
        <v>8278</v>
      </c>
      <c r="Q933" s="7">
        <f t="shared" si="87"/>
        <v>6.5500000000000007</v>
      </c>
      <c r="R933" s="8">
        <f t="shared" si="88"/>
        <v>18.71</v>
      </c>
      <c r="S933" t="str">
        <f t="shared" si="89"/>
        <v>music</v>
      </c>
      <c r="T933" t="str">
        <f t="shared" si="90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85"/>
        <v>41310.969270833331</v>
      </c>
      <c r="L934" s="13">
        <f t="shared" si="86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87"/>
        <v>14.536842105263158</v>
      </c>
      <c r="R934" s="8">
        <f t="shared" si="88"/>
        <v>46.03</v>
      </c>
      <c r="S934" t="str">
        <f t="shared" si="89"/>
        <v>music</v>
      </c>
      <c r="T934" t="str">
        <f t="shared" si="90"/>
        <v>jazz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85"/>
        <v>41711.169085648151</v>
      </c>
      <c r="L935" s="13">
        <f t="shared" si="86"/>
        <v>41771.169085648151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87"/>
        <v>6</v>
      </c>
      <c r="R935" s="8">
        <f t="shared" si="88"/>
        <v>60</v>
      </c>
      <c r="S935" t="str">
        <f t="shared" si="89"/>
        <v>music</v>
      </c>
      <c r="T935" t="str">
        <f t="shared" si="90"/>
        <v>jazz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85"/>
        <v>41733.737083333333</v>
      </c>
      <c r="L936" s="13">
        <f t="shared" si="86"/>
        <v>41763.25</v>
      </c>
      <c r="M936" t="b">
        <v>0</v>
      </c>
      <c r="N936">
        <v>30</v>
      </c>
      <c r="O936" t="b">
        <v>0</v>
      </c>
      <c r="P936" t="s">
        <v>8278</v>
      </c>
      <c r="Q936" s="7">
        <f t="shared" si="87"/>
        <v>30.4</v>
      </c>
      <c r="R936" s="8">
        <f t="shared" si="88"/>
        <v>50.67</v>
      </c>
      <c r="S936" t="str">
        <f t="shared" si="89"/>
        <v>music</v>
      </c>
      <c r="T936" t="str">
        <f t="shared" si="90"/>
        <v>jazz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85"/>
        <v>42368.333668981482</v>
      </c>
      <c r="L937" s="13">
        <f t="shared" si="86"/>
        <v>42398.333668981482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87"/>
        <v>1.4285714285714286</v>
      </c>
      <c r="R937" s="8">
        <f t="shared" si="88"/>
        <v>25</v>
      </c>
      <c r="S937" t="str">
        <f t="shared" si="89"/>
        <v>music</v>
      </c>
      <c r="T937" t="str">
        <f t="shared" si="90"/>
        <v>jazz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85"/>
        <v>40883.024178240739</v>
      </c>
      <c r="L938" s="13">
        <f t="shared" si="86"/>
        <v>40926.833333333336</v>
      </c>
      <c r="M938" t="b">
        <v>0</v>
      </c>
      <c r="N938">
        <v>0</v>
      </c>
      <c r="O938" t="b">
        <v>0</v>
      </c>
      <c r="P938" t="s">
        <v>8278</v>
      </c>
      <c r="Q938" s="7">
        <f t="shared" si="87"/>
        <v>0</v>
      </c>
      <c r="R938" s="8">
        <f t="shared" si="88"/>
        <v>0</v>
      </c>
      <c r="S938" t="str">
        <f t="shared" si="89"/>
        <v>music</v>
      </c>
      <c r="T938" t="str">
        <f t="shared" si="90"/>
        <v>jazz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85"/>
        <v>41551.798113425924</v>
      </c>
      <c r="L939" s="13">
        <f t="shared" si="86"/>
        <v>41581.839780092596</v>
      </c>
      <c r="M939" t="b">
        <v>0</v>
      </c>
      <c r="N939">
        <v>2</v>
      </c>
      <c r="O939" t="b">
        <v>0</v>
      </c>
      <c r="P939" t="s">
        <v>8278</v>
      </c>
      <c r="Q939" s="7">
        <f t="shared" si="87"/>
        <v>1.1428571428571428</v>
      </c>
      <c r="R939" s="8">
        <f t="shared" si="88"/>
        <v>20</v>
      </c>
      <c r="S939" t="str">
        <f t="shared" si="89"/>
        <v>music</v>
      </c>
      <c r="T939" t="str">
        <f t="shared" si="90"/>
        <v>jazz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85"/>
        <v>41124.479722222226</v>
      </c>
      <c r="L940" s="13">
        <f t="shared" si="86"/>
        <v>41154.479722222226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87"/>
        <v>0.35714285714285715</v>
      </c>
      <c r="R940" s="8">
        <f t="shared" si="88"/>
        <v>25</v>
      </c>
      <c r="S940" t="str">
        <f t="shared" si="89"/>
        <v>music</v>
      </c>
      <c r="T940" t="str">
        <f t="shared" si="90"/>
        <v>jazz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85"/>
        <v>41416.763171296298</v>
      </c>
      <c r="L941" s="13">
        <f t="shared" si="86"/>
        <v>41455.831944444442</v>
      </c>
      <c r="M941" t="b">
        <v>0</v>
      </c>
      <c r="N941">
        <v>2</v>
      </c>
      <c r="O941" t="b">
        <v>0</v>
      </c>
      <c r="P941" t="s">
        <v>8278</v>
      </c>
      <c r="Q941" s="7">
        <f t="shared" si="87"/>
        <v>1.4545454545454546</v>
      </c>
      <c r="R941" s="8">
        <f t="shared" si="88"/>
        <v>20</v>
      </c>
      <c r="S941" t="str">
        <f t="shared" si="89"/>
        <v>music</v>
      </c>
      <c r="T941" t="str">
        <f t="shared" si="90"/>
        <v>jazz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85"/>
        <v>42182.008402777778</v>
      </c>
      <c r="L942" s="13">
        <f t="shared" si="86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87"/>
        <v>17.155555555555555</v>
      </c>
      <c r="R942" s="8">
        <f t="shared" si="88"/>
        <v>110.29</v>
      </c>
      <c r="S942" t="str">
        <f t="shared" si="89"/>
        <v>technology</v>
      </c>
      <c r="T942" t="str">
        <f t="shared" si="90"/>
        <v>wearables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85"/>
        <v>42746.096585648149</v>
      </c>
      <c r="L943" s="13">
        <f t="shared" si="86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87"/>
        <v>2.3220000000000001</v>
      </c>
      <c r="R943" s="8">
        <f t="shared" si="88"/>
        <v>37.450000000000003</v>
      </c>
      <c r="S943" t="str">
        <f t="shared" si="89"/>
        <v>technology</v>
      </c>
      <c r="T943" t="str">
        <f t="shared" si="90"/>
        <v>wearables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85"/>
        <v>42382.843287037031</v>
      </c>
      <c r="L944" s="13">
        <f t="shared" si="86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87"/>
        <v>8.9066666666666663</v>
      </c>
      <c r="R944" s="8">
        <f t="shared" si="88"/>
        <v>41.75</v>
      </c>
      <c r="S944" t="str">
        <f t="shared" si="89"/>
        <v>technology</v>
      </c>
      <c r="T944" t="str">
        <f t="shared" si="90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85"/>
        <v>42673.66788194445</v>
      </c>
      <c r="L945" s="13">
        <f t="shared" si="86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7">
        <f t="shared" si="87"/>
        <v>9.6333333333333346</v>
      </c>
      <c r="R945" s="8">
        <f t="shared" si="88"/>
        <v>24.08</v>
      </c>
      <c r="S945" t="str">
        <f t="shared" si="89"/>
        <v>technology</v>
      </c>
      <c r="T945" t="str">
        <f t="shared" si="90"/>
        <v>wearables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85"/>
        <v>42444.583912037036</v>
      </c>
      <c r="L946" s="13">
        <f t="shared" si="86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7">
        <f t="shared" si="87"/>
        <v>13.325999999999999</v>
      </c>
      <c r="R946" s="8">
        <f t="shared" si="88"/>
        <v>69.41</v>
      </c>
      <c r="S946" t="str">
        <f t="shared" si="89"/>
        <v>technology</v>
      </c>
      <c r="T946" t="str">
        <f t="shared" si="90"/>
        <v>wearables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85"/>
        <v>42732.872986111113</v>
      </c>
      <c r="L947" s="13">
        <f t="shared" si="86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7">
        <f t="shared" si="87"/>
        <v>2.484</v>
      </c>
      <c r="R947" s="8">
        <f t="shared" si="88"/>
        <v>155.25</v>
      </c>
      <c r="S947" t="str">
        <f t="shared" si="89"/>
        <v>technology</v>
      </c>
      <c r="T947" t="str">
        <f t="shared" si="90"/>
        <v>wearables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85"/>
        <v>42592.750555555554</v>
      </c>
      <c r="L948" s="13">
        <f t="shared" si="86"/>
        <v>42622.750555555554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87"/>
        <v>1.9066666666666665</v>
      </c>
      <c r="R948" s="8">
        <f t="shared" si="88"/>
        <v>57.2</v>
      </c>
      <c r="S948" t="str">
        <f t="shared" si="89"/>
        <v>technology</v>
      </c>
      <c r="T948" t="str">
        <f t="shared" si="90"/>
        <v>wearables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85"/>
        <v>42491.781319444446</v>
      </c>
      <c r="L949" s="13">
        <f t="shared" si="86"/>
        <v>42551.781319444446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87"/>
        <v>0</v>
      </c>
      <c r="R949" s="8">
        <f t="shared" si="88"/>
        <v>0</v>
      </c>
      <c r="S949" t="str">
        <f t="shared" si="89"/>
        <v>technology</v>
      </c>
      <c r="T949" t="str">
        <f t="shared" si="90"/>
        <v>wearables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85"/>
        <v>42411.828287037039</v>
      </c>
      <c r="L950" s="13">
        <f t="shared" si="86"/>
        <v>42441.828287037039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87"/>
        <v>12</v>
      </c>
      <c r="R950" s="8">
        <f t="shared" si="88"/>
        <v>60</v>
      </c>
      <c r="S950" t="str">
        <f t="shared" si="89"/>
        <v>technology</v>
      </c>
      <c r="T950" t="str">
        <f t="shared" si="90"/>
        <v>wearables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85"/>
        <v>42361.043703703705</v>
      </c>
      <c r="L951" s="13">
        <f t="shared" si="86"/>
        <v>42421.043703703705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87"/>
        <v>1.365</v>
      </c>
      <c r="R951" s="8">
        <f t="shared" si="88"/>
        <v>39</v>
      </c>
      <c r="S951" t="str">
        <f t="shared" si="89"/>
        <v>technology</v>
      </c>
      <c r="T951" t="str">
        <f t="shared" si="90"/>
        <v>wearables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85"/>
        <v>42356.750706018516</v>
      </c>
      <c r="L952" s="13">
        <f t="shared" si="86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87"/>
        <v>28.04</v>
      </c>
      <c r="R952" s="8">
        <f t="shared" si="88"/>
        <v>58.42</v>
      </c>
      <c r="S952" t="str">
        <f t="shared" si="89"/>
        <v>technology</v>
      </c>
      <c r="T952" t="str">
        <f t="shared" si="90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85"/>
        <v>42480.653611111105</v>
      </c>
      <c r="L953" s="13">
        <f t="shared" si="86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87"/>
        <v>38.39</v>
      </c>
      <c r="R953" s="8">
        <f t="shared" si="88"/>
        <v>158.63999999999999</v>
      </c>
      <c r="S953" t="str">
        <f t="shared" si="89"/>
        <v>technology</v>
      </c>
      <c r="T953" t="str">
        <f t="shared" si="90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85"/>
        <v>42662.613564814819</v>
      </c>
      <c r="L954" s="13">
        <f t="shared" si="86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87"/>
        <v>39.942857142857143</v>
      </c>
      <c r="R954" s="8">
        <f t="shared" si="88"/>
        <v>99.86</v>
      </c>
      <c r="S954" t="str">
        <f t="shared" si="89"/>
        <v>technology</v>
      </c>
      <c r="T954" t="str">
        <f t="shared" si="90"/>
        <v>wearables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85"/>
        <v>41999.164340277777</v>
      </c>
      <c r="L955" s="13">
        <f t="shared" si="86"/>
        <v>42029.164340277777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87"/>
        <v>0.84</v>
      </c>
      <c r="R955" s="8">
        <f t="shared" si="88"/>
        <v>25.2</v>
      </c>
      <c r="S955" t="str">
        <f t="shared" si="89"/>
        <v>technology</v>
      </c>
      <c r="T955" t="str">
        <f t="shared" si="90"/>
        <v>wearables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85"/>
        <v>42194.833784722221</v>
      </c>
      <c r="L956" s="13">
        <f t="shared" si="86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87"/>
        <v>43.406666666666666</v>
      </c>
      <c r="R956" s="8">
        <f t="shared" si="88"/>
        <v>89.19</v>
      </c>
      <c r="S956" t="str">
        <f t="shared" si="89"/>
        <v>technology</v>
      </c>
      <c r="T956" t="str">
        <f t="shared" si="90"/>
        <v>wearables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85"/>
        <v>42586.295138888891</v>
      </c>
      <c r="L957" s="13">
        <f t="shared" si="86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87"/>
        <v>5.6613333333333333</v>
      </c>
      <c r="R957" s="8">
        <f t="shared" si="88"/>
        <v>182.62</v>
      </c>
      <c r="S957" t="str">
        <f t="shared" si="89"/>
        <v>technology</v>
      </c>
      <c r="T957" t="str">
        <f t="shared" si="90"/>
        <v>wearables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85"/>
        <v>42060.913877314815</v>
      </c>
      <c r="L958" s="13">
        <f t="shared" si="86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7">
        <f t="shared" si="87"/>
        <v>1.722</v>
      </c>
      <c r="R958" s="8">
        <f t="shared" si="88"/>
        <v>50.65</v>
      </c>
      <c r="S958" t="str">
        <f t="shared" si="89"/>
        <v>technology</v>
      </c>
      <c r="T958" t="str">
        <f t="shared" si="90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85"/>
        <v>42660.552465277782</v>
      </c>
      <c r="L959" s="13">
        <f t="shared" si="86"/>
        <v>42691.594131944439</v>
      </c>
      <c r="M959" t="b">
        <v>0</v>
      </c>
      <c r="N959">
        <v>7</v>
      </c>
      <c r="O959" t="b">
        <v>0</v>
      </c>
      <c r="P959" t="s">
        <v>8273</v>
      </c>
      <c r="Q959" s="7">
        <f t="shared" si="87"/>
        <v>1.9416666666666664</v>
      </c>
      <c r="R959" s="8">
        <f t="shared" si="88"/>
        <v>33.29</v>
      </c>
      <c r="S959" t="str">
        <f t="shared" si="89"/>
        <v>technology</v>
      </c>
      <c r="T959" t="str">
        <f t="shared" si="90"/>
        <v>wearables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85"/>
        <v>42082.802812499998</v>
      </c>
      <c r="L960" s="13">
        <f t="shared" si="86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7">
        <f t="shared" si="87"/>
        <v>11.328275684711327</v>
      </c>
      <c r="R960" s="8">
        <f t="shared" si="88"/>
        <v>51.82</v>
      </c>
      <c r="S960" t="str">
        <f t="shared" si="89"/>
        <v>technology</v>
      </c>
      <c r="T960" t="str">
        <f t="shared" si="90"/>
        <v>wearables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85"/>
        <v>41993.174363425926</v>
      </c>
      <c r="L961" s="13">
        <f t="shared" si="86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87"/>
        <v>38.86</v>
      </c>
      <c r="R961" s="8">
        <f t="shared" si="88"/>
        <v>113.63</v>
      </c>
      <c r="S961" t="str">
        <f t="shared" si="89"/>
        <v>technology</v>
      </c>
      <c r="T961" t="str">
        <f t="shared" si="90"/>
        <v>wearables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ref="K962:K1025" si="91">J962/60/60/24+DATE(1970,1,1)</f>
        <v>42766.626793981486</v>
      </c>
      <c r="L962" s="13">
        <f t="shared" ref="L962:L1025" si="92">I962/60/60/24+DATE(1970,1,1)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93">E962/D962*100</f>
        <v>46.100628930817614</v>
      </c>
      <c r="R962" s="8">
        <f t="shared" si="88"/>
        <v>136.46</v>
      </c>
      <c r="S962" t="str">
        <f t="shared" si="89"/>
        <v>technology</v>
      </c>
      <c r="T962" t="str">
        <f t="shared" si="90"/>
        <v>wearables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si="91"/>
        <v>42740.693692129629</v>
      </c>
      <c r="L963" s="13">
        <f t="shared" si="92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7">
        <f t="shared" si="93"/>
        <v>42.188421052631583</v>
      </c>
      <c r="R963" s="8">
        <f t="shared" ref="R963:R1026" si="94">IF(N963=0, 0, ROUND(E963/N963, 2))</f>
        <v>364.35</v>
      </c>
      <c r="S963" t="str">
        <f t="shared" ref="S963:S1026" si="95">LEFT(P963, FIND("/", P963) - 1)</f>
        <v>technology</v>
      </c>
      <c r="T963" t="str">
        <f t="shared" ref="T963:T1026" si="96">RIGHT(P963, LEN(P963)-FIND("/", P963))</f>
        <v>wearables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91"/>
        <v>42373.712418981479</v>
      </c>
      <c r="L964" s="13">
        <f t="shared" si="9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93"/>
        <v>28.48</v>
      </c>
      <c r="R964" s="8">
        <f t="shared" si="94"/>
        <v>19.239999999999998</v>
      </c>
      <c r="S964" t="str">
        <f t="shared" si="95"/>
        <v>technology</v>
      </c>
      <c r="T964" t="str">
        <f t="shared" si="96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91"/>
        <v>42625.635636574079</v>
      </c>
      <c r="L965" s="13">
        <f t="shared" si="9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93"/>
        <v>1.077142857142857</v>
      </c>
      <c r="R965" s="8">
        <f t="shared" si="94"/>
        <v>41.89</v>
      </c>
      <c r="S965" t="str">
        <f t="shared" si="95"/>
        <v>technology</v>
      </c>
      <c r="T965" t="str">
        <f t="shared" si="96"/>
        <v>wearables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91"/>
        <v>42208.628692129627</v>
      </c>
      <c r="L966" s="13">
        <f t="shared" si="9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93"/>
        <v>0.79909090909090907</v>
      </c>
      <c r="R966" s="8">
        <f t="shared" si="94"/>
        <v>30.31</v>
      </c>
      <c r="S966" t="str">
        <f t="shared" si="95"/>
        <v>technology</v>
      </c>
      <c r="T966" t="str">
        <f t="shared" si="96"/>
        <v>wearables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91"/>
        <v>42637.016736111109</v>
      </c>
      <c r="L967" s="13">
        <f t="shared" si="9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7">
        <f t="shared" si="93"/>
        <v>1.1919999999999999</v>
      </c>
      <c r="R967" s="8">
        <f t="shared" si="94"/>
        <v>49.67</v>
      </c>
      <c r="S967" t="str">
        <f t="shared" si="95"/>
        <v>technology</v>
      </c>
      <c r="T967" t="str">
        <f t="shared" si="96"/>
        <v>wearables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91"/>
        <v>42619.635787037041</v>
      </c>
      <c r="L968" s="13">
        <f t="shared" si="9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93"/>
        <v>14.799999999999999</v>
      </c>
      <c r="R968" s="8">
        <f t="shared" si="94"/>
        <v>59.2</v>
      </c>
      <c r="S968" t="str">
        <f t="shared" si="95"/>
        <v>technology</v>
      </c>
      <c r="T968" t="str">
        <f t="shared" si="96"/>
        <v>wearables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91"/>
        <v>42422.254328703704</v>
      </c>
      <c r="L969" s="13">
        <f t="shared" si="9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93"/>
        <v>17.810000000000002</v>
      </c>
      <c r="R969" s="8">
        <f t="shared" si="94"/>
        <v>43.98</v>
      </c>
      <c r="S969" t="str">
        <f t="shared" si="95"/>
        <v>technology</v>
      </c>
      <c r="T969" t="str">
        <f t="shared" si="96"/>
        <v>wearables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91"/>
        <v>41836.847615740742</v>
      </c>
      <c r="L970" s="13">
        <f t="shared" si="9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93"/>
        <v>1.325</v>
      </c>
      <c r="R970" s="8">
        <f t="shared" si="94"/>
        <v>26.5</v>
      </c>
      <c r="S970" t="str">
        <f t="shared" si="95"/>
        <v>technology</v>
      </c>
      <c r="T970" t="str">
        <f t="shared" si="96"/>
        <v>wearables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91"/>
        <v>42742.30332175926</v>
      </c>
      <c r="L971" s="13">
        <f t="shared" si="9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93"/>
        <v>46.666666666666664</v>
      </c>
      <c r="R971" s="8">
        <f t="shared" si="94"/>
        <v>1272.73</v>
      </c>
      <c r="S971" t="str">
        <f t="shared" si="95"/>
        <v>technology</v>
      </c>
      <c r="T971" t="str">
        <f t="shared" si="96"/>
        <v>wearables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91"/>
        <v>42721.220520833333</v>
      </c>
      <c r="L972" s="13">
        <f t="shared" si="9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7">
        <f t="shared" si="93"/>
        <v>45.92</v>
      </c>
      <c r="R972" s="8">
        <f t="shared" si="94"/>
        <v>164</v>
      </c>
      <c r="S972" t="str">
        <f t="shared" si="95"/>
        <v>technology</v>
      </c>
      <c r="T972" t="str">
        <f t="shared" si="96"/>
        <v>wearables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91"/>
        <v>42111.709027777775</v>
      </c>
      <c r="L973" s="13">
        <f t="shared" si="9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93"/>
        <v>0.22599999999999998</v>
      </c>
      <c r="R973" s="8">
        <f t="shared" si="94"/>
        <v>45.2</v>
      </c>
      <c r="S973" t="str">
        <f t="shared" si="95"/>
        <v>technology</v>
      </c>
      <c r="T973" t="str">
        <f t="shared" si="96"/>
        <v>wearables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91"/>
        <v>41856.865717592591</v>
      </c>
      <c r="L974" s="13">
        <f t="shared" si="9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7">
        <f t="shared" si="93"/>
        <v>34.625</v>
      </c>
      <c r="R974" s="8">
        <f t="shared" si="94"/>
        <v>153.88999999999999</v>
      </c>
      <c r="S974" t="str">
        <f t="shared" si="95"/>
        <v>technology</v>
      </c>
      <c r="T974" t="str">
        <f t="shared" si="96"/>
        <v>wearables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91"/>
        <v>42257.014965277776</v>
      </c>
      <c r="L975" s="13">
        <f t="shared" si="9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7">
        <f t="shared" si="93"/>
        <v>2.0549999999999997</v>
      </c>
      <c r="R975" s="8">
        <f t="shared" si="94"/>
        <v>51.38</v>
      </c>
      <c r="S975" t="str">
        <f t="shared" si="95"/>
        <v>technology</v>
      </c>
      <c r="T975" t="str">
        <f t="shared" si="96"/>
        <v>wearables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91"/>
        <v>42424.749490740738</v>
      </c>
      <c r="L976" s="13">
        <f t="shared" si="9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93"/>
        <v>0.55999999999999994</v>
      </c>
      <c r="R976" s="8">
        <f t="shared" si="94"/>
        <v>93.33</v>
      </c>
      <c r="S976" t="str">
        <f t="shared" si="95"/>
        <v>technology</v>
      </c>
      <c r="T976" t="str">
        <f t="shared" si="96"/>
        <v>wearables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91"/>
        <v>42489.696585648147</v>
      </c>
      <c r="L977" s="13">
        <f t="shared" si="9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93"/>
        <v>2.6069999999999998</v>
      </c>
      <c r="R977" s="8">
        <f t="shared" si="94"/>
        <v>108.63</v>
      </c>
      <c r="S977" t="str">
        <f t="shared" si="95"/>
        <v>technology</v>
      </c>
      <c r="T977" t="str">
        <f t="shared" si="96"/>
        <v>wearables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91"/>
        <v>42185.058993055558</v>
      </c>
      <c r="L978" s="13">
        <f t="shared" si="9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93"/>
        <v>1.9259999999999999</v>
      </c>
      <c r="R978" s="8">
        <f t="shared" si="94"/>
        <v>160.5</v>
      </c>
      <c r="S978" t="str">
        <f t="shared" si="95"/>
        <v>technology</v>
      </c>
      <c r="T978" t="str">
        <f t="shared" si="96"/>
        <v>wearables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91"/>
        <v>42391.942094907412</v>
      </c>
      <c r="L979" s="13">
        <f t="shared" si="9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93"/>
        <v>33.666666666666664</v>
      </c>
      <c r="R979" s="8">
        <f t="shared" si="94"/>
        <v>75.75</v>
      </c>
      <c r="S979" t="str">
        <f t="shared" si="95"/>
        <v>technology</v>
      </c>
      <c r="T979" t="str">
        <f t="shared" si="96"/>
        <v>wearables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91"/>
        <v>42395.309039351851</v>
      </c>
      <c r="L980" s="13">
        <f t="shared" si="9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3"/>
        <v>56.263267182990241</v>
      </c>
      <c r="R980" s="8">
        <f t="shared" si="94"/>
        <v>790.84</v>
      </c>
      <c r="S980" t="str">
        <f t="shared" si="95"/>
        <v>technology</v>
      </c>
      <c r="T980" t="str">
        <f t="shared" si="96"/>
        <v>wearables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91"/>
        <v>42506.416990740734</v>
      </c>
      <c r="L981" s="13">
        <f t="shared" si="9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7">
        <f t="shared" si="93"/>
        <v>82.817599999999999</v>
      </c>
      <c r="R981" s="8">
        <f t="shared" si="94"/>
        <v>301.94</v>
      </c>
      <c r="S981" t="str">
        <f t="shared" si="95"/>
        <v>technology</v>
      </c>
      <c r="T981" t="str">
        <f t="shared" si="96"/>
        <v>wearables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91"/>
        <v>41928.904189814813</v>
      </c>
      <c r="L982" s="13">
        <f t="shared" si="9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7">
        <f t="shared" si="93"/>
        <v>14.860000000000001</v>
      </c>
      <c r="R982" s="8">
        <f t="shared" si="94"/>
        <v>47.94</v>
      </c>
      <c r="S982" t="str">
        <f t="shared" si="95"/>
        <v>technology</v>
      </c>
      <c r="T982" t="str">
        <f t="shared" si="96"/>
        <v>wearables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91"/>
        <v>41830.947013888886</v>
      </c>
      <c r="L983" s="13">
        <f t="shared" si="9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93"/>
        <v>1.2375123751237513E-2</v>
      </c>
      <c r="R983" s="8">
        <f t="shared" si="94"/>
        <v>2.75</v>
      </c>
      <c r="S983" t="str">
        <f t="shared" si="95"/>
        <v>technology</v>
      </c>
      <c r="T983" t="str">
        <f t="shared" si="96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91"/>
        <v>42615.753310185188</v>
      </c>
      <c r="L984" s="13">
        <f t="shared" si="9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93"/>
        <v>1.7142857142857144E-2</v>
      </c>
      <c r="R984" s="8">
        <f t="shared" si="94"/>
        <v>1</v>
      </c>
      <c r="S984" t="str">
        <f t="shared" si="95"/>
        <v>technology</v>
      </c>
      <c r="T984" t="str">
        <f t="shared" si="96"/>
        <v>wearables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91"/>
        <v>42574.667650462965</v>
      </c>
      <c r="L985" s="13">
        <f t="shared" si="9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7">
        <f t="shared" si="93"/>
        <v>29.506136117214709</v>
      </c>
      <c r="R985" s="8">
        <f t="shared" si="94"/>
        <v>171.79</v>
      </c>
      <c r="S985" t="str">
        <f t="shared" si="95"/>
        <v>technology</v>
      </c>
      <c r="T985" t="str">
        <f t="shared" si="96"/>
        <v>wearables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91"/>
        <v>42061.11583333333</v>
      </c>
      <c r="L986" s="13">
        <f t="shared" si="9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7">
        <f t="shared" si="93"/>
        <v>1.06</v>
      </c>
      <c r="R986" s="8">
        <f t="shared" si="94"/>
        <v>35.33</v>
      </c>
      <c r="S986" t="str">
        <f t="shared" si="95"/>
        <v>technology</v>
      </c>
      <c r="T986" t="str">
        <f t="shared" si="96"/>
        <v>wearables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91"/>
        <v>42339.967708333337</v>
      </c>
      <c r="L987" s="13">
        <f t="shared" si="9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7">
        <f t="shared" si="93"/>
        <v>6.293333333333333</v>
      </c>
      <c r="R987" s="8">
        <f t="shared" si="94"/>
        <v>82.09</v>
      </c>
      <c r="S987" t="str">
        <f t="shared" si="95"/>
        <v>technology</v>
      </c>
      <c r="T987" t="str">
        <f t="shared" si="96"/>
        <v>wearables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91"/>
        <v>42324.767361111109</v>
      </c>
      <c r="L988" s="13">
        <f t="shared" si="92"/>
        <v>42379</v>
      </c>
      <c r="M988" t="b">
        <v>0</v>
      </c>
      <c r="N988">
        <v>23</v>
      </c>
      <c r="O988" t="b">
        <v>0</v>
      </c>
      <c r="P988" t="s">
        <v>8273</v>
      </c>
      <c r="Q988" s="7">
        <f t="shared" si="93"/>
        <v>12.75</v>
      </c>
      <c r="R988" s="8">
        <f t="shared" si="94"/>
        <v>110.87</v>
      </c>
      <c r="S988" t="str">
        <f t="shared" si="95"/>
        <v>technology</v>
      </c>
      <c r="T988" t="str">
        <f t="shared" si="96"/>
        <v>wearables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91"/>
        <v>41773.294560185182</v>
      </c>
      <c r="L989" s="13">
        <f t="shared" si="9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93"/>
        <v>13.22</v>
      </c>
      <c r="R989" s="8">
        <f t="shared" si="94"/>
        <v>161.22</v>
      </c>
      <c r="S989" t="str">
        <f t="shared" si="95"/>
        <v>technology</v>
      </c>
      <c r="T989" t="str">
        <f t="shared" si="96"/>
        <v>wearables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91"/>
        <v>42614.356770833328</v>
      </c>
      <c r="L990" s="13">
        <f t="shared" si="9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93"/>
        <v>0</v>
      </c>
      <c r="R990" s="8">
        <f t="shared" si="94"/>
        <v>0</v>
      </c>
      <c r="S990" t="str">
        <f t="shared" si="95"/>
        <v>technology</v>
      </c>
      <c r="T990" t="str">
        <f t="shared" si="96"/>
        <v>wearables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91"/>
        <v>42611.933969907404</v>
      </c>
      <c r="L991" s="13">
        <f t="shared" si="9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93"/>
        <v>16.77</v>
      </c>
      <c r="R991" s="8">
        <f t="shared" si="94"/>
        <v>52.41</v>
      </c>
      <c r="S991" t="str">
        <f t="shared" si="95"/>
        <v>technology</v>
      </c>
      <c r="T991" t="str">
        <f t="shared" si="96"/>
        <v>wearables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91"/>
        <v>41855.784305555557</v>
      </c>
      <c r="L992" s="13">
        <f t="shared" si="9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93"/>
        <v>0.104</v>
      </c>
      <c r="R992" s="8">
        <f t="shared" si="94"/>
        <v>13</v>
      </c>
      <c r="S992" t="str">
        <f t="shared" si="95"/>
        <v>technology</v>
      </c>
      <c r="T992" t="str">
        <f t="shared" si="96"/>
        <v>wearables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91"/>
        <v>42538.75680555556</v>
      </c>
      <c r="L993" s="13">
        <f t="shared" si="9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7">
        <f t="shared" si="93"/>
        <v>4.24</v>
      </c>
      <c r="R993" s="8">
        <f t="shared" si="94"/>
        <v>30.29</v>
      </c>
      <c r="S993" t="str">
        <f t="shared" si="95"/>
        <v>technology</v>
      </c>
      <c r="T993" t="str">
        <f t="shared" si="96"/>
        <v>wearables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91"/>
        <v>42437.924988425926</v>
      </c>
      <c r="L994" s="13">
        <f t="shared" si="9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93"/>
        <v>0.46699999999999997</v>
      </c>
      <c r="R994" s="8">
        <f t="shared" si="94"/>
        <v>116.75</v>
      </c>
      <c r="S994" t="str">
        <f t="shared" si="95"/>
        <v>technology</v>
      </c>
      <c r="T994" t="str">
        <f t="shared" si="96"/>
        <v>wearables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91"/>
        <v>42652.964907407411</v>
      </c>
      <c r="L995" s="13">
        <f t="shared" si="9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7">
        <f t="shared" si="93"/>
        <v>25.087142857142858</v>
      </c>
      <c r="R995" s="8">
        <f t="shared" si="94"/>
        <v>89.6</v>
      </c>
      <c r="S995" t="str">
        <f t="shared" si="95"/>
        <v>technology</v>
      </c>
      <c r="T995" t="str">
        <f t="shared" si="96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91"/>
        <v>41921.263078703705</v>
      </c>
      <c r="L996" s="13">
        <f t="shared" si="9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7">
        <f t="shared" si="93"/>
        <v>2.3345000000000002</v>
      </c>
      <c r="R996" s="8">
        <f t="shared" si="94"/>
        <v>424.45</v>
      </c>
      <c r="S996" t="str">
        <f t="shared" si="95"/>
        <v>technology</v>
      </c>
      <c r="T996" t="str">
        <f t="shared" si="96"/>
        <v>wearables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91"/>
        <v>41947.940740740742</v>
      </c>
      <c r="L997" s="13">
        <f t="shared" si="9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7">
        <f t="shared" si="93"/>
        <v>7.26</v>
      </c>
      <c r="R997" s="8">
        <f t="shared" si="94"/>
        <v>80.67</v>
      </c>
      <c r="S997" t="str">
        <f t="shared" si="95"/>
        <v>technology</v>
      </c>
      <c r="T997" t="str">
        <f t="shared" si="96"/>
        <v>wearables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91"/>
        <v>41817.866435185184</v>
      </c>
      <c r="L998" s="13">
        <f t="shared" si="9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7">
        <f t="shared" si="93"/>
        <v>1.625</v>
      </c>
      <c r="R998" s="8">
        <f t="shared" si="94"/>
        <v>13</v>
      </c>
      <c r="S998" t="str">
        <f t="shared" si="95"/>
        <v>technology</v>
      </c>
      <c r="T998" t="str">
        <f t="shared" si="96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91"/>
        <v>41941.10297453704</v>
      </c>
      <c r="L999" s="13">
        <f t="shared" si="9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93"/>
        <v>1.3</v>
      </c>
      <c r="R999" s="8">
        <f t="shared" si="94"/>
        <v>8.1300000000000008</v>
      </c>
      <c r="S999" t="str">
        <f t="shared" si="95"/>
        <v>technology</v>
      </c>
      <c r="T999" t="str">
        <f t="shared" si="96"/>
        <v>wearables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91"/>
        <v>42282.168993055559</v>
      </c>
      <c r="L1000" s="13">
        <f t="shared" si="9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3"/>
        <v>58.558333333333337</v>
      </c>
      <c r="R1000" s="8">
        <f t="shared" si="94"/>
        <v>153.43</v>
      </c>
      <c r="S1000" t="str">
        <f t="shared" si="95"/>
        <v>technology</v>
      </c>
      <c r="T1000" t="str">
        <f t="shared" si="96"/>
        <v>wearables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91"/>
        <v>41926.29965277778</v>
      </c>
      <c r="L1001" s="13">
        <f t="shared" si="9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3"/>
        <v>7.7886666666666677</v>
      </c>
      <c r="R1001" s="8">
        <f t="shared" si="94"/>
        <v>292.08</v>
      </c>
      <c r="S1001" t="str">
        <f t="shared" si="95"/>
        <v>technology</v>
      </c>
      <c r="T1001" t="str">
        <f t="shared" si="96"/>
        <v>wearables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91"/>
        <v>42749.059722222228</v>
      </c>
      <c r="L1002" s="13">
        <f t="shared" si="9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3"/>
        <v>2.2157147647256061</v>
      </c>
      <c r="R1002" s="8">
        <f t="shared" si="94"/>
        <v>3304</v>
      </c>
      <c r="S1002" t="str">
        <f t="shared" si="95"/>
        <v>technology</v>
      </c>
      <c r="T1002" t="str">
        <f t="shared" si="96"/>
        <v>wearables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91"/>
        <v>42720.720057870371</v>
      </c>
      <c r="L1003" s="13">
        <f t="shared" si="9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3"/>
        <v>104</v>
      </c>
      <c r="R1003" s="8">
        <f t="shared" si="94"/>
        <v>1300</v>
      </c>
      <c r="S1003" t="str">
        <f t="shared" si="95"/>
        <v>technology</v>
      </c>
      <c r="T1003" t="str">
        <f t="shared" si="96"/>
        <v>wearables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91"/>
        <v>42325.684189814812</v>
      </c>
      <c r="L1004" s="13">
        <f t="shared" si="9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3"/>
        <v>29.6029602960296</v>
      </c>
      <c r="R1004" s="8">
        <f t="shared" si="94"/>
        <v>134.55000000000001</v>
      </c>
      <c r="S1004" t="str">
        <f t="shared" si="95"/>
        <v>technology</v>
      </c>
      <c r="T1004" t="str">
        <f t="shared" si="96"/>
        <v>wearables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91"/>
        <v>42780.709039351852</v>
      </c>
      <c r="L1005" s="13">
        <f t="shared" si="9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3"/>
        <v>16.055</v>
      </c>
      <c r="R1005" s="8">
        <f t="shared" si="94"/>
        <v>214.07</v>
      </c>
      <c r="S1005" t="str">
        <f t="shared" si="95"/>
        <v>technology</v>
      </c>
      <c r="T1005" t="str">
        <f t="shared" si="96"/>
        <v>wearables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91"/>
        <v>42388.708645833336</v>
      </c>
      <c r="L1006" s="13">
        <f t="shared" si="9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3"/>
        <v>82.207999999999998</v>
      </c>
      <c r="R1006" s="8">
        <f t="shared" si="94"/>
        <v>216.34</v>
      </c>
      <c r="S1006" t="str">
        <f t="shared" si="95"/>
        <v>technology</v>
      </c>
      <c r="T1006" t="str">
        <f t="shared" si="96"/>
        <v>wearables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91"/>
        <v>42276.624803240738</v>
      </c>
      <c r="L1007" s="13">
        <f t="shared" si="9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3"/>
        <v>75.051000000000002</v>
      </c>
      <c r="R1007" s="8">
        <f t="shared" si="94"/>
        <v>932.31</v>
      </c>
      <c r="S1007" t="str">
        <f t="shared" si="95"/>
        <v>technology</v>
      </c>
      <c r="T1007" t="str">
        <f t="shared" si="96"/>
        <v>wearables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91"/>
        <v>41977.040185185186</v>
      </c>
      <c r="L1008" s="13">
        <f t="shared" si="9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3"/>
        <v>5.8500000000000005</v>
      </c>
      <c r="R1008" s="8">
        <f t="shared" si="94"/>
        <v>29.25</v>
      </c>
      <c r="S1008" t="str">
        <f t="shared" si="95"/>
        <v>technology</v>
      </c>
      <c r="T1008" t="str">
        <f t="shared" si="96"/>
        <v>wearables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91"/>
        <v>42676.583599537036</v>
      </c>
      <c r="L1009" s="13">
        <f t="shared" si="9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3"/>
        <v>44.32</v>
      </c>
      <c r="R1009" s="8">
        <f t="shared" si="94"/>
        <v>174.95</v>
      </c>
      <c r="S1009" t="str">
        <f t="shared" si="95"/>
        <v>technology</v>
      </c>
      <c r="T1009" t="str">
        <f t="shared" si="96"/>
        <v>wearables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91"/>
        <v>42702.809201388889</v>
      </c>
      <c r="L1010" s="13">
        <f t="shared" si="9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3"/>
        <v>0.26737967914438499</v>
      </c>
      <c r="R1010" s="8">
        <f t="shared" si="94"/>
        <v>250</v>
      </c>
      <c r="S1010" t="str">
        <f t="shared" si="95"/>
        <v>technology</v>
      </c>
      <c r="T1010" t="str">
        <f t="shared" si="96"/>
        <v>wearables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91"/>
        <v>42510.604699074072</v>
      </c>
      <c r="L1011" s="13">
        <f t="shared" si="9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3"/>
        <v>13.13</v>
      </c>
      <c r="R1011" s="8">
        <f t="shared" si="94"/>
        <v>65</v>
      </c>
      <c r="S1011" t="str">
        <f t="shared" si="95"/>
        <v>technology</v>
      </c>
      <c r="T1011" t="str">
        <f t="shared" si="96"/>
        <v>wearables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91"/>
        <v>42561.829421296294</v>
      </c>
      <c r="L1012" s="13">
        <f t="shared" si="9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3"/>
        <v>0.19088937093275488</v>
      </c>
      <c r="R1012" s="8">
        <f t="shared" si="94"/>
        <v>55</v>
      </c>
      <c r="S1012" t="str">
        <f t="shared" si="95"/>
        <v>technology</v>
      </c>
      <c r="T1012" t="str">
        <f t="shared" si="96"/>
        <v>wearables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91"/>
        <v>41946.898090277777</v>
      </c>
      <c r="L1013" s="13">
        <f t="shared" si="9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3"/>
        <v>0.375</v>
      </c>
      <c r="R1013" s="8">
        <f t="shared" si="94"/>
        <v>75</v>
      </c>
      <c r="S1013" t="str">
        <f t="shared" si="95"/>
        <v>technology</v>
      </c>
      <c r="T1013" t="str">
        <f t="shared" si="96"/>
        <v>wearables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91"/>
        <v>42714.440416666665</v>
      </c>
      <c r="L1014" s="13">
        <f t="shared" si="9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3"/>
        <v>21535.021000000001</v>
      </c>
      <c r="R1014" s="8">
        <f t="shared" si="94"/>
        <v>1389.36</v>
      </c>
      <c r="S1014" t="str">
        <f t="shared" si="95"/>
        <v>technology</v>
      </c>
      <c r="T1014" t="str">
        <f t="shared" si="96"/>
        <v>wearables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91"/>
        <v>42339.833981481483</v>
      </c>
      <c r="L1015" s="13">
        <f t="shared" si="9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3"/>
        <v>34.527999999999999</v>
      </c>
      <c r="R1015" s="8">
        <f t="shared" si="94"/>
        <v>95.91</v>
      </c>
      <c r="S1015" t="str">
        <f t="shared" si="95"/>
        <v>technology</v>
      </c>
      <c r="T1015" t="str">
        <f t="shared" si="96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91"/>
        <v>41955.002488425926</v>
      </c>
      <c r="L1016" s="13">
        <f t="shared" si="9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3"/>
        <v>30.599999999999998</v>
      </c>
      <c r="R1016" s="8">
        <f t="shared" si="94"/>
        <v>191.25</v>
      </c>
      <c r="S1016" t="str">
        <f t="shared" si="95"/>
        <v>technology</v>
      </c>
      <c r="T1016" t="str">
        <f t="shared" si="96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91"/>
        <v>42303.878414351857</v>
      </c>
      <c r="L1017" s="13">
        <f t="shared" si="9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3"/>
        <v>2.666666666666667</v>
      </c>
      <c r="R1017" s="8">
        <f t="shared" si="94"/>
        <v>40</v>
      </c>
      <c r="S1017" t="str">
        <f t="shared" si="95"/>
        <v>technology</v>
      </c>
      <c r="T1017" t="str">
        <f t="shared" si="96"/>
        <v>wearables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91"/>
        <v>42422.107129629629</v>
      </c>
      <c r="L1018" s="13">
        <f t="shared" si="9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3"/>
        <v>2.8420000000000001</v>
      </c>
      <c r="R1018" s="8">
        <f t="shared" si="94"/>
        <v>74.790000000000006</v>
      </c>
      <c r="S1018" t="str">
        <f t="shared" si="95"/>
        <v>technology</v>
      </c>
      <c r="T1018" t="str">
        <f t="shared" si="96"/>
        <v>wearables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91"/>
        <v>42289.675173611111</v>
      </c>
      <c r="L1019" s="13">
        <f t="shared" si="9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3"/>
        <v>22.878799999999998</v>
      </c>
      <c r="R1019" s="8">
        <f t="shared" si="94"/>
        <v>161.12</v>
      </c>
      <c r="S1019" t="str">
        <f t="shared" si="95"/>
        <v>technology</v>
      </c>
      <c r="T1019" t="str">
        <f t="shared" si="96"/>
        <v>wearables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91"/>
        <v>42535.492280092592</v>
      </c>
      <c r="L1020" s="13">
        <f t="shared" si="9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3"/>
        <v>3.105</v>
      </c>
      <c r="R1020" s="8">
        <f t="shared" si="94"/>
        <v>88.71</v>
      </c>
      <c r="S1020" t="str">
        <f t="shared" si="95"/>
        <v>technology</v>
      </c>
      <c r="T1020" t="str">
        <f t="shared" si="96"/>
        <v>wearables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91"/>
        <v>42009.973946759259</v>
      </c>
      <c r="L1021" s="13">
        <f t="shared" si="9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3"/>
        <v>47.333333333333336</v>
      </c>
      <c r="R1021" s="8">
        <f t="shared" si="94"/>
        <v>53.25</v>
      </c>
      <c r="S1021" t="str">
        <f t="shared" si="95"/>
        <v>technology</v>
      </c>
      <c r="T1021" t="str">
        <f t="shared" si="96"/>
        <v>wearables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91"/>
        <v>42127.069548611107</v>
      </c>
      <c r="L1022" s="13">
        <f t="shared" si="9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3"/>
        <v>205.54838709677421</v>
      </c>
      <c r="R1022" s="8">
        <f t="shared" si="94"/>
        <v>106.2</v>
      </c>
      <c r="S1022" t="str">
        <f t="shared" si="95"/>
        <v>music</v>
      </c>
      <c r="T1022" t="str">
        <f t="shared" si="96"/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91"/>
        <v>42271.251979166671</v>
      </c>
      <c r="L1023" s="13">
        <f t="shared" si="9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3"/>
        <v>351.80366666666669</v>
      </c>
      <c r="R1023" s="8">
        <f t="shared" si="94"/>
        <v>22.08</v>
      </c>
      <c r="S1023" t="str">
        <f t="shared" si="95"/>
        <v>music</v>
      </c>
      <c r="T1023" t="str">
        <f t="shared" si="96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91"/>
        <v>42111.646724537044</v>
      </c>
      <c r="L1024" s="13">
        <f t="shared" si="9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3"/>
        <v>114.9</v>
      </c>
      <c r="R1024" s="8">
        <f t="shared" si="94"/>
        <v>31.05</v>
      </c>
      <c r="S1024" t="str">
        <f t="shared" si="95"/>
        <v>music</v>
      </c>
      <c r="T1024" t="str">
        <f t="shared" si="96"/>
        <v>electronic music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91"/>
        <v>42145.919687500005</v>
      </c>
      <c r="L1025" s="13">
        <f t="shared" si="9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3"/>
        <v>237.15</v>
      </c>
      <c r="R1025" s="8">
        <f t="shared" si="94"/>
        <v>36.21</v>
      </c>
      <c r="S1025" t="str">
        <f t="shared" si="95"/>
        <v>music</v>
      </c>
      <c r="T1025" t="str">
        <f t="shared" si="96"/>
        <v>electronic music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ref="K1026:K1089" si="97">J1026/60/60/24+DATE(1970,1,1)</f>
        <v>42370.580590277779</v>
      </c>
      <c r="L1026" s="13">
        <f t="shared" ref="L1026:L1089" si="98">I1026/60/60/24+DATE(1970,1,1)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99">E1026/D1026*100</f>
        <v>118.63774999999998</v>
      </c>
      <c r="R1026" s="8">
        <f t="shared" si="94"/>
        <v>388.98</v>
      </c>
      <c r="S1026" t="str">
        <f t="shared" si="95"/>
        <v>music</v>
      </c>
      <c r="T1026" t="str">
        <f t="shared" si="96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si="97"/>
        <v>42049.833761574075</v>
      </c>
      <c r="L1027" s="13">
        <f t="shared" si="98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99"/>
        <v>109.92831428571431</v>
      </c>
      <c r="R1027" s="8">
        <f t="shared" ref="R1027:R1090" si="100">IF(N1027=0, 0, ROUND(E1027/N1027, 2))</f>
        <v>71.849999999999994</v>
      </c>
      <c r="S1027" t="str">
        <f t="shared" ref="S1027:S1090" si="101">LEFT(P1027, FIND("/", P1027) - 1)</f>
        <v>music</v>
      </c>
      <c r="T1027" t="str">
        <f t="shared" ref="T1027:T1090" si="102">RIGHT(P1027, LEN(P1027)-FIND("/", P1027))</f>
        <v>electronic music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97"/>
        <v>42426.407592592594</v>
      </c>
      <c r="L1028" s="13">
        <f t="shared" si="9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9"/>
        <v>100.00828571428571</v>
      </c>
      <c r="R1028" s="8">
        <f t="shared" si="100"/>
        <v>57.38</v>
      </c>
      <c r="S1028" t="str">
        <f t="shared" si="101"/>
        <v>music</v>
      </c>
      <c r="T1028" t="str">
        <f t="shared" si="102"/>
        <v>electronic music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97"/>
        <v>41905.034108796295</v>
      </c>
      <c r="L1029" s="13">
        <f t="shared" si="9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9"/>
        <v>103.09292094387415</v>
      </c>
      <c r="R1029" s="8">
        <f t="shared" si="100"/>
        <v>69.67</v>
      </c>
      <c r="S1029" t="str">
        <f t="shared" si="101"/>
        <v>music</v>
      </c>
      <c r="T1029" t="str">
        <f t="shared" si="102"/>
        <v>electronic music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97"/>
        <v>42755.627372685187</v>
      </c>
      <c r="L1030" s="13">
        <f t="shared" si="9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9"/>
        <v>117.27000000000001</v>
      </c>
      <c r="R1030" s="8">
        <f t="shared" si="100"/>
        <v>45.99</v>
      </c>
      <c r="S1030" t="str">
        <f t="shared" si="101"/>
        <v>music</v>
      </c>
      <c r="T1030" t="str">
        <f t="shared" si="102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97"/>
        <v>42044.711886574078</v>
      </c>
      <c r="L1031" s="13">
        <f t="shared" si="9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9"/>
        <v>111.75999999999999</v>
      </c>
      <c r="R1031" s="8">
        <f t="shared" si="100"/>
        <v>79.260000000000005</v>
      </c>
      <c r="S1031" t="str">
        <f t="shared" si="101"/>
        <v>music</v>
      </c>
      <c r="T1031" t="str">
        <f t="shared" si="102"/>
        <v>electronic music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97"/>
        <v>42611.483206018514</v>
      </c>
      <c r="L1032" s="13">
        <f t="shared" si="9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9"/>
        <v>342.09999999999997</v>
      </c>
      <c r="R1032" s="8">
        <f t="shared" si="100"/>
        <v>43.03</v>
      </c>
      <c r="S1032" t="str">
        <f t="shared" si="101"/>
        <v>music</v>
      </c>
      <c r="T1032" t="str">
        <f t="shared" si="102"/>
        <v>electronic music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97"/>
        <v>42324.764004629629</v>
      </c>
      <c r="L1033" s="13">
        <f t="shared" si="9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9"/>
        <v>107.4</v>
      </c>
      <c r="R1033" s="8">
        <f t="shared" si="100"/>
        <v>108.48</v>
      </c>
      <c r="S1033" t="str">
        <f t="shared" si="101"/>
        <v>music</v>
      </c>
      <c r="T1033" t="str">
        <f t="shared" si="102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97"/>
        <v>42514.666956018518</v>
      </c>
      <c r="L1034" s="13">
        <f t="shared" si="9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9"/>
        <v>108.49703703703703</v>
      </c>
      <c r="R1034" s="8">
        <f t="shared" si="100"/>
        <v>61.03</v>
      </c>
      <c r="S1034" t="str">
        <f t="shared" si="101"/>
        <v>music</v>
      </c>
      <c r="T1034" t="str">
        <f t="shared" si="102"/>
        <v>electronic music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97"/>
        <v>42688.732407407413</v>
      </c>
      <c r="L1035" s="13">
        <f t="shared" si="98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9"/>
        <v>102.86144578313252</v>
      </c>
      <c r="R1035" s="8">
        <f t="shared" si="100"/>
        <v>50.59</v>
      </c>
      <c r="S1035" t="str">
        <f t="shared" si="101"/>
        <v>music</v>
      </c>
      <c r="T1035" t="str">
        <f t="shared" si="102"/>
        <v>electronic music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97"/>
        <v>42555.166712962964</v>
      </c>
      <c r="L1036" s="13">
        <f t="shared" si="9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9"/>
        <v>130.0018</v>
      </c>
      <c r="R1036" s="8">
        <f t="shared" si="100"/>
        <v>39.159999999999997</v>
      </c>
      <c r="S1036" t="str">
        <f t="shared" si="101"/>
        <v>music</v>
      </c>
      <c r="T1036" t="str">
        <f t="shared" si="102"/>
        <v>electronic music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97"/>
        <v>42016.641435185185</v>
      </c>
      <c r="L1037" s="13">
        <f t="shared" si="9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9"/>
        <v>107.65217391304347</v>
      </c>
      <c r="R1037" s="8">
        <f t="shared" si="100"/>
        <v>65.16</v>
      </c>
      <c r="S1037" t="str">
        <f t="shared" si="101"/>
        <v>music</v>
      </c>
      <c r="T1037" t="str">
        <f t="shared" si="102"/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97"/>
        <v>41249.448958333334</v>
      </c>
      <c r="L1038" s="13">
        <f t="shared" si="9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9"/>
        <v>112.36044444444444</v>
      </c>
      <c r="R1038" s="8">
        <f t="shared" si="100"/>
        <v>23.96</v>
      </c>
      <c r="S1038" t="str">
        <f t="shared" si="101"/>
        <v>music</v>
      </c>
      <c r="T1038" t="str">
        <f t="shared" si="102"/>
        <v>electronic music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97"/>
        <v>42119.822476851856</v>
      </c>
      <c r="L1039" s="13">
        <f t="shared" si="9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9"/>
        <v>102.1</v>
      </c>
      <c r="R1039" s="8">
        <f t="shared" si="100"/>
        <v>48.62</v>
      </c>
      <c r="S1039" t="str">
        <f t="shared" si="101"/>
        <v>music</v>
      </c>
      <c r="T1039" t="str">
        <f t="shared" si="102"/>
        <v>electronic music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97"/>
        <v>42418.231747685189</v>
      </c>
      <c r="L1040" s="13">
        <f t="shared" si="9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9"/>
        <v>145.33333333333334</v>
      </c>
      <c r="R1040" s="8">
        <f t="shared" si="100"/>
        <v>35.74</v>
      </c>
      <c r="S1040" t="str">
        <f t="shared" si="101"/>
        <v>music</v>
      </c>
      <c r="T1040" t="str">
        <f t="shared" si="102"/>
        <v>electronic music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97"/>
        <v>42692.109328703707</v>
      </c>
      <c r="L1041" s="13">
        <f t="shared" si="9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9"/>
        <v>128.19999999999999</v>
      </c>
      <c r="R1041" s="8">
        <f t="shared" si="100"/>
        <v>21.37</v>
      </c>
      <c r="S1041" t="str">
        <f t="shared" si="101"/>
        <v>music</v>
      </c>
      <c r="T1041" t="str">
        <f t="shared" si="102"/>
        <v>electronic music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97"/>
        <v>42579.708437499998</v>
      </c>
      <c r="L1042" s="13">
        <f t="shared" si="9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9"/>
        <v>0.29411764705882354</v>
      </c>
      <c r="R1042" s="8">
        <f t="shared" si="100"/>
        <v>250</v>
      </c>
      <c r="S1042" t="str">
        <f t="shared" si="101"/>
        <v>journalism</v>
      </c>
      <c r="T1042" t="str">
        <f t="shared" si="102"/>
        <v>audio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97"/>
        <v>41831.060092592597</v>
      </c>
      <c r="L1043" s="13">
        <f t="shared" si="98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9"/>
        <v>0</v>
      </c>
      <c r="R1043" s="8">
        <f t="shared" si="100"/>
        <v>0</v>
      </c>
      <c r="S1043" t="str">
        <f t="shared" si="101"/>
        <v>journalism</v>
      </c>
      <c r="T1043" t="str">
        <f t="shared" si="102"/>
        <v>audio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97"/>
        <v>41851.696157407408</v>
      </c>
      <c r="L1044" s="13">
        <f t="shared" si="9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9"/>
        <v>1.5384615384615385</v>
      </c>
      <c r="R1044" s="8">
        <f t="shared" si="100"/>
        <v>10</v>
      </c>
      <c r="S1044" t="str">
        <f t="shared" si="101"/>
        <v>journalism</v>
      </c>
      <c r="T1044" t="str">
        <f t="shared" si="102"/>
        <v>audio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97"/>
        <v>42114.252951388888</v>
      </c>
      <c r="L1045" s="13">
        <f t="shared" si="9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9"/>
        <v>8.5370000000000008</v>
      </c>
      <c r="R1045" s="8">
        <f t="shared" si="100"/>
        <v>29.24</v>
      </c>
      <c r="S1045" t="str">
        <f t="shared" si="101"/>
        <v>journalism</v>
      </c>
      <c r="T1045" t="str">
        <f t="shared" si="102"/>
        <v>audio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97"/>
        <v>42011.925937499997</v>
      </c>
      <c r="L1046" s="13">
        <f t="shared" si="9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9"/>
        <v>8.5714285714285715E-2</v>
      </c>
      <c r="R1046" s="8">
        <f t="shared" si="100"/>
        <v>3</v>
      </c>
      <c r="S1046" t="str">
        <f t="shared" si="101"/>
        <v>journalism</v>
      </c>
      <c r="T1046" t="str">
        <f t="shared" si="102"/>
        <v>audio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97"/>
        <v>41844.874421296299</v>
      </c>
      <c r="L1047" s="13">
        <f t="shared" si="98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9"/>
        <v>2.6599999999999997</v>
      </c>
      <c r="R1047" s="8">
        <f t="shared" si="100"/>
        <v>33.25</v>
      </c>
      <c r="S1047" t="str">
        <f t="shared" si="101"/>
        <v>journalism</v>
      </c>
      <c r="T1047" t="str">
        <f t="shared" si="102"/>
        <v>audio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97"/>
        <v>42319.851388888885</v>
      </c>
      <c r="L1048" s="13">
        <f t="shared" si="9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9"/>
        <v>0</v>
      </c>
      <c r="R1048" s="8">
        <f t="shared" si="100"/>
        <v>0</v>
      </c>
      <c r="S1048" t="str">
        <f t="shared" si="101"/>
        <v>journalism</v>
      </c>
      <c r="T1048" t="str">
        <f t="shared" si="102"/>
        <v>audio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97"/>
        <v>41918.818460648145</v>
      </c>
      <c r="L1049" s="13">
        <f t="shared" si="9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9"/>
        <v>0.05</v>
      </c>
      <c r="R1049" s="8">
        <f t="shared" si="100"/>
        <v>1</v>
      </c>
      <c r="S1049" t="str">
        <f t="shared" si="101"/>
        <v>journalism</v>
      </c>
      <c r="T1049" t="str">
        <f t="shared" si="102"/>
        <v>audio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97"/>
        <v>42598.053113425922</v>
      </c>
      <c r="L1050" s="13">
        <f t="shared" si="9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9"/>
        <v>1.4133333333333333</v>
      </c>
      <c r="R1050" s="8">
        <f t="shared" si="100"/>
        <v>53</v>
      </c>
      <c r="S1050" t="str">
        <f t="shared" si="101"/>
        <v>journalism</v>
      </c>
      <c r="T1050" t="str">
        <f t="shared" si="102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97"/>
        <v>42382.431076388893</v>
      </c>
      <c r="L1051" s="13">
        <f t="shared" si="9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9"/>
        <v>0</v>
      </c>
      <c r="R1051" s="8">
        <f t="shared" si="100"/>
        <v>0</v>
      </c>
      <c r="S1051" t="str">
        <f t="shared" si="101"/>
        <v>journalism</v>
      </c>
      <c r="T1051" t="str">
        <f t="shared" si="102"/>
        <v>audio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97"/>
        <v>42231.7971875</v>
      </c>
      <c r="L1052" s="13">
        <f t="shared" si="9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9"/>
        <v>0</v>
      </c>
      <c r="R1052" s="8">
        <f t="shared" si="100"/>
        <v>0</v>
      </c>
      <c r="S1052" t="str">
        <f t="shared" si="101"/>
        <v>journalism</v>
      </c>
      <c r="T1052" t="str">
        <f t="shared" si="102"/>
        <v>audio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97"/>
        <v>41850.014178240745</v>
      </c>
      <c r="L1053" s="13">
        <f t="shared" si="9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9"/>
        <v>0</v>
      </c>
      <c r="R1053" s="8">
        <f t="shared" si="100"/>
        <v>0</v>
      </c>
      <c r="S1053" t="str">
        <f t="shared" si="101"/>
        <v>journalism</v>
      </c>
      <c r="T1053" t="str">
        <f t="shared" si="102"/>
        <v>audio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97"/>
        <v>42483.797395833331</v>
      </c>
      <c r="L1054" s="13">
        <f t="shared" si="9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9"/>
        <v>0</v>
      </c>
      <c r="R1054" s="8">
        <f t="shared" si="100"/>
        <v>0</v>
      </c>
      <c r="S1054" t="str">
        <f t="shared" si="101"/>
        <v>journalism</v>
      </c>
      <c r="T1054" t="str">
        <f t="shared" si="102"/>
        <v>audio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97"/>
        <v>42775.172824074078</v>
      </c>
      <c r="L1055" s="13">
        <f t="shared" si="9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9"/>
        <v>1</v>
      </c>
      <c r="R1055" s="8">
        <f t="shared" si="100"/>
        <v>15</v>
      </c>
      <c r="S1055" t="str">
        <f t="shared" si="101"/>
        <v>journalism</v>
      </c>
      <c r="T1055" t="str">
        <f t="shared" si="102"/>
        <v>audio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97"/>
        <v>41831.851840277777</v>
      </c>
      <c r="L1056" s="13">
        <f t="shared" si="9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9"/>
        <v>0</v>
      </c>
      <c r="R1056" s="8">
        <f t="shared" si="100"/>
        <v>0</v>
      </c>
      <c r="S1056" t="str">
        <f t="shared" si="101"/>
        <v>journalism</v>
      </c>
      <c r="T1056" t="str">
        <f t="shared" si="102"/>
        <v>audio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97"/>
        <v>42406.992418981477</v>
      </c>
      <c r="L1057" s="13">
        <f t="shared" si="9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9"/>
        <v>0</v>
      </c>
      <c r="R1057" s="8">
        <f t="shared" si="100"/>
        <v>0</v>
      </c>
      <c r="S1057" t="str">
        <f t="shared" si="101"/>
        <v>journalism</v>
      </c>
      <c r="T1057" t="str">
        <f t="shared" si="102"/>
        <v>audio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97"/>
        <v>42058.719641203701</v>
      </c>
      <c r="L1058" s="13">
        <f t="shared" si="98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9"/>
        <v>0</v>
      </c>
      <c r="R1058" s="8">
        <f t="shared" si="100"/>
        <v>0</v>
      </c>
      <c r="S1058" t="str">
        <f t="shared" si="101"/>
        <v>journalism</v>
      </c>
      <c r="T1058" t="str">
        <f t="shared" si="102"/>
        <v>audio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97"/>
        <v>42678.871331018512</v>
      </c>
      <c r="L1059" s="13">
        <f t="shared" si="9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9"/>
        <v>0</v>
      </c>
      <c r="R1059" s="8">
        <f t="shared" si="100"/>
        <v>0</v>
      </c>
      <c r="S1059" t="str">
        <f t="shared" si="101"/>
        <v>journalism</v>
      </c>
      <c r="T1059" t="str">
        <f t="shared" si="102"/>
        <v>audio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97"/>
        <v>42047.900960648149</v>
      </c>
      <c r="L1060" s="13">
        <f t="shared" si="98"/>
        <v>42089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9"/>
        <v>0</v>
      </c>
      <c r="R1060" s="8">
        <f t="shared" si="100"/>
        <v>0</v>
      </c>
      <c r="S1060" t="str">
        <f t="shared" si="101"/>
        <v>journalism</v>
      </c>
      <c r="T1060" t="str">
        <f t="shared" si="102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97"/>
        <v>42046.79</v>
      </c>
      <c r="L1061" s="13">
        <f t="shared" si="9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9"/>
        <v>0</v>
      </c>
      <c r="R1061" s="8">
        <f t="shared" si="100"/>
        <v>0</v>
      </c>
      <c r="S1061" t="str">
        <f t="shared" si="101"/>
        <v>journalism</v>
      </c>
      <c r="T1061" t="str">
        <f t="shared" si="102"/>
        <v>audio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97"/>
        <v>42079.913113425922</v>
      </c>
      <c r="L1062" s="13">
        <f t="shared" si="9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9"/>
        <v>1</v>
      </c>
      <c r="R1062" s="8">
        <f t="shared" si="100"/>
        <v>50</v>
      </c>
      <c r="S1062" t="str">
        <f t="shared" si="101"/>
        <v>journalism</v>
      </c>
      <c r="T1062" t="str">
        <f t="shared" si="102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97"/>
        <v>42432.276712962965</v>
      </c>
      <c r="L1063" s="13">
        <f t="shared" si="9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9"/>
        <v>0</v>
      </c>
      <c r="R1063" s="8">
        <f t="shared" si="100"/>
        <v>0</v>
      </c>
      <c r="S1063" t="str">
        <f t="shared" si="101"/>
        <v>journalism</v>
      </c>
      <c r="T1063" t="str">
        <f t="shared" si="102"/>
        <v>audio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97"/>
        <v>42556.807187500002</v>
      </c>
      <c r="L1064" s="13">
        <f t="shared" si="9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9"/>
        <v>95.477386934673376</v>
      </c>
      <c r="R1064" s="8">
        <f t="shared" si="100"/>
        <v>47.5</v>
      </c>
      <c r="S1064" t="str">
        <f t="shared" si="101"/>
        <v>journalism</v>
      </c>
      <c r="T1064" t="str">
        <f t="shared" si="102"/>
        <v>audio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97"/>
        <v>42583.030810185184</v>
      </c>
      <c r="L1065" s="13">
        <f t="shared" si="9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9"/>
        <v>0</v>
      </c>
      <c r="R1065" s="8">
        <f t="shared" si="100"/>
        <v>0</v>
      </c>
      <c r="S1065" t="str">
        <f t="shared" si="101"/>
        <v>journalism</v>
      </c>
      <c r="T1065" t="str">
        <f t="shared" si="102"/>
        <v>audio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97"/>
        <v>41417.228043981479</v>
      </c>
      <c r="L1066" s="13">
        <f t="shared" si="9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9"/>
        <v>8.974444444444444</v>
      </c>
      <c r="R1066" s="8">
        <f t="shared" si="100"/>
        <v>65.67</v>
      </c>
      <c r="S1066" t="str">
        <f t="shared" si="101"/>
        <v>games</v>
      </c>
      <c r="T1066" t="str">
        <f t="shared" si="102"/>
        <v>video games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97"/>
        <v>41661.381041666667</v>
      </c>
      <c r="L1067" s="13">
        <f t="shared" si="9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9"/>
        <v>2.7</v>
      </c>
      <c r="R1067" s="8">
        <f t="shared" si="100"/>
        <v>16.2</v>
      </c>
      <c r="S1067" t="str">
        <f t="shared" si="101"/>
        <v>games</v>
      </c>
      <c r="T1067" t="str">
        <f t="shared" si="102"/>
        <v>video games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97"/>
        <v>41445.962754629632</v>
      </c>
      <c r="L1068" s="13">
        <f t="shared" si="98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9"/>
        <v>3.3673333333333333</v>
      </c>
      <c r="R1068" s="8">
        <f t="shared" si="100"/>
        <v>34.130000000000003</v>
      </c>
      <c r="S1068" t="str">
        <f t="shared" si="101"/>
        <v>games</v>
      </c>
      <c r="T1068" t="str">
        <f t="shared" si="102"/>
        <v>video games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97"/>
        <v>41599.855682870373</v>
      </c>
      <c r="L1069" s="13">
        <f t="shared" si="9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9"/>
        <v>26</v>
      </c>
      <c r="R1069" s="8">
        <f t="shared" si="100"/>
        <v>13</v>
      </c>
      <c r="S1069" t="str">
        <f t="shared" si="101"/>
        <v>games</v>
      </c>
      <c r="T1069" t="str">
        <f t="shared" si="102"/>
        <v>video games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97"/>
        <v>42440.371111111104</v>
      </c>
      <c r="L1070" s="13">
        <f t="shared" si="9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9"/>
        <v>0.15</v>
      </c>
      <c r="R1070" s="8">
        <f t="shared" si="100"/>
        <v>11.25</v>
      </c>
      <c r="S1070" t="str">
        <f t="shared" si="101"/>
        <v>games</v>
      </c>
      <c r="T1070" t="str">
        <f t="shared" si="102"/>
        <v>video games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97"/>
        <v>41572.229849537034</v>
      </c>
      <c r="L1071" s="13">
        <f t="shared" si="9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9"/>
        <v>38.636363636363633</v>
      </c>
      <c r="R1071" s="8">
        <f t="shared" si="100"/>
        <v>40.479999999999997</v>
      </c>
      <c r="S1071" t="str">
        <f t="shared" si="101"/>
        <v>games</v>
      </c>
      <c r="T1071" t="str">
        <f t="shared" si="102"/>
        <v>video games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97"/>
        <v>41163.011828703704</v>
      </c>
      <c r="L1072" s="13">
        <f t="shared" si="9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9"/>
        <v>0.70000000000000007</v>
      </c>
      <c r="R1072" s="8">
        <f t="shared" si="100"/>
        <v>35</v>
      </c>
      <c r="S1072" t="str">
        <f t="shared" si="101"/>
        <v>games</v>
      </c>
      <c r="T1072" t="str">
        <f t="shared" si="102"/>
        <v>video games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97"/>
        <v>42295.753391203703</v>
      </c>
      <c r="L1073" s="13">
        <f t="shared" si="9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9"/>
        <v>0</v>
      </c>
      <c r="R1073" s="8">
        <f t="shared" si="100"/>
        <v>0</v>
      </c>
      <c r="S1073" t="str">
        <f t="shared" si="101"/>
        <v>games</v>
      </c>
      <c r="T1073" t="str">
        <f t="shared" si="102"/>
        <v>video games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97"/>
        <v>41645.832141203704</v>
      </c>
      <c r="L1074" s="13">
        <f t="shared" si="9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9"/>
        <v>6.8000000000000005E-2</v>
      </c>
      <c r="R1074" s="8">
        <f t="shared" si="100"/>
        <v>12.75</v>
      </c>
      <c r="S1074" t="str">
        <f t="shared" si="101"/>
        <v>games</v>
      </c>
      <c r="T1074" t="str">
        <f t="shared" si="102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97"/>
        <v>40802.964594907404</v>
      </c>
      <c r="L1075" s="13">
        <f t="shared" si="9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9"/>
        <v>1.3333333333333335</v>
      </c>
      <c r="R1075" s="8">
        <f t="shared" si="100"/>
        <v>10</v>
      </c>
      <c r="S1075" t="str">
        <f t="shared" si="101"/>
        <v>games</v>
      </c>
      <c r="T1075" t="str">
        <f t="shared" si="102"/>
        <v>video games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97"/>
        <v>41613.172974537039</v>
      </c>
      <c r="L1076" s="13">
        <f t="shared" si="9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9"/>
        <v>6.3092592592592585</v>
      </c>
      <c r="R1076" s="8">
        <f t="shared" si="100"/>
        <v>113.57</v>
      </c>
      <c r="S1076" t="str">
        <f t="shared" si="101"/>
        <v>games</v>
      </c>
      <c r="T1076" t="str">
        <f t="shared" si="102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97"/>
        <v>41005.904120370367</v>
      </c>
      <c r="L1077" s="13">
        <f t="shared" si="9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9"/>
        <v>4.5</v>
      </c>
      <c r="R1077" s="8">
        <f t="shared" si="100"/>
        <v>15</v>
      </c>
      <c r="S1077" t="str">
        <f t="shared" si="101"/>
        <v>games</v>
      </c>
      <c r="T1077" t="str">
        <f t="shared" si="102"/>
        <v>video games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97"/>
        <v>41838.377893518518</v>
      </c>
      <c r="L1078" s="13">
        <f t="shared" si="9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9"/>
        <v>62.765333333333331</v>
      </c>
      <c r="R1078" s="8">
        <f t="shared" si="100"/>
        <v>48.28</v>
      </c>
      <c r="S1078" t="str">
        <f t="shared" si="101"/>
        <v>games</v>
      </c>
      <c r="T1078" t="str">
        <f t="shared" si="102"/>
        <v>video games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97"/>
        <v>42353.16679398148</v>
      </c>
      <c r="L1079" s="13">
        <f t="shared" si="9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9"/>
        <v>29.376000000000001</v>
      </c>
      <c r="R1079" s="8">
        <f t="shared" si="100"/>
        <v>43.98</v>
      </c>
      <c r="S1079" t="str">
        <f t="shared" si="101"/>
        <v>games</v>
      </c>
      <c r="T1079" t="str">
        <f t="shared" si="102"/>
        <v>video games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97"/>
        <v>40701.195844907408</v>
      </c>
      <c r="L1080" s="13">
        <f t="shared" si="9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9"/>
        <v>7.5</v>
      </c>
      <c r="R1080" s="8">
        <f t="shared" si="100"/>
        <v>9</v>
      </c>
      <c r="S1080" t="str">
        <f t="shared" si="101"/>
        <v>games</v>
      </c>
      <c r="T1080" t="str">
        <f t="shared" si="102"/>
        <v>video games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97"/>
        <v>42479.566388888896</v>
      </c>
      <c r="L1081" s="13">
        <f t="shared" si="98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9"/>
        <v>2.6076923076923078</v>
      </c>
      <c r="R1081" s="8">
        <f t="shared" si="100"/>
        <v>37.67</v>
      </c>
      <c r="S1081" t="str">
        <f t="shared" si="101"/>
        <v>games</v>
      </c>
      <c r="T1081" t="str">
        <f t="shared" si="102"/>
        <v>video games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97"/>
        <v>41740.138113425928</v>
      </c>
      <c r="L1082" s="13">
        <f t="shared" si="9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9"/>
        <v>9.1050000000000004</v>
      </c>
      <c r="R1082" s="8">
        <f t="shared" si="100"/>
        <v>18.579999999999998</v>
      </c>
      <c r="S1082" t="str">
        <f t="shared" si="101"/>
        <v>games</v>
      </c>
      <c r="T1082" t="str">
        <f t="shared" si="102"/>
        <v>video games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97"/>
        <v>42002.926990740743</v>
      </c>
      <c r="L1083" s="13">
        <f t="shared" si="9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9"/>
        <v>1.7647058823529412E-2</v>
      </c>
      <c r="R1083" s="8">
        <f t="shared" si="100"/>
        <v>3</v>
      </c>
      <c r="S1083" t="str">
        <f t="shared" si="101"/>
        <v>games</v>
      </c>
      <c r="T1083" t="str">
        <f t="shared" si="102"/>
        <v>video games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97"/>
        <v>41101.906111111115</v>
      </c>
      <c r="L1084" s="13">
        <f t="shared" si="98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9"/>
        <v>0.55999999999999994</v>
      </c>
      <c r="R1084" s="8">
        <f t="shared" si="100"/>
        <v>18.670000000000002</v>
      </c>
      <c r="S1084" t="str">
        <f t="shared" si="101"/>
        <v>games</v>
      </c>
      <c r="T1084" t="str">
        <f t="shared" si="102"/>
        <v>video games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97"/>
        <v>41793.659525462965</v>
      </c>
      <c r="L1085" s="13">
        <f t="shared" si="9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9"/>
        <v>0.82000000000000006</v>
      </c>
      <c r="R1085" s="8">
        <f t="shared" si="100"/>
        <v>410</v>
      </c>
      <c r="S1085" t="str">
        <f t="shared" si="101"/>
        <v>games</v>
      </c>
      <c r="T1085" t="str">
        <f t="shared" si="102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97"/>
        <v>41829.912083333329</v>
      </c>
      <c r="L1086" s="13">
        <f t="shared" si="9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9"/>
        <v>0</v>
      </c>
      <c r="R1086" s="8">
        <f t="shared" si="100"/>
        <v>0</v>
      </c>
      <c r="S1086" t="str">
        <f t="shared" si="101"/>
        <v>games</v>
      </c>
      <c r="T1086" t="str">
        <f t="shared" si="102"/>
        <v>video games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97"/>
        <v>42413.671006944445</v>
      </c>
      <c r="L1087" s="13">
        <f t="shared" si="9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9"/>
        <v>3.42</v>
      </c>
      <c r="R1087" s="8">
        <f t="shared" si="100"/>
        <v>114</v>
      </c>
      <c r="S1087" t="str">
        <f t="shared" si="101"/>
        <v>games</v>
      </c>
      <c r="T1087" t="str">
        <f t="shared" si="102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97"/>
        <v>41845.866793981484</v>
      </c>
      <c r="L1088" s="13">
        <f t="shared" si="9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9"/>
        <v>8.3333333333333343E-2</v>
      </c>
      <c r="R1088" s="8">
        <f t="shared" si="100"/>
        <v>7.5</v>
      </c>
      <c r="S1088" t="str">
        <f t="shared" si="101"/>
        <v>games</v>
      </c>
      <c r="T1088" t="str">
        <f t="shared" si="102"/>
        <v>video games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97"/>
        <v>41775.713969907411</v>
      </c>
      <c r="L1089" s="13">
        <f t="shared" si="98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9"/>
        <v>0</v>
      </c>
      <c r="R1089" s="8">
        <f t="shared" si="100"/>
        <v>0</v>
      </c>
      <c r="S1089" t="str">
        <f t="shared" si="101"/>
        <v>games</v>
      </c>
      <c r="T1089" t="str">
        <f t="shared" si="102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ref="K1090:K1153" si="103">J1090/60/60/24+DATE(1970,1,1)</f>
        <v>41723.799386574072</v>
      </c>
      <c r="L1090" s="13">
        <f t="shared" ref="L1090:L1153" si="104">I1090/60/60/24+DATE(1970,1,1)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105">E1090/D1090*100</f>
        <v>14.182977777777777</v>
      </c>
      <c r="R1090" s="8">
        <f t="shared" si="100"/>
        <v>43.42</v>
      </c>
      <c r="S1090" t="str">
        <f t="shared" si="101"/>
        <v>games</v>
      </c>
      <c r="T1090" t="str">
        <f t="shared" si="102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si="103"/>
        <v>42151.189525462964</v>
      </c>
      <c r="L1091" s="13">
        <f t="shared" si="104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105"/>
        <v>7.8266666666666662</v>
      </c>
      <c r="R1091" s="8">
        <f t="shared" ref="R1091:R1154" si="106">IF(N1091=0, 0, ROUND(E1091/N1091, 2))</f>
        <v>23.96</v>
      </c>
      <c r="S1091" t="str">
        <f t="shared" ref="S1091:S1154" si="107">LEFT(P1091, FIND("/", P1091) - 1)</f>
        <v>games</v>
      </c>
      <c r="T1091" t="str">
        <f t="shared" ref="T1091:T1154" si="108">RIGHT(P1091, LEN(P1091)-FIND("/", P1091))</f>
        <v>video games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03"/>
        <v>42123.185798611114</v>
      </c>
      <c r="L1092" s="13">
        <f t="shared" si="10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5"/>
        <v>3.8464497269020695E-2</v>
      </c>
      <c r="R1092" s="8">
        <f t="shared" si="106"/>
        <v>5</v>
      </c>
      <c r="S1092" t="str">
        <f t="shared" si="107"/>
        <v>games</v>
      </c>
      <c r="T1092" t="str">
        <f t="shared" si="108"/>
        <v>video games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03"/>
        <v>42440.820277777777</v>
      </c>
      <c r="L1093" s="13">
        <f t="shared" si="10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5"/>
        <v>12.5</v>
      </c>
      <c r="R1093" s="8">
        <f t="shared" si="106"/>
        <v>12.5</v>
      </c>
      <c r="S1093" t="str">
        <f t="shared" si="107"/>
        <v>games</v>
      </c>
      <c r="T1093" t="str">
        <f t="shared" si="108"/>
        <v>video games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03"/>
        <v>41250.025902777779</v>
      </c>
      <c r="L1094" s="13">
        <f t="shared" si="10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5"/>
        <v>1.05</v>
      </c>
      <c r="R1094" s="8">
        <f t="shared" si="106"/>
        <v>3</v>
      </c>
      <c r="S1094" t="str">
        <f t="shared" si="107"/>
        <v>games</v>
      </c>
      <c r="T1094" t="str">
        <f t="shared" si="108"/>
        <v>video games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03"/>
        <v>42396.973807870367</v>
      </c>
      <c r="L1095" s="13">
        <f t="shared" si="10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5"/>
        <v>14.083333333333334</v>
      </c>
      <c r="R1095" s="8">
        <f t="shared" si="106"/>
        <v>10.56</v>
      </c>
      <c r="S1095" t="str">
        <f t="shared" si="107"/>
        <v>games</v>
      </c>
      <c r="T1095" t="str">
        <f t="shared" si="108"/>
        <v>video games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03"/>
        <v>40795.713344907403</v>
      </c>
      <c r="L1096" s="13">
        <f t="shared" si="10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5"/>
        <v>18.300055555555556</v>
      </c>
      <c r="R1096" s="8">
        <f t="shared" si="106"/>
        <v>122</v>
      </c>
      <c r="S1096" t="str">
        <f t="shared" si="107"/>
        <v>games</v>
      </c>
      <c r="T1096" t="str">
        <f t="shared" si="108"/>
        <v>video games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03"/>
        <v>41486.537268518521</v>
      </c>
      <c r="L1097" s="13">
        <f t="shared" si="10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5"/>
        <v>5.0347999999999997</v>
      </c>
      <c r="R1097" s="8">
        <f t="shared" si="106"/>
        <v>267.81</v>
      </c>
      <c r="S1097" t="str">
        <f t="shared" si="107"/>
        <v>games</v>
      </c>
      <c r="T1097" t="str">
        <f t="shared" si="108"/>
        <v>video games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03"/>
        <v>41885.51798611111</v>
      </c>
      <c r="L1098" s="13">
        <f t="shared" si="10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5"/>
        <v>17.933333333333334</v>
      </c>
      <c r="R1098" s="8">
        <f t="shared" si="106"/>
        <v>74.209999999999994</v>
      </c>
      <c r="S1098" t="str">
        <f t="shared" si="107"/>
        <v>games</v>
      </c>
      <c r="T1098" t="str">
        <f t="shared" si="108"/>
        <v>video games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03"/>
        <v>41660.792557870373</v>
      </c>
      <c r="L1099" s="13">
        <f t="shared" si="10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5"/>
        <v>4.7E-2</v>
      </c>
      <c r="R1099" s="8">
        <f t="shared" si="106"/>
        <v>6.71</v>
      </c>
      <c r="S1099" t="str">
        <f t="shared" si="107"/>
        <v>games</v>
      </c>
      <c r="T1099" t="str">
        <f t="shared" si="108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03"/>
        <v>41712.762673611112</v>
      </c>
      <c r="L1100" s="13">
        <f t="shared" si="10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5"/>
        <v>7.2120000000000006</v>
      </c>
      <c r="R1100" s="8">
        <f t="shared" si="106"/>
        <v>81.95</v>
      </c>
      <c r="S1100" t="str">
        <f t="shared" si="107"/>
        <v>games</v>
      </c>
      <c r="T1100" t="str">
        <f t="shared" si="108"/>
        <v>video games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03"/>
        <v>42107.836435185185</v>
      </c>
      <c r="L1101" s="13">
        <f t="shared" si="10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5"/>
        <v>0.5</v>
      </c>
      <c r="R1101" s="8">
        <f t="shared" si="106"/>
        <v>25</v>
      </c>
      <c r="S1101" t="str">
        <f t="shared" si="107"/>
        <v>games</v>
      </c>
      <c r="T1101" t="str">
        <f t="shared" si="108"/>
        <v>video games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03"/>
        <v>42384.110775462963</v>
      </c>
      <c r="L1102" s="13">
        <f t="shared" si="10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5"/>
        <v>2.5</v>
      </c>
      <c r="R1102" s="8">
        <f t="shared" si="106"/>
        <v>10</v>
      </c>
      <c r="S1102" t="str">
        <f t="shared" si="107"/>
        <v>games</v>
      </c>
      <c r="T1102" t="str">
        <f t="shared" si="108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03"/>
        <v>42538.77243055556</v>
      </c>
      <c r="L1103" s="13">
        <f t="shared" si="10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5"/>
        <v>4.1000000000000002E-2</v>
      </c>
      <c r="R1103" s="8">
        <f t="shared" si="106"/>
        <v>6.83</v>
      </c>
      <c r="S1103" t="str">
        <f t="shared" si="107"/>
        <v>games</v>
      </c>
      <c r="T1103" t="str">
        <f t="shared" si="108"/>
        <v>video games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03"/>
        <v>41577.045428240745</v>
      </c>
      <c r="L1104" s="13">
        <f t="shared" si="10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5"/>
        <v>5.3125</v>
      </c>
      <c r="R1104" s="8">
        <f t="shared" si="106"/>
        <v>17.71</v>
      </c>
      <c r="S1104" t="str">
        <f t="shared" si="107"/>
        <v>games</v>
      </c>
      <c r="T1104" t="str">
        <f t="shared" si="108"/>
        <v>video games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03"/>
        <v>42479.22210648148</v>
      </c>
      <c r="L1105" s="13">
        <f t="shared" si="10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5"/>
        <v>1.6199999999999999</v>
      </c>
      <c r="R1105" s="8">
        <f t="shared" si="106"/>
        <v>16.2</v>
      </c>
      <c r="S1105" t="str">
        <f t="shared" si="107"/>
        <v>games</v>
      </c>
      <c r="T1105" t="str">
        <f t="shared" si="108"/>
        <v>video games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03"/>
        <v>41771.40996527778</v>
      </c>
      <c r="L1106" s="13">
        <f t="shared" si="10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5"/>
        <v>4.9516666666666671</v>
      </c>
      <c r="R1106" s="8">
        <f t="shared" si="106"/>
        <v>80.3</v>
      </c>
      <c r="S1106" t="str">
        <f t="shared" si="107"/>
        <v>games</v>
      </c>
      <c r="T1106" t="str">
        <f t="shared" si="108"/>
        <v>video games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03"/>
        <v>41692.135729166665</v>
      </c>
      <c r="L1107" s="13">
        <f t="shared" si="10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5"/>
        <v>0.159</v>
      </c>
      <c r="R1107" s="8">
        <f t="shared" si="106"/>
        <v>71.55</v>
      </c>
      <c r="S1107" t="str">
        <f t="shared" si="107"/>
        <v>games</v>
      </c>
      <c r="T1107" t="str">
        <f t="shared" si="108"/>
        <v>video games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03"/>
        <v>40973.740451388891</v>
      </c>
      <c r="L1108" s="13">
        <f t="shared" si="10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5"/>
        <v>41.25</v>
      </c>
      <c r="R1108" s="8">
        <f t="shared" si="106"/>
        <v>23.57</v>
      </c>
      <c r="S1108" t="str">
        <f t="shared" si="107"/>
        <v>games</v>
      </c>
      <c r="T1108" t="str">
        <f t="shared" si="108"/>
        <v>video games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03"/>
        <v>41813.861388888887</v>
      </c>
      <c r="L1109" s="13">
        <f t="shared" si="10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5"/>
        <v>0</v>
      </c>
      <c r="R1109" s="8">
        <f t="shared" si="106"/>
        <v>0</v>
      </c>
      <c r="S1109" t="str">
        <f t="shared" si="107"/>
        <v>games</v>
      </c>
      <c r="T1109" t="str">
        <f t="shared" si="108"/>
        <v>video games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03"/>
        <v>40952.636979166666</v>
      </c>
      <c r="L1110" s="13">
        <f t="shared" si="10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5"/>
        <v>2.93</v>
      </c>
      <c r="R1110" s="8">
        <f t="shared" si="106"/>
        <v>34.880000000000003</v>
      </c>
      <c r="S1110" t="str">
        <f t="shared" si="107"/>
        <v>games</v>
      </c>
      <c r="T1110" t="str">
        <f t="shared" si="108"/>
        <v>video games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03"/>
        <v>42662.752199074079</v>
      </c>
      <c r="L1111" s="13">
        <f t="shared" si="10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5"/>
        <v>0.44999999999999996</v>
      </c>
      <c r="R1111" s="8">
        <f t="shared" si="106"/>
        <v>15</v>
      </c>
      <c r="S1111" t="str">
        <f t="shared" si="107"/>
        <v>games</v>
      </c>
      <c r="T1111" t="str">
        <f t="shared" si="108"/>
        <v>video games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03"/>
        <v>41220.933124999996</v>
      </c>
      <c r="L1112" s="13">
        <f t="shared" si="10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5"/>
        <v>0.51</v>
      </c>
      <c r="R1112" s="8">
        <f t="shared" si="106"/>
        <v>23.18</v>
      </c>
      <c r="S1112" t="str">
        <f t="shared" si="107"/>
        <v>games</v>
      </c>
      <c r="T1112" t="str">
        <f t="shared" si="108"/>
        <v>video games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03"/>
        <v>42347.203587962969</v>
      </c>
      <c r="L1113" s="13">
        <f t="shared" si="10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5"/>
        <v>0.04</v>
      </c>
      <c r="R1113" s="8">
        <f t="shared" si="106"/>
        <v>1</v>
      </c>
      <c r="S1113" t="str">
        <f t="shared" si="107"/>
        <v>games</v>
      </c>
      <c r="T1113" t="str">
        <f t="shared" si="108"/>
        <v>video games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03"/>
        <v>41963.759386574078</v>
      </c>
      <c r="L1114" s="13">
        <f t="shared" si="10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5"/>
        <v>35.537409090909087</v>
      </c>
      <c r="R1114" s="8">
        <f t="shared" si="106"/>
        <v>100.23</v>
      </c>
      <c r="S1114" t="str">
        <f t="shared" si="107"/>
        <v>games</v>
      </c>
      <c r="T1114" t="str">
        <f t="shared" si="108"/>
        <v>video games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03"/>
        <v>41835.977083333331</v>
      </c>
      <c r="L1115" s="13">
        <f t="shared" si="10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5"/>
        <v>0.5</v>
      </c>
      <c r="R1115" s="8">
        <f t="shared" si="106"/>
        <v>5</v>
      </c>
      <c r="S1115" t="str">
        <f t="shared" si="107"/>
        <v>games</v>
      </c>
      <c r="T1115" t="str">
        <f t="shared" si="108"/>
        <v>video games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03"/>
        <v>41526.345914351856</v>
      </c>
      <c r="L1116" s="13">
        <f t="shared" si="10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5"/>
        <v>0.16666666666666669</v>
      </c>
      <c r="R1116" s="8">
        <f t="shared" si="106"/>
        <v>3.33</v>
      </c>
      <c r="S1116" t="str">
        <f t="shared" si="107"/>
        <v>games</v>
      </c>
      <c r="T1116" t="str">
        <f t="shared" si="108"/>
        <v>video games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03"/>
        <v>42429.695543981477</v>
      </c>
      <c r="L1117" s="13">
        <f t="shared" si="10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5"/>
        <v>0.13250000000000001</v>
      </c>
      <c r="R1117" s="8">
        <f t="shared" si="106"/>
        <v>13.25</v>
      </c>
      <c r="S1117" t="str">
        <f t="shared" si="107"/>
        <v>games</v>
      </c>
      <c r="T1117" t="str">
        <f t="shared" si="108"/>
        <v>video games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03"/>
        <v>41009.847314814811</v>
      </c>
      <c r="L1118" s="13">
        <f t="shared" si="10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5"/>
        <v>3.5704000000000007E-2</v>
      </c>
      <c r="R1118" s="8">
        <f t="shared" si="106"/>
        <v>17.850000000000001</v>
      </c>
      <c r="S1118" t="str">
        <f t="shared" si="107"/>
        <v>games</v>
      </c>
      <c r="T1118" t="str">
        <f t="shared" si="108"/>
        <v>video games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03"/>
        <v>42333.598530092597</v>
      </c>
      <c r="L1119" s="13">
        <f t="shared" si="10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5"/>
        <v>8.3000000000000007</v>
      </c>
      <c r="R1119" s="8">
        <f t="shared" si="106"/>
        <v>10.38</v>
      </c>
      <c r="S1119" t="str">
        <f t="shared" si="107"/>
        <v>games</v>
      </c>
      <c r="T1119" t="str">
        <f t="shared" si="108"/>
        <v>video games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03"/>
        <v>41704.16642361111</v>
      </c>
      <c r="L1120" s="13">
        <f t="shared" si="10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5"/>
        <v>2.4222222222222221</v>
      </c>
      <c r="R1120" s="8">
        <f t="shared" si="106"/>
        <v>36.33</v>
      </c>
      <c r="S1120" t="str">
        <f t="shared" si="107"/>
        <v>games</v>
      </c>
      <c r="T1120" t="str">
        <f t="shared" si="108"/>
        <v>video games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03"/>
        <v>41722.792407407411</v>
      </c>
      <c r="L1121" s="13">
        <f t="shared" si="10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5"/>
        <v>0.23809523809523811</v>
      </c>
      <c r="R1121" s="8">
        <f t="shared" si="106"/>
        <v>5</v>
      </c>
      <c r="S1121" t="str">
        <f t="shared" si="107"/>
        <v>games</v>
      </c>
      <c r="T1121" t="str">
        <f t="shared" si="108"/>
        <v>video games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03"/>
        <v>40799.872685185182</v>
      </c>
      <c r="L1122" s="13">
        <f t="shared" si="10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5"/>
        <v>0</v>
      </c>
      <c r="R1122" s="8">
        <f t="shared" si="106"/>
        <v>0</v>
      </c>
      <c r="S1122" t="str">
        <f t="shared" si="107"/>
        <v>games</v>
      </c>
      <c r="T1122" t="str">
        <f t="shared" si="108"/>
        <v>video games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03"/>
        <v>42412.934212962966</v>
      </c>
      <c r="L1123" s="13">
        <f t="shared" si="10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5"/>
        <v>1.1599999999999999E-2</v>
      </c>
      <c r="R1123" s="8">
        <f t="shared" si="106"/>
        <v>5.8</v>
      </c>
      <c r="S1123" t="str">
        <f t="shared" si="107"/>
        <v>games</v>
      </c>
      <c r="T1123" t="str">
        <f t="shared" si="108"/>
        <v>video games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03"/>
        <v>41410.703993055555</v>
      </c>
      <c r="L1124" s="13">
        <f t="shared" si="10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5"/>
        <v>0</v>
      </c>
      <c r="R1124" s="8">
        <f t="shared" si="106"/>
        <v>0</v>
      </c>
      <c r="S1124" t="str">
        <f t="shared" si="107"/>
        <v>games</v>
      </c>
      <c r="T1124" t="str">
        <f t="shared" si="108"/>
        <v>video games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03"/>
        <v>41718.5237037037</v>
      </c>
      <c r="L1125" s="13">
        <f t="shared" si="10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5"/>
        <v>0.22</v>
      </c>
      <c r="R1125" s="8">
        <f t="shared" si="106"/>
        <v>3.67</v>
      </c>
      <c r="S1125" t="str">
        <f t="shared" si="107"/>
        <v>games</v>
      </c>
      <c r="T1125" t="str">
        <f t="shared" si="108"/>
        <v>video games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03"/>
        <v>42094.667256944449</v>
      </c>
      <c r="L1126" s="13">
        <f t="shared" si="10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5"/>
        <v>0.47222222222222221</v>
      </c>
      <c r="R1126" s="8">
        <f t="shared" si="106"/>
        <v>60.71</v>
      </c>
      <c r="S1126" t="str">
        <f t="shared" si="107"/>
        <v>games</v>
      </c>
      <c r="T1126" t="str">
        <f t="shared" si="108"/>
        <v>mobile games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03"/>
        <v>42212.624189814815</v>
      </c>
      <c r="L1127" s="13">
        <f t="shared" si="10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5"/>
        <v>0</v>
      </c>
      <c r="R1127" s="8">
        <f t="shared" si="106"/>
        <v>0</v>
      </c>
      <c r="S1127" t="str">
        <f t="shared" si="107"/>
        <v>games</v>
      </c>
      <c r="T1127" t="str">
        <f t="shared" si="108"/>
        <v>mobile games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03"/>
        <v>42535.327476851846</v>
      </c>
      <c r="L1128" s="13">
        <f t="shared" si="10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5"/>
        <v>0.5</v>
      </c>
      <c r="R1128" s="8">
        <f t="shared" si="106"/>
        <v>5</v>
      </c>
      <c r="S1128" t="str">
        <f t="shared" si="107"/>
        <v>games</v>
      </c>
      <c r="T1128" t="str">
        <f t="shared" si="108"/>
        <v>mobile games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03"/>
        <v>41926.854166666664</v>
      </c>
      <c r="L1129" s="13">
        <f t="shared" si="10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5"/>
        <v>1.6714285714285713</v>
      </c>
      <c r="R1129" s="8">
        <f t="shared" si="106"/>
        <v>25.43</v>
      </c>
      <c r="S1129" t="str">
        <f t="shared" si="107"/>
        <v>games</v>
      </c>
      <c r="T1129" t="str">
        <f t="shared" si="108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03"/>
        <v>41828.649502314816</v>
      </c>
      <c r="L1130" s="13">
        <f t="shared" si="10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5"/>
        <v>0.1</v>
      </c>
      <c r="R1130" s="8">
        <f t="shared" si="106"/>
        <v>1</v>
      </c>
      <c r="S1130" t="str">
        <f t="shared" si="107"/>
        <v>games</v>
      </c>
      <c r="T1130" t="str">
        <f t="shared" si="108"/>
        <v>mobile games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03"/>
        <v>42496.264965277776</v>
      </c>
      <c r="L1131" s="13">
        <f t="shared" si="10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5"/>
        <v>0.105</v>
      </c>
      <c r="R1131" s="8">
        <f t="shared" si="106"/>
        <v>10.5</v>
      </c>
      <c r="S1131" t="str">
        <f t="shared" si="107"/>
        <v>games</v>
      </c>
      <c r="T1131" t="str">
        <f t="shared" si="108"/>
        <v>mobile games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03"/>
        <v>41908.996527777781</v>
      </c>
      <c r="L1132" s="13">
        <f t="shared" si="10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5"/>
        <v>0.22</v>
      </c>
      <c r="R1132" s="8">
        <f t="shared" si="106"/>
        <v>3.67</v>
      </c>
      <c r="S1132" t="str">
        <f t="shared" si="107"/>
        <v>games</v>
      </c>
      <c r="T1132" t="str">
        <f t="shared" si="108"/>
        <v>mobile games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03"/>
        <v>42332.908194444448</v>
      </c>
      <c r="L1133" s="13">
        <f t="shared" si="10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5"/>
        <v>0</v>
      </c>
      <c r="R1133" s="8">
        <f t="shared" si="106"/>
        <v>0</v>
      </c>
      <c r="S1133" t="str">
        <f t="shared" si="107"/>
        <v>games</v>
      </c>
      <c r="T1133" t="str">
        <f t="shared" si="108"/>
        <v>mobile games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03"/>
        <v>42706.115405092598</v>
      </c>
      <c r="L1134" s="13">
        <f t="shared" si="10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5"/>
        <v>14.38</v>
      </c>
      <c r="R1134" s="8">
        <f t="shared" si="106"/>
        <v>110.62</v>
      </c>
      <c r="S1134" t="str">
        <f t="shared" si="107"/>
        <v>games</v>
      </c>
      <c r="T1134" t="str">
        <f t="shared" si="108"/>
        <v>mobile games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03"/>
        <v>41821.407187500001</v>
      </c>
      <c r="L1135" s="13">
        <f t="shared" si="10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5"/>
        <v>0.66666666666666674</v>
      </c>
      <c r="R1135" s="8">
        <f t="shared" si="106"/>
        <v>20</v>
      </c>
      <c r="S1135" t="str">
        <f t="shared" si="107"/>
        <v>games</v>
      </c>
      <c r="T1135" t="str">
        <f t="shared" si="108"/>
        <v>mobile games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03"/>
        <v>41958.285046296296</v>
      </c>
      <c r="L1136" s="13">
        <f t="shared" si="10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5"/>
        <v>4.0000000000000001E-3</v>
      </c>
      <c r="R1136" s="8">
        <f t="shared" si="106"/>
        <v>1</v>
      </c>
      <c r="S1136" t="str">
        <f t="shared" si="107"/>
        <v>games</v>
      </c>
      <c r="T1136" t="str">
        <f t="shared" si="108"/>
        <v>mobile games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03"/>
        <v>42558.989513888882</v>
      </c>
      <c r="L1137" s="13">
        <f t="shared" si="10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5"/>
        <v>5</v>
      </c>
      <c r="R1137" s="8">
        <f t="shared" si="106"/>
        <v>50</v>
      </c>
      <c r="S1137" t="str">
        <f t="shared" si="107"/>
        <v>games</v>
      </c>
      <c r="T1137" t="str">
        <f t="shared" si="108"/>
        <v>mobile games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03"/>
        <v>42327.671631944439</v>
      </c>
      <c r="L1138" s="13">
        <f t="shared" si="10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5"/>
        <v>6.4439140811455857</v>
      </c>
      <c r="R1138" s="8">
        <f t="shared" si="106"/>
        <v>45</v>
      </c>
      <c r="S1138" t="str">
        <f t="shared" si="107"/>
        <v>games</v>
      </c>
      <c r="T1138" t="str">
        <f t="shared" si="108"/>
        <v>mobile games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03"/>
        <v>42453.819687499999</v>
      </c>
      <c r="L1139" s="13">
        <f t="shared" si="10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5"/>
        <v>39.5</v>
      </c>
      <c r="R1139" s="8">
        <f t="shared" si="106"/>
        <v>253.21</v>
      </c>
      <c r="S1139" t="str">
        <f t="shared" si="107"/>
        <v>games</v>
      </c>
      <c r="T1139" t="str">
        <f t="shared" si="108"/>
        <v>mobile games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03"/>
        <v>42736.9066087963</v>
      </c>
      <c r="L1140" s="13">
        <f t="shared" si="10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5"/>
        <v>0.35714285714285715</v>
      </c>
      <c r="R1140" s="8">
        <f t="shared" si="106"/>
        <v>31.25</v>
      </c>
      <c r="S1140" t="str">
        <f t="shared" si="107"/>
        <v>games</v>
      </c>
      <c r="T1140" t="str">
        <f t="shared" si="108"/>
        <v>mobile games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03"/>
        <v>41975.347523148142</v>
      </c>
      <c r="L1141" s="13">
        <f t="shared" si="10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5"/>
        <v>6.25E-2</v>
      </c>
      <c r="R1141" s="8">
        <f t="shared" si="106"/>
        <v>5</v>
      </c>
      <c r="S1141" t="str">
        <f t="shared" si="107"/>
        <v>games</v>
      </c>
      <c r="T1141" t="str">
        <f t="shared" si="108"/>
        <v>mobile games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03"/>
        <v>42192.462048611109</v>
      </c>
      <c r="L1142" s="13">
        <f t="shared" si="10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5"/>
        <v>0</v>
      </c>
      <c r="R1142" s="8">
        <f t="shared" si="106"/>
        <v>0</v>
      </c>
      <c r="S1142" t="str">
        <f t="shared" si="107"/>
        <v>games</v>
      </c>
      <c r="T1142" t="str">
        <f t="shared" si="108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03"/>
        <v>42164.699652777781</v>
      </c>
      <c r="L1143" s="13">
        <f t="shared" si="10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5"/>
        <v>0</v>
      </c>
      <c r="R1143" s="8">
        <f t="shared" si="106"/>
        <v>0</v>
      </c>
      <c r="S1143" t="str">
        <f t="shared" si="107"/>
        <v>games</v>
      </c>
      <c r="T1143" t="str">
        <f t="shared" si="108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03"/>
        <v>42022.006099537044</v>
      </c>
      <c r="L1144" s="13">
        <f t="shared" si="10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5"/>
        <v>0</v>
      </c>
      <c r="R1144" s="8">
        <f t="shared" si="106"/>
        <v>0</v>
      </c>
      <c r="S1144" t="str">
        <f t="shared" si="107"/>
        <v>games</v>
      </c>
      <c r="T1144" t="str">
        <f t="shared" si="108"/>
        <v>mobile games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03"/>
        <v>42325.19358796296</v>
      </c>
      <c r="L1145" s="13">
        <f t="shared" si="10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5"/>
        <v>0.41333333333333333</v>
      </c>
      <c r="R1145" s="8">
        <f t="shared" si="106"/>
        <v>23.25</v>
      </c>
      <c r="S1145" t="str">
        <f t="shared" si="107"/>
        <v>games</v>
      </c>
      <c r="T1145" t="str">
        <f t="shared" si="108"/>
        <v>mobile games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03"/>
        <v>42093.181944444441</v>
      </c>
      <c r="L1146" s="13">
        <f t="shared" si="10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5"/>
        <v>0</v>
      </c>
      <c r="R1146" s="8">
        <f t="shared" si="106"/>
        <v>0</v>
      </c>
      <c r="S1146" t="str">
        <f t="shared" si="107"/>
        <v>food</v>
      </c>
      <c r="T1146" t="str">
        <f t="shared" si="108"/>
        <v>food trucks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03"/>
        <v>41854.747592592597</v>
      </c>
      <c r="L1147" s="13">
        <f t="shared" si="10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5"/>
        <v>0.125</v>
      </c>
      <c r="R1147" s="8">
        <f t="shared" si="106"/>
        <v>100</v>
      </c>
      <c r="S1147" t="str">
        <f t="shared" si="107"/>
        <v>food</v>
      </c>
      <c r="T1147" t="str">
        <f t="shared" si="108"/>
        <v>food trucks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03"/>
        <v>41723.9533912037</v>
      </c>
      <c r="L1148" s="13">
        <f t="shared" si="10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5"/>
        <v>8.8333333333333339</v>
      </c>
      <c r="R1148" s="8">
        <f t="shared" si="106"/>
        <v>44.17</v>
      </c>
      <c r="S1148" t="str">
        <f t="shared" si="107"/>
        <v>food</v>
      </c>
      <c r="T1148" t="str">
        <f t="shared" si="108"/>
        <v>food trucks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03"/>
        <v>41871.972025462965</v>
      </c>
      <c r="L1149" s="13">
        <f t="shared" si="10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5"/>
        <v>0</v>
      </c>
      <c r="R1149" s="8">
        <f t="shared" si="106"/>
        <v>0</v>
      </c>
      <c r="S1149" t="str">
        <f t="shared" si="107"/>
        <v>food</v>
      </c>
      <c r="T1149" t="str">
        <f t="shared" si="108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03"/>
        <v>42675.171076388884</v>
      </c>
      <c r="L1150" s="13">
        <f t="shared" si="10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5"/>
        <v>0.48666666666666669</v>
      </c>
      <c r="R1150" s="8">
        <f t="shared" si="106"/>
        <v>24.33</v>
      </c>
      <c r="S1150" t="str">
        <f t="shared" si="107"/>
        <v>food</v>
      </c>
      <c r="T1150" t="str">
        <f t="shared" si="108"/>
        <v>food trucks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03"/>
        <v>42507.71025462963</v>
      </c>
      <c r="L1151" s="13">
        <f t="shared" si="10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5"/>
        <v>0.15</v>
      </c>
      <c r="R1151" s="8">
        <f t="shared" si="106"/>
        <v>37.5</v>
      </c>
      <c r="S1151" t="str">
        <f t="shared" si="107"/>
        <v>food</v>
      </c>
      <c r="T1151" t="str">
        <f t="shared" si="108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03"/>
        <v>42317.954571759255</v>
      </c>
      <c r="L1152" s="13">
        <f t="shared" si="10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5"/>
        <v>10.08</v>
      </c>
      <c r="R1152" s="8">
        <f t="shared" si="106"/>
        <v>42</v>
      </c>
      <c r="S1152" t="str">
        <f t="shared" si="107"/>
        <v>food</v>
      </c>
      <c r="T1152" t="str">
        <f t="shared" si="108"/>
        <v>food trucks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03"/>
        <v>42224.102581018517</v>
      </c>
      <c r="L1153" s="13">
        <f t="shared" si="10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5"/>
        <v>0</v>
      </c>
      <c r="R1153" s="8">
        <f t="shared" si="106"/>
        <v>0</v>
      </c>
      <c r="S1153" t="str">
        <f t="shared" si="107"/>
        <v>food</v>
      </c>
      <c r="T1153" t="str">
        <f t="shared" si="108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ref="K1154:K1217" si="109">J1154/60/60/24+DATE(1970,1,1)</f>
        <v>42109.709629629629</v>
      </c>
      <c r="L1154" s="13">
        <f t="shared" ref="L1154:L1217" si="110">I1154/60/60/24+DATE(1970,1,1)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111">E1154/D1154*100</f>
        <v>5.6937500000000005</v>
      </c>
      <c r="R1154" s="8">
        <f t="shared" si="106"/>
        <v>60.73</v>
      </c>
      <c r="S1154" t="str">
        <f t="shared" si="107"/>
        <v>food</v>
      </c>
      <c r="T1154" t="str">
        <f t="shared" si="108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si="109"/>
        <v>42143.714178240742</v>
      </c>
      <c r="L1155" s="13">
        <f t="shared" si="110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111"/>
        <v>0.625</v>
      </c>
      <c r="R1155" s="8">
        <f t="shared" ref="R1155:R1218" si="112">IF(N1155=0, 0, ROUND(E1155/N1155, 2))</f>
        <v>50</v>
      </c>
      <c r="S1155" t="str">
        <f t="shared" ref="S1155:S1218" si="113">LEFT(P1155, FIND("/", P1155) - 1)</f>
        <v>food</v>
      </c>
      <c r="T1155" t="str">
        <f t="shared" ref="T1155:T1218" si="114">RIGHT(P1155, LEN(P1155)-FIND("/", P1155))</f>
        <v>food trucks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09"/>
        <v>42223.108865740738</v>
      </c>
      <c r="L1156" s="13">
        <f t="shared" si="110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1"/>
        <v>6.5</v>
      </c>
      <c r="R1156" s="8">
        <f t="shared" si="112"/>
        <v>108.33</v>
      </c>
      <c r="S1156" t="str">
        <f t="shared" si="113"/>
        <v>food</v>
      </c>
      <c r="T1156" t="str">
        <f t="shared" si="114"/>
        <v>food trucks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09"/>
        <v>41835.763981481483</v>
      </c>
      <c r="L1157" s="13">
        <f t="shared" si="110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1"/>
        <v>0.752</v>
      </c>
      <c r="R1157" s="8">
        <f t="shared" si="112"/>
        <v>23.5</v>
      </c>
      <c r="S1157" t="str">
        <f t="shared" si="113"/>
        <v>food</v>
      </c>
      <c r="T1157" t="str">
        <f t="shared" si="114"/>
        <v>food trucks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09"/>
        <v>42029.07131944444</v>
      </c>
      <c r="L1158" s="13">
        <f t="shared" si="110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1"/>
        <v>0</v>
      </c>
      <c r="R1158" s="8">
        <f t="shared" si="112"/>
        <v>0</v>
      </c>
      <c r="S1158" t="str">
        <f t="shared" si="113"/>
        <v>food</v>
      </c>
      <c r="T1158" t="str">
        <f t="shared" si="114"/>
        <v>food trucks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09"/>
        <v>41918.628240740742</v>
      </c>
      <c r="L1159" s="13">
        <f t="shared" si="110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1"/>
        <v>1.51</v>
      </c>
      <c r="R1159" s="8">
        <f t="shared" si="112"/>
        <v>50.33</v>
      </c>
      <c r="S1159" t="str">
        <f t="shared" si="113"/>
        <v>food</v>
      </c>
      <c r="T1159" t="str">
        <f t="shared" si="114"/>
        <v>food trucks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09"/>
        <v>41952.09175925926</v>
      </c>
      <c r="L1160" s="13">
        <f t="shared" si="110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1"/>
        <v>0.46666666666666673</v>
      </c>
      <c r="R1160" s="8">
        <f t="shared" si="112"/>
        <v>11.67</v>
      </c>
      <c r="S1160" t="str">
        <f t="shared" si="113"/>
        <v>food</v>
      </c>
      <c r="T1160" t="str">
        <f t="shared" si="114"/>
        <v>food trucks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09"/>
        <v>42154.726446759261</v>
      </c>
      <c r="L1161" s="13">
        <f t="shared" si="110"/>
        <v>42185.65625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1"/>
        <v>0</v>
      </c>
      <c r="R1161" s="8">
        <f t="shared" si="112"/>
        <v>0</v>
      </c>
      <c r="S1161" t="str">
        <f t="shared" si="113"/>
        <v>food</v>
      </c>
      <c r="T1161" t="str">
        <f t="shared" si="114"/>
        <v>food trucks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09"/>
        <v>42061.154930555553</v>
      </c>
      <c r="L1162" s="13">
        <f t="shared" si="110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1"/>
        <v>3.85</v>
      </c>
      <c r="R1162" s="8">
        <f t="shared" si="112"/>
        <v>60.79</v>
      </c>
      <c r="S1162" t="str">
        <f t="shared" si="113"/>
        <v>food</v>
      </c>
      <c r="T1162" t="str">
        <f t="shared" si="114"/>
        <v>food trucks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09"/>
        <v>42122.629502314812</v>
      </c>
      <c r="L1163" s="13">
        <f t="shared" si="110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1"/>
        <v>0</v>
      </c>
      <c r="R1163" s="8">
        <f t="shared" si="112"/>
        <v>0</v>
      </c>
      <c r="S1163" t="str">
        <f t="shared" si="113"/>
        <v>food</v>
      </c>
      <c r="T1163" t="str">
        <f t="shared" si="114"/>
        <v>food trucks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09"/>
        <v>41876.683611111112</v>
      </c>
      <c r="L1164" s="13">
        <f t="shared" si="110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1"/>
        <v>5.8333333333333341E-2</v>
      </c>
      <c r="R1164" s="8">
        <f t="shared" si="112"/>
        <v>17.5</v>
      </c>
      <c r="S1164" t="str">
        <f t="shared" si="113"/>
        <v>food</v>
      </c>
      <c r="T1164" t="str">
        <f t="shared" si="114"/>
        <v>food trucks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09"/>
        <v>41830.723611111112</v>
      </c>
      <c r="L1165" s="13">
        <f t="shared" si="110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1"/>
        <v>0</v>
      </c>
      <c r="R1165" s="8">
        <f t="shared" si="112"/>
        <v>0</v>
      </c>
      <c r="S1165" t="str">
        <f t="shared" si="113"/>
        <v>food</v>
      </c>
      <c r="T1165" t="str">
        <f t="shared" si="114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09"/>
        <v>42509.724328703705</v>
      </c>
      <c r="L1166" s="13">
        <f t="shared" si="110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1"/>
        <v>0</v>
      </c>
      <c r="R1166" s="8">
        <f t="shared" si="112"/>
        <v>0</v>
      </c>
      <c r="S1166" t="str">
        <f t="shared" si="113"/>
        <v>food</v>
      </c>
      <c r="T1166" t="str">
        <f t="shared" si="114"/>
        <v>food trucks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09"/>
        <v>41792.214467592588</v>
      </c>
      <c r="L1167" s="13">
        <f t="shared" si="110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1"/>
        <v>20.705000000000002</v>
      </c>
      <c r="R1167" s="8">
        <f t="shared" si="112"/>
        <v>82.82</v>
      </c>
      <c r="S1167" t="str">
        <f t="shared" si="113"/>
        <v>food</v>
      </c>
      <c r="T1167" t="str">
        <f t="shared" si="114"/>
        <v>food trucks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09"/>
        <v>42150.485439814816</v>
      </c>
      <c r="L1168" s="13">
        <f t="shared" si="110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1"/>
        <v>19.139999999999997</v>
      </c>
      <c r="R1168" s="8">
        <f t="shared" si="112"/>
        <v>358.88</v>
      </c>
      <c r="S1168" t="str">
        <f t="shared" si="113"/>
        <v>food</v>
      </c>
      <c r="T1168" t="str">
        <f t="shared" si="114"/>
        <v>food trucks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09"/>
        <v>41863.734895833331</v>
      </c>
      <c r="L1169" s="13">
        <f t="shared" si="110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1"/>
        <v>1.6316666666666666</v>
      </c>
      <c r="R1169" s="8">
        <f t="shared" si="112"/>
        <v>61.19</v>
      </c>
      <c r="S1169" t="str">
        <f t="shared" si="113"/>
        <v>food</v>
      </c>
      <c r="T1169" t="str">
        <f t="shared" si="114"/>
        <v>food trucks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09"/>
        <v>42605.053993055553</v>
      </c>
      <c r="L1170" s="13">
        <f t="shared" si="110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1"/>
        <v>5.6666666666666661</v>
      </c>
      <c r="R1170" s="8">
        <f t="shared" si="112"/>
        <v>340</v>
      </c>
      <c r="S1170" t="str">
        <f t="shared" si="113"/>
        <v>food</v>
      </c>
      <c r="T1170" t="str">
        <f t="shared" si="114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09"/>
        <v>42027.353738425925</v>
      </c>
      <c r="L1171" s="13">
        <f t="shared" si="110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1"/>
        <v>0.16999999999999998</v>
      </c>
      <c r="R1171" s="8">
        <f t="shared" si="112"/>
        <v>5.67</v>
      </c>
      <c r="S1171" t="str">
        <f t="shared" si="113"/>
        <v>food</v>
      </c>
      <c r="T1171" t="str">
        <f t="shared" si="114"/>
        <v>food trucks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09"/>
        <v>42124.893182870372</v>
      </c>
      <c r="L1172" s="13">
        <f t="shared" si="110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1"/>
        <v>0.4</v>
      </c>
      <c r="R1172" s="8">
        <f t="shared" si="112"/>
        <v>50</v>
      </c>
      <c r="S1172" t="str">
        <f t="shared" si="113"/>
        <v>food</v>
      </c>
      <c r="T1172" t="str">
        <f t="shared" si="114"/>
        <v>food trucks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09"/>
        <v>41938.804710648146</v>
      </c>
      <c r="L1173" s="13">
        <f t="shared" si="110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1"/>
        <v>0.1</v>
      </c>
      <c r="R1173" s="8">
        <f t="shared" si="112"/>
        <v>25</v>
      </c>
      <c r="S1173" t="str">
        <f t="shared" si="113"/>
        <v>food</v>
      </c>
      <c r="T1173" t="str">
        <f t="shared" si="114"/>
        <v>food trucks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09"/>
        <v>41841.682314814818</v>
      </c>
      <c r="L1174" s="13">
        <f t="shared" si="110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1"/>
        <v>0</v>
      </c>
      <c r="R1174" s="8">
        <f t="shared" si="112"/>
        <v>0</v>
      </c>
      <c r="S1174" t="str">
        <f t="shared" si="113"/>
        <v>food</v>
      </c>
      <c r="T1174" t="str">
        <f t="shared" si="114"/>
        <v>food trucks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09"/>
        <v>42184.185844907406</v>
      </c>
      <c r="L1175" s="13">
        <f t="shared" si="110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1"/>
        <v>2.4E-2</v>
      </c>
      <c r="R1175" s="8">
        <f t="shared" si="112"/>
        <v>30</v>
      </c>
      <c r="S1175" t="str">
        <f t="shared" si="113"/>
        <v>food</v>
      </c>
      <c r="T1175" t="str">
        <f t="shared" si="114"/>
        <v>food trucks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09"/>
        <v>42468.84174768519</v>
      </c>
      <c r="L1176" s="13">
        <f t="shared" si="110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1"/>
        <v>5.9066666666666672</v>
      </c>
      <c r="R1176" s="8">
        <f t="shared" si="112"/>
        <v>46.63</v>
      </c>
      <c r="S1176" t="str">
        <f t="shared" si="113"/>
        <v>food</v>
      </c>
      <c r="T1176" t="str">
        <f t="shared" si="114"/>
        <v>food trucks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09"/>
        <v>42170.728460648148</v>
      </c>
      <c r="L1177" s="13">
        <f t="shared" si="110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1"/>
        <v>2.9250000000000003</v>
      </c>
      <c r="R1177" s="8">
        <f t="shared" si="112"/>
        <v>65</v>
      </c>
      <c r="S1177" t="str">
        <f t="shared" si="113"/>
        <v>food</v>
      </c>
      <c r="T1177" t="str">
        <f t="shared" si="114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09"/>
        <v>42746.019652777773</v>
      </c>
      <c r="L1178" s="13">
        <f t="shared" si="110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1"/>
        <v>5.7142857142857143E-3</v>
      </c>
      <c r="R1178" s="8">
        <f t="shared" si="112"/>
        <v>10</v>
      </c>
      <c r="S1178" t="str">
        <f t="shared" si="113"/>
        <v>food</v>
      </c>
      <c r="T1178" t="str">
        <f t="shared" si="114"/>
        <v>food trucks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09"/>
        <v>41897.660833333335</v>
      </c>
      <c r="L1179" s="13">
        <f t="shared" si="110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1"/>
        <v>0</v>
      </c>
      <c r="R1179" s="8">
        <f t="shared" si="112"/>
        <v>0</v>
      </c>
      <c r="S1179" t="str">
        <f t="shared" si="113"/>
        <v>food</v>
      </c>
      <c r="T1179" t="str">
        <f t="shared" si="114"/>
        <v>food trucks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09"/>
        <v>41837.905694444446</v>
      </c>
      <c r="L1180" s="13">
        <f t="shared" si="110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1"/>
        <v>6.6666666666666671E-3</v>
      </c>
      <c r="R1180" s="8">
        <f t="shared" si="112"/>
        <v>5</v>
      </c>
      <c r="S1180" t="str">
        <f t="shared" si="113"/>
        <v>food</v>
      </c>
      <c r="T1180" t="str">
        <f t="shared" si="114"/>
        <v>food trucks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09"/>
        <v>42275.720219907409</v>
      </c>
      <c r="L1181" s="13">
        <f t="shared" si="110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1"/>
        <v>5.3333333333333339</v>
      </c>
      <c r="R1181" s="8">
        <f t="shared" si="112"/>
        <v>640</v>
      </c>
      <c r="S1181" t="str">
        <f t="shared" si="113"/>
        <v>food</v>
      </c>
      <c r="T1181" t="str">
        <f t="shared" si="114"/>
        <v>food trucks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09"/>
        <v>41781.806875000002</v>
      </c>
      <c r="L1182" s="13">
        <f t="shared" si="110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1"/>
        <v>11.75</v>
      </c>
      <c r="R1182" s="8">
        <f t="shared" si="112"/>
        <v>69.12</v>
      </c>
      <c r="S1182" t="str">
        <f t="shared" si="113"/>
        <v>food</v>
      </c>
      <c r="T1182" t="str">
        <f t="shared" si="114"/>
        <v>food trucks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09"/>
        <v>42034.339363425926</v>
      </c>
      <c r="L1183" s="13">
        <f t="shared" si="110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1"/>
        <v>8.0000000000000002E-3</v>
      </c>
      <c r="R1183" s="8">
        <f t="shared" si="112"/>
        <v>1.33</v>
      </c>
      <c r="S1183" t="str">
        <f t="shared" si="113"/>
        <v>food</v>
      </c>
      <c r="T1183" t="str">
        <f t="shared" si="114"/>
        <v>food trucks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09"/>
        <v>42728.827407407407</v>
      </c>
      <c r="L1184" s="13">
        <f t="shared" si="110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1"/>
        <v>4.2</v>
      </c>
      <c r="R1184" s="8">
        <f t="shared" si="112"/>
        <v>10.5</v>
      </c>
      <c r="S1184" t="str">
        <f t="shared" si="113"/>
        <v>food</v>
      </c>
      <c r="T1184" t="str">
        <f t="shared" si="114"/>
        <v>food trucks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09"/>
        <v>42656.86137731481</v>
      </c>
      <c r="L1185" s="13">
        <f t="shared" si="110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1"/>
        <v>4</v>
      </c>
      <c r="R1185" s="8">
        <f t="shared" si="112"/>
        <v>33.33</v>
      </c>
      <c r="S1185" t="str">
        <f t="shared" si="113"/>
        <v>food</v>
      </c>
      <c r="T1185" t="str">
        <f t="shared" si="114"/>
        <v>food trucks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09"/>
        <v>42741.599664351852</v>
      </c>
      <c r="L1186" s="13">
        <f t="shared" si="110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1"/>
        <v>104.93636363636362</v>
      </c>
      <c r="R1186" s="8">
        <f t="shared" si="112"/>
        <v>61.56</v>
      </c>
      <c r="S1186" t="str">
        <f t="shared" si="113"/>
        <v>photography</v>
      </c>
      <c r="T1186" t="str">
        <f t="shared" si="114"/>
        <v>photobooks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09"/>
        <v>42130.865150462967</v>
      </c>
      <c r="L1187" s="13">
        <f t="shared" si="110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1"/>
        <v>105.44</v>
      </c>
      <c r="R1187" s="8">
        <f t="shared" si="112"/>
        <v>118.74</v>
      </c>
      <c r="S1187" t="str">
        <f t="shared" si="113"/>
        <v>photography</v>
      </c>
      <c r="T1187" t="str">
        <f t="shared" si="114"/>
        <v>photobooks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09"/>
        <v>42123.86336805555</v>
      </c>
      <c r="L1188" s="13">
        <f t="shared" si="110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1"/>
        <v>106.73333333333332</v>
      </c>
      <c r="R1188" s="8">
        <f t="shared" si="112"/>
        <v>65.08</v>
      </c>
      <c r="S1188" t="str">
        <f t="shared" si="113"/>
        <v>photography</v>
      </c>
      <c r="T1188" t="str">
        <f t="shared" si="114"/>
        <v>photobooks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09"/>
        <v>42109.894942129627</v>
      </c>
      <c r="L1189" s="13">
        <f t="shared" si="110"/>
        <v>42141.75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1"/>
        <v>104.12571428571428</v>
      </c>
      <c r="R1189" s="8">
        <f t="shared" si="112"/>
        <v>130.16</v>
      </c>
      <c r="S1189" t="str">
        <f t="shared" si="113"/>
        <v>photography</v>
      </c>
      <c r="T1189" t="str">
        <f t="shared" si="114"/>
        <v>photobooks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09"/>
        <v>42711.700694444444</v>
      </c>
      <c r="L1190" s="13">
        <f t="shared" si="110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1"/>
        <v>160.54999999999998</v>
      </c>
      <c r="R1190" s="8">
        <f t="shared" si="112"/>
        <v>37.78</v>
      </c>
      <c r="S1190" t="str">
        <f t="shared" si="113"/>
        <v>photography</v>
      </c>
      <c r="T1190" t="str">
        <f t="shared" si="114"/>
        <v>photobooks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09"/>
        <v>42529.979108796295</v>
      </c>
      <c r="L1191" s="13">
        <f t="shared" si="110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1"/>
        <v>107.77777777777777</v>
      </c>
      <c r="R1191" s="8">
        <f t="shared" si="112"/>
        <v>112.79</v>
      </c>
      <c r="S1191" t="str">
        <f t="shared" si="113"/>
        <v>photography</v>
      </c>
      <c r="T1191" t="str">
        <f t="shared" si="114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09"/>
        <v>41852.665798611109</v>
      </c>
      <c r="L1192" s="13">
        <f t="shared" si="110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1"/>
        <v>135</v>
      </c>
      <c r="R1192" s="8">
        <f t="shared" si="112"/>
        <v>51.92</v>
      </c>
      <c r="S1192" t="str">
        <f t="shared" si="113"/>
        <v>photography</v>
      </c>
      <c r="T1192" t="str">
        <f t="shared" si="114"/>
        <v>photobooks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09"/>
        <v>42419.603703703702</v>
      </c>
      <c r="L1193" s="13">
        <f t="shared" si="110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1"/>
        <v>109.07407407407408</v>
      </c>
      <c r="R1193" s="8">
        <f t="shared" si="112"/>
        <v>89.24</v>
      </c>
      <c r="S1193" t="str">
        <f t="shared" si="113"/>
        <v>photography</v>
      </c>
      <c r="T1193" t="str">
        <f t="shared" si="114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09"/>
        <v>42747.506689814814</v>
      </c>
      <c r="L1194" s="13">
        <f t="shared" si="110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1"/>
        <v>290</v>
      </c>
      <c r="R1194" s="8">
        <f t="shared" si="112"/>
        <v>19.329999999999998</v>
      </c>
      <c r="S1194" t="str">
        <f t="shared" si="113"/>
        <v>photography</v>
      </c>
      <c r="T1194" t="str">
        <f t="shared" si="114"/>
        <v>photobooks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09"/>
        <v>42409.776076388895</v>
      </c>
      <c r="L1195" s="13">
        <f t="shared" si="110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1"/>
        <v>103.95714285714286</v>
      </c>
      <c r="R1195" s="8">
        <f t="shared" si="112"/>
        <v>79.97</v>
      </c>
      <c r="S1195" t="str">
        <f t="shared" si="113"/>
        <v>photography</v>
      </c>
      <c r="T1195" t="str">
        <f t="shared" si="114"/>
        <v>photobooks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09"/>
        <v>42072.488182870366</v>
      </c>
      <c r="L1196" s="13">
        <f t="shared" si="110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1"/>
        <v>322.24</v>
      </c>
      <c r="R1196" s="8">
        <f t="shared" si="112"/>
        <v>56.41</v>
      </c>
      <c r="S1196" t="str">
        <f t="shared" si="113"/>
        <v>photography</v>
      </c>
      <c r="T1196" t="str">
        <f t="shared" si="114"/>
        <v>photobooks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09"/>
        <v>42298.34783564815</v>
      </c>
      <c r="L1197" s="13">
        <f t="shared" si="110"/>
        <v>42358.375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1"/>
        <v>135</v>
      </c>
      <c r="R1197" s="8">
        <f t="shared" si="112"/>
        <v>79.41</v>
      </c>
      <c r="S1197" t="str">
        <f t="shared" si="113"/>
        <v>photography</v>
      </c>
      <c r="T1197" t="str">
        <f t="shared" si="114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09"/>
        <v>42326.818738425922</v>
      </c>
      <c r="L1198" s="13">
        <f t="shared" si="110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1"/>
        <v>269.91034482758624</v>
      </c>
      <c r="R1198" s="8">
        <f t="shared" si="112"/>
        <v>76.44</v>
      </c>
      <c r="S1198" t="str">
        <f t="shared" si="113"/>
        <v>photography</v>
      </c>
      <c r="T1198" t="str">
        <f t="shared" si="114"/>
        <v>photobooks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09"/>
        <v>42503.66474537037</v>
      </c>
      <c r="L1199" s="13">
        <f t="shared" si="110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1"/>
        <v>253.29333333333332</v>
      </c>
      <c r="R1199" s="8">
        <f t="shared" si="112"/>
        <v>121</v>
      </c>
      <c r="S1199" t="str">
        <f t="shared" si="113"/>
        <v>photography</v>
      </c>
      <c r="T1199" t="str">
        <f t="shared" si="114"/>
        <v>photobooks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09"/>
        <v>42333.619050925925</v>
      </c>
      <c r="L1200" s="13">
        <f t="shared" si="110"/>
        <v>42369.125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1"/>
        <v>260.59999999999997</v>
      </c>
      <c r="R1200" s="8">
        <f t="shared" si="112"/>
        <v>54.62</v>
      </c>
      <c r="S1200" t="str">
        <f t="shared" si="113"/>
        <v>photography</v>
      </c>
      <c r="T1200" t="str">
        <f t="shared" si="114"/>
        <v>photobooks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09"/>
        <v>42161.770833333328</v>
      </c>
      <c r="L1201" s="13">
        <f t="shared" si="110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1"/>
        <v>101.31677953348381</v>
      </c>
      <c r="R1201" s="8">
        <f t="shared" si="112"/>
        <v>299.22000000000003</v>
      </c>
      <c r="S1201" t="str">
        <f t="shared" si="113"/>
        <v>photography</v>
      </c>
      <c r="T1201" t="str">
        <f t="shared" si="114"/>
        <v>photobooks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09"/>
        <v>42089.477500000001</v>
      </c>
      <c r="L1202" s="13">
        <f t="shared" si="110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1"/>
        <v>125.60416666666667</v>
      </c>
      <c r="R1202" s="8">
        <f t="shared" si="112"/>
        <v>58.53</v>
      </c>
      <c r="S1202" t="str">
        <f t="shared" si="113"/>
        <v>photography</v>
      </c>
      <c r="T1202" t="str">
        <f t="shared" si="114"/>
        <v>photobooks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09"/>
        <v>42536.60701388889</v>
      </c>
      <c r="L1203" s="13">
        <f t="shared" si="110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1"/>
        <v>102.43783333333334</v>
      </c>
      <c r="R1203" s="8">
        <f t="shared" si="112"/>
        <v>55.37</v>
      </c>
      <c r="S1203" t="str">
        <f t="shared" si="113"/>
        <v>photography</v>
      </c>
      <c r="T1203" t="str">
        <f t="shared" si="114"/>
        <v>photobooks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09"/>
        <v>42152.288819444439</v>
      </c>
      <c r="L1204" s="13">
        <f t="shared" si="110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1"/>
        <v>199.244</v>
      </c>
      <c r="R1204" s="8">
        <f t="shared" si="112"/>
        <v>183.8</v>
      </c>
      <c r="S1204" t="str">
        <f t="shared" si="113"/>
        <v>photography</v>
      </c>
      <c r="T1204" t="str">
        <f t="shared" si="114"/>
        <v>photobooks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09"/>
        <v>42125.614895833336</v>
      </c>
      <c r="L1205" s="13">
        <f t="shared" si="110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1"/>
        <v>102.45398773006136</v>
      </c>
      <c r="R1205" s="8">
        <f t="shared" si="112"/>
        <v>165.35</v>
      </c>
      <c r="S1205" t="str">
        <f t="shared" si="113"/>
        <v>photography</v>
      </c>
      <c r="T1205" t="str">
        <f t="shared" si="114"/>
        <v>photobooks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09"/>
        <v>42297.748067129629</v>
      </c>
      <c r="L1206" s="13">
        <f t="shared" si="110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1"/>
        <v>102.94615384615385</v>
      </c>
      <c r="R1206" s="8">
        <f t="shared" si="112"/>
        <v>234.79</v>
      </c>
      <c r="S1206" t="str">
        <f t="shared" si="113"/>
        <v>photography</v>
      </c>
      <c r="T1206" t="str">
        <f t="shared" si="114"/>
        <v>photobooks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09"/>
        <v>42138.506377314814</v>
      </c>
      <c r="L1207" s="13">
        <f t="shared" si="110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1"/>
        <v>100.86153846153847</v>
      </c>
      <c r="R1207" s="8">
        <f t="shared" si="112"/>
        <v>211.48</v>
      </c>
      <c r="S1207" t="str">
        <f t="shared" si="113"/>
        <v>photography</v>
      </c>
      <c r="T1207" t="str">
        <f t="shared" si="114"/>
        <v>photobooks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09"/>
        <v>42772.776076388895</v>
      </c>
      <c r="L1208" s="13">
        <f t="shared" si="110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1"/>
        <v>114.99999999999999</v>
      </c>
      <c r="R1208" s="8">
        <f t="shared" si="112"/>
        <v>32.340000000000003</v>
      </c>
      <c r="S1208" t="str">
        <f t="shared" si="113"/>
        <v>photography</v>
      </c>
      <c r="T1208" t="str">
        <f t="shared" si="114"/>
        <v>photobooks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09"/>
        <v>42430.430243055554</v>
      </c>
      <c r="L1209" s="13">
        <f t="shared" si="110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1"/>
        <v>104.16766467065868</v>
      </c>
      <c r="R1209" s="8">
        <f t="shared" si="112"/>
        <v>123.38</v>
      </c>
      <c r="S1209" t="str">
        <f t="shared" si="113"/>
        <v>photography</v>
      </c>
      <c r="T1209" t="str">
        <f t="shared" si="114"/>
        <v>photobooks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09"/>
        <v>42423.709074074075</v>
      </c>
      <c r="L1210" s="13">
        <f t="shared" si="110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1"/>
        <v>155.29999999999998</v>
      </c>
      <c r="R1210" s="8">
        <f t="shared" si="112"/>
        <v>207.07</v>
      </c>
      <c r="S1210" t="str">
        <f t="shared" si="113"/>
        <v>photography</v>
      </c>
      <c r="T1210" t="str">
        <f t="shared" si="114"/>
        <v>photobooks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09"/>
        <v>42761.846122685187</v>
      </c>
      <c r="L1211" s="13">
        <f t="shared" si="110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1"/>
        <v>106</v>
      </c>
      <c r="R1211" s="8">
        <f t="shared" si="112"/>
        <v>138.26</v>
      </c>
      <c r="S1211" t="str">
        <f t="shared" si="113"/>
        <v>photography</v>
      </c>
      <c r="T1211" t="str">
        <f t="shared" si="114"/>
        <v>photobooks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09"/>
        <v>42132.941805555558</v>
      </c>
      <c r="L1212" s="13">
        <f t="shared" si="110"/>
        <v>42155.875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1"/>
        <v>254.31499999999997</v>
      </c>
      <c r="R1212" s="8">
        <f t="shared" si="112"/>
        <v>493.82</v>
      </c>
      <c r="S1212" t="str">
        <f t="shared" si="113"/>
        <v>photography</v>
      </c>
      <c r="T1212" t="str">
        <f t="shared" si="114"/>
        <v>photobooks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09"/>
        <v>42515.866446759261</v>
      </c>
      <c r="L1213" s="13">
        <f t="shared" si="110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1"/>
        <v>101.1</v>
      </c>
      <c r="R1213" s="8">
        <f t="shared" si="112"/>
        <v>168.5</v>
      </c>
      <c r="S1213" t="str">
        <f t="shared" si="113"/>
        <v>photography</v>
      </c>
      <c r="T1213" t="str">
        <f t="shared" si="114"/>
        <v>photobooks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09"/>
        <v>42318.950173611112</v>
      </c>
      <c r="L1214" s="13">
        <f t="shared" si="110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1"/>
        <v>129.04</v>
      </c>
      <c r="R1214" s="8">
        <f t="shared" si="112"/>
        <v>38.869999999999997</v>
      </c>
      <c r="S1214" t="str">
        <f t="shared" si="113"/>
        <v>photography</v>
      </c>
      <c r="T1214" t="str">
        <f t="shared" si="114"/>
        <v>photobooks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09"/>
        <v>42731.755787037036</v>
      </c>
      <c r="L1215" s="13">
        <f t="shared" si="110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1"/>
        <v>102.23076923076924</v>
      </c>
      <c r="R1215" s="8">
        <f t="shared" si="112"/>
        <v>61.53</v>
      </c>
      <c r="S1215" t="str">
        <f t="shared" si="113"/>
        <v>photography</v>
      </c>
      <c r="T1215" t="str">
        <f t="shared" si="114"/>
        <v>photobooks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09"/>
        <v>42104.840335648143</v>
      </c>
      <c r="L1216" s="13">
        <f t="shared" si="110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1"/>
        <v>131.80000000000001</v>
      </c>
      <c r="R1216" s="8">
        <f t="shared" si="112"/>
        <v>105.44</v>
      </c>
      <c r="S1216" t="str">
        <f t="shared" si="113"/>
        <v>photography</v>
      </c>
      <c r="T1216" t="str">
        <f t="shared" si="114"/>
        <v>photobooks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09"/>
        <v>41759.923101851848</v>
      </c>
      <c r="L1217" s="13">
        <f t="shared" si="110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1"/>
        <v>786.0802000000001</v>
      </c>
      <c r="R1217" s="8">
        <f t="shared" si="112"/>
        <v>71.59</v>
      </c>
      <c r="S1217" t="str">
        <f t="shared" si="113"/>
        <v>photography</v>
      </c>
      <c r="T1217" t="str">
        <f t="shared" si="114"/>
        <v>photobooks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ref="K1218:K1281" si="115">J1218/60/60/24+DATE(1970,1,1)</f>
        <v>42247.616400462968</v>
      </c>
      <c r="L1218" s="13">
        <f t="shared" ref="L1218:L1281" si="116">I1218/60/60/24+DATE(1970,1,1)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117">E1218/D1218*100</f>
        <v>145.70000000000002</v>
      </c>
      <c r="R1218" s="8">
        <f t="shared" si="112"/>
        <v>91.88</v>
      </c>
      <c r="S1218" t="str">
        <f t="shared" si="113"/>
        <v>photography</v>
      </c>
      <c r="T1218" t="str">
        <f t="shared" si="114"/>
        <v>photobooks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si="115"/>
        <v>42535.809490740736</v>
      </c>
      <c r="L1219" s="13">
        <f t="shared" si="116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117"/>
        <v>102.60000000000001</v>
      </c>
      <c r="R1219" s="8">
        <f t="shared" ref="R1219:R1282" si="118">IF(N1219=0, 0, ROUND(E1219/N1219, 2))</f>
        <v>148.57</v>
      </c>
      <c r="S1219" t="str">
        <f t="shared" ref="S1219:S1282" si="119">LEFT(P1219, FIND("/", P1219) - 1)</f>
        <v>photography</v>
      </c>
      <c r="T1219" t="str">
        <f t="shared" ref="T1219:T1282" si="120">RIGHT(P1219, LEN(P1219)-FIND("/", P1219))</f>
        <v>photobooks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15"/>
        <v>42278.662037037036</v>
      </c>
      <c r="L1220" s="13">
        <f t="shared" si="116"/>
        <v>42309.125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7"/>
        <v>172.27777777777777</v>
      </c>
      <c r="R1220" s="8">
        <f t="shared" si="118"/>
        <v>174.21</v>
      </c>
      <c r="S1220" t="str">
        <f t="shared" si="119"/>
        <v>photography</v>
      </c>
      <c r="T1220" t="str">
        <f t="shared" si="120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15"/>
        <v>42633.461956018517</v>
      </c>
      <c r="L1221" s="13">
        <f t="shared" si="116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7"/>
        <v>159.16819571865443</v>
      </c>
      <c r="R1221" s="8">
        <f t="shared" si="118"/>
        <v>102.86</v>
      </c>
      <c r="S1221" t="str">
        <f t="shared" si="119"/>
        <v>photography</v>
      </c>
      <c r="T1221" t="str">
        <f t="shared" si="120"/>
        <v>photobooks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15"/>
        <v>42211.628611111111</v>
      </c>
      <c r="L1222" s="13">
        <f t="shared" si="116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7"/>
        <v>103.76666666666668</v>
      </c>
      <c r="R1222" s="8">
        <f t="shared" si="118"/>
        <v>111.18</v>
      </c>
      <c r="S1222" t="str">
        <f t="shared" si="119"/>
        <v>photography</v>
      </c>
      <c r="T1222" t="str">
        <f t="shared" si="120"/>
        <v>photobooks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15"/>
        <v>42680.47555555556</v>
      </c>
      <c r="L1223" s="13">
        <f t="shared" si="116"/>
        <v>42708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7"/>
        <v>111.40954545454547</v>
      </c>
      <c r="R1223" s="8">
        <f t="shared" si="118"/>
        <v>23.8</v>
      </c>
      <c r="S1223" t="str">
        <f t="shared" si="119"/>
        <v>photography</v>
      </c>
      <c r="T1223" t="str">
        <f t="shared" si="120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15"/>
        <v>42430.720451388886</v>
      </c>
      <c r="L1224" s="13">
        <f t="shared" si="116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7"/>
        <v>280.375</v>
      </c>
      <c r="R1224" s="8">
        <f t="shared" si="118"/>
        <v>81.27</v>
      </c>
      <c r="S1224" t="str">
        <f t="shared" si="119"/>
        <v>photography</v>
      </c>
      <c r="T1224" t="str">
        <f t="shared" si="120"/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15"/>
        <v>42654.177187499998</v>
      </c>
      <c r="L1225" s="13">
        <f t="shared" si="116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7"/>
        <v>112.10606060606061</v>
      </c>
      <c r="R1225" s="8">
        <f t="shared" si="118"/>
        <v>116.21</v>
      </c>
      <c r="S1225" t="str">
        <f t="shared" si="119"/>
        <v>photography</v>
      </c>
      <c r="T1225" t="str">
        <f t="shared" si="120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15"/>
        <v>41736.549791666665</v>
      </c>
      <c r="L1226" s="13">
        <f t="shared" si="116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7"/>
        <v>7.0666666666666673</v>
      </c>
      <c r="R1226" s="8">
        <f t="shared" si="118"/>
        <v>58.89</v>
      </c>
      <c r="S1226" t="str">
        <f t="shared" si="119"/>
        <v>music</v>
      </c>
      <c r="T1226" t="str">
        <f t="shared" si="120"/>
        <v>world music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15"/>
        <v>41509.905995370369</v>
      </c>
      <c r="L1227" s="13">
        <f t="shared" si="116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7"/>
        <v>4.3999999999999995</v>
      </c>
      <c r="R1227" s="8">
        <f t="shared" si="118"/>
        <v>44</v>
      </c>
      <c r="S1227" t="str">
        <f t="shared" si="119"/>
        <v>music</v>
      </c>
      <c r="T1227" t="str">
        <f t="shared" si="120"/>
        <v>world music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15"/>
        <v>41715.874780092592</v>
      </c>
      <c r="L1228" s="13">
        <f t="shared" si="116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7"/>
        <v>3.8739999999999997</v>
      </c>
      <c r="R1228" s="8">
        <f t="shared" si="118"/>
        <v>48.43</v>
      </c>
      <c r="S1228" t="str">
        <f t="shared" si="119"/>
        <v>music</v>
      </c>
      <c r="T1228" t="str">
        <f t="shared" si="120"/>
        <v>world music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15"/>
        <v>41827.919166666667</v>
      </c>
      <c r="L1229" s="13">
        <f t="shared" si="116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7"/>
        <v>0</v>
      </c>
      <c r="R1229" s="8">
        <f t="shared" si="118"/>
        <v>0</v>
      </c>
      <c r="S1229" t="str">
        <f t="shared" si="119"/>
        <v>music</v>
      </c>
      <c r="T1229" t="str">
        <f t="shared" si="120"/>
        <v>world music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15"/>
        <v>40754.729259259257</v>
      </c>
      <c r="L1230" s="13">
        <f t="shared" si="116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7"/>
        <v>29.299999999999997</v>
      </c>
      <c r="R1230" s="8">
        <f t="shared" si="118"/>
        <v>61.04</v>
      </c>
      <c r="S1230" t="str">
        <f t="shared" si="119"/>
        <v>music</v>
      </c>
      <c r="T1230" t="str">
        <f t="shared" si="120"/>
        <v>world music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15"/>
        <v>40985.459803240738</v>
      </c>
      <c r="L1231" s="13">
        <f t="shared" si="116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7"/>
        <v>0.90909090909090906</v>
      </c>
      <c r="R1231" s="8">
        <f t="shared" si="118"/>
        <v>25</v>
      </c>
      <c r="S1231" t="str">
        <f t="shared" si="119"/>
        <v>music</v>
      </c>
      <c r="T1231" t="str">
        <f t="shared" si="120"/>
        <v>world music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15"/>
        <v>40568.972569444442</v>
      </c>
      <c r="L1232" s="13">
        <f t="shared" si="116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7"/>
        <v>0</v>
      </c>
      <c r="R1232" s="8">
        <f t="shared" si="118"/>
        <v>0</v>
      </c>
      <c r="S1232" t="str">
        <f t="shared" si="119"/>
        <v>music</v>
      </c>
      <c r="T1232" t="str">
        <f t="shared" si="120"/>
        <v>world music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15"/>
        <v>42193.941759259258</v>
      </c>
      <c r="L1233" s="13">
        <f t="shared" si="116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7"/>
        <v>0</v>
      </c>
      <c r="R1233" s="8">
        <f t="shared" si="118"/>
        <v>0</v>
      </c>
      <c r="S1233" t="str">
        <f t="shared" si="119"/>
        <v>music</v>
      </c>
      <c r="T1233" t="str">
        <f t="shared" si="120"/>
        <v>world music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15"/>
        <v>41506.848032407412</v>
      </c>
      <c r="L1234" s="13">
        <f t="shared" si="116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7"/>
        <v>0.8</v>
      </c>
      <c r="R1234" s="8">
        <f t="shared" si="118"/>
        <v>40</v>
      </c>
      <c r="S1234" t="str">
        <f t="shared" si="119"/>
        <v>music</v>
      </c>
      <c r="T1234" t="str">
        <f t="shared" si="120"/>
        <v>world music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15"/>
        <v>40939.948773148149</v>
      </c>
      <c r="L1235" s="13">
        <f t="shared" si="116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7"/>
        <v>11.600000000000001</v>
      </c>
      <c r="R1235" s="8">
        <f t="shared" si="118"/>
        <v>19.329999999999998</v>
      </c>
      <c r="S1235" t="str">
        <f t="shared" si="119"/>
        <v>music</v>
      </c>
      <c r="T1235" t="str">
        <f t="shared" si="120"/>
        <v>world music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15"/>
        <v>42007.788680555561</v>
      </c>
      <c r="L1236" s="13">
        <f t="shared" si="116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7"/>
        <v>0</v>
      </c>
      <c r="R1236" s="8">
        <f t="shared" si="118"/>
        <v>0</v>
      </c>
      <c r="S1236" t="str">
        <f t="shared" si="119"/>
        <v>music</v>
      </c>
      <c r="T1236" t="str">
        <f t="shared" si="120"/>
        <v>world music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15"/>
        <v>41583.135405092595</v>
      </c>
      <c r="L1237" s="13">
        <f t="shared" si="116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7"/>
        <v>2.7873639500929119</v>
      </c>
      <c r="R1237" s="8">
        <f t="shared" si="118"/>
        <v>35</v>
      </c>
      <c r="S1237" t="str">
        <f t="shared" si="119"/>
        <v>music</v>
      </c>
      <c r="T1237" t="str">
        <f t="shared" si="120"/>
        <v>world music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15"/>
        <v>41110.680138888885</v>
      </c>
      <c r="L1238" s="13">
        <f t="shared" si="116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7"/>
        <v>0</v>
      </c>
      <c r="R1238" s="8">
        <f t="shared" si="118"/>
        <v>0</v>
      </c>
      <c r="S1238" t="str">
        <f t="shared" si="119"/>
        <v>music</v>
      </c>
      <c r="T1238" t="str">
        <f t="shared" si="120"/>
        <v>world music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15"/>
        <v>41125.283159722225</v>
      </c>
      <c r="L1239" s="13">
        <f t="shared" si="116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7"/>
        <v>0</v>
      </c>
      <c r="R1239" s="8">
        <f t="shared" si="118"/>
        <v>0</v>
      </c>
      <c r="S1239" t="str">
        <f t="shared" si="119"/>
        <v>music</v>
      </c>
      <c r="T1239" t="str">
        <f t="shared" si="120"/>
        <v>world music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15"/>
        <v>40731.61037037037</v>
      </c>
      <c r="L1240" s="13">
        <f t="shared" si="116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7"/>
        <v>17.8</v>
      </c>
      <c r="R1240" s="8">
        <f t="shared" si="118"/>
        <v>59.33</v>
      </c>
      <c r="S1240" t="str">
        <f t="shared" si="119"/>
        <v>music</v>
      </c>
      <c r="T1240" t="str">
        <f t="shared" si="120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15"/>
        <v>40883.962581018517</v>
      </c>
      <c r="L1241" s="13">
        <f t="shared" si="116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7"/>
        <v>0</v>
      </c>
      <c r="R1241" s="8">
        <f t="shared" si="118"/>
        <v>0</v>
      </c>
      <c r="S1241" t="str">
        <f t="shared" si="119"/>
        <v>music</v>
      </c>
      <c r="T1241" t="str">
        <f t="shared" si="120"/>
        <v>world music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15"/>
        <v>41409.040011574078</v>
      </c>
      <c r="L1242" s="13">
        <f t="shared" si="116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7"/>
        <v>3.0124999999999997</v>
      </c>
      <c r="R1242" s="8">
        <f t="shared" si="118"/>
        <v>30.13</v>
      </c>
      <c r="S1242" t="str">
        <f t="shared" si="119"/>
        <v>music</v>
      </c>
      <c r="T1242" t="str">
        <f t="shared" si="120"/>
        <v>world music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15"/>
        <v>41923.837731481479</v>
      </c>
      <c r="L1243" s="13">
        <f t="shared" si="116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7"/>
        <v>50.739999999999995</v>
      </c>
      <c r="R1243" s="8">
        <f t="shared" si="118"/>
        <v>74.62</v>
      </c>
      <c r="S1243" t="str">
        <f t="shared" si="119"/>
        <v>music</v>
      </c>
      <c r="T1243" t="str">
        <f t="shared" si="120"/>
        <v>world music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15"/>
        <v>40782.165532407409</v>
      </c>
      <c r="L1244" s="13">
        <f t="shared" si="116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7"/>
        <v>0.54884742041712409</v>
      </c>
      <c r="R1244" s="8">
        <f t="shared" si="118"/>
        <v>5</v>
      </c>
      <c r="S1244" t="str">
        <f t="shared" si="119"/>
        <v>music</v>
      </c>
      <c r="T1244" t="str">
        <f t="shared" si="120"/>
        <v>world music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15"/>
        <v>40671.879293981481</v>
      </c>
      <c r="L1245" s="13">
        <f t="shared" si="116"/>
        <v>40732.875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7"/>
        <v>14.091666666666667</v>
      </c>
      <c r="R1245" s="8">
        <f t="shared" si="118"/>
        <v>44.5</v>
      </c>
      <c r="S1245" t="str">
        <f t="shared" si="119"/>
        <v>music</v>
      </c>
      <c r="T1245" t="str">
        <f t="shared" si="120"/>
        <v>world music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15"/>
        <v>41355.825497685182</v>
      </c>
      <c r="L1246" s="13">
        <f t="shared" si="116"/>
        <v>41386.875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7"/>
        <v>103.8</v>
      </c>
      <c r="R1246" s="8">
        <f t="shared" si="118"/>
        <v>46.13</v>
      </c>
      <c r="S1246" t="str">
        <f t="shared" si="119"/>
        <v>music</v>
      </c>
      <c r="T1246" t="str">
        <f t="shared" si="120"/>
        <v>rock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15"/>
        <v>41774.599930555552</v>
      </c>
      <c r="L1247" s="13">
        <f t="shared" si="116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7"/>
        <v>120.24999999999999</v>
      </c>
      <c r="R1247" s="8">
        <f t="shared" si="118"/>
        <v>141.47</v>
      </c>
      <c r="S1247" t="str">
        <f t="shared" si="119"/>
        <v>music</v>
      </c>
      <c r="T1247" t="str">
        <f t="shared" si="120"/>
        <v>rock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15"/>
        <v>40838.043391203704</v>
      </c>
      <c r="L1248" s="13">
        <f t="shared" si="116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7"/>
        <v>117</v>
      </c>
      <c r="R1248" s="8">
        <f t="shared" si="118"/>
        <v>75.48</v>
      </c>
      <c r="S1248" t="str">
        <f t="shared" si="119"/>
        <v>music</v>
      </c>
      <c r="T1248" t="str">
        <f t="shared" si="120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15"/>
        <v>41370.292303240742</v>
      </c>
      <c r="L1249" s="13">
        <f t="shared" si="116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7"/>
        <v>122.14285714285715</v>
      </c>
      <c r="R1249" s="8">
        <f t="shared" si="118"/>
        <v>85.5</v>
      </c>
      <c r="S1249" t="str">
        <f t="shared" si="119"/>
        <v>music</v>
      </c>
      <c r="T1249" t="str">
        <f t="shared" si="120"/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15"/>
        <v>41767.656863425924</v>
      </c>
      <c r="L1250" s="13">
        <f t="shared" si="116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7"/>
        <v>151.63999999999999</v>
      </c>
      <c r="R1250" s="8">
        <f t="shared" si="118"/>
        <v>64.25</v>
      </c>
      <c r="S1250" t="str">
        <f t="shared" si="119"/>
        <v>music</v>
      </c>
      <c r="T1250" t="str">
        <f t="shared" si="120"/>
        <v>rock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15"/>
        <v>41067.74086805556</v>
      </c>
      <c r="L1251" s="13">
        <f t="shared" si="116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7"/>
        <v>104.44</v>
      </c>
      <c r="R1251" s="8">
        <f t="shared" si="118"/>
        <v>64.47</v>
      </c>
      <c r="S1251" t="str">
        <f t="shared" si="119"/>
        <v>music</v>
      </c>
      <c r="T1251" t="str">
        <f t="shared" si="120"/>
        <v>rock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15"/>
        <v>41843.64271990741</v>
      </c>
      <c r="L1252" s="13">
        <f t="shared" si="116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7"/>
        <v>200.15333333333331</v>
      </c>
      <c r="R1252" s="8">
        <f t="shared" si="118"/>
        <v>118.2</v>
      </c>
      <c r="S1252" t="str">
        <f t="shared" si="119"/>
        <v>music</v>
      </c>
      <c r="T1252" t="str">
        <f t="shared" si="120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15"/>
        <v>40751.814432870371</v>
      </c>
      <c r="L1253" s="13">
        <f t="shared" si="116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7"/>
        <v>101.8</v>
      </c>
      <c r="R1253" s="8">
        <f t="shared" si="118"/>
        <v>82.54</v>
      </c>
      <c r="S1253" t="str">
        <f t="shared" si="119"/>
        <v>music</v>
      </c>
      <c r="T1253" t="str">
        <f t="shared" si="120"/>
        <v>rock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15"/>
        <v>41543.988067129627</v>
      </c>
      <c r="L1254" s="13">
        <f t="shared" si="116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7"/>
        <v>137.65714285714284</v>
      </c>
      <c r="R1254" s="8">
        <f t="shared" si="118"/>
        <v>34.17</v>
      </c>
      <c r="S1254" t="str">
        <f t="shared" si="119"/>
        <v>music</v>
      </c>
      <c r="T1254" t="str">
        <f t="shared" si="120"/>
        <v>rock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15"/>
        <v>41855.783645833333</v>
      </c>
      <c r="L1255" s="13">
        <f t="shared" si="116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7"/>
        <v>303833.2</v>
      </c>
      <c r="R1255" s="8">
        <f t="shared" si="118"/>
        <v>42.73</v>
      </c>
      <c r="S1255" t="str">
        <f t="shared" si="119"/>
        <v>music</v>
      </c>
      <c r="T1255" t="str">
        <f t="shared" si="120"/>
        <v>rock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15"/>
        <v>40487.621365740742</v>
      </c>
      <c r="L1256" s="13">
        <f t="shared" si="116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7"/>
        <v>198.85074626865671</v>
      </c>
      <c r="R1256" s="8">
        <f t="shared" si="118"/>
        <v>94.49</v>
      </c>
      <c r="S1256" t="str">
        <f t="shared" si="119"/>
        <v>music</v>
      </c>
      <c r="T1256" t="str">
        <f t="shared" si="120"/>
        <v>rock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15"/>
        <v>41579.845509259263</v>
      </c>
      <c r="L1257" s="13">
        <f t="shared" si="116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7"/>
        <v>202.36666666666667</v>
      </c>
      <c r="R1257" s="8">
        <f t="shared" si="118"/>
        <v>55.7</v>
      </c>
      <c r="S1257" t="str">
        <f t="shared" si="119"/>
        <v>music</v>
      </c>
      <c r="T1257" t="str">
        <f t="shared" si="120"/>
        <v>rock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15"/>
        <v>40921.919340277782</v>
      </c>
      <c r="L1258" s="13">
        <f t="shared" si="116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7"/>
        <v>117.96376666666666</v>
      </c>
      <c r="R1258" s="8">
        <f t="shared" si="118"/>
        <v>98.03</v>
      </c>
      <c r="S1258" t="str">
        <f t="shared" si="119"/>
        <v>music</v>
      </c>
      <c r="T1258" t="str">
        <f t="shared" si="120"/>
        <v>rock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15"/>
        <v>40587.085532407407</v>
      </c>
      <c r="L1259" s="13">
        <f t="shared" si="116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7"/>
        <v>294.72727272727275</v>
      </c>
      <c r="R1259" s="8">
        <f t="shared" si="118"/>
        <v>92.1</v>
      </c>
      <c r="S1259" t="str">
        <f t="shared" si="119"/>
        <v>music</v>
      </c>
      <c r="T1259" t="str">
        <f t="shared" si="120"/>
        <v>rock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15"/>
        <v>41487.611250000002</v>
      </c>
      <c r="L1260" s="13">
        <f t="shared" si="116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7"/>
        <v>213.14633333333336</v>
      </c>
      <c r="R1260" s="8">
        <f t="shared" si="118"/>
        <v>38.18</v>
      </c>
      <c r="S1260" t="str">
        <f t="shared" si="119"/>
        <v>music</v>
      </c>
      <c r="T1260" t="str">
        <f t="shared" si="120"/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15"/>
        <v>41766.970648148148</v>
      </c>
      <c r="L1261" s="13">
        <f t="shared" si="116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7"/>
        <v>104.24</v>
      </c>
      <c r="R1261" s="8">
        <f t="shared" si="118"/>
        <v>27.15</v>
      </c>
      <c r="S1261" t="str">
        <f t="shared" si="119"/>
        <v>music</v>
      </c>
      <c r="T1261" t="str">
        <f t="shared" si="120"/>
        <v>rock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15"/>
        <v>41666.842824074076</v>
      </c>
      <c r="L1262" s="13">
        <f t="shared" si="116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7"/>
        <v>113.66666666666667</v>
      </c>
      <c r="R1262" s="8">
        <f t="shared" si="118"/>
        <v>50.69</v>
      </c>
      <c r="S1262" t="str">
        <f t="shared" si="119"/>
        <v>music</v>
      </c>
      <c r="T1262" t="str">
        <f t="shared" si="120"/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15"/>
        <v>41638.342905092592</v>
      </c>
      <c r="L1263" s="13">
        <f t="shared" si="116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7"/>
        <v>101.25</v>
      </c>
      <c r="R1263" s="8">
        <f t="shared" si="118"/>
        <v>38.94</v>
      </c>
      <c r="S1263" t="str">
        <f t="shared" si="119"/>
        <v>music</v>
      </c>
      <c r="T1263" t="str">
        <f t="shared" si="120"/>
        <v>rock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15"/>
        <v>41656.762638888889</v>
      </c>
      <c r="L1264" s="13">
        <f t="shared" si="116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7"/>
        <v>125.41538461538462</v>
      </c>
      <c r="R1264" s="8">
        <f t="shared" si="118"/>
        <v>77.64</v>
      </c>
      <c r="S1264" t="str">
        <f t="shared" si="119"/>
        <v>music</v>
      </c>
      <c r="T1264" t="str">
        <f t="shared" si="120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15"/>
        <v>41692.084143518521</v>
      </c>
      <c r="L1265" s="13">
        <f t="shared" si="116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7"/>
        <v>119</v>
      </c>
      <c r="R1265" s="8">
        <f t="shared" si="118"/>
        <v>43.54</v>
      </c>
      <c r="S1265" t="str">
        <f t="shared" si="119"/>
        <v>music</v>
      </c>
      <c r="T1265" t="str">
        <f t="shared" si="120"/>
        <v>rock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15"/>
        <v>41547.662997685184</v>
      </c>
      <c r="L1266" s="13">
        <f t="shared" si="116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7"/>
        <v>166.46153846153845</v>
      </c>
      <c r="R1266" s="8">
        <f t="shared" si="118"/>
        <v>31.82</v>
      </c>
      <c r="S1266" t="str">
        <f t="shared" si="119"/>
        <v>music</v>
      </c>
      <c r="T1266" t="str">
        <f t="shared" si="120"/>
        <v>rock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15"/>
        <v>40465.655266203699</v>
      </c>
      <c r="L1267" s="13">
        <f t="shared" si="116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7"/>
        <v>119.14771428571429</v>
      </c>
      <c r="R1267" s="8">
        <f t="shared" si="118"/>
        <v>63.18</v>
      </c>
      <c r="S1267" t="str">
        <f t="shared" si="119"/>
        <v>music</v>
      </c>
      <c r="T1267" t="str">
        <f t="shared" si="120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15"/>
        <v>41620.87667824074</v>
      </c>
      <c r="L1268" s="13">
        <f t="shared" si="116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7"/>
        <v>100.47368421052632</v>
      </c>
      <c r="R1268" s="8">
        <f t="shared" si="118"/>
        <v>190.9</v>
      </c>
      <c r="S1268" t="str">
        <f t="shared" si="119"/>
        <v>music</v>
      </c>
      <c r="T1268" t="str">
        <f t="shared" si="120"/>
        <v>rock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15"/>
        <v>41449.585162037038</v>
      </c>
      <c r="L1269" s="13">
        <f t="shared" si="116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7"/>
        <v>101.8</v>
      </c>
      <c r="R1269" s="8">
        <f t="shared" si="118"/>
        <v>140.86000000000001</v>
      </c>
      <c r="S1269" t="str">
        <f t="shared" si="119"/>
        <v>music</v>
      </c>
      <c r="T1269" t="str">
        <f t="shared" si="120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15"/>
        <v>41507.845451388886</v>
      </c>
      <c r="L1270" s="13">
        <f t="shared" si="116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7"/>
        <v>116.66666666666667</v>
      </c>
      <c r="R1270" s="8">
        <f t="shared" si="118"/>
        <v>76.92</v>
      </c>
      <c r="S1270" t="str">
        <f t="shared" si="119"/>
        <v>music</v>
      </c>
      <c r="T1270" t="str">
        <f t="shared" si="120"/>
        <v>rock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15"/>
        <v>42445.823055555549</v>
      </c>
      <c r="L1271" s="13">
        <f t="shared" si="116"/>
        <v>42476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7"/>
        <v>108.64893617021276</v>
      </c>
      <c r="R1271" s="8">
        <f t="shared" si="118"/>
        <v>99.16</v>
      </c>
      <c r="S1271" t="str">
        <f t="shared" si="119"/>
        <v>music</v>
      </c>
      <c r="T1271" t="str">
        <f t="shared" si="120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15"/>
        <v>40933.856967592597</v>
      </c>
      <c r="L1272" s="13">
        <f t="shared" si="116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7"/>
        <v>114.72</v>
      </c>
      <c r="R1272" s="8">
        <f t="shared" si="118"/>
        <v>67.88</v>
      </c>
      <c r="S1272" t="str">
        <f t="shared" si="119"/>
        <v>music</v>
      </c>
      <c r="T1272" t="str">
        <f t="shared" si="120"/>
        <v>rock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15"/>
        <v>41561.683553240742</v>
      </c>
      <c r="L1273" s="13">
        <f t="shared" si="116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7"/>
        <v>101.8</v>
      </c>
      <c r="R1273" s="8">
        <f t="shared" si="118"/>
        <v>246.29</v>
      </c>
      <c r="S1273" t="str">
        <f t="shared" si="119"/>
        <v>music</v>
      </c>
      <c r="T1273" t="str">
        <f t="shared" si="120"/>
        <v>rock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15"/>
        <v>40274.745127314818</v>
      </c>
      <c r="L1274" s="13">
        <f t="shared" si="116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7"/>
        <v>106</v>
      </c>
      <c r="R1274" s="8">
        <f t="shared" si="118"/>
        <v>189.29</v>
      </c>
      <c r="S1274" t="str">
        <f t="shared" si="119"/>
        <v>music</v>
      </c>
      <c r="T1274" t="str">
        <f t="shared" si="120"/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15"/>
        <v>41852.730219907404</v>
      </c>
      <c r="L1275" s="13">
        <f t="shared" si="116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7"/>
        <v>103.49999999999999</v>
      </c>
      <c r="R1275" s="8">
        <f t="shared" si="118"/>
        <v>76.67</v>
      </c>
      <c r="S1275" t="str">
        <f t="shared" si="119"/>
        <v>music</v>
      </c>
      <c r="T1275" t="str">
        <f t="shared" si="120"/>
        <v>rock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15"/>
        <v>41116.690104166664</v>
      </c>
      <c r="L1276" s="13">
        <f t="shared" si="116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7"/>
        <v>154.97535999999999</v>
      </c>
      <c r="R1276" s="8">
        <f t="shared" si="118"/>
        <v>82.96</v>
      </c>
      <c r="S1276" t="str">
        <f t="shared" si="119"/>
        <v>music</v>
      </c>
      <c r="T1276" t="str">
        <f t="shared" si="120"/>
        <v>rock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15"/>
        <v>41458.867905092593</v>
      </c>
      <c r="L1277" s="13">
        <f t="shared" si="116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7"/>
        <v>162.14066666666668</v>
      </c>
      <c r="R1277" s="8">
        <f t="shared" si="118"/>
        <v>62.52</v>
      </c>
      <c r="S1277" t="str">
        <f t="shared" si="119"/>
        <v>music</v>
      </c>
      <c r="T1277" t="str">
        <f t="shared" si="120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15"/>
        <v>40007.704247685186</v>
      </c>
      <c r="L1278" s="13">
        <f t="shared" si="116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7"/>
        <v>104.42100000000001</v>
      </c>
      <c r="R1278" s="8">
        <f t="shared" si="118"/>
        <v>46.07</v>
      </c>
      <c r="S1278" t="str">
        <f t="shared" si="119"/>
        <v>music</v>
      </c>
      <c r="T1278" t="str">
        <f t="shared" si="120"/>
        <v>rock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15"/>
        <v>41121.561886574076</v>
      </c>
      <c r="L1279" s="13">
        <f t="shared" si="116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7"/>
        <v>106.12433333333333</v>
      </c>
      <c r="R1279" s="8">
        <f t="shared" si="118"/>
        <v>38.54</v>
      </c>
      <c r="S1279" t="str">
        <f t="shared" si="119"/>
        <v>music</v>
      </c>
      <c r="T1279" t="str">
        <f t="shared" si="120"/>
        <v>rock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15"/>
        <v>41786.555162037039</v>
      </c>
      <c r="L1280" s="13">
        <f t="shared" si="116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7"/>
        <v>154.93846153846152</v>
      </c>
      <c r="R1280" s="8">
        <f t="shared" si="118"/>
        <v>53.01</v>
      </c>
      <c r="S1280" t="str">
        <f t="shared" si="119"/>
        <v>music</v>
      </c>
      <c r="T1280" t="str">
        <f t="shared" si="120"/>
        <v>rock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15"/>
        <v>41682.099189814813</v>
      </c>
      <c r="L1281" s="13">
        <f t="shared" si="116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7"/>
        <v>110.77157238734421</v>
      </c>
      <c r="R1281" s="8">
        <f t="shared" si="118"/>
        <v>73.36</v>
      </c>
      <c r="S1281" t="str">
        <f t="shared" si="119"/>
        <v>music</v>
      </c>
      <c r="T1281" t="str">
        <f t="shared" si="120"/>
        <v>rock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ref="K1282:K1345" si="121">J1282/60/60/24+DATE(1970,1,1)</f>
        <v>40513.757569444446</v>
      </c>
      <c r="L1282" s="13">
        <f t="shared" ref="L1282:L1345" si="122">I1282/60/60/24+DATE(1970,1,1)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123">E1282/D1282*100</f>
        <v>110.91186666666665</v>
      </c>
      <c r="R1282" s="8">
        <f t="shared" si="118"/>
        <v>127.98</v>
      </c>
      <c r="S1282" t="str">
        <f t="shared" si="119"/>
        <v>music</v>
      </c>
      <c r="T1282" t="str">
        <f t="shared" si="120"/>
        <v>rock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si="121"/>
        <v>41463.743472222224</v>
      </c>
      <c r="L1283" s="13">
        <f t="shared" si="122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123"/>
        <v>110.71428571428572</v>
      </c>
      <c r="R1283" s="8">
        <f t="shared" ref="R1283:R1346" si="124">IF(N1283=0, 0, ROUND(E1283/N1283, 2))</f>
        <v>104.73</v>
      </c>
      <c r="S1283" t="str">
        <f t="shared" ref="S1283:S1346" si="125">LEFT(P1283, FIND("/", P1283) - 1)</f>
        <v>music</v>
      </c>
      <c r="T1283" t="str">
        <f t="shared" ref="T1283:T1346" si="126">RIGHT(P1283, LEN(P1283)-FIND("/", P1283))</f>
        <v>rock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21"/>
        <v>41586.475173611114</v>
      </c>
      <c r="L1284" s="13">
        <f t="shared" si="12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3"/>
        <v>123.61333333333333</v>
      </c>
      <c r="R1284" s="8">
        <f t="shared" si="124"/>
        <v>67.67</v>
      </c>
      <c r="S1284" t="str">
        <f t="shared" si="125"/>
        <v>music</v>
      </c>
      <c r="T1284" t="str">
        <f t="shared" si="126"/>
        <v>rock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21"/>
        <v>41320.717465277776</v>
      </c>
      <c r="L1285" s="13">
        <f t="shared" si="12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3"/>
        <v>211.05</v>
      </c>
      <c r="R1285" s="8">
        <f t="shared" si="124"/>
        <v>95.93</v>
      </c>
      <c r="S1285" t="str">
        <f t="shared" si="125"/>
        <v>music</v>
      </c>
      <c r="T1285" t="str">
        <f t="shared" si="126"/>
        <v>rock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21"/>
        <v>42712.23474537037</v>
      </c>
      <c r="L1286" s="13">
        <f t="shared" si="12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3"/>
        <v>101</v>
      </c>
      <c r="R1286" s="8">
        <f t="shared" si="124"/>
        <v>65.16</v>
      </c>
      <c r="S1286" t="str">
        <f t="shared" si="125"/>
        <v>theater</v>
      </c>
      <c r="T1286" t="str">
        <f t="shared" si="126"/>
        <v>plays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21"/>
        <v>42160.583043981482</v>
      </c>
      <c r="L1287" s="13">
        <f t="shared" si="12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3"/>
        <v>101.64999999999999</v>
      </c>
      <c r="R1287" s="8">
        <f t="shared" si="124"/>
        <v>32.270000000000003</v>
      </c>
      <c r="S1287" t="str">
        <f t="shared" si="125"/>
        <v>theater</v>
      </c>
      <c r="T1287" t="str">
        <f t="shared" si="126"/>
        <v>plays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21"/>
        <v>42039.384571759263</v>
      </c>
      <c r="L1288" s="13">
        <f t="shared" si="12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3"/>
        <v>108.33333333333333</v>
      </c>
      <c r="R1288" s="8">
        <f t="shared" si="124"/>
        <v>81.25</v>
      </c>
      <c r="S1288" t="str">
        <f t="shared" si="125"/>
        <v>theater</v>
      </c>
      <c r="T1288" t="str">
        <f t="shared" si="126"/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21"/>
        <v>42107.621018518519</v>
      </c>
      <c r="L1289" s="13">
        <f t="shared" si="12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3"/>
        <v>242</v>
      </c>
      <c r="R1289" s="8">
        <f t="shared" si="124"/>
        <v>24.2</v>
      </c>
      <c r="S1289" t="str">
        <f t="shared" si="125"/>
        <v>theater</v>
      </c>
      <c r="T1289" t="str">
        <f t="shared" si="126"/>
        <v>plays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21"/>
        <v>42561.154664351852</v>
      </c>
      <c r="L1290" s="13">
        <f t="shared" si="12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3"/>
        <v>100.44999999999999</v>
      </c>
      <c r="R1290" s="8">
        <f t="shared" si="124"/>
        <v>65.87</v>
      </c>
      <c r="S1290" t="str">
        <f t="shared" si="125"/>
        <v>theater</v>
      </c>
      <c r="T1290" t="str">
        <f t="shared" si="126"/>
        <v>plays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21"/>
        <v>42709.134780092587</v>
      </c>
      <c r="L1291" s="13">
        <f t="shared" si="12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3"/>
        <v>125.06666666666666</v>
      </c>
      <c r="R1291" s="8">
        <f t="shared" si="124"/>
        <v>36.08</v>
      </c>
      <c r="S1291" t="str">
        <f t="shared" si="125"/>
        <v>theater</v>
      </c>
      <c r="T1291" t="str">
        <f t="shared" si="126"/>
        <v>plays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21"/>
        <v>42086.614942129629</v>
      </c>
      <c r="L1292" s="13">
        <f t="shared" si="12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3"/>
        <v>108.57142857142857</v>
      </c>
      <c r="R1292" s="8">
        <f t="shared" si="124"/>
        <v>44.19</v>
      </c>
      <c r="S1292" t="str">
        <f t="shared" si="125"/>
        <v>theater</v>
      </c>
      <c r="T1292" t="str">
        <f t="shared" si="126"/>
        <v>plays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21"/>
        <v>42064.652673611112</v>
      </c>
      <c r="L1293" s="13">
        <f t="shared" si="12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3"/>
        <v>145.70000000000002</v>
      </c>
      <c r="R1293" s="8">
        <f t="shared" si="124"/>
        <v>104.07</v>
      </c>
      <c r="S1293" t="str">
        <f t="shared" si="125"/>
        <v>theater</v>
      </c>
      <c r="T1293" t="str">
        <f t="shared" si="126"/>
        <v>plays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21"/>
        <v>42256.764212962968</v>
      </c>
      <c r="L1294" s="13">
        <f t="shared" si="12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3"/>
        <v>110.00000000000001</v>
      </c>
      <c r="R1294" s="8">
        <f t="shared" si="124"/>
        <v>35.96</v>
      </c>
      <c r="S1294" t="str">
        <f t="shared" si="125"/>
        <v>theater</v>
      </c>
      <c r="T1294" t="str">
        <f t="shared" si="126"/>
        <v>plays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21"/>
        <v>42292.701053240744</v>
      </c>
      <c r="L1295" s="13">
        <f t="shared" si="12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3"/>
        <v>102.23333333333333</v>
      </c>
      <c r="R1295" s="8">
        <f t="shared" si="124"/>
        <v>127.79</v>
      </c>
      <c r="S1295" t="str">
        <f t="shared" si="125"/>
        <v>theater</v>
      </c>
      <c r="T1295" t="str">
        <f t="shared" si="126"/>
        <v>plays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21"/>
        <v>42278.453668981485</v>
      </c>
      <c r="L1296" s="13">
        <f t="shared" si="12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3"/>
        <v>122</v>
      </c>
      <c r="R1296" s="8">
        <f t="shared" si="124"/>
        <v>27.73</v>
      </c>
      <c r="S1296" t="str">
        <f t="shared" si="125"/>
        <v>theater</v>
      </c>
      <c r="T1296" t="str">
        <f t="shared" si="126"/>
        <v>plays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21"/>
        <v>42184.572881944448</v>
      </c>
      <c r="L1297" s="13">
        <f t="shared" si="12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3"/>
        <v>101.96000000000001</v>
      </c>
      <c r="R1297" s="8">
        <f t="shared" si="124"/>
        <v>39.83</v>
      </c>
      <c r="S1297" t="str">
        <f t="shared" si="125"/>
        <v>theater</v>
      </c>
      <c r="T1297" t="str">
        <f t="shared" si="126"/>
        <v>plays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21"/>
        <v>42423.050613425927</v>
      </c>
      <c r="L1298" s="13">
        <f t="shared" si="12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3"/>
        <v>141.1764705882353</v>
      </c>
      <c r="R1298" s="8">
        <f t="shared" si="124"/>
        <v>52.17</v>
      </c>
      <c r="S1298" t="str">
        <f t="shared" si="125"/>
        <v>theater</v>
      </c>
      <c r="T1298" t="str">
        <f t="shared" si="126"/>
        <v>plays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21"/>
        <v>42461.747199074074</v>
      </c>
      <c r="L1299" s="13">
        <f t="shared" si="12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3"/>
        <v>109.52500000000001</v>
      </c>
      <c r="R1299" s="8">
        <f t="shared" si="124"/>
        <v>92.04</v>
      </c>
      <c r="S1299" t="str">
        <f t="shared" si="125"/>
        <v>theater</v>
      </c>
      <c r="T1299" t="str">
        <f t="shared" si="126"/>
        <v>plays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21"/>
        <v>42458.680925925932</v>
      </c>
      <c r="L1300" s="13">
        <f t="shared" si="12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3"/>
        <v>104.65</v>
      </c>
      <c r="R1300" s="8">
        <f t="shared" si="124"/>
        <v>63.42</v>
      </c>
      <c r="S1300" t="str">
        <f t="shared" si="125"/>
        <v>theater</v>
      </c>
      <c r="T1300" t="str">
        <f t="shared" si="126"/>
        <v>plays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21"/>
        <v>42169.814340277779</v>
      </c>
      <c r="L1301" s="13">
        <f t="shared" si="12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3"/>
        <v>124</v>
      </c>
      <c r="R1301" s="8">
        <f t="shared" si="124"/>
        <v>135.63</v>
      </c>
      <c r="S1301" t="str">
        <f t="shared" si="125"/>
        <v>theater</v>
      </c>
      <c r="T1301" t="str">
        <f t="shared" si="126"/>
        <v>plays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21"/>
        <v>42483.675208333334</v>
      </c>
      <c r="L1302" s="13">
        <f t="shared" si="12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3"/>
        <v>135</v>
      </c>
      <c r="R1302" s="8">
        <f t="shared" si="124"/>
        <v>168.75</v>
      </c>
      <c r="S1302" t="str">
        <f t="shared" si="125"/>
        <v>theater</v>
      </c>
      <c r="T1302" t="str">
        <f t="shared" si="126"/>
        <v>plays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21"/>
        <v>42195.749745370369</v>
      </c>
      <c r="L1303" s="13">
        <f t="shared" si="122"/>
        <v>42206.125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3"/>
        <v>102.75000000000001</v>
      </c>
      <c r="R1303" s="8">
        <f t="shared" si="124"/>
        <v>70.86</v>
      </c>
      <c r="S1303" t="str">
        <f t="shared" si="125"/>
        <v>theater</v>
      </c>
      <c r="T1303" t="str">
        <f t="shared" si="126"/>
        <v>plays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21"/>
        <v>42675.057997685188</v>
      </c>
      <c r="L1304" s="13">
        <f t="shared" si="12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3"/>
        <v>100</v>
      </c>
      <c r="R1304" s="8">
        <f t="shared" si="124"/>
        <v>50</v>
      </c>
      <c r="S1304" t="str">
        <f t="shared" si="125"/>
        <v>theater</v>
      </c>
      <c r="T1304" t="str">
        <f t="shared" si="126"/>
        <v>plays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21"/>
        <v>42566.441203703704</v>
      </c>
      <c r="L1305" s="13">
        <f t="shared" si="12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3"/>
        <v>130.26085714285716</v>
      </c>
      <c r="R1305" s="8">
        <f t="shared" si="124"/>
        <v>42.21</v>
      </c>
      <c r="S1305" t="str">
        <f t="shared" si="125"/>
        <v>theater</v>
      </c>
      <c r="T1305" t="str">
        <f t="shared" si="126"/>
        <v>plays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21"/>
        <v>42747.194502314815</v>
      </c>
      <c r="L1306" s="13">
        <f t="shared" si="12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3"/>
        <v>39.627499999999998</v>
      </c>
      <c r="R1306" s="8">
        <f t="shared" si="124"/>
        <v>152.41</v>
      </c>
      <c r="S1306" t="str">
        <f t="shared" si="125"/>
        <v>technology</v>
      </c>
      <c r="T1306" t="str">
        <f t="shared" si="126"/>
        <v>wearables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21"/>
        <v>42543.665601851855</v>
      </c>
      <c r="L1307" s="13">
        <f t="shared" si="12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3"/>
        <v>25.976666666666663</v>
      </c>
      <c r="R1307" s="8">
        <f t="shared" si="124"/>
        <v>90.62</v>
      </c>
      <c r="S1307" t="str">
        <f t="shared" si="125"/>
        <v>technology</v>
      </c>
      <c r="T1307" t="str">
        <f t="shared" si="126"/>
        <v>wearables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21"/>
        <v>41947.457569444443</v>
      </c>
      <c r="L1308" s="13">
        <f t="shared" si="12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3"/>
        <v>65.24636363636364</v>
      </c>
      <c r="R1308" s="8">
        <f t="shared" si="124"/>
        <v>201.6</v>
      </c>
      <c r="S1308" t="str">
        <f t="shared" si="125"/>
        <v>technology</v>
      </c>
      <c r="T1308" t="str">
        <f t="shared" si="126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21"/>
        <v>42387.503229166665</v>
      </c>
      <c r="L1309" s="13">
        <f t="shared" si="12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3"/>
        <v>11.514000000000001</v>
      </c>
      <c r="R1309" s="8">
        <f t="shared" si="124"/>
        <v>127.93</v>
      </c>
      <c r="S1309" t="str">
        <f t="shared" si="125"/>
        <v>technology</v>
      </c>
      <c r="T1309" t="str">
        <f t="shared" si="126"/>
        <v>wearables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21"/>
        <v>42611.613564814819</v>
      </c>
      <c r="L1310" s="13">
        <f t="shared" si="12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3"/>
        <v>11.360000000000001</v>
      </c>
      <c r="R1310" s="8">
        <f t="shared" si="124"/>
        <v>29.89</v>
      </c>
      <c r="S1310" t="str">
        <f t="shared" si="125"/>
        <v>technology</v>
      </c>
      <c r="T1310" t="str">
        <f t="shared" si="126"/>
        <v>wearables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21"/>
        <v>42257.882731481484</v>
      </c>
      <c r="L1311" s="13">
        <f t="shared" si="12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3"/>
        <v>111.99130434782609</v>
      </c>
      <c r="R1311" s="8">
        <f t="shared" si="124"/>
        <v>367.97</v>
      </c>
      <c r="S1311" t="str">
        <f t="shared" si="125"/>
        <v>technology</v>
      </c>
      <c r="T1311" t="str">
        <f t="shared" si="126"/>
        <v>wearables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21"/>
        <v>42556.667245370365</v>
      </c>
      <c r="L1312" s="13">
        <f t="shared" si="12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3"/>
        <v>15.5</v>
      </c>
      <c r="R1312" s="8">
        <f t="shared" si="124"/>
        <v>129.16999999999999</v>
      </c>
      <c r="S1312" t="str">
        <f t="shared" si="125"/>
        <v>technology</v>
      </c>
      <c r="T1312" t="str">
        <f t="shared" si="126"/>
        <v>wearables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21"/>
        <v>42669.802303240736</v>
      </c>
      <c r="L1313" s="13">
        <f t="shared" si="12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3"/>
        <v>32.027999999999999</v>
      </c>
      <c r="R1313" s="8">
        <f t="shared" si="124"/>
        <v>800.7</v>
      </c>
      <c r="S1313" t="str">
        <f t="shared" si="125"/>
        <v>technology</v>
      </c>
      <c r="T1313" t="str">
        <f t="shared" si="126"/>
        <v>wearables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21"/>
        <v>42082.702800925923</v>
      </c>
      <c r="L1314" s="13">
        <f t="shared" si="12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3"/>
        <v>0.60869565217391308</v>
      </c>
      <c r="R1314" s="8">
        <f t="shared" si="124"/>
        <v>28</v>
      </c>
      <c r="S1314" t="str">
        <f t="shared" si="125"/>
        <v>technology</v>
      </c>
      <c r="T1314" t="str">
        <f t="shared" si="126"/>
        <v>wearables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21"/>
        <v>42402.709652777776</v>
      </c>
      <c r="L1315" s="13">
        <f t="shared" si="12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3"/>
        <v>31.114999999999998</v>
      </c>
      <c r="R1315" s="8">
        <f t="shared" si="124"/>
        <v>102.02</v>
      </c>
      <c r="S1315" t="str">
        <f t="shared" si="125"/>
        <v>technology</v>
      </c>
      <c r="T1315" t="str">
        <f t="shared" si="126"/>
        <v>wearables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21"/>
        <v>42604.669675925921</v>
      </c>
      <c r="L1316" s="13">
        <f t="shared" si="12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3"/>
        <v>1.1266666666666667</v>
      </c>
      <c r="R1316" s="8">
        <f t="shared" si="124"/>
        <v>184.36</v>
      </c>
      <c r="S1316" t="str">
        <f t="shared" si="125"/>
        <v>technology</v>
      </c>
      <c r="T1316" t="str">
        <f t="shared" si="126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21"/>
        <v>42278.498240740737</v>
      </c>
      <c r="L1317" s="13">
        <f t="shared" si="12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3"/>
        <v>40.404000000000003</v>
      </c>
      <c r="R1317" s="8">
        <f t="shared" si="124"/>
        <v>162.91999999999999</v>
      </c>
      <c r="S1317" t="str">
        <f t="shared" si="125"/>
        <v>technology</v>
      </c>
      <c r="T1317" t="str">
        <f t="shared" si="126"/>
        <v>wearables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21"/>
        <v>42393.961909722217</v>
      </c>
      <c r="L1318" s="13">
        <f t="shared" si="12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3"/>
        <v>1.3333333333333333E-3</v>
      </c>
      <c r="R1318" s="8">
        <f t="shared" si="124"/>
        <v>1</v>
      </c>
      <c r="S1318" t="str">
        <f t="shared" si="125"/>
        <v>technology</v>
      </c>
      <c r="T1318" t="str">
        <f t="shared" si="126"/>
        <v>wearables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21"/>
        <v>42520.235486111109</v>
      </c>
      <c r="L1319" s="13">
        <f t="shared" si="12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3"/>
        <v>5.7334999999999994</v>
      </c>
      <c r="R1319" s="8">
        <f t="shared" si="124"/>
        <v>603.53</v>
      </c>
      <c r="S1319" t="str">
        <f t="shared" si="125"/>
        <v>technology</v>
      </c>
      <c r="T1319" t="str">
        <f t="shared" si="126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21"/>
        <v>41985.043657407412</v>
      </c>
      <c r="L1320" s="13">
        <f t="shared" si="12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3"/>
        <v>15.324999999999999</v>
      </c>
      <c r="R1320" s="8">
        <f t="shared" si="124"/>
        <v>45.41</v>
      </c>
      <c r="S1320" t="str">
        <f t="shared" si="125"/>
        <v>technology</v>
      </c>
      <c r="T1320" t="str">
        <f t="shared" si="126"/>
        <v>wearables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21"/>
        <v>41816.812094907407</v>
      </c>
      <c r="L1321" s="13">
        <f t="shared" si="12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3"/>
        <v>15.103448275862069</v>
      </c>
      <c r="R1321" s="8">
        <f t="shared" si="124"/>
        <v>97.33</v>
      </c>
      <c r="S1321" t="str">
        <f t="shared" si="125"/>
        <v>technology</v>
      </c>
      <c r="T1321" t="str">
        <f t="shared" si="126"/>
        <v>wearables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21"/>
        <v>42705.690347222218</v>
      </c>
      <c r="L1322" s="13">
        <f t="shared" si="12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3"/>
        <v>0.503</v>
      </c>
      <c r="R1322" s="8">
        <f t="shared" si="124"/>
        <v>167.67</v>
      </c>
      <c r="S1322" t="str">
        <f t="shared" si="125"/>
        <v>technology</v>
      </c>
      <c r="T1322" t="str">
        <f t="shared" si="126"/>
        <v>wearables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21"/>
        <v>42697.74927083333</v>
      </c>
      <c r="L1323" s="13">
        <f t="shared" si="12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3"/>
        <v>1.3028138528138529</v>
      </c>
      <c r="R1323" s="8">
        <f t="shared" si="124"/>
        <v>859.86</v>
      </c>
      <c r="S1323" t="str">
        <f t="shared" si="125"/>
        <v>technology</v>
      </c>
      <c r="T1323" t="str">
        <f t="shared" si="126"/>
        <v>wearables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21"/>
        <v>42115.656539351854</v>
      </c>
      <c r="L1324" s="13">
        <f t="shared" si="12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3"/>
        <v>0.30285714285714288</v>
      </c>
      <c r="R1324" s="8">
        <f t="shared" si="124"/>
        <v>26.5</v>
      </c>
      <c r="S1324" t="str">
        <f t="shared" si="125"/>
        <v>technology</v>
      </c>
      <c r="T1324" t="str">
        <f t="shared" si="126"/>
        <v>wearables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21"/>
        <v>42451.698449074072</v>
      </c>
      <c r="L1325" s="13">
        <f t="shared" si="12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3"/>
        <v>8.8800000000000008</v>
      </c>
      <c r="R1325" s="8">
        <f t="shared" si="124"/>
        <v>30.27</v>
      </c>
      <c r="S1325" t="str">
        <f t="shared" si="125"/>
        <v>technology</v>
      </c>
      <c r="T1325" t="str">
        <f t="shared" si="126"/>
        <v>wearables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21"/>
        <v>42626.633703703701</v>
      </c>
      <c r="L1326" s="13">
        <f t="shared" si="12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3"/>
        <v>9.84</v>
      </c>
      <c r="R1326" s="8">
        <f t="shared" si="124"/>
        <v>54.67</v>
      </c>
      <c r="S1326" t="str">
        <f t="shared" si="125"/>
        <v>technology</v>
      </c>
      <c r="T1326" t="str">
        <f t="shared" si="126"/>
        <v>wearables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21"/>
        <v>42704.086053240739</v>
      </c>
      <c r="L1327" s="13">
        <f t="shared" si="12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3"/>
        <v>2.4299999999999997</v>
      </c>
      <c r="R1327" s="8">
        <f t="shared" si="124"/>
        <v>60.75</v>
      </c>
      <c r="S1327" t="str">
        <f t="shared" si="125"/>
        <v>technology</v>
      </c>
      <c r="T1327" t="str">
        <f t="shared" si="126"/>
        <v>wearables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21"/>
        <v>41974.791990740734</v>
      </c>
      <c r="L1328" s="13">
        <f t="shared" si="12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3"/>
        <v>1.1299999999999999</v>
      </c>
      <c r="R1328" s="8">
        <f t="shared" si="124"/>
        <v>102.73</v>
      </c>
      <c r="S1328" t="str">
        <f t="shared" si="125"/>
        <v>technology</v>
      </c>
      <c r="T1328" t="str">
        <f t="shared" si="126"/>
        <v>wearables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21"/>
        <v>42123.678645833337</v>
      </c>
      <c r="L1329" s="13">
        <f t="shared" si="12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3"/>
        <v>3.5520833333333335</v>
      </c>
      <c r="R1329" s="8">
        <f t="shared" si="124"/>
        <v>41.59</v>
      </c>
      <c r="S1329" t="str">
        <f t="shared" si="125"/>
        <v>technology</v>
      </c>
      <c r="T1329" t="str">
        <f t="shared" si="126"/>
        <v>wearables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21"/>
        <v>42612.642754629633</v>
      </c>
      <c r="L1330" s="13">
        <f t="shared" si="12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3"/>
        <v>2.3306666666666667</v>
      </c>
      <c r="R1330" s="8">
        <f t="shared" si="124"/>
        <v>116.53</v>
      </c>
      <c r="S1330" t="str">
        <f t="shared" si="125"/>
        <v>technology</v>
      </c>
      <c r="T1330" t="str">
        <f t="shared" si="126"/>
        <v>wearables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21"/>
        <v>41935.221585648149</v>
      </c>
      <c r="L1331" s="13">
        <f t="shared" si="12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3"/>
        <v>0.81600000000000006</v>
      </c>
      <c r="R1331" s="8">
        <f t="shared" si="124"/>
        <v>45.33</v>
      </c>
      <c r="S1331" t="str">
        <f t="shared" si="125"/>
        <v>technology</v>
      </c>
      <c r="T1331" t="str">
        <f t="shared" si="126"/>
        <v>wearables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21"/>
        <v>42522.276724537034</v>
      </c>
      <c r="L1332" s="13">
        <f t="shared" si="12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3"/>
        <v>22.494285714285713</v>
      </c>
      <c r="R1332" s="8">
        <f t="shared" si="124"/>
        <v>157.46</v>
      </c>
      <c r="S1332" t="str">
        <f t="shared" si="125"/>
        <v>technology</v>
      </c>
      <c r="T1332" t="str">
        <f t="shared" si="126"/>
        <v>wearables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21"/>
        <v>42569.50409722222</v>
      </c>
      <c r="L1333" s="13">
        <f t="shared" si="12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3"/>
        <v>1.3668</v>
      </c>
      <c r="R1333" s="8">
        <f t="shared" si="124"/>
        <v>100.5</v>
      </c>
      <c r="S1333" t="str">
        <f t="shared" si="125"/>
        <v>technology</v>
      </c>
      <c r="T1333" t="str">
        <f t="shared" si="126"/>
        <v>wearables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21"/>
        <v>42732.060277777782</v>
      </c>
      <c r="L1334" s="13">
        <f t="shared" si="12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3"/>
        <v>0</v>
      </c>
      <c r="R1334" s="8">
        <f t="shared" si="124"/>
        <v>0</v>
      </c>
      <c r="S1334" t="str">
        <f t="shared" si="125"/>
        <v>technology</v>
      </c>
      <c r="T1334" t="str">
        <f t="shared" si="126"/>
        <v>wearables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21"/>
        <v>41806.106770833336</v>
      </c>
      <c r="L1335" s="13">
        <f t="shared" si="12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3"/>
        <v>0</v>
      </c>
      <c r="R1335" s="8">
        <f t="shared" si="124"/>
        <v>0</v>
      </c>
      <c r="S1335" t="str">
        <f t="shared" si="125"/>
        <v>technology</v>
      </c>
      <c r="T1335" t="str">
        <f t="shared" si="126"/>
        <v>wearables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21"/>
        <v>42410.774155092593</v>
      </c>
      <c r="L1336" s="13">
        <f t="shared" si="12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3"/>
        <v>10.754135338345865</v>
      </c>
      <c r="R1336" s="8">
        <f t="shared" si="124"/>
        <v>51.82</v>
      </c>
      <c r="S1336" t="str">
        <f t="shared" si="125"/>
        <v>technology</v>
      </c>
      <c r="T1336" t="str">
        <f t="shared" si="126"/>
        <v>wearables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21"/>
        <v>42313.936365740738</v>
      </c>
      <c r="L1337" s="13">
        <f t="shared" si="12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3"/>
        <v>19.759999999999998</v>
      </c>
      <c r="R1337" s="8">
        <f t="shared" si="124"/>
        <v>308.75</v>
      </c>
      <c r="S1337" t="str">
        <f t="shared" si="125"/>
        <v>technology</v>
      </c>
      <c r="T1337" t="str">
        <f t="shared" si="126"/>
        <v>wearables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21"/>
        <v>41955.863750000004</v>
      </c>
      <c r="L1338" s="13">
        <f t="shared" si="12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3"/>
        <v>84.946999999999989</v>
      </c>
      <c r="R1338" s="8">
        <f t="shared" si="124"/>
        <v>379.23</v>
      </c>
      <c r="S1338" t="str">
        <f t="shared" si="125"/>
        <v>technology</v>
      </c>
      <c r="T1338" t="str">
        <f t="shared" si="126"/>
        <v>wearables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21"/>
        <v>42767.577303240745</v>
      </c>
      <c r="L1339" s="13">
        <f t="shared" si="12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3"/>
        <v>49.381999999999998</v>
      </c>
      <c r="R1339" s="8">
        <f t="shared" si="124"/>
        <v>176.36</v>
      </c>
      <c r="S1339" t="str">
        <f t="shared" si="125"/>
        <v>technology</v>
      </c>
      <c r="T1339" t="str">
        <f t="shared" si="126"/>
        <v>wearables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21"/>
        <v>42188.803622685184</v>
      </c>
      <c r="L1340" s="13">
        <f t="shared" si="12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3"/>
        <v>3.3033333333333332</v>
      </c>
      <c r="R1340" s="8">
        <f t="shared" si="124"/>
        <v>66.069999999999993</v>
      </c>
      <c r="S1340" t="str">
        <f t="shared" si="125"/>
        <v>technology</v>
      </c>
      <c r="T1340" t="str">
        <f t="shared" si="126"/>
        <v>wearables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21"/>
        <v>41936.647164351853</v>
      </c>
      <c r="L1341" s="13">
        <f t="shared" si="12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3"/>
        <v>6.6339999999999995</v>
      </c>
      <c r="R1341" s="8">
        <f t="shared" si="124"/>
        <v>89.65</v>
      </c>
      <c r="S1341" t="str">
        <f t="shared" si="125"/>
        <v>technology</v>
      </c>
      <c r="T1341" t="str">
        <f t="shared" si="126"/>
        <v>wearables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21"/>
        <v>41836.595520833333</v>
      </c>
      <c r="L1342" s="13">
        <f t="shared" si="12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3"/>
        <v>0</v>
      </c>
      <c r="R1342" s="8">
        <f t="shared" si="124"/>
        <v>0</v>
      </c>
      <c r="S1342" t="str">
        <f t="shared" si="125"/>
        <v>technology</v>
      </c>
      <c r="T1342" t="str">
        <f t="shared" si="126"/>
        <v>wearables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21"/>
        <v>42612.624039351853</v>
      </c>
      <c r="L1343" s="13">
        <f t="shared" si="12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3"/>
        <v>70.36</v>
      </c>
      <c r="R1343" s="8">
        <f t="shared" si="124"/>
        <v>382.39</v>
      </c>
      <c r="S1343" t="str">
        <f t="shared" si="125"/>
        <v>technology</v>
      </c>
      <c r="T1343" t="str">
        <f t="shared" si="126"/>
        <v>wearables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21"/>
        <v>42172.816423611104</v>
      </c>
      <c r="L1344" s="13">
        <f t="shared" si="12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3"/>
        <v>0.2</v>
      </c>
      <c r="R1344" s="8">
        <f t="shared" si="124"/>
        <v>100</v>
      </c>
      <c r="S1344" t="str">
        <f t="shared" si="125"/>
        <v>technology</v>
      </c>
      <c r="T1344" t="str">
        <f t="shared" si="126"/>
        <v>wearables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21"/>
        <v>42542.526423611111</v>
      </c>
      <c r="L1345" s="13">
        <f t="shared" si="12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3"/>
        <v>102.298</v>
      </c>
      <c r="R1345" s="8">
        <f t="shared" si="124"/>
        <v>158.36000000000001</v>
      </c>
      <c r="S1345" t="str">
        <f t="shared" si="125"/>
        <v>technology</v>
      </c>
      <c r="T1345" t="str">
        <f t="shared" si="126"/>
        <v>wearables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ref="K1346:K1409" si="127">J1346/60/60/24+DATE(1970,1,1)</f>
        <v>42522.789803240739</v>
      </c>
      <c r="L1346" s="13">
        <f t="shared" ref="L1346:L1409" si="128">I1346/60/60/24+DATE(1970,1,1)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129">E1346/D1346*100</f>
        <v>377.73333333333335</v>
      </c>
      <c r="R1346" s="8">
        <f t="shared" si="124"/>
        <v>40.76</v>
      </c>
      <c r="S1346" t="str">
        <f t="shared" si="125"/>
        <v>publishing</v>
      </c>
      <c r="T1346" t="str">
        <f t="shared" si="126"/>
        <v>nonfiction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si="127"/>
        <v>41799.814340277779</v>
      </c>
      <c r="L1347" s="13">
        <f t="shared" si="128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129"/>
        <v>125</v>
      </c>
      <c r="R1347" s="8">
        <f t="shared" ref="R1347:R1410" si="130">IF(N1347=0, 0, ROUND(E1347/N1347, 2))</f>
        <v>53.57</v>
      </c>
      <c r="S1347" t="str">
        <f t="shared" ref="S1347:S1410" si="131">LEFT(P1347, FIND("/", P1347) - 1)</f>
        <v>publishing</v>
      </c>
      <c r="T1347" t="str">
        <f t="shared" ref="T1347:T1410" si="132">RIGHT(P1347, LEN(P1347)-FIND("/", P1347))</f>
        <v>nonfiction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27"/>
        <v>41422.075821759259</v>
      </c>
      <c r="L1348" s="13">
        <f t="shared" si="12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9"/>
        <v>147.32653061224491</v>
      </c>
      <c r="R1348" s="8">
        <f t="shared" si="130"/>
        <v>48.45</v>
      </c>
      <c r="S1348" t="str">
        <f t="shared" si="131"/>
        <v>publishing</v>
      </c>
      <c r="T1348" t="str">
        <f t="shared" si="132"/>
        <v>nonfiction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27"/>
        <v>42040.638020833328</v>
      </c>
      <c r="L1349" s="13">
        <f t="shared" si="12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9"/>
        <v>102.2</v>
      </c>
      <c r="R1349" s="8">
        <f t="shared" si="130"/>
        <v>82.42</v>
      </c>
      <c r="S1349" t="str">
        <f t="shared" si="131"/>
        <v>publishing</v>
      </c>
      <c r="T1349" t="str">
        <f t="shared" si="132"/>
        <v>nonfiction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27"/>
        <v>41963.506168981476</v>
      </c>
      <c r="L1350" s="13">
        <f t="shared" si="128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9"/>
        <v>101.8723404255319</v>
      </c>
      <c r="R1350" s="8">
        <f t="shared" si="130"/>
        <v>230.19</v>
      </c>
      <c r="S1350" t="str">
        <f t="shared" si="131"/>
        <v>publishing</v>
      </c>
      <c r="T1350" t="str">
        <f t="shared" si="132"/>
        <v>nonfiction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27"/>
        <v>42317.33258101852</v>
      </c>
      <c r="L1351" s="13">
        <f t="shared" si="12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9"/>
        <v>204.2</v>
      </c>
      <c r="R1351" s="8">
        <f t="shared" si="130"/>
        <v>59.36</v>
      </c>
      <c r="S1351" t="str">
        <f t="shared" si="131"/>
        <v>publishing</v>
      </c>
      <c r="T1351" t="str">
        <f t="shared" si="132"/>
        <v>nonfiction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27"/>
        <v>42334.013124999998</v>
      </c>
      <c r="L1352" s="13">
        <f t="shared" si="12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9"/>
        <v>104.05</v>
      </c>
      <c r="R1352" s="8">
        <f t="shared" si="130"/>
        <v>66.7</v>
      </c>
      <c r="S1352" t="str">
        <f t="shared" si="131"/>
        <v>publishing</v>
      </c>
      <c r="T1352" t="str">
        <f t="shared" si="132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27"/>
        <v>42382.74009259259</v>
      </c>
      <c r="L1353" s="13">
        <f t="shared" si="12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9"/>
        <v>101.265</v>
      </c>
      <c r="R1353" s="8">
        <f t="shared" si="130"/>
        <v>168.78</v>
      </c>
      <c r="S1353" t="str">
        <f t="shared" si="131"/>
        <v>publishing</v>
      </c>
      <c r="T1353" t="str">
        <f t="shared" si="132"/>
        <v>nonfiction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27"/>
        <v>42200.578310185185</v>
      </c>
      <c r="L1354" s="13">
        <f t="shared" si="12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9"/>
        <v>136.13999999999999</v>
      </c>
      <c r="R1354" s="8">
        <f t="shared" si="130"/>
        <v>59.97</v>
      </c>
      <c r="S1354" t="str">
        <f t="shared" si="131"/>
        <v>publishing</v>
      </c>
      <c r="T1354" t="str">
        <f t="shared" si="132"/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27"/>
        <v>41309.11791666667</v>
      </c>
      <c r="L1355" s="13">
        <f t="shared" si="128"/>
        <v>41344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9"/>
        <v>133.6</v>
      </c>
      <c r="R1355" s="8">
        <f t="shared" si="130"/>
        <v>31.81</v>
      </c>
      <c r="S1355" t="str">
        <f t="shared" si="131"/>
        <v>publishing</v>
      </c>
      <c r="T1355" t="str">
        <f t="shared" si="132"/>
        <v>nonfiction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27"/>
        <v>42502.807627314818</v>
      </c>
      <c r="L1356" s="13">
        <f t="shared" si="12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9"/>
        <v>130.25</v>
      </c>
      <c r="R1356" s="8">
        <f t="shared" si="130"/>
        <v>24.42</v>
      </c>
      <c r="S1356" t="str">
        <f t="shared" si="131"/>
        <v>publishing</v>
      </c>
      <c r="T1356" t="str">
        <f t="shared" si="132"/>
        <v>nonfiction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27"/>
        <v>41213.254687499997</v>
      </c>
      <c r="L1357" s="13">
        <f t="shared" si="12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9"/>
        <v>122.67999999999999</v>
      </c>
      <c r="R1357" s="8">
        <f t="shared" si="130"/>
        <v>25.35</v>
      </c>
      <c r="S1357" t="str">
        <f t="shared" si="131"/>
        <v>publishing</v>
      </c>
      <c r="T1357" t="str">
        <f t="shared" si="132"/>
        <v>nonfiction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27"/>
        <v>41430.038888888892</v>
      </c>
      <c r="L1358" s="13">
        <f t="shared" si="128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9"/>
        <v>182.81058823529412</v>
      </c>
      <c r="R1358" s="8">
        <f t="shared" si="130"/>
        <v>71.44</v>
      </c>
      <c r="S1358" t="str">
        <f t="shared" si="131"/>
        <v>publishing</v>
      </c>
      <c r="T1358" t="str">
        <f t="shared" si="132"/>
        <v>nonfiction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27"/>
        <v>41304.962233796294</v>
      </c>
      <c r="L1359" s="13">
        <f t="shared" si="12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9"/>
        <v>125.29999999999998</v>
      </c>
      <c r="R1359" s="8">
        <f t="shared" si="130"/>
        <v>38.549999999999997</v>
      </c>
      <c r="S1359" t="str">
        <f t="shared" si="131"/>
        <v>publishing</v>
      </c>
      <c r="T1359" t="str">
        <f t="shared" si="132"/>
        <v>nonfiction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27"/>
        <v>40689.570868055554</v>
      </c>
      <c r="L1360" s="13">
        <f t="shared" si="12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9"/>
        <v>111.66666666666667</v>
      </c>
      <c r="R1360" s="8">
        <f t="shared" si="130"/>
        <v>68.37</v>
      </c>
      <c r="S1360" t="str">
        <f t="shared" si="131"/>
        <v>publishing</v>
      </c>
      <c r="T1360" t="str">
        <f t="shared" si="132"/>
        <v>nonfiction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27"/>
        <v>40668.814699074072</v>
      </c>
      <c r="L1361" s="13">
        <f t="shared" si="12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9"/>
        <v>115.75757575757575</v>
      </c>
      <c r="R1361" s="8">
        <f t="shared" si="130"/>
        <v>40.21</v>
      </c>
      <c r="S1361" t="str">
        <f t="shared" si="131"/>
        <v>publishing</v>
      </c>
      <c r="T1361" t="str">
        <f t="shared" si="132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27"/>
        <v>41095.900694444441</v>
      </c>
      <c r="L1362" s="13">
        <f t="shared" si="12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9"/>
        <v>173.2</v>
      </c>
      <c r="R1362" s="8">
        <f t="shared" si="130"/>
        <v>32.07</v>
      </c>
      <c r="S1362" t="str">
        <f t="shared" si="131"/>
        <v>publishing</v>
      </c>
      <c r="T1362" t="str">
        <f t="shared" si="132"/>
        <v>nonfiction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27"/>
        <v>41781.717268518521</v>
      </c>
      <c r="L1363" s="13">
        <f t="shared" si="12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9"/>
        <v>125.98333333333333</v>
      </c>
      <c r="R1363" s="8">
        <f t="shared" si="130"/>
        <v>28.63</v>
      </c>
      <c r="S1363" t="str">
        <f t="shared" si="131"/>
        <v>publishing</v>
      </c>
      <c r="T1363" t="str">
        <f t="shared" si="132"/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27"/>
        <v>41464.934386574074</v>
      </c>
      <c r="L1364" s="13">
        <f t="shared" si="12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9"/>
        <v>109.1</v>
      </c>
      <c r="R1364" s="8">
        <f t="shared" si="130"/>
        <v>43.64</v>
      </c>
      <c r="S1364" t="str">
        <f t="shared" si="131"/>
        <v>publishing</v>
      </c>
      <c r="T1364" t="str">
        <f t="shared" si="132"/>
        <v>nonfiction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27"/>
        <v>42396.8440625</v>
      </c>
      <c r="L1365" s="13">
        <f t="shared" si="12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9"/>
        <v>100</v>
      </c>
      <c r="R1365" s="8">
        <f t="shared" si="130"/>
        <v>40</v>
      </c>
      <c r="S1365" t="str">
        <f t="shared" si="131"/>
        <v>publishing</v>
      </c>
      <c r="T1365" t="str">
        <f t="shared" si="132"/>
        <v>nonfiction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27"/>
        <v>41951.695671296293</v>
      </c>
      <c r="L1366" s="13">
        <f t="shared" si="12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9"/>
        <v>118.64285714285714</v>
      </c>
      <c r="R1366" s="8">
        <f t="shared" si="130"/>
        <v>346.04</v>
      </c>
      <c r="S1366" t="str">
        <f t="shared" si="131"/>
        <v>music</v>
      </c>
      <c r="T1366" t="str">
        <f t="shared" si="132"/>
        <v>rock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27"/>
        <v>42049.733240740738</v>
      </c>
      <c r="L1367" s="13">
        <f t="shared" si="12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9"/>
        <v>100.26666666666667</v>
      </c>
      <c r="R1367" s="8">
        <f t="shared" si="130"/>
        <v>81.739999999999995</v>
      </c>
      <c r="S1367" t="str">
        <f t="shared" si="131"/>
        <v>music</v>
      </c>
      <c r="T1367" t="str">
        <f t="shared" si="132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27"/>
        <v>41924.996099537035</v>
      </c>
      <c r="L1368" s="13">
        <f t="shared" si="12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9"/>
        <v>126.48920000000001</v>
      </c>
      <c r="R1368" s="8">
        <f t="shared" si="130"/>
        <v>64.540000000000006</v>
      </c>
      <c r="S1368" t="str">
        <f t="shared" si="131"/>
        <v>music</v>
      </c>
      <c r="T1368" t="str">
        <f t="shared" si="132"/>
        <v>rock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27"/>
        <v>42292.002893518518</v>
      </c>
      <c r="L1369" s="13">
        <f t="shared" si="12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9"/>
        <v>114.26</v>
      </c>
      <c r="R1369" s="8">
        <f t="shared" si="130"/>
        <v>63.48</v>
      </c>
      <c r="S1369" t="str">
        <f t="shared" si="131"/>
        <v>music</v>
      </c>
      <c r="T1369" t="str">
        <f t="shared" si="132"/>
        <v>rock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27"/>
        <v>42146.190902777773</v>
      </c>
      <c r="L1370" s="13">
        <f t="shared" si="12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9"/>
        <v>110.7</v>
      </c>
      <c r="R1370" s="8">
        <f t="shared" si="130"/>
        <v>63.62</v>
      </c>
      <c r="S1370" t="str">
        <f t="shared" si="131"/>
        <v>music</v>
      </c>
      <c r="T1370" t="str">
        <f t="shared" si="132"/>
        <v>rock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27"/>
        <v>41710.594282407408</v>
      </c>
      <c r="L1371" s="13">
        <f t="shared" si="12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9"/>
        <v>105.34805315203954</v>
      </c>
      <c r="R1371" s="8">
        <f t="shared" si="130"/>
        <v>83.97</v>
      </c>
      <c r="S1371" t="str">
        <f t="shared" si="131"/>
        <v>music</v>
      </c>
      <c r="T1371" t="str">
        <f t="shared" si="132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27"/>
        <v>41548.00335648148</v>
      </c>
      <c r="L1372" s="13">
        <f t="shared" si="12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9"/>
        <v>103.66666666666666</v>
      </c>
      <c r="R1372" s="8">
        <f t="shared" si="130"/>
        <v>77.75</v>
      </c>
      <c r="S1372" t="str">
        <f t="shared" si="131"/>
        <v>music</v>
      </c>
      <c r="T1372" t="str">
        <f t="shared" si="132"/>
        <v>rock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27"/>
        <v>42101.758587962962</v>
      </c>
      <c r="L1373" s="13">
        <f t="shared" si="12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9"/>
        <v>107.08672667523933</v>
      </c>
      <c r="R1373" s="8">
        <f t="shared" si="130"/>
        <v>107.07</v>
      </c>
      <c r="S1373" t="str">
        <f t="shared" si="131"/>
        <v>music</v>
      </c>
      <c r="T1373" t="str">
        <f t="shared" si="132"/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27"/>
        <v>41072.739953703705</v>
      </c>
      <c r="L1374" s="13">
        <f t="shared" si="12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9"/>
        <v>124</v>
      </c>
      <c r="R1374" s="8">
        <f t="shared" si="130"/>
        <v>38.75</v>
      </c>
      <c r="S1374" t="str">
        <f t="shared" si="131"/>
        <v>music</v>
      </c>
      <c r="T1374" t="str">
        <f t="shared" si="132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27"/>
        <v>42704.95177083333</v>
      </c>
      <c r="L1375" s="13">
        <f t="shared" si="12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9"/>
        <v>105.01</v>
      </c>
      <c r="R1375" s="8">
        <f t="shared" si="130"/>
        <v>201.94</v>
      </c>
      <c r="S1375" t="str">
        <f t="shared" si="131"/>
        <v>music</v>
      </c>
      <c r="T1375" t="str">
        <f t="shared" si="132"/>
        <v>rock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27"/>
        <v>42424.161898148144</v>
      </c>
      <c r="L1376" s="13">
        <f t="shared" si="12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9"/>
        <v>189.46666666666667</v>
      </c>
      <c r="R1376" s="8">
        <f t="shared" si="130"/>
        <v>43.06</v>
      </c>
      <c r="S1376" t="str">
        <f t="shared" si="131"/>
        <v>music</v>
      </c>
      <c r="T1376" t="str">
        <f t="shared" si="132"/>
        <v>rock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27"/>
        <v>42720.066192129627</v>
      </c>
      <c r="L1377" s="13">
        <f t="shared" si="12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9"/>
        <v>171.32499999999999</v>
      </c>
      <c r="R1377" s="8">
        <f t="shared" si="130"/>
        <v>62.87</v>
      </c>
      <c r="S1377" t="str">
        <f t="shared" si="131"/>
        <v>music</v>
      </c>
      <c r="T1377" t="str">
        <f t="shared" si="132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27"/>
        <v>42677.669050925921</v>
      </c>
      <c r="L1378" s="13">
        <f t="shared" si="12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9"/>
        <v>252.48648648648651</v>
      </c>
      <c r="R1378" s="8">
        <f t="shared" si="130"/>
        <v>55.61</v>
      </c>
      <c r="S1378" t="str">
        <f t="shared" si="131"/>
        <v>music</v>
      </c>
      <c r="T1378" t="str">
        <f t="shared" si="132"/>
        <v>rock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27"/>
        <v>42747.219560185185</v>
      </c>
      <c r="L1379" s="13">
        <f t="shared" si="12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9"/>
        <v>116.15384615384616</v>
      </c>
      <c r="R1379" s="8">
        <f t="shared" si="130"/>
        <v>48.71</v>
      </c>
      <c r="S1379" t="str">
        <f t="shared" si="131"/>
        <v>music</v>
      </c>
      <c r="T1379" t="str">
        <f t="shared" si="132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27"/>
        <v>42568.759374999994</v>
      </c>
      <c r="L1380" s="13">
        <f t="shared" si="128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9"/>
        <v>203.35000000000002</v>
      </c>
      <c r="R1380" s="8">
        <f t="shared" si="130"/>
        <v>30.58</v>
      </c>
      <c r="S1380" t="str">
        <f t="shared" si="131"/>
        <v>music</v>
      </c>
      <c r="T1380" t="str">
        <f t="shared" si="132"/>
        <v>rock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27"/>
        <v>42130.491620370376</v>
      </c>
      <c r="L1381" s="13">
        <f t="shared" si="128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9"/>
        <v>111.60000000000001</v>
      </c>
      <c r="R1381" s="8">
        <f t="shared" si="130"/>
        <v>73.91</v>
      </c>
      <c r="S1381" t="str">
        <f t="shared" si="131"/>
        <v>music</v>
      </c>
      <c r="T1381" t="str">
        <f t="shared" si="132"/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27"/>
        <v>42141.762800925921</v>
      </c>
      <c r="L1382" s="13">
        <f t="shared" si="12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9"/>
        <v>424</v>
      </c>
      <c r="R1382" s="8">
        <f t="shared" si="130"/>
        <v>21.2</v>
      </c>
      <c r="S1382" t="str">
        <f t="shared" si="131"/>
        <v>music</v>
      </c>
      <c r="T1382" t="str">
        <f t="shared" si="132"/>
        <v>rock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27"/>
        <v>42703.214409722219</v>
      </c>
      <c r="L1383" s="13">
        <f t="shared" si="12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9"/>
        <v>107.1</v>
      </c>
      <c r="R1383" s="8">
        <f t="shared" si="130"/>
        <v>73.36</v>
      </c>
      <c r="S1383" t="str">
        <f t="shared" si="131"/>
        <v>music</v>
      </c>
      <c r="T1383" t="str">
        <f t="shared" si="132"/>
        <v>rock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27"/>
        <v>41370.800185185188</v>
      </c>
      <c r="L1384" s="13">
        <f t="shared" si="12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9"/>
        <v>104.3625</v>
      </c>
      <c r="R1384" s="8">
        <f t="shared" si="130"/>
        <v>56.41</v>
      </c>
      <c r="S1384" t="str">
        <f t="shared" si="131"/>
        <v>music</v>
      </c>
      <c r="T1384" t="str">
        <f t="shared" si="132"/>
        <v>rock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27"/>
        <v>42707.074976851851</v>
      </c>
      <c r="L1385" s="13">
        <f t="shared" si="12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9"/>
        <v>212.40909090909091</v>
      </c>
      <c r="R1385" s="8">
        <f t="shared" si="130"/>
        <v>50.25</v>
      </c>
      <c r="S1385" t="str">
        <f t="shared" si="131"/>
        <v>music</v>
      </c>
      <c r="T1385" t="str">
        <f t="shared" si="132"/>
        <v>rock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27"/>
        <v>42160.735208333332</v>
      </c>
      <c r="L1386" s="13">
        <f t="shared" si="12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9"/>
        <v>124.08571428571429</v>
      </c>
      <c r="R1386" s="8">
        <f t="shared" si="130"/>
        <v>68.94</v>
      </c>
      <c r="S1386" t="str">
        <f t="shared" si="131"/>
        <v>music</v>
      </c>
      <c r="T1386" t="str">
        <f t="shared" si="132"/>
        <v>rock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27"/>
        <v>42433.688900462963</v>
      </c>
      <c r="L1387" s="13">
        <f t="shared" si="12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9"/>
        <v>110.406125</v>
      </c>
      <c r="R1387" s="8">
        <f t="shared" si="130"/>
        <v>65.91</v>
      </c>
      <c r="S1387" t="str">
        <f t="shared" si="131"/>
        <v>music</v>
      </c>
      <c r="T1387" t="str">
        <f t="shared" si="132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27"/>
        <v>42184.646863425922</v>
      </c>
      <c r="L1388" s="13">
        <f t="shared" si="12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9"/>
        <v>218.75</v>
      </c>
      <c r="R1388" s="8">
        <f t="shared" si="130"/>
        <v>62.5</v>
      </c>
      <c r="S1388" t="str">
        <f t="shared" si="131"/>
        <v>music</v>
      </c>
      <c r="T1388" t="str">
        <f t="shared" si="132"/>
        <v>rock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27"/>
        <v>42126.92123842593</v>
      </c>
      <c r="L1389" s="13">
        <f t="shared" si="128"/>
        <v>42158.1875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9"/>
        <v>136.625</v>
      </c>
      <c r="R1389" s="8">
        <f t="shared" si="130"/>
        <v>70.06</v>
      </c>
      <c r="S1389" t="str">
        <f t="shared" si="131"/>
        <v>music</v>
      </c>
      <c r="T1389" t="str">
        <f t="shared" si="132"/>
        <v>rock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27"/>
        <v>42634.614780092597</v>
      </c>
      <c r="L1390" s="13">
        <f t="shared" si="12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9"/>
        <v>134.8074</v>
      </c>
      <c r="R1390" s="8">
        <f t="shared" si="130"/>
        <v>60.18</v>
      </c>
      <c r="S1390" t="str">
        <f t="shared" si="131"/>
        <v>music</v>
      </c>
      <c r="T1390" t="str">
        <f t="shared" si="132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27"/>
        <v>42565.480983796297</v>
      </c>
      <c r="L1391" s="13">
        <f t="shared" si="12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9"/>
        <v>145.4</v>
      </c>
      <c r="R1391" s="8">
        <f t="shared" si="130"/>
        <v>21.38</v>
      </c>
      <c r="S1391" t="str">
        <f t="shared" si="131"/>
        <v>music</v>
      </c>
      <c r="T1391" t="str">
        <f t="shared" si="132"/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27"/>
        <v>42087.803310185183</v>
      </c>
      <c r="L1392" s="13">
        <f t="shared" si="12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9"/>
        <v>109.10714285714285</v>
      </c>
      <c r="R1392" s="8">
        <f t="shared" si="130"/>
        <v>160.79</v>
      </c>
      <c r="S1392" t="str">
        <f t="shared" si="131"/>
        <v>music</v>
      </c>
      <c r="T1392" t="str">
        <f t="shared" si="132"/>
        <v>rock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27"/>
        <v>42193.650671296295</v>
      </c>
      <c r="L1393" s="13">
        <f t="shared" si="12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9"/>
        <v>110.2</v>
      </c>
      <c r="R1393" s="8">
        <f t="shared" si="130"/>
        <v>42.38</v>
      </c>
      <c r="S1393" t="str">
        <f t="shared" si="131"/>
        <v>music</v>
      </c>
      <c r="T1393" t="str">
        <f t="shared" si="132"/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27"/>
        <v>42401.154930555553</v>
      </c>
      <c r="L1394" s="13">
        <f t="shared" si="12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9"/>
        <v>113.64000000000001</v>
      </c>
      <c r="R1394" s="8">
        <f t="shared" si="130"/>
        <v>27.32</v>
      </c>
      <c r="S1394" t="str">
        <f t="shared" si="131"/>
        <v>music</v>
      </c>
      <c r="T1394" t="str">
        <f t="shared" si="132"/>
        <v>rock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27"/>
        <v>42553.681979166664</v>
      </c>
      <c r="L1395" s="13">
        <f t="shared" si="12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9"/>
        <v>102.35000000000001</v>
      </c>
      <c r="R1395" s="8">
        <f t="shared" si="130"/>
        <v>196.83</v>
      </c>
      <c r="S1395" t="str">
        <f t="shared" si="131"/>
        <v>music</v>
      </c>
      <c r="T1395" t="str">
        <f t="shared" si="132"/>
        <v>rock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27"/>
        <v>42752.144976851851</v>
      </c>
      <c r="L1396" s="13">
        <f t="shared" si="128"/>
        <v>42795.125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9"/>
        <v>122.13333333333334</v>
      </c>
      <c r="R1396" s="8">
        <f t="shared" si="130"/>
        <v>53.88</v>
      </c>
      <c r="S1396" t="str">
        <f t="shared" si="131"/>
        <v>music</v>
      </c>
      <c r="T1396" t="str">
        <f t="shared" si="132"/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27"/>
        <v>42719.90834490741</v>
      </c>
      <c r="L1397" s="13">
        <f t="shared" si="12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9"/>
        <v>111.88571428571427</v>
      </c>
      <c r="R1397" s="8">
        <f t="shared" si="130"/>
        <v>47.76</v>
      </c>
      <c r="S1397" t="str">
        <f t="shared" si="131"/>
        <v>music</v>
      </c>
      <c r="T1397" t="str">
        <f t="shared" si="132"/>
        <v>rock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27"/>
        <v>42018.99863425926</v>
      </c>
      <c r="L1398" s="13">
        <f t="shared" si="12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9"/>
        <v>107.3</v>
      </c>
      <c r="R1398" s="8">
        <f t="shared" si="130"/>
        <v>88.19</v>
      </c>
      <c r="S1398" t="str">
        <f t="shared" si="131"/>
        <v>music</v>
      </c>
      <c r="T1398" t="str">
        <f t="shared" si="132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27"/>
        <v>42640.917939814812</v>
      </c>
      <c r="L1399" s="13">
        <f t="shared" si="12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9"/>
        <v>113.85000000000001</v>
      </c>
      <c r="R1399" s="8">
        <f t="shared" si="130"/>
        <v>72.06</v>
      </c>
      <c r="S1399" t="str">
        <f t="shared" si="131"/>
        <v>music</v>
      </c>
      <c r="T1399" t="str">
        <f t="shared" si="132"/>
        <v>rock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27"/>
        <v>42526.874236111107</v>
      </c>
      <c r="L1400" s="13">
        <f t="shared" si="12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9"/>
        <v>109.68181818181819</v>
      </c>
      <c r="R1400" s="8">
        <f t="shared" si="130"/>
        <v>74.25</v>
      </c>
      <c r="S1400" t="str">
        <f t="shared" si="131"/>
        <v>music</v>
      </c>
      <c r="T1400" t="str">
        <f t="shared" si="132"/>
        <v>rock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27"/>
        <v>41889.004317129627</v>
      </c>
      <c r="L1401" s="13">
        <f t="shared" si="12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9"/>
        <v>126.14444444444443</v>
      </c>
      <c r="R1401" s="8">
        <f t="shared" si="130"/>
        <v>61.7</v>
      </c>
      <c r="S1401" t="str">
        <f t="shared" si="131"/>
        <v>music</v>
      </c>
      <c r="T1401" t="str">
        <f t="shared" si="132"/>
        <v>rock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27"/>
        <v>42498.341122685189</v>
      </c>
      <c r="L1402" s="13">
        <f t="shared" si="12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9"/>
        <v>167.42857142857144</v>
      </c>
      <c r="R1402" s="8">
        <f t="shared" si="130"/>
        <v>17.239999999999998</v>
      </c>
      <c r="S1402" t="str">
        <f t="shared" si="131"/>
        <v>music</v>
      </c>
      <c r="T1402" t="str">
        <f t="shared" si="132"/>
        <v>rock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27"/>
        <v>41399.99622685185</v>
      </c>
      <c r="L1403" s="13">
        <f t="shared" si="12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9"/>
        <v>496.52000000000004</v>
      </c>
      <c r="R1403" s="8">
        <f t="shared" si="130"/>
        <v>51.72</v>
      </c>
      <c r="S1403" t="str">
        <f t="shared" si="131"/>
        <v>music</v>
      </c>
      <c r="T1403" t="str">
        <f t="shared" si="132"/>
        <v>rock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27"/>
        <v>42065.053368055553</v>
      </c>
      <c r="L1404" s="13">
        <f t="shared" si="128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9"/>
        <v>109.16</v>
      </c>
      <c r="R1404" s="8">
        <f t="shared" si="130"/>
        <v>24.15</v>
      </c>
      <c r="S1404" t="str">
        <f t="shared" si="131"/>
        <v>music</v>
      </c>
      <c r="T1404" t="str">
        <f t="shared" si="132"/>
        <v>rock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27"/>
        <v>41451.062905092593</v>
      </c>
      <c r="L1405" s="13">
        <f t="shared" si="12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9"/>
        <v>102.57499999999999</v>
      </c>
      <c r="R1405" s="8">
        <f t="shared" si="130"/>
        <v>62.17</v>
      </c>
      <c r="S1405" t="str">
        <f t="shared" si="131"/>
        <v>music</v>
      </c>
      <c r="T1405" t="str">
        <f t="shared" si="132"/>
        <v>rock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27"/>
        <v>42032.510243055556</v>
      </c>
      <c r="L1406" s="13">
        <f t="shared" si="12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9"/>
        <v>1.6620689655172414</v>
      </c>
      <c r="R1406" s="8">
        <f t="shared" si="130"/>
        <v>48.2</v>
      </c>
      <c r="S1406" t="str">
        <f t="shared" si="131"/>
        <v>publishing</v>
      </c>
      <c r="T1406" t="str">
        <f t="shared" si="132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27"/>
        <v>41941.680567129632</v>
      </c>
      <c r="L1407" s="13">
        <f t="shared" si="12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9"/>
        <v>0.42</v>
      </c>
      <c r="R1407" s="8">
        <f t="shared" si="130"/>
        <v>6.18</v>
      </c>
      <c r="S1407" t="str">
        <f t="shared" si="131"/>
        <v>publishing</v>
      </c>
      <c r="T1407" t="str">
        <f t="shared" si="132"/>
        <v>translations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27"/>
        <v>42297.432951388888</v>
      </c>
      <c r="L1408" s="13">
        <f t="shared" si="12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9"/>
        <v>0.125</v>
      </c>
      <c r="R1408" s="8">
        <f t="shared" si="130"/>
        <v>5</v>
      </c>
      <c r="S1408" t="str">
        <f t="shared" si="131"/>
        <v>publishing</v>
      </c>
      <c r="T1408" t="str">
        <f t="shared" si="132"/>
        <v>translations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27"/>
        <v>41838.536782407406</v>
      </c>
      <c r="L1409" s="13">
        <f t="shared" si="12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9"/>
        <v>0.5</v>
      </c>
      <c r="R1409" s="8">
        <f t="shared" si="130"/>
        <v>7.5</v>
      </c>
      <c r="S1409" t="str">
        <f t="shared" si="131"/>
        <v>publishing</v>
      </c>
      <c r="T1409" t="str">
        <f t="shared" si="132"/>
        <v>translations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ref="K1410:K1473" si="133">J1410/60/60/24+DATE(1970,1,1)</f>
        <v>42291.872175925921</v>
      </c>
      <c r="L1410" s="13">
        <f t="shared" ref="L1410:L1473" si="134">I1410/60/60/24+DATE(1970,1,1)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135">E1410/D1410*100</f>
        <v>7.1999999999999993</v>
      </c>
      <c r="R1410" s="8">
        <f t="shared" si="130"/>
        <v>12</v>
      </c>
      <c r="S1410" t="str">
        <f t="shared" si="131"/>
        <v>publishing</v>
      </c>
      <c r="T1410" t="str">
        <f t="shared" si="132"/>
        <v>translations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si="133"/>
        <v>41945.133506944447</v>
      </c>
      <c r="L1411" s="13">
        <f t="shared" si="134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135"/>
        <v>0</v>
      </c>
      <c r="R1411" s="8">
        <f t="shared" ref="R1411:R1474" si="136">IF(N1411=0, 0, ROUND(E1411/N1411, 2))</f>
        <v>0</v>
      </c>
      <c r="S1411" t="str">
        <f t="shared" ref="S1411:S1474" si="137">LEFT(P1411, FIND("/", P1411) - 1)</f>
        <v>publishing</v>
      </c>
      <c r="T1411" t="str">
        <f t="shared" ref="T1411:T1474" si="138">RIGHT(P1411, LEN(P1411)-FIND("/", P1411))</f>
        <v>translations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33"/>
        <v>42479.318518518514</v>
      </c>
      <c r="L1412" s="13">
        <f t="shared" si="13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5"/>
        <v>1.6666666666666666E-2</v>
      </c>
      <c r="R1412" s="8">
        <f t="shared" si="136"/>
        <v>1</v>
      </c>
      <c r="S1412" t="str">
        <f t="shared" si="137"/>
        <v>publishing</v>
      </c>
      <c r="T1412" t="str">
        <f t="shared" si="138"/>
        <v>translations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33"/>
        <v>42013.059027777781</v>
      </c>
      <c r="L1413" s="13">
        <f t="shared" si="13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5"/>
        <v>0.23333333333333336</v>
      </c>
      <c r="R1413" s="8">
        <f t="shared" si="136"/>
        <v>2.33</v>
      </c>
      <c r="S1413" t="str">
        <f t="shared" si="137"/>
        <v>publishing</v>
      </c>
      <c r="T1413" t="str">
        <f t="shared" si="138"/>
        <v>translations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33"/>
        <v>41947.063645833332</v>
      </c>
      <c r="L1414" s="13">
        <f t="shared" si="13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5"/>
        <v>4.5714285714285712</v>
      </c>
      <c r="R1414" s="8">
        <f t="shared" si="136"/>
        <v>24.62</v>
      </c>
      <c r="S1414" t="str">
        <f t="shared" si="137"/>
        <v>publishing</v>
      </c>
      <c r="T1414" t="str">
        <f t="shared" si="138"/>
        <v>translations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33"/>
        <v>42360.437152777777</v>
      </c>
      <c r="L1415" s="13">
        <f t="shared" si="13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5"/>
        <v>5</v>
      </c>
      <c r="R1415" s="8">
        <f t="shared" si="136"/>
        <v>100</v>
      </c>
      <c r="S1415" t="str">
        <f t="shared" si="137"/>
        <v>publishing</v>
      </c>
      <c r="T1415" t="str">
        <f t="shared" si="138"/>
        <v>translations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33"/>
        <v>42708.25309027778</v>
      </c>
      <c r="L1416" s="13">
        <f t="shared" si="13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5"/>
        <v>0.2</v>
      </c>
      <c r="R1416" s="8">
        <f t="shared" si="136"/>
        <v>1</v>
      </c>
      <c r="S1416" t="str">
        <f t="shared" si="137"/>
        <v>publishing</v>
      </c>
      <c r="T1416" t="str">
        <f t="shared" si="138"/>
        <v>translations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33"/>
        <v>42192.675821759258</v>
      </c>
      <c r="L1417" s="13">
        <f t="shared" si="13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5"/>
        <v>18.181818181818183</v>
      </c>
      <c r="R1417" s="8">
        <f t="shared" si="136"/>
        <v>88.89</v>
      </c>
      <c r="S1417" t="str">
        <f t="shared" si="137"/>
        <v>publishing</v>
      </c>
      <c r="T1417" t="str">
        <f t="shared" si="138"/>
        <v>translations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33"/>
        <v>42299.926145833335</v>
      </c>
      <c r="L1418" s="13">
        <f t="shared" si="13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5"/>
        <v>0</v>
      </c>
      <c r="R1418" s="8">
        <f t="shared" si="136"/>
        <v>0</v>
      </c>
      <c r="S1418" t="str">
        <f t="shared" si="137"/>
        <v>publishing</v>
      </c>
      <c r="T1418" t="str">
        <f t="shared" si="138"/>
        <v>translations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33"/>
        <v>42232.15016203704</v>
      </c>
      <c r="L1419" s="13">
        <f t="shared" si="13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5"/>
        <v>1.2222222222222223</v>
      </c>
      <c r="R1419" s="8">
        <f t="shared" si="136"/>
        <v>27.5</v>
      </c>
      <c r="S1419" t="str">
        <f t="shared" si="137"/>
        <v>publishing</v>
      </c>
      <c r="T1419" t="str">
        <f t="shared" si="138"/>
        <v>translations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33"/>
        <v>42395.456412037034</v>
      </c>
      <c r="L1420" s="13">
        <f t="shared" si="13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5"/>
        <v>0.2</v>
      </c>
      <c r="R1420" s="8">
        <f t="shared" si="136"/>
        <v>6</v>
      </c>
      <c r="S1420" t="str">
        <f t="shared" si="137"/>
        <v>publishing</v>
      </c>
      <c r="T1420" t="str">
        <f t="shared" si="138"/>
        <v>translations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33"/>
        <v>42622.456238425926</v>
      </c>
      <c r="L1421" s="13">
        <f t="shared" si="13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5"/>
        <v>7.0634920634920633</v>
      </c>
      <c r="R1421" s="8">
        <f t="shared" si="136"/>
        <v>44.5</v>
      </c>
      <c r="S1421" t="str">
        <f t="shared" si="137"/>
        <v>publishing</v>
      </c>
      <c r="T1421" t="str">
        <f t="shared" si="138"/>
        <v>translations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33"/>
        <v>42524.667662037042</v>
      </c>
      <c r="L1422" s="13">
        <f t="shared" si="13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5"/>
        <v>2.7272727272727271</v>
      </c>
      <c r="R1422" s="8">
        <f t="shared" si="136"/>
        <v>1</v>
      </c>
      <c r="S1422" t="str">
        <f t="shared" si="137"/>
        <v>publishing</v>
      </c>
      <c r="T1422" t="str">
        <f t="shared" si="138"/>
        <v>translations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33"/>
        <v>42013.915613425925</v>
      </c>
      <c r="L1423" s="13">
        <f t="shared" si="13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5"/>
        <v>0.1</v>
      </c>
      <c r="R1423" s="8">
        <f t="shared" si="136"/>
        <v>100</v>
      </c>
      <c r="S1423" t="str">
        <f t="shared" si="137"/>
        <v>publishing</v>
      </c>
      <c r="T1423" t="str">
        <f t="shared" si="138"/>
        <v>translations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33"/>
        <v>42604.239629629628</v>
      </c>
      <c r="L1424" s="13">
        <f t="shared" si="13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5"/>
        <v>0.104</v>
      </c>
      <c r="R1424" s="8">
        <f t="shared" si="136"/>
        <v>13</v>
      </c>
      <c r="S1424" t="str">
        <f t="shared" si="137"/>
        <v>publishing</v>
      </c>
      <c r="T1424" t="str">
        <f t="shared" si="138"/>
        <v>translations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33"/>
        <v>42340.360312500001</v>
      </c>
      <c r="L1425" s="13">
        <f t="shared" si="13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5"/>
        <v>0.33333333333333337</v>
      </c>
      <c r="R1425" s="8">
        <f t="shared" si="136"/>
        <v>100</v>
      </c>
      <c r="S1425" t="str">
        <f t="shared" si="137"/>
        <v>publishing</v>
      </c>
      <c r="T1425" t="str">
        <f t="shared" si="138"/>
        <v>translations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33"/>
        <v>42676.717615740738</v>
      </c>
      <c r="L1426" s="13">
        <f t="shared" si="13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5"/>
        <v>20.36</v>
      </c>
      <c r="R1426" s="8">
        <f t="shared" si="136"/>
        <v>109.07</v>
      </c>
      <c r="S1426" t="str">
        <f t="shared" si="137"/>
        <v>publishing</v>
      </c>
      <c r="T1426" t="str">
        <f t="shared" si="138"/>
        <v>translations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33"/>
        <v>42093.131469907406</v>
      </c>
      <c r="L1427" s="13">
        <f t="shared" si="13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5"/>
        <v>0</v>
      </c>
      <c r="R1427" s="8">
        <f t="shared" si="136"/>
        <v>0</v>
      </c>
      <c r="S1427" t="str">
        <f t="shared" si="137"/>
        <v>publishing</v>
      </c>
      <c r="T1427" t="str">
        <f t="shared" si="138"/>
        <v>translations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33"/>
        <v>42180.390277777777</v>
      </c>
      <c r="L1428" s="13">
        <f t="shared" si="13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5"/>
        <v>0</v>
      </c>
      <c r="R1428" s="8">
        <f t="shared" si="136"/>
        <v>0</v>
      </c>
      <c r="S1428" t="str">
        <f t="shared" si="137"/>
        <v>publishing</v>
      </c>
      <c r="T1428" t="str">
        <f t="shared" si="138"/>
        <v>translations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33"/>
        <v>42601.851678240739</v>
      </c>
      <c r="L1429" s="13">
        <f t="shared" si="13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5"/>
        <v>8.3800000000000008</v>
      </c>
      <c r="R1429" s="8">
        <f t="shared" si="136"/>
        <v>104.75</v>
      </c>
      <c r="S1429" t="str">
        <f t="shared" si="137"/>
        <v>publishing</v>
      </c>
      <c r="T1429" t="str">
        <f t="shared" si="138"/>
        <v>translations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33"/>
        <v>42432.379826388889</v>
      </c>
      <c r="L1430" s="13">
        <f t="shared" si="13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5"/>
        <v>4.5</v>
      </c>
      <c r="R1430" s="8">
        <f t="shared" si="136"/>
        <v>15</v>
      </c>
      <c r="S1430" t="str">
        <f t="shared" si="137"/>
        <v>publishing</v>
      </c>
      <c r="T1430" t="str">
        <f t="shared" si="138"/>
        <v>translations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33"/>
        <v>42074.060671296291</v>
      </c>
      <c r="L1431" s="13">
        <f t="shared" si="13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5"/>
        <v>0</v>
      </c>
      <c r="R1431" s="8">
        <f t="shared" si="136"/>
        <v>0</v>
      </c>
      <c r="S1431" t="str">
        <f t="shared" si="137"/>
        <v>publishing</v>
      </c>
      <c r="T1431" t="str">
        <f t="shared" si="138"/>
        <v>translations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33"/>
        <v>41961.813518518517</v>
      </c>
      <c r="L1432" s="13">
        <f t="shared" si="13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5"/>
        <v>8.06</v>
      </c>
      <c r="R1432" s="8">
        <f t="shared" si="136"/>
        <v>80.599999999999994</v>
      </c>
      <c r="S1432" t="str">
        <f t="shared" si="137"/>
        <v>publishing</v>
      </c>
      <c r="T1432" t="str">
        <f t="shared" si="138"/>
        <v>translations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33"/>
        <v>42304.210833333331</v>
      </c>
      <c r="L1433" s="13">
        <f t="shared" si="13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5"/>
        <v>31.94705882352941</v>
      </c>
      <c r="R1433" s="8">
        <f t="shared" si="136"/>
        <v>115.55</v>
      </c>
      <c r="S1433" t="str">
        <f t="shared" si="137"/>
        <v>publishing</v>
      </c>
      <c r="T1433" t="str">
        <f t="shared" si="138"/>
        <v>translations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33"/>
        <v>42175.780416666668</v>
      </c>
      <c r="L1434" s="13">
        <f t="shared" si="13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5"/>
        <v>0</v>
      </c>
      <c r="R1434" s="8">
        <f t="shared" si="136"/>
        <v>0</v>
      </c>
      <c r="S1434" t="str">
        <f t="shared" si="137"/>
        <v>publishing</v>
      </c>
      <c r="T1434" t="str">
        <f t="shared" si="138"/>
        <v>translations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33"/>
        <v>42673.625868055555</v>
      </c>
      <c r="L1435" s="13">
        <f t="shared" si="13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5"/>
        <v>6.708333333333333</v>
      </c>
      <c r="R1435" s="8">
        <f t="shared" si="136"/>
        <v>80.5</v>
      </c>
      <c r="S1435" t="str">
        <f t="shared" si="137"/>
        <v>publishing</v>
      </c>
      <c r="T1435" t="str">
        <f t="shared" si="138"/>
        <v>translations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33"/>
        <v>42142.767106481479</v>
      </c>
      <c r="L1436" s="13">
        <f t="shared" si="134"/>
        <v>42163.625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5"/>
        <v>9.9878048780487809</v>
      </c>
      <c r="R1436" s="8">
        <f t="shared" si="136"/>
        <v>744.55</v>
      </c>
      <c r="S1436" t="str">
        <f t="shared" si="137"/>
        <v>publishing</v>
      </c>
      <c r="T1436" t="str">
        <f t="shared" si="138"/>
        <v>translations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33"/>
        <v>42258.780324074076</v>
      </c>
      <c r="L1437" s="13">
        <f t="shared" si="13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5"/>
        <v>0.1</v>
      </c>
      <c r="R1437" s="8">
        <f t="shared" si="136"/>
        <v>7.5</v>
      </c>
      <c r="S1437" t="str">
        <f t="shared" si="137"/>
        <v>publishing</v>
      </c>
      <c r="T1437" t="str">
        <f t="shared" si="138"/>
        <v>translations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33"/>
        <v>42391.35019675926</v>
      </c>
      <c r="L1438" s="13">
        <f t="shared" si="13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5"/>
        <v>0.77</v>
      </c>
      <c r="R1438" s="8">
        <f t="shared" si="136"/>
        <v>38.5</v>
      </c>
      <c r="S1438" t="str">
        <f t="shared" si="137"/>
        <v>publishing</v>
      </c>
      <c r="T1438" t="str">
        <f t="shared" si="138"/>
        <v>translations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33"/>
        <v>41796.531701388885</v>
      </c>
      <c r="L1439" s="13">
        <f t="shared" si="13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5"/>
        <v>26.900000000000002</v>
      </c>
      <c r="R1439" s="8">
        <f t="shared" si="136"/>
        <v>36.68</v>
      </c>
      <c r="S1439" t="str">
        <f t="shared" si="137"/>
        <v>publishing</v>
      </c>
      <c r="T1439" t="str">
        <f t="shared" si="138"/>
        <v>translations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33"/>
        <v>42457.871516203704</v>
      </c>
      <c r="L1440" s="13">
        <f t="shared" si="13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5"/>
        <v>3</v>
      </c>
      <c r="R1440" s="8">
        <f t="shared" si="136"/>
        <v>75</v>
      </c>
      <c r="S1440" t="str">
        <f t="shared" si="137"/>
        <v>publishing</v>
      </c>
      <c r="T1440" t="str">
        <f t="shared" si="138"/>
        <v>translations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33"/>
        <v>42040.829872685179</v>
      </c>
      <c r="L1441" s="13">
        <f t="shared" si="13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5"/>
        <v>6.6055045871559637</v>
      </c>
      <c r="R1441" s="8">
        <f t="shared" si="136"/>
        <v>30</v>
      </c>
      <c r="S1441" t="str">
        <f t="shared" si="137"/>
        <v>publishing</v>
      </c>
      <c r="T1441" t="str">
        <f t="shared" si="138"/>
        <v>translations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33"/>
        <v>42486.748414351852</v>
      </c>
      <c r="L1442" s="13">
        <f t="shared" si="13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5"/>
        <v>7.6923076923076927E-3</v>
      </c>
      <c r="R1442" s="8">
        <f t="shared" si="136"/>
        <v>1</v>
      </c>
      <c r="S1442" t="str">
        <f t="shared" si="137"/>
        <v>publishing</v>
      </c>
      <c r="T1442" t="str">
        <f t="shared" si="138"/>
        <v>translations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33"/>
        <v>42198.765844907408</v>
      </c>
      <c r="L1443" s="13">
        <f t="shared" si="13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5"/>
        <v>1.1222222222222222</v>
      </c>
      <c r="R1443" s="8">
        <f t="shared" si="136"/>
        <v>673.33</v>
      </c>
      <c r="S1443" t="str">
        <f t="shared" si="137"/>
        <v>publishing</v>
      </c>
      <c r="T1443" t="str">
        <f t="shared" si="138"/>
        <v>translations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33"/>
        <v>42485.64534722222</v>
      </c>
      <c r="L1444" s="13">
        <f t="shared" si="13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5"/>
        <v>0</v>
      </c>
      <c r="R1444" s="8">
        <f t="shared" si="136"/>
        <v>0</v>
      </c>
      <c r="S1444" t="str">
        <f t="shared" si="137"/>
        <v>publishing</v>
      </c>
      <c r="T1444" t="str">
        <f t="shared" si="138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33"/>
        <v>42707.926030092596</v>
      </c>
      <c r="L1445" s="13">
        <f t="shared" si="13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5"/>
        <v>0</v>
      </c>
      <c r="R1445" s="8">
        <f t="shared" si="136"/>
        <v>0</v>
      </c>
      <c r="S1445" t="str">
        <f t="shared" si="137"/>
        <v>publishing</v>
      </c>
      <c r="T1445" t="str">
        <f t="shared" si="138"/>
        <v>translations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33"/>
        <v>42199.873402777783</v>
      </c>
      <c r="L1446" s="13">
        <f t="shared" si="13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5"/>
        <v>0</v>
      </c>
      <c r="R1446" s="8">
        <f t="shared" si="136"/>
        <v>0</v>
      </c>
      <c r="S1446" t="str">
        <f t="shared" si="137"/>
        <v>publishing</v>
      </c>
      <c r="T1446" t="str">
        <f t="shared" si="138"/>
        <v>translations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33"/>
        <v>42139.542303240742</v>
      </c>
      <c r="L1447" s="13">
        <f t="shared" si="13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5"/>
        <v>0</v>
      </c>
      <c r="R1447" s="8">
        <f t="shared" si="136"/>
        <v>0</v>
      </c>
      <c r="S1447" t="str">
        <f t="shared" si="137"/>
        <v>publishing</v>
      </c>
      <c r="T1447" t="str">
        <f t="shared" si="138"/>
        <v>translations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33"/>
        <v>42461.447662037041</v>
      </c>
      <c r="L1448" s="13">
        <f t="shared" si="13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5"/>
        <v>0</v>
      </c>
      <c r="R1448" s="8">
        <f t="shared" si="136"/>
        <v>0</v>
      </c>
      <c r="S1448" t="str">
        <f t="shared" si="137"/>
        <v>publishing</v>
      </c>
      <c r="T1448" t="str">
        <f t="shared" si="138"/>
        <v>translations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33"/>
        <v>42529.730717592596</v>
      </c>
      <c r="L1449" s="13">
        <f t="shared" si="13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5"/>
        <v>1.4999999999999999E-2</v>
      </c>
      <c r="R1449" s="8">
        <f t="shared" si="136"/>
        <v>25</v>
      </c>
      <c r="S1449" t="str">
        <f t="shared" si="137"/>
        <v>publishing</v>
      </c>
      <c r="T1449" t="str">
        <f t="shared" si="138"/>
        <v>translations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33"/>
        <v>42115.936550925922</v>
      </c>
      <c r="L1450" s="13">
        <f t="shared" si="13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5"/>
        <v>0</v>
      </c>
      <c r="R1450" s="8">
        <f t="shared" si="136"/>
        <v>0</v>
      </c>
      <c r="S1450" t="str">
        <f t="shared" si="137"/>
        <v>publishing</v>
      </c>
      <c r="T1450" t="str">
        <f t="shared" si="138"/>
        <v>translations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33"/>
        <v>42086.811400462961</v>
      </c>
      <c r="L1451" s="13">
        <f t="shared" si="13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5"/>
        <v>0</v>
      </c>
      <c r="R1451" s="8">
        <f t="shared" si="136"/>
        <v>0</v>
      </c>
      <c r="S1451" t="str">
        <f t="shared" si="137"/>
        <v>publishing</v>
      </c>
      <c r="T1451" t="str">
        <f t="shared" si="138"/>
        <v>translations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33"/>
        <v>42390.171261574069</v>
      </c>
      <c r="L1452" s="13">
        <f t="shared" si="13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5"/>
        <v>1E-3</v>
      </c>
      <c r="R1452" s="8">
        <f t="shared" si="136"/>
        <v>1</v>
      </c>
      <c r="S1452" t="str">
        <f t="shared" si="137"/>
        <v>publishing</v>
      </c>
      <c r="T1452" t="str">
        <f t="shared" si="138"/>
        <v>translations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33"/>
        <v>41931.959016203706</v>
      </c>
      <c r="L1453" s="13">
        <f t="shared" si="13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5"/>
        <v>1.0554089709762533E-2</v>
      </c>
      <c r="R1453" s="8">
        <f t="shared" si="136"/>
        <v>1</v>
      </c>
      <c r="S1453" t="str">
        <f t="shared" si="137"/>
        <v>publishing</v>
      </c>
      <c r="T1453" t="str">
        <f t="shared" si="138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33"/>
        <v>41818.703275462962</v>
      </c>
      <c r="L1454" s="13">
        <f t="shared" si="13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5"/>
        <v>0</v>
      </c>
      <c r="R1454" s="8">
        <f t="shared" si="136"/>
        <v>0</v>
      </c>
      <c r="S1454" t="str">
        <f t="shared" si="137"/>
        <v>publishing</v>
      </c>
      <c r="T1454" t="str">
        <f t="shared" si="138"/>
        <v>translations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33"/>
        <v>42795.696145833332</v>
      </c>
      <c r="L1455" s="13">
        <f t="shared" si="13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5"/>
        <v>0</v>
      </c>
      <c r="R1455" s="8">
        <f t="shared" si="136"/>
        <v>0</v>
      </c>
      <c r="S1455" t="str">
        <f t="shared" si="137"/>
        <v>publishing</v>
      </c>
      <c r="T1455" t="str">
        <f t="shared" si="138"/>
        <v>translations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33"/>
        <v>42463.866666666669</v>
      </c>
      <c r="L1456" s="13">
        <f t="shared" si="13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5"/>
        <v>0.85714285714285721</v>
      </c>
      <c r="R1456" s="8">
        <f t="shared" si="136"/>
        <v>15</v>
      </c>
      <c r="S1456" t="str">
        <f t="shared" si="137"/>
        <v>publishing</v>
      </c>
      <c r="T1456" t="str">
        <f t="shared" si="138"/>
        <v>translations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33"/>
        <v>41832.672685185185</v>
      </c>
      <c r="L1457" s="13">
        <f t="shared" si="13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5"/>
        <v>10.5</v>
      </c>
      <c r="R1457" s="8">
        <f t="shared" si="136"/>
        <v>225</v>
      </c>
      <c r="S1457" t="str">
        <f t="shared" si="137"/>
        <v>publishing</v>
      </c>
      <c r="T1457" t="str">
        <f t="shared" si="138"/>
        <v>translations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33"/>
        <v>42708.668576388889</v>
      </c>
      <c r="L1458" s="13">
        <f t="shared" si="13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5"/>
        <v>2.9000000000000004</v>
      </c>
      <c r="R1458" s="8">
        <f t="shared" si="136"/>
        <v>48.33</v>
      </c>
      <c r="S1458" t="str">
        <f t="shared" si="137"/>
        <v>publishing</v>
      </c>
      <c r="T1458" t="str">
        <f t="shared" si="138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33"/>
        <v>42289.89634259259</v>
      </c>
      <c r="L1459" s="13">
        <f t="shared" si="13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5"/>
        <v>0</v>
      </c>
      <c r="R1459" s="8">
        <f t="shared" si="136"/>
        <v>0</v>
      </c>
      <c r="S1459" t="str">
        <f t="shared" si="137"/>
        <v>publishing</v>
      </c>
      <c r="T1459" t="str">
        <f t="shared" si="138"/>
        <v>translations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33"/>
        <v>41831.705555555556</v>
      </c>
      <c r="L1460" s="13">
        <f t="shared" si="13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5"/>
        <v>0</v>
      </c>
      <c r="R1460" s="8">
        <f t="shared" si="136"/>
        <v>0</v>
      </c>
      <c r="S1460" t="str">
        <f t="shared" si="137"/>
        <v>publishing</v>
      </c>
      <c r="T1460" t="str">
        <f t="shared" si="138"/>
        <v>translations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33"/>
        <v>42312.204814814817</v>
      </c>
      <c r="L1461" s="13">
        <f t="shared" si="13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5"/>
        <v>0</v>
      </c>
      <c r="R1461" s="8">
        <f t="shared" si="136"/>
        <v>0</v>
      </c>
      <c r="S1461" t="str">
        <f t="shared" si="137"/>
        <v>publishing</v>
      </c>
      <c r="T1461" t="str">
        <f t="shared" si="138"/>
        <v>translations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33"/>
        <v>41915.896967592591</v>
      </c>
      <c r="L1462" s="13">
        <f t="shared" si="13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5"/>
        <v>0</v>
      </c>
      <c r="R1462" s="8">
        <f t="shared" si="136"/>
        <v>0</v>
      </c>
      <c r="S1462" t="str">
        <f t="shared" si="137"/>
        <v>publishing</v>
      </c>
      <c r="T1462" t="str">
        <f t="shared" si="138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33"/>
        <v>41899.645300925928</v>
      </c>
      <c r="L1463" s="13">
        <f t="shared" si="134"/>
        <v>41933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5"/>
        <v>101.24459999999999</v>
      </c>
      <c r="R1463" s="8">
        <f t="shared" si="136"/>
        <v>44.67</v>
      </c>
      <c r="S1463" t="str">
        <f t="shared" si="137"/>
        <v>publishing</v>
      </c>
      <c r="T1463" t="str">
        <f t="shared" si="138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33"/>
        <v>41344.662858796299</v>
      </c>
      <c r="L1464" s="13">
        <f t="shared" si="13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5"/>
        <v>108.5175</v>
      </c>
      <c r="R1464" s="8">
        <f t="shared" si="136"/>
        <v>28.94</v>
      </c>
      <c r="S1464" t="str">
        <f t="shared" si="137"/>
        <v>publishing</v>
      </c>
      <c r="T1464" t="str">
        <f t="shared" si="138"/>
        <v>radio &amp; podcasts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33"/>
        <v>41326.911319444444</v>
      </c>
      <c r="L1465" s="13">
        <f t="shared" si="13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5"/>
        <v>147.66666666666666</v>
      </c>
      <c r="R1465" s="8">
        <f t="shared" si="136"/>
        <v>35.44</v>
      </c>
      <c r="S1465" t="str">
        <f t="shared" si="137"/>
        <v>publishing</v>
      </c>
      <c r="T1465" t="str">
        <f t="shared" si="138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33"/>
        <v>41291.661550925928</v>
      </c>
      <c r="L1466" s="13">
        <f t="shared" si="13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5"/>
        <v>163.19999999999999</v>
      </c>
      <c r="R1466" s="8">
        <f t="shared" si="136"/>
        <v>34.869999999999997</v>
      </c>
      <c r="S1466" t="str">
        <f t="shared" si="137"/>
        <v>publishing</v>
      </c>
      <c r="T1466" t="str">
        <f t="shared" si="138"/>
        <v>radio &amp; podcasts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33"/>
        <v>40959.734398148146</v>
      </c>
      <c r="L1467" s="13">
        <f t="shared" si="134"/>
        <v>40990.125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5"/>
        <v>456.41449999999998</v>
      </c>
      <c r="R1467" s="8">
        <f t="shared" si="136"/>
        <v>52.62</v>
      </c>
      <c r="S1467" t="str">
        <f t="shared" si="137"/>
        <v>publishing</v>
      </c>
      <c r="T1467" t="str">
        <f t="shared" si="138"/>
        <v>radio &amp; podcasts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33"/>
        <v>42340.172060185185</v>
      </c>
      <c r="L1468" s="13">
        <f t="shared" si="13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5"/>
        <v>107.87731249999999</v>
      </c>
      <c r="R1468" s="8">
        <f t="shared" si="136"/>
        <v>69.599999999999994</v>
      </c>
      <c r="S1468" t="str">
        <f t="shared" si="137"/>
        <v>publishing</v>
      </c>
      <c r="T1468" t="str">
        <f t="shared" si="138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33"/>
        <v>40933.80190972222</v>
      </c>
      <c r="L1469" s="13">
        <f t="shared" si="13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5"/>
        <v>115.08</v>
      </c>
      <c r="R1469" s="8">
        <f t="shared" si="136"/>
        <v>76.72</v>
      </c>
      <c r="S1469" t="str">
        <f t="shared" si="137"/>
        <v>publishing</v>
      </c>
      <c r="T1469" t="str">
        <f t="shared" si="138"/>
        <v>radio &amp; podcasts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33"/>
        <v>40646.014456018522</v>
      </c>
      <c r="L1470" s="13">
        <f t="shared" si="13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5"/>
        <v>102.36842105263158</v>
      </c>
      <c r="R1470" s="8">
        <f t="shared" si="136"/>
        <v>33.19</v>
      </c>
      <c r="S1470" t="str">
        <f t="shared" si="137"/>
        <v>publishing</v>
      </c>
      <c r="T1470" t="str">
        <f t="shared" si="138"/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33"/>
        <v>41290.598483796297</v>
      </c>
      <c r="L1471" s="13">
        <f t="shared" si="13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5"/>
        <v>108.42485875706214</v>
      </c>
      <c r="R1471" s="8">
        <f t="shared" si="136"/>
        <v>149.46</v>
      </c>
      <c r="S1471" t="str">
        <f t="shared" si="137"/>
        <v>publishing</v>
      </c>
      <c r="T1471" t="str">
        <f t="shared" si="138"/>
        <v>radio &amp; podcasts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33"/>
        <v>41250.827118055553</v>
      </c>
      <c r="L1472" s="13">
        <f t="shared" si="13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5"/>
        <v>125.13333333333334</v>
      </c>
      <c r="R1472" s="8">
        <f t="shared" si="136"/>
        <v>23.17</v>
      </c>
      <c r="S1472" t="str">
        <f t="shared" si="137"/>
        <v>publishing</v>
      </c>
      <c r="T1472" t="str">
        <f t="shared" si="138"/>
        <v>radio &amp; podcasts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33"/>
        <v>42073.957569444443</v>
      </c>
      <c r="L1473" s="13">
        <f t="shared" si="134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5"/>
        <v>103.840625</v>
      </c>
      <c r="R1473" s="8">
        <f t="shared" si="136"/>
        <v>96.88</v>
      </c>
      <c r="S1473" t="str">
        <f t="shared" si="137"/>
        <v>publishing</v>
      </c>
      <c r="T1473" t="str">
        <f t="shared" si="138"/>
        <v>radio &amp; podcasts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ref="K1474:K1537" si="139">J1474/60/60/24+DATE(1970,1,1)</f>
        <v>41533.542858796296</v>
      </c>
      <c r="L1474" s="13">
        <f t="shared" ref="L1474:L1537" si="140">I1474/60/60/24+DATE(1970,1,1)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141">E1474/D1474*100</f>
        <v>138.70400000000001</v>
      </c>
      <c r="R1474" s="8">
        <f t="shared" si="136"/>
        <v>103.2</v>
      </c>
      <c r="S1474" t="str">
        <f t="shared" si="137"/>
        <v>publishing</v>
      </c>
      <c r="T1474" t="str">
        <f t="shared" si="138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si="139"/>
        <v>40939.979618055557</v>
      </c>
      <c r="L1475" s="13">
        <f t="shared" si="140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141"/>
        <v>120.51600000000001</v>
      </c>
      <c r="R1475" s="8">
        <f t="shared" ref="R1475:R1538" si="142">IF(N1475=0, 0, ROUND(E1475/N1475, 2))</f>
        <v>38.46</v>
      </c>
      <c r="S1475" t="str">
        <f t="shared" ref="S1475:S1538" si="143">LEFT(P1475, FIND("/", P1475) - 1)</f>
        <v>publishing</v>
      </c>
      <c r="T1475" t="str">
        <f t="shared" ref="T1475:T1538" si="144">RIGHT(P1475, LEN(P1475)-FIND("/", P1475))</f>
        <v>radio &amp; podcasts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39"/>
        <v>41500.727916666663</v>
      </c>
      <c r="L1476" s="13">
        <f t="shared" si="140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1"/>
        <v>112.26666666666667</v>
      </c>
      <c r="R1476" s="8">
        <f t="shared" si="142"/>
        <v>44.32</v>
      </c>
      <c r="S1476" t="str">
        <f t="shared" si="143"/>
        <v>publishing</v>
      </c>
      <c r="T1476" t="str">
        <f t="shared" si="144"/>
        <v>radio &amp; podcasts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39"/>
        <v>41960.722951388889</v>
      </c>
      <c r="L1477" s="13">
        <f t="shared" si="140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1"/>
        <v>188.66966666666667</v>
      </c>
      <c r="R1477" s="8">
        <f t="shared" si="142"/>
        <v>64.17</v>
      </c>
      <c r="S1477" t="str">
        <f t="shared" si="143"/>
        <v>publishing</v>
      </c>
      <c r="T1477" t="str">
        <f t="shared" si="144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39"/>
        <v>40766.041921296295</v>
      </c>
      <c r="L1478" s="13">
        <f t="shared" si="140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1"/>
        <v>661.55466666666666</v>
      </c>
      <c r="R1478" s="8">
        <f t="shared" si="142"/>
        <v>43.33</v>
      </c>
      <c r="S1478" t="str">
        <f t="shared" si="143"/>
        <v>publishing</v>
      </c>
      <c r="T1478" t="str">
        <f t="shared" si="144"/>
        <v>radio &amp; podcasts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39"/>
        <v>40840.615787037037</v>
      </c>
      <c r="L1479" s="13">
        <f t="shared" si="140"/>
        <v>40900.125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1"/>
        <v>111.31</v>
      </c>
      <c r="R1479" s="8">
        <f t="shared" si="142"/>
        <v>90.5</v>
      </c>
      <c r="S1479" t="str">
        <f t="shared" si="143"/>
        <v>publishing</v>
      </c>
      <c r="T1479" t="str">
        <f t="shared" si="144"/>
        <v>radio &amp; podcasts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39"/>
        <v>41394.871678240743</v>
      </c>
      <c r="L1480" s="13">
        <f t="shared" si="140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1"/>
        <v>1181.6142199999999</v>
      </c>
      <c r="R1480" s="8">
        <f t="shared" si="142"/>
        <v>29.19</v>
      </c>
      <c r="S1480" t="str">
        <f t="shared" si="143"/>
        <v>publishing</v>
      </c>
      <c r="T1480" t="str">
        <f t="shared" si="144"/>
        <v>radio &amp; podcasts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39"/>
        <v>41754.745243055557</v>
      </c>
      <c r="L1481" s="13">
        <f t="shared" si="140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1"/>
        <v>137.375</v>
      </c>
      <c r="R1481" s="8">
        <f t="shared" si="142"/>
        <v>30.96</v>
      </c>
      <c r="S1481" t="str">
        <f t="shared" si="143"/>
        <v>publishing</v>
      </c>
      <c r="T1481" t="str">
        <f t="shared" si="144"/>
        <v>radio &amp; podcasts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39"/>
        <v>41464.934016203704</v>
      </c>
      <c r="L1482" s="13">
        <f t="shared" si="140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1"/>
        <v>117.04040000000001</v>
      </c>
      <c r="R1482" s="8">
        <f t="shared" si="142"/>
        <v>92.16</v>
      </c>
      <c r="S1482" t="str">
        <f t="shared" si="143"/>
        <v>publishing</v>
      </c>
      <c r="T1482" t="str">
        <f t="shared" si="144"/>
        <v>radio &amp; podcasts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39"/>
        <v>41550.922974537039</v>
      </c>
      <c r="L1483" s="13">
        <f t="shared" si="140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1"/>
        <v>2.1</v>
      </c>
      <c r="R1483" s="8">
        <f t="shared" si="142"/>
        <v>17.5</v>
      </c>
      <c r="S1483" t="str">
        <f t="shared" si="143"/>
        <v>publishing</v>
      </c>
      <c r="T1483" t="str">
        <f t="shared" si="144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39"/>
        <v>41136.85805555556</v>
      </c>
      <c r="L1484" s="13">
        <f t="shared" si="140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1"/>
        <v>0.1</v>
      </c>
      <c r="R1484" s="8">
        <f t="shared" si="142"/>
        <v>5</v>
      </c>
      <c r="S1484" t="str">
        <f t="shared" si="143"/>
        <v>publishing</v>
      </c>
      <c r="T1484" t="str">
        <f t="shared" si="144"/>
        <v>fiction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39"/>
        <v>42548.192997685182</v>
      </c>
      <c r="L1485" s="13">
        <f t="shared" si="140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1"/>
        <v>0.7142857142857143</v>
      </c>
      <c r="R1485" s="8">
        <f t="shared" si="142"/>
        <v>25</v>
      </c>
      <c r="S1485" t="str">
        <f t="shared" si="143"/>
        <v>publishing</v>
      </c>
      <c r="T1485" t="str">
        <f t="shared" si="144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39"/>
        <v>41053.200960648144</v>
      </c>
      <c r="L1486" s="13">
        <f t="shared" si="140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1"/>
        <v>0</v>
      </c>
      <c r="R1486" s="8">
        <f t="shared" si="142"/>
        <v>0</v>
      </c>
      <c r="S1486" t="str">
        <f t="shared" si="143"/>
        <v>publishing</v>
      </c>
      <c r="T1486" t="str">
        <f t="shared" si="144"/>
        <v>fiction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39"/>
        <v>42130.795983796299</v>
      </c>
      <c r="L1487" s="13">
        <f t="shared" si="140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1"/>
        <v>2.2388059701492535</v>
      </c>
      <c r="R1487" s="8">
        <f t="shared" si="142"/>
        <v>50</v>
      </c>
      <c r="S1487" t="str">
        <f t="shared" si="143"/>
        <v>publishing</v>
      </c>
      <c r="T1487" t="str">
        <f t="shared" si="144"/>
        <v>fiction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39"/>
        <v>42032.168530092589</v>
      </c>
      <c r="L1488" s="13">
        <f t="shared" si="140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1"/>
        <v>0.24</v>
      </c>
      <c r="R1488" s="8">
        <f t="shared" si="142"/>
        <v>16</v>
      </c>
      <c r="S1488" t="str">
        <f t="shared" si="143"/>
        <v>publishing</v>
      </c>
      <c r="T1488" t="str">
        <f t="shared" si="144"/>
        <v>fiction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39"/>
        <v>42554.917488425926</v>
      </c>
      <c r="L1489" s="13">
        <f t="shared" si="140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1"/>
        <v>0</v>
      </c>
      <c r="R1489" s="8">
        <f t="shared" si="142"/>
        <v>0</v>
      </c>
      <c r="S1489" t="str">
        <f t="shared" si="143"/>
        <v>publishing</v>
      </c>
      <c r="T1489" t="str">
        <f t="shared" si="144"/>
        <v>fiction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39"/>
        <v>41614.563194444447</v>
      </c>
      <c r="L1490" s="13">
        <f t="shared" si="140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1"/>
        <v>2.4</v>
      </c>
      <c r="R1490" s="8">
        <f t="shared" si="142"/>
        <v>60</v>
      </c>
      <c r="S1490" t="str">
        <f t="shared" si="143"/>
        <v>publishing</v>
      </c>
      <c r="T1490" t="str">
        <f t="shared" si="144"/>
        <v>fiction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39"/>
        <v>41198.611712962964</v>
      </c>
      <c r="L1491" s="13">
        <f t="shared" si="140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1"/>
        <v>0</v>
      </c>
      <c r="R1491" s="8">
        <f t="shared" si="142"/>
        <v>0</v>
      </c>
      <c r="S1491" t="str">
        <f t="shared" si="143"/>
        <v>publishing</v>
      </c>
      <c r="T1491" t="str">
        <f t="shared" si="144"/>
        <v>fiction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39"/>
        <v>41520.561041666668</v>
      </c>
      <c r="L1492" s="13">
        <f t="shared" si="140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1"/>
        <v>30.862068965517242</v>
      </c>
      <c r="R1492" s="8">
        <f t="shared" si="142"/>
        <v>47.11</v>
      </c>
      <c r="S1492" t="str">
        <f t="shared" si="143"/>
        <v>publishing</v>
      </c>
      <c r="T1492" t="str">
        <f t="shared" si="144"/>
        <v>fiction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39"/>
        <v>41991.713460648149</v>
      </c>
      <c r="L1493" s="13">
        <f t="shared" si="140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1"/>
        <v>8.3333333333333321</v>
      </c>
      <c r="R1493" s="8">
        <f t="shared" si="142"/>
        <v>100</v>
      </c>
      <c r="S1493" t="str">
        <f t="shared" si="143"/>
        <v>publishing</v>
      </c>
      <c r="T1493" t="str">
        <f t="shared" si="144"/>
        <v>fiction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39"/>
        <v>40682.884791666671</v>
      </c>
      <c r="L1494" s="13">
        <f t="shared" si="140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1"/>
        <v>0.75</v>
      </c>
      <c r="R1494" s="8">
        <f t="shared" si="142"/>
        <v>15</v>
      </c>
      <c r="S1494" t="str">
        <f t="shared" si="143"/>
        <v>publishing</v>
      </c>
      <c r="T1494" t="str">
        <f t="shared" si="144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39"/>
        <v>41411.866608796299</v>
      </c>
      <c r="L1495" s="13">
        <f t="shared" si="140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1"/>
        <v>0</v>
      </c>
      <c r="R1495" s="8">
        <f t="shared" si="142"/>
        <v>0</v>
      </c>
      <c r="S1495" t="str">
        <f t="shared" si="143"/>
        <v>publishing</v>
      </c>
      <c r="T1495" t="str">
        <f t="shared" si="144"/>
        <v>fiction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39"/>
        <v>42067.722372685181</v>
      </c>
      <c r="L1496" s="13">
        <f t="shared" si="140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1"/>
        <v>8.9</v>
      </c>
      <c r="R1496" s="8">
        <f t="shared" si="142"/>
        <v>40.450000000000003</v>
      </c>
      <c r="S1496" t="str">
        <f t="shared" si="143"/>
        <v>publishing</v>
      </c>
      <c r="T1496" t="str">
        <f t="shared" si="144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39"/>
        <v>40752.789710648147</v>
      </c>
      <c r="L1497" s="13">
        <f t="shared" si="140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1"/>
        <v>0</v>
      </c>
      <c r="R1497" s="8">
        <f t="shared" si="142"/>
        <v>0</v>
      </c>
      <c r="S1497" t="str">
        <f t="shared" si="143"/>
        <v>publishing</v>
      </c>
      <c r="T1497" t="str">
        <f t="shared" si="144"/>
        <v>fiction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39"/>
        <v>41838.475219907406</v>
      </c>
      <c r="L1498" s="13">
        <f t="shared" si="140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1"/>
        <v>0</v>
      </c>
      <c r="R1498" s="8">
        <f t="shared" si="142"/>
        <v>0</v>
      </c>
      <c r="S1498" t="str">
        <f t="shared" si="143"/>
        <v>publishing</v>
      </c>
      <c r="T1498" t="str">
        <f t="shared" si="144"/>
        <v>fiction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39"/>
        <v>41444.64261574074</v>
      </c>
      <c r="L1499" s="13">
        <f t="shared" si="140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1"/>
        <v>6.6666666666666671E-3</v>
      </c>
      <c r="R1499" s="8">
        <f t="shared" si="142"/>
        <v>1</v>
      </c>
      <c r="S1499" t="str">
        <f t="shared" si="143"/>
        <v>publishing</v>
      </c>
      <c r="T1499" t="str">
        <f t="shared" si="144"/>
        <v>fiction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39"/>
        <v>41840.983541666668</v>
      </c>
      <c r="L1500" s="13">
        <f t="shared" si="140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1"/>
        <v>1.9</v>
      </c>
      <c r="R1500" s="8">
        <f t="shared" si="142"/>
        <v>19</v>
      </c>
      <c r="S1500" t="str">
        <f t="shared" si="143"/>
        <v>publishing</v>
      </c>
      <c r="T1500" t="str">
        <f t="shared" si="144"/>
        <v>fiction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39"/>
        <v>42527.007326388892</v>
      </c>
      <c r="L1501" s="13">
        <f t="shared" si="140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1"/>
        <v>0.25</v>
      </c>
      <c r="R1501" s="8">
        <f t="shared" si="142"/>
        <v>5</v>
      </c>
      <c r="S1501" t="str">
        <f t="shared" si="143"/>
        <v>publishing</v>
      </c>
      <c r="T1501" t="str">
        <f t="shared" si="144"/>
        <v>fiction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39"/>
        <v>41365.904594907406</v>
      </c>
      <c r="L1502" s="13">
        <f t="shared" si="140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1"/>
        <v>25.035714285714285</v>
      </c>
      <c r="R1502" s="8">
        <f t="shared" si="142"/>
        <v>46.73</v>
      </c>
      <c r="S1502" t="str">
        <f t="shared" si="143"/>
        <v>publishing</v>
      </c>
      <c r="T1502" t="str">
        <f t="shared" si="144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39"/>
        <v>42163.583599537036</v>
      </c>
      <c r="L1503" s="13">
        <f t="shared" si="140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1"/>
        <v>166.33076923076925</v>
      </c>
      <c r="R1503" s="8">
        <f t="shared" si="142"/>
        <v>97.73</v>
      </c>
      <c r="S1503" t="str">
        <f t="shared" si="143"/>
        <v>photography</v>
      </c>
      <c r="T1503" t="str">
        <f t="shared" si="144"/>
        <v>photobooks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39"/>
        <v>42426.542592592596</v>
      </c>
      <c r="L1504" s="13">
        <f t="shared" si="140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1"/>
        <v>101.44545454545455</v>
      </c>
      <c r="R1504" s="8">
        <f t="shared" si="142"/>
        <v>67.84</v>
      </c>
      <c r="S1504" t="str">
        <f t="shared" si="143"/>
        <v>photography</v>
      </c>
      <c r="T1504" t="str">
        <f t="shared" si="144"/>
        <v>photobooks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39"/>
        <v>42606.347233796296</v>
      </c>
      <c r="L1505" s="13">
        <f t="shared" si="140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1"/>
        <v>107.89146666666667</v>
      </c>
      <c r="R1505" s="8">
        <f t="shared" si="142"/>
        <v>56.98</v>
      </c>
      <c r="S1505" t="str">
        <f t="shared" si="143"/>
        <v>photography</v>
      </c>
      <c r="T1505" t="str">
        <f t="shared" si="144"/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39"/>
        <v>41772.657685185186</v>
      </c>
      <c r="L1506" s="13">
        <f t="shared" si="140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1"/>
        <v>277.93846153846158</v>
      </c>
      <c r="R1506" s="8">
        <f t="shared" si="142"/>
        <v>67.16</v>
      </c>
      <c r="S1506" t="str">
        <f t="shared" si="143"/>
        <v>photography</v>
      </c>
      <c r="T1506" t="str">
        <f t="shared" si="144"/>
        <v>photobooks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39"/>
        <v>42414.44332175926</v>
      </c>
      <c r="L1507" s="13">
        <f t="shared" si="140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1"/>
        <v>103.58125</v>
      </c>
      <c r="R1507" s="8">
        <f t="shared" si="142"/>
        <v>48.04</v>
      </c>
      <c r="S1507" t="str">
        <f t="shared" si="143"/>
        <v>photography</v>
      </c>
      <c r="T1507" t="str">
        <f t="shared" si="144"/>
        <v>photobooks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39"/>
        <v>41814.785925925928</v>
      </c>
      <c r="L1508" s="13">
        <f t="shared" si="140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1"/>
        <v>111.4</v>
      </c>
      <c r="R1508" s="8">
        <f t="shared" si="142"/>
        <v>38.86</v>
      </c>
      <c r="S1508" t="str">
        <f t="shared" si="143"/>
        <v>photography</v>
      </c>
      <c r="T1508" t="str">
        <f t="shared" si="144"/>
        <v>photobooks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39"/>
        <v>40254.450335648151</v>
      </c>
      <c r="L1509" s="13">
        <f t="shared" si="140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1"/>
        <v>215</v>
      </c>
      <c r="R1509" s="8">
        <f t="shared" si="142"/>
        <v>78.180000000000007</v>
      </c>
      <c r="S1509" t="str">
        <f t="shared" si="143"/>
        <v>photography</v>
      </c>
      <c r="T1509" t="str">
        <f t="shared" si="144"/>
        <v>photobooks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39"/>
        <v>41786.614363425928</v>
      </c>
      <c r="L1510" s="13">
        <f t="shared" si="140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1"/>
        <v>110.76216216216217</v>
      </c>
      <c r="R1510" s="8">
        <f t="shared" si="142"/>
        <v>97.11</v>
      </c>
      <c r="S1510" t="str">
        <f t="shared" si="143"/>
        <v>photography</v>
      </c>
      <c r="T1510" t="str">
        <f t="shared" si="144"/>
        <v>photobooks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39"/>
        <v>42751.533391203702</v>
      </c>
      <c r="L1511" s="13">
        <f t="shared" si="140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1"/>
        <v>123.64125714285714</v>
      </c>
      <c r="R1511" s="8">
        <f t="shared" si="142"/>
        <v>110.39</v>
      </c>
      <c r="S1511" t="str">
        <f t="shared" si="143"/>
        <v>photography</v>
      </c>
      <c r="T1511" t="str">
        <f t="shared" si="144"/>
        <v>photobooks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39"/>
        <v>41809.385162037033</v>
      </c>
      <c r="L1512" s="13">
        <f t="shared" si="140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1"/>
        <v>101.03500000000001</v>
      </c>
      <c r="R1512" s="8">
        <f t="shared" si="142"/>
        <v>39.92</v>
      </c>
      <c r="S1512" t="str">
        <f t="shared" si="143"/>
        <v>photography</v>
      </c>
      <c r="T1512" t="str">
        <f t="shared" si="144"/>
        <v>photobooks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39"/>
        <v>42296.583379629628</v>
      </c>
      <c r="L1513" s="13">
        <f t="shared" si="140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1"/>
        <v>111.79285714285714</v>
      </c>
      <c r="R1513" s="8">
        <f t="shared" si="142"/>
        <v>75.98</v>
      </c>
      <c r="S1513" t="str">
        <f t="shared" si="143"/>
        <v>photography</v>
      </c>
      <c r="T1513" t="str">
        <f t="shared" si="144"/>
        <v>photobooks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39"/>
        <v>42741.684479166666</v>
      </c>
      <c r="L1514" s="13">
        <f t="shared" si="140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1"/>
        <v>558.7714285714286</v>
      </c>
      <c r="R1514" s="8">
        <f t="shared" si="142"/>
        <v>58.38</v>
      </c>
      <c r="S1514" t="str">
        <f t="shared" si="143"/>
        <v>photography</v>
      </c>
      <c r="T1514" t="str">
        <f t="shared" si="144"/>
        <v>photobooks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39"/>
        <v>41806.637337962966</v>
      </c>
      <c r="L1515" s="13">
        <f t="shared" si="140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1"/>
        <v>150.01875000000001</v>
      </c>
      <c r="R1515" s="8">
        <f t="shared" si="142"/>
        <v>55.82</v>
      </c>
      <c r="S1515" t="str">
        <f t="shared" si="143"/>
        <v>photography</v>
      </c>
      <c r="T1515" t="str">
        <f t="shared" si="144"/>
        <v>photobooks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39"/>
        <v>42234.597685185188</v>
      </c>
      <c r="L1516" s="13">
        <f t="shared" si="140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1"/>
        <v>106.476</v>
      </c>
      <c r="R1516" s="8">
        <f t="shared" si="142"/>
        <v>151.24</v>
      </c>
      <c r="S1516" t="str">
        <f t="shared" si="143"/>
        <v>photography</v>
      </c>
      <c r="T1516" t="str">
        <f t="shared" si="144"/>
        <v>photobooks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39"/>
        <v>42415.253437499996</v>
      </c>
      <c r="L1517" s="13">
        <f t="shared" si="140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1"/>
        <v>157.18899999999999</v>
      </c>
      <c r="R1517" s="8">
        <f t="shared" si="142"/>
        <v>849.67</v>
      </c>
      <c r="S1517" t="str">
        <f t="shared" si="143"/>
        <v>photography</v>
      </c>
      <c r="T1517" t="str">
        <f t="shared" si="144"/>
        <v>photobooks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39"/>
        <v>42619.466342592597</v>
      </c>
      <c r="L1518" s="13">
        <f t="shared" si="140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1"/>
        <v>108.65882352941176</v>
      </c>
      <c r="R1518" s="8">
        <f t="shared" si="142"/>
        <v>159.24</v>
      </c>
      <c r="S1518" t="str">
        <f t="shared" si="143"/>
        <v>photography</v>
      </c>
      <c r="T1518" t="str">
        <f t="shared" si="144"/>
        <v>photobooks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39"/>
        <v>41948.56658564815</v>
      </c>
      <c r="L1519" s="13">
        <f t="shared" si="140"/>
        <v>41979.25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1"/>
        <v>161.97999999999999</v>
      </c>
      <c r="R1519" s="8">
        <f t="shared" si="142"/>
        <v>39.51</v>
      </c>
      <c r="S1519" t="str">
        <f t="shared" si="143"/>
        <v>photography</v>
      </c>
      <c r="T1519" t="str">
        <f t="shared" si="144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39"/>
        <v>41760.8200462963</v>
      </c>
      <c r="L1520" s="13">
        <f t="shared" si="140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1"/>
        <v>205.36666666666665</v>
      </c>
      <c r="R1520" s="8">
        <f t="shared" si="142"/>
        <v>130.53</v>
      </c>
      <c r="S1520" t="str">
        <f t="shared" si="143"/>
        <v>photography</v>
      </c>
      <c r="T1520" t="str">
        <f t="shared" si="144"/>
        <v>photobooks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39"/>
        <v>41782.741701388892</v>
      </c>
      <c r="L1521" s="13">
        <f t="shared" si="140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1"/>
        <v>103.36388888888889</v>
      </c>
      <c r="R1521" s="8">
        <f t="shared" si="142"/>
        <v>64.16</v>
      </c>
      <c r="S1521" t="str">
        <f t="shared" si="143"/>
        <v>photography</v>
      </c>
      <c r="T1521" t="str">
        <f t="shared" si="144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39"/>
        <v>41955.857789351852</v>
      </c>
      <c r="L1522" s="13">
        <f t="shared" si="140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1"/>
        <v>103.47222222222223</v>
      </c>
      <c r="R1522" s="8">
        <f t="shared" si="142"/>
        <v>111.53</v>
      </c>
      <c r="S1522" t="str">
        <f t="shared" si="143"/>
        <v>photography</v>
      </c>
      <c r="T1522" t="str">
        <f t="shared" si="144"/>
        <v>photobooks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39"/>
        <v>42493.167719907404</v>
      </c>
      <c r="L1523" s="13">
        <f t="shared" si="140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1"/>
        <v>106.81333333333333</v>
      </c>
      <c r="R1523" s="8">
        <f t="shared" si="142"/>
        <v>170.45</v>
      </c>
      <c r="S1523" t="str">
        <f t="shared" si="143"/>
        <v>photography</v>
      </c>
      <c r="T1523" t="str">
        <f t="shared" si="144"/>
        <v>photobooks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39"/>
        <v>41899.830312500002</v>
      </c>
      <c r="L1524" s="13">
        <f t="shared" si="140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1"/>
        <v>138.96574712643678</v>
      </c>
      <c r="R1524" s="8">
        <f t="shared" si="142"/>
        <v>133.74</v>
      </c>
      <c r="S1524" t="str">
        <f t="shared" si="143"/>
        <v>photography</v>
      </c>
      <c r="T1524" t="str">
        <f t="shared" si="144"/>
        <v>photobooks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39"/>
        <v>41964.751342592594</v>
      </c>
      <c r="L1525" s="13">
        <f t="shared" si="140"/>
        <v>41996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1"/>
        <v>124.84324324324325</v>
      </c>
      <c r="R1525" s="8">
        <f t="shared" si="142"/>
        <v>95.83</v>
      </c>
      <c r="S1525" t="str">
        <f t="shared" si="143"/>
        <v>photography</v>
      </c>
      <c r="T1525" t="str">
        <f t="shared" si="144"/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39"/>
        <v>42756.501041666663</v>
      </c>
      <c r="L1526" s="13">
        <f t="shared" si="140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1"/>
        <v>206.99999999999997</v>
      </c>
      <c r="R1526" s="8">
        <f t="shared" si="142"/>
        <v>221.79</v>
      </c>
      <c r="S1526" t="str">
        <f t="shared" si="143"/>
        <v>photography</v>
      </c>
      <c r="T1526" t="str">
        <f t="shared" si="144"/>
        <v>photobooks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39"/>
        <v>42570.702986111108</v>
      </c>
      <c r="L1527" s="13">
        <f t="shared" si="140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1"/>
        <v>174.00576923076923</v>
      </c>
      <c r="R1527" s="8">
        <f t="shared" si="142"/>
        <v>32.32</v>
      </c>
      <c r="S1527" t="str">
        <f t="shared" si="143"/>
        <v>photography</v>
      </c>
      <c r="T1527" t="str">
        <f t="shared" si="144"/>
        <v>photobooks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39"/>
        <v>42339.276006944448</v>
      </c>
      <c r="L1528" s="13">
        <f t="shared" si="140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1"/>
        <v>120.32608695652173</v>
      </c>
      <c r="R1528" s="8">
        <f t="shared" si="142"/>
        <v>98.84</v>
      </c>
      <c r="S1528" t="str">
        <f t="shared" si="143"/>
        <v>photography</v>
      </c>
      <c r="T1528" t="str">
        <f t="shared" si="144"/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39"/>
        <v>42780.600532407407</v>
      </c>
      <c r="L1529" s="13">
        <f t="shared" si="140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1"/>
        <v>110.44428571428573</v>
      </c>
      <c r="R1529" s="8">
        <f t="shared" si="142"/>
        <v>55.22</v>
      </c>
      <c r="S1529" t="str">
        <f t="shared" si="143"/>
        <v>photography</v>
      </c>
      <c r="T1529" t="str">
        <f t="shared" si="144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39"/>
        <v>42736.732893518521</v>
      </c>
      <c r="L1530" s="13">
        <f t="shared" si="140"/>
        <v>42767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1"/>
        <v>281.56666666666666</v>
      </c>
      <c r="R1530" s="8">
        <f t="shared" si="142"/>
        <v>52.79</v>
      </c>
      <c r="S1530" t="str">
        <f t="shared" si="143"/>
        <v>photography</v>
      </c>
      <c r="T1530" t="str">
        <f t="shared" si="144"/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39"/>
        <v>42052.628703703704</v>
      </c>
      <c r="L1531" s="13">
        <f t="shared" si="140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1"/>
        <v>100.67894736842105</v>
      </c>
      <c r="R1531" s="8">
        <f t="shared" si="142"/>
        <v>135.66999999999999</v>
      </c>
      <c r="S1531" t="str">
        <f t="shared" si="143"/>
        <v>photography</v>
      </c>
      <c r="T1531" t="str">
        <f t="shared" si="144"/>
        <v>photobooks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39"/>
        <v>42275.767303240747</v>
      </c>
      <c r="L1532" s="13">
        <f t="shared" si="140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1"/>
        <v>134.82571428571427</v>
      </c>
      <c r="R1532" s="8">
        <f t="shared" si="142"/>
        <v>53.99</v>
      </c>
      <c r="S1532" t="str">
        <f t="shared" si="143"/>
        <v>photography</v>
      </c>
      <c r="T1532" t="str">
        <f t="shared" si="144"/>
        <v>photobooks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39"/>
        <v>41941.802384259259</v>
      </c>
      <c r="L1533" s="13">
        <f t="shared" si="140"/>
        <v>41974.125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1"/>
        <v>175.95744680851064</v>
      </c>
      <c r="R1533" s="8">
        <f t="shared" si="142"/>
        <v>56.64</v>
      </c>
      <c r="S1533" t="str">
        <f t="shared" si="143"/>
        <v>photography</v>
      </c>
      <c r="T1533" t="str">
        <f t="shared" si="144"/>
        <v>photobooks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39"/>
        <v>42391.475289351853</v>
      </c>
      <c r="L1534" s="13">
        <f t="shared" si="140"/>
        <v>42415.625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1"/>
        <v>484.02000000000004</v>
      </c>
      <c r="R1534" s="8">
        <f t="shared" si="142"/>
        <v>82.32</v>
      </c>
      <c r="S1534" t="str">
        <f t="shared" si="143"/>
        <v>photography</v>
      </c>
      <c r="T1534" t="str">
        <f t="shared" si="144"/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39"/>
        <v>42443.00204861111</v>
      </c>
      <c r="L1535" s="13">
        <f t="shared" si="140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1"/>
        <v>145.14000000000001</v>
      </c>
      <c r="R1535" s="8">
        <f t="shared" si="142"/>
        <v>88.26</v>
      </c>
      <c r="S1535" t="str">
        <f t="shared" si="143"/>
        <v>photography</v>
      </c>
      <c r="T1535" t="str">
        <f t="shared" si="144"/>
        <v>photobooks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39"/>
        <v>42221.67432870371</v>
      </c>
      <c r="L1536" s="13">
        <f t="shared" si="140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1"/>
        <v>417.73333333333335</v>
      </c>
      <c r="R1536" s="8">
        <f t="shared" si="142"/>
        <v>84.91</v>
      </c>
      <c r="S1536" t="str">
        <f t="shared" si="143"/>
        <v>photography</v>
      </c>
      <c r="T1536" t="str">
        <f t="shared" si="144"/>
        <v>photobooks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39"/>
        <v>42484.829062500001</v>
      </c>
      <c r="L1537" s="13">
        <f t="shared" si="140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1"/>
        <v>132.42499999999998</v>
      </c>
      <c r="R1537" s="8">
        <f t="shared" si="142"/>
        <v>48.15</v>
      </c>
      <c r="S1537" t="str">
        <f t="shared" si="143"/>
        <v>photography</v>
      </c>
      <c r="T1537" t="str">
        <f t="shared" si="144"/>
        <v>photobooks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ref="K1538:K1601" si="145">J1538/60/60/24+DATE(1970,1,1)</f>
        <v>42213.802199074074</v>
      </c>
      <c r="L1538" s="13">
        <f t="shared" ref="L1538:L1601" si="146">I1538/60/60/24+DATE(1970,1,1)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147">E1538/D1538*100</f>
        <v>250.30841666666666</v>
      </c>
      <c r="R1538" s="8">
        <f t="shared" si="142"/>
        <v>66.02</v>
      </c>
      <c r="S1538" t="str">
        <f t="shared" si="143"/>
        <v>photography</v>
      </c>
      <c r="T1538" t="str">
        <f t="shared" si="144"/>
        <v>photobooks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si="145"/>
        <v>42552.315127314811</v>
      </c>
      <c r="L1539" s="13">
        <f t="shared" si="146"/>
        <v>42588.75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147"/>
        <v>179.9</v>
      </c>
      <c r="R1539" s="8">
        <f t="shared" ref="R1539:R1602" si="148">IF(N1539=0, 0, ROUND(E1539/N1539, 2))</f>
        <v>96.38</v>
      </c>
      <c r="S1539" t="str">
        <f t="shared" ref="S1539:S1602" si="149">LEFT(P1539, FIND("/", P1539) - 1)</f>
        <v>photography</v>
      </c>
      <c r="T1539" t="str">
        <f t="shared" ref="T1539:T1602" si="150">RIGHT(P1539, LEN(P1539)-FIND("/", P1539))</f>
        <v>photobooks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45"/>
        <v>41981.782060185185</v>
      </c>
      <c r="L1540" s="13">
        <f t="shared" si="146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7"/>
        <v>102.62857142857142</v>
      </c>
      <c r="R1540" s="8">
        <f t="shared" si="148"/>
        <v>156.16999999999999</v>
      </c>
      <c r="S1540" t="str">
        <f t="shared" si="149"/>
        <v>photography</v>
      </c>
      <c r="T1540" t="str">
        <f t="shared" si="150"/>
        <v>photobooks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45"/>
        <v>42705.919201388882</v>
      </c>
      <c r="L1541" s="13">
        <f t="shared" si="146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7"/>
        <v>135.98609999999999</v>
      </c>
      <c r="R1541" s="8">
        <f t="shared" si="148"/>
        <v>95.76</v>
      </c>
      <c r="S1541" t="str">
        <f t="shared" si="149"/>
        <v>photography</v>
      </c>
      <c r="T1541" t="str">
        <f t="shared" si="150"/>
        <v>photobooks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45"/>
        <v>41939.00712962963</v>
      </c>
      <c r="L1542" s="13">
        <f t="shared" si="146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7"/>
        <v>117.86666666666667</v>
      </c>
      <c r="R1542" s="8">
        <f t="shared" si="148"/>
        <v>180.41</v>
      </c>
      <c r="S1542" t="str">
        <f t="shared" si="149"/>
        <v>photography</v>
      </c>
      <c r="T1542" t="str">
        <f t="shared" si="150"/>
        <v>photobooks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45"/>
        <v>41974.712245370371</v>
      </c>
      <c r="L1543" s="13">
        <f t="shared" si="146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7"/>
        <v>3.3333333333333333E-2</v>
      </c>
      <c r="R1543" s="8">
        <f t="shared" si="148"/>
        <v>3</v>
      </c>
      <c r="S1543" t="str">
        <f t="shared" si="149"/>
        <v>photography</v>
      </c>
      <c r="T1543" t="str">
        <f t="shared" si="150"/>
        <v>nature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45"/>
        <v>42170.996527777781</v>
      </c>
      <c r="L1544" s="13">
        <f t="shared" si="146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7"/>
        <v>4</v>
      </c>
      <c r="R1544" s="8">
        <f t="shared" si="148"/>
        <v>20</v>
      </c>
      <c r="S1544" t="str">
        <f t="shared" si="149"/>
        <v>photography</v>
      </c>
      <c r="T1544" t="str">
        <f t="shared" si="150"/>
        <v>nature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45"/>
        <v>41935.509652777779</v>
      </c>
      <c r="L1545" s="13">
        <f t="shared" si="146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7"/>
        <v>0.44444444444444442</v>
      </c>
      <c r="R1545" s="8">
        <f t="shared" si="148"/>
        <v>10</v>
      </c>
      <c r="S1545" t="str">
        <f t="shared" si="149"/>
        <v>photography</v>
      </c>
      <c r="T1545" t="str">
        <f t="shared" si="150"/>
        <v>nature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45"/>
        <v>42053.051203703704</v>
      </c>
      <c r="L1546" s="13">
        <f t="shared" si="146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7"/>
        <v>0</v>
      </c>
      <c r="R1546" s="8">
        <f t="shared" si="148"/>
        <v>0</v>
      </c>
      <c r="S1546" t="str">
        <f t="shared" si="149"/>
        <v>photography</v>
      </c>
      <c r="T1546" t="str">
        <f t="shared" si="150"/>
        <v>nature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45"/>
        <v>42031.884652777779</v>
      </c>
      <c r="L1547" s="13">
        <f t="shared" si="146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7"/>
        <v>3.3333333333333333E-2</v>
      </c>
      <c r="R1547" s="8">
        <f t="shared" si="148"/>
        <v>1</v>
      </c>
      <c r="S1547" t="str">
        <f t="shared" si="149"/>
        <v>photography</v>
      </c>
      <c r="T1547" t="str">
        <f t="shared" si="150"/>
        <v>nature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45"/>
        <v>41839.212951388887</v>
      </c>
      <c r="L1548" s="13">
        <f t="shared" si="146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7"/>
        <v>28.9</v>
      </c>
      <c r="R1548" s="8">
        <f t="shared" si="148"/>
        <v>26.27</v>
      </c>
      <c r="S1548" t="str">
        <f t="shared" si="149"/>
        <v>photography</v>
      </c>
      <c r="T1548" t="str">
        <f t="shared" si="150"/>
        <v>nature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45"/>
        <v>42782.426875000005</v>
      </c>
      <c r="L1549" s="13">
        <f t="shared" si="146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7"/>
        <v>0</v>
      </c>
      <c r="R1549" s="8">
        <f t="shared" si="148"/>
        <v>0</v>
      </c>
      <c r="S1549" t="str">
        <f t="shared" si="149"/>
        <v>photography</v>
      </c>
      <c r="T1549" t="str">
        <f t="shared" si="150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45"/>
        <v>42286.88217592593</v>
      </c>
      <c r="L1550" s="13">
        <f t="shared" si="146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7"/>
        <v>8.5714285714285712</v>
      </c>
      <c r="R1550" s="8">
        <f t="shared" si="148"/>
        <v>60</v>
      </c>
      <c r="S1550" t="str">
        <f t="shared" si="149"/>
        <v>photography</v>
      </c>
      <c r="T1550" t="str">
        <f t="shared" si="150"/>
        <v>nature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45"/>
        <v>42281.136099537034</v>
      </c>
      <c r="L1551" s="13">
        <f t="shared" si="146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7"/>
        <v>34</v>
      </c>
      <c r="R1551" s="8">
        <f t="shared" si="148"/>
        <v>28.33</v>
      </c>
      <c r="S1551" t="str">
        <f t="shared" si="149"/>
        <v>photography</v>
      </c>
      <c r="T1551" t="str">
        <f t="shared" si="150"/>
        <v>nature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45"/>
        <v>42472.449467592596</v>
      </c>
      <c r="L1552" s="13">
        <f t="shared" si="146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7"/>
        <v>13.466666666666665</v>
      </c>
      <c r="R1552" s="8">
        <f t="shared" si="148"/>
        <v>14.43</v>
      </c>
      <c r="S1552" t="str">
        <f t="shared" si="149"/>
        <v>photography</v>
      </c>
      <c r="T1552" t="str">
        <f t="shared" si="150"/>
        <v>nature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45"/>
        <v>42121.824525462958</v>
      </c>
      <c r="L1553" s="13">
        <f t="shared" si="146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7"/>
        <v>0</v>
      </c>
      <c r="R1553" s="8">
        <f t="shared" si="148"/>
        <v>0</v>
      </c>
      <c r="S1553" t="str">
        <f t="shared" si="149"/>
        <v>photography</v>
      </c>
      <c r="T1553" t="str">
        <f t="shared" si="150"/>
        <v>nature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45"/>
        <v>41892.688750000001</v>
      </c>
      <c r="L1554" s="13">
        <f t="shared" si="146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7"/>
        <v>49.186046511627907</v>
      </c>
      <c r="R1554" s="8">
        <f t="shared" si="148"/>
        <v>132.19</v>
      </c>
      <c r="S1554" t="str">
        <f t="shared" si="149"/>
        <v>photography</v>
      </c>
      <c r="T1554" t="str">
        <f t="shared" si="150"/>
        <v>nature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45"/>
        <v>42219.282951388886</v>
      </c>
      <c r="L1555" s="13">
        <f t="shared" si="146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7"/>
        <v>0</v>
      </c>
      <c r="R1555" s="8">
        <f t="shared" si="148"/>
        <v>0</v>
      </c>
      <c r="S1555" t="str">
        <f t="shared" si="149"/>
        <v>photography</v>
      </c>
      <c r="T1555" t="str">
        <f t="shared" si="150"/>
        <v>nature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45"/>
        <v>42188.252199074079</v>
      </c>
      <c r="L1556" s="13">
        <f t="shared" si="146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7"/>
        <v>0</v>
      </c>
      <c r="R1556" s="8">
        <f t="shared" si="148"/>
        <v>0</v>
      </c>
      <c r="S1556" t="str">
        <f t="shared" si="149"/>
        <v>photography</v>
      </c>
      <c r="T1556" t="str">
        <f t="shared" si="150"/>
        <v>nature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45"/>
        <v>42241.613796296297</v>
      </c>
      <c r="L1557" s="13">
        <f t="shared" si="146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7"/>
        <v>0</v>
      </c>
      <c r="R1557" s="8">
        <f t="shared" si="148"/>
        <v>0</v>
      </c>
      <c r="S1557" t="str">
        <f t="shared" si="149"/>
        <v>photography</v>
      </c>
      <c r="T1557" t="str">
        <f t="shared" si="150"/>
        <v>nature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45"/>
        <v>42525.153055555551</v>
      </c>
      <c r="L1558" s="13">
        <f t="shared" si="146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7"/>
        <v>45.133333333333333</v>
      </c>
      <c r="R1558" s="8">
        <f t="shared" si="148"/>
        <v>56.42</v>
      </c>
      <c r="S1558" t="str">
        <f t="shared" si="149"/>
        <v>photography</v>
      </c>
      <c r="T1558" t="str">
        <f t="shared" si="150"/>
        <v>nature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45"/>
        <v>41871.65315972222</v>
      </c>
      <c r="L1559" s="13">
        <f t="shared" si="146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7"/>
        <v>4</v>
      </c>
      <c r="R1559" s="8">
        <f t="shared" si="148"/>
        <v>100</v>
      </c>
      <c r="S1559" t="str">
        <f t="shared" si="149"/>
        <v>photography</v>
      </c>
      <c r="T1559" t="str">
        <f t="shared" si="150"/>
        <v>nature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45"/>
        <v>42185.397673611107</v>
      </c>
      <c r="L1560" s="13">
        <f t="shared" si="146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7"/>
        <v>4.666666666666667</v>
      </c>
      <c r="R1560" s="8">
        <f t="shared" si="148"/>
        <v>11.67</v>
      </c>
      <c r="S1560" t="str">
        <f t="shared" si="149"/>
        <v>photography</v>
      </c>
      <c r="T1560" t="str">
        <f t="shared" si="150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45"/>
        <v>42108.05322916666</v>
      </c>
      <c r="L1561" s="13">
        <f t="shared" si="146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7"/>
        <v>0.33333333333333337</v>
      </c>
      <c r="R1561" s="8">
        <f t="shared" si="148"/>
        <v>50</v>
      </c>
      <c r="S1561" t="str">
        <f t="shared" si="149"/>
        <v>photography</v>
      </c>
      <c r="T1561" t="str">
        <f t="shared" si="150"/>
        <v>nature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45"/>
        <v>41936.020752314813</v>
      </c>
      <c r="L1562" s="13">
        <f t="shared" si="146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7"/>
        <v>3.7600000000000002</v>
      </c>
      <c r="R1562" s="8">
        <f t="shared" si="148"/>
        <v>23.5</v>
      </c>
      <c r="S1562" t="str">
        <f t="shared" si="149"/>
        <v>photography</v>
      </c>
      <c r="T1562" t="str">
        <f t="shared" si="150"/>
        <v>nature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45"/>
        <v>41555.041701388887</v>
      </c>
      <c r="L1563" s="13">
        <f t="shared" si="146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7"/>
        <v>0.67</v>
      </c>
      <c r="R1563" s="8">
        <f t="shared" si="148"/>
        <v>67</v>
      </c>
      <c r="S1563" t="str">
        <f t="shared" si="149"/>
        <v>publishing</v>
      </c>
      <c r="T1563" t="str">
        <f t="shared" si="150"/>
        <v>art books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45"/>
        <v>40079.566157407404</v>
      </c>
      <c r="L1564" s="13">
        <f t="shared" si="146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7"/>
        <v>0</v>
      </c>
      <c r="R1564" s="8">
        <f t="shared" si="148"/>
        <v>0</v>
      </c>
      <c r="S1564" t="str">
        <f t="shared" si="149"/>
        <v>publishing</v>
      </c>
      <c r="T1564" t="str">
        <f t="shared" si="150"/>
        <v>art books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45"/>
        <v>41652.742488425924</v>
      </c>
      <c r="L1565" s="13">
        <f t="shared" si="146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7"/>
        <v>1.4166666666666665</v>
      </c>
      <c r="R1565" s="8">
        <f t="shared" si="148"/>
        <v>42.5</v>
      </c>
      <c r="S1565" t="str">
        <f t="shared" si="149"/>
        <v>publishing</v>
      </c>
      <c r="T1565" t="str">
        <f t="shared" si="150"/>
        <v>art books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45"/>
        <v>42121.367002314815</v>
      </c>
      <c r="L1566" s="13">
        <f t="shared" si="146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7"/>
        <v>0.1</v>
      </c>
      <c r="R1566" s="8">
        <f t="shared" si="148"/>
        <v>10</v>
      </c>
      <c r="S1566" t="str">
        <f t="shared" si="149"/>
        <v>publishing</v>
      </c>
      <c r="T1566" t="str">
        <f t="shared" si="150"/>
        <v>art books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45"/>
        <v>40672.729872685188</v>
      </c>
      <c r="L1567" s="13">
        <f t="shared" si="146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7"/>
        <v>2.5</v>
      </c>
      <c r="R1567" s="8">
        <f t="shared" si="148"/>
        <v>100</v>
      </c>
      <c r="S1567" t="str">
        <f t="shared" si="149"/>
        <v>publishing</v>
      </c>
      <c r="T1567" t="str">
        <f t="shared" si="150"/>
        <v>art books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45"/>
        <v>42549.916712962964</v>
      </c>
      <c r="L1568" s="13">
        <f t="shared" si="146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7"/>
        <v>21.25</v>
      </c>
      <c r="R1568" s="8">
        <f t="shared" si="148"/>
        <v>108.05</v>
      </c>
      <c r="S1568" t="str">
        <f t="shared" si="149"/>
        <v>publishing</v>
      </c>
      <c r="T1568" t="str">
        <f t="shared" si="150"/>
        <v>art books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45"/>
        <v>41671.936863425923</v>
      </c>
      <c r="L1569" s="13">
        <f t="shared" si="146"/>
        <v>41687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7"/>
        <v>4.117647058823529</v>
      </c>
      <c r="R1569" s="8">
        <f t="shared" si="148"/>
        <v>26.92</v>
      </c>
      <c r="S1569" t="str">
        <f t="shared" si="149"/>
        <v>publishing</v>
      </c>
      <c r="T1569" t="str">
        <f t="shared" si="150"/>
        <v>art books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45"/>
        <v>41962.062326388885</v>
      </c>
      <c r="L1570" s="13">
        <f t="shared" si="146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7"/>
        <v>13.639999999999999</v>
      </c>
      <c r="R1570" s="8">
        <f t="shared" si="148"/>
        <v>155</v>
      </c>
      <c r="S1570" t="str">
        <f t="shared" si="149"/>
        <v>publishing</v>
      </c>
      <c r="T1570" t="str">
        <f t="shared" si="150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45"/>
        <v>41389.679560185185</v>
      </c>
      <c r="L1571" s="13">
        <f t="shared" si="146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7"/>
        <v>0</v>
      </c>
      <c r="R1571" s="8">
        <f t="shared" si="148"/>
        <v>0</v>
      </c>
      <c r="S1571" t="str">
        <f t="shared" si="149"/>
        <v>publishing</v>
      </c>
      <c r="T1571" t="str">
        <f t="shared" si="150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45"/>
        <v>42438.813449074078</v>
      </c>
      <c r="L1572" s="13">
        <f t="shared" si="146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7"/>
        <v>41.4</v>
      </c>
      <c r="R1572" s="8">
        <f t="shared" si="148"/>
        <v>47.77</v>
      </c>
      <c r="S1572" t="str">
        <f t="shared" si="149"/>
        <v>publishing</v>
      </c>
      <c r="T1572" t="str">
        <f t="shared" si="150"/>
        <v>art books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45"/>
        <v>42144.769479166673</v>
      </c>
      <c r="L1573" s="13">
        <f t="shared" si="146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7"/>
        <v>0.66115702479338845</v>
      </c>
      <c r="R1573" s="8">
        <f t="shared" si="148"/>
        <v>20</v>
      </c>
      <c r="S1573" t="str">
        <f t="shared" si="149"/>
        <v>publishing</v>
      </c>
      <c r="T1573" t="str">
        <f t="shared" si="150"/>
        <v>art books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45"/>
        <v>42404.033090277779</v>
      </c>
      <c r="L1574" s="13">
        <f t="shared" si="146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7"/>
        <v>5</v>
      </c>
      <c r="R1574" s="8">
        <f t="shared" si="148"/>
        <v>41.67</v>
      </c>
      <c r="S1574" t="str">
        <f t="shared" si="149"/>
        <v>publishing</v>
      </c>
      <c r="T1574" t="str">
        <f t="shared" si="150"/>
        <v>art books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45"/>
        <v>42786.000023148154</v>
      </c>
      <c r="L1575" s="13">
        <f t="shared" si="146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7"/>
        <v>2.4777777777777779</v>
      </c>
      <c r="R1575" s="8">
        <f t="shared" si="148"/>
        <v>74.33</v>
      </c>
      <c r="S1575" t="str">
        <f t="shared" si="149"/>
        <v>publishing</v>
      </c>
      <c r="T1575" t="str">
        <f t="shared" si="150"/>
        <v>art books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45"/>
        <v>42017.927418981482</v>
      </c>
      <c r="L1576" s="13">
        <f t="shared" si="146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7"/>
        <v>5.0599999999999996</v>
      </c>
      <c r="R1576" s="8">
        <f t="shared" si="148"/>
        <v>84.33</v>
      </c>
      <c r="S1576" t="str">
        <f t="shared" si="149"/>
        <v>publishing</v>
      </c>
      <c r="T1576" t="str">
        <f t="shared" si="150"/>
        <v>art books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45"/>
        <v>41799.524259259262</v>
      </c>
      <c r="L1577" s="13">
        <f t="shared" si="146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7"/>
        <v>22.91</v>
      </c>
      <c r="R1577" s="8">
        <f t="shared" si="148"/>
        <v>65.459999999999994</v>
      </c>
      <c r="S1577" t="str">
        <f t="shared" si="149"/>
        <v>publishing</v>
      </c>
      <c r="T1577" t="str">
        <f t="shared" si="150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45"/>
        <v>42140.879259259258</v>
      </c>
      <c r="L1578" s="13">
        <f t="shared" si="146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7"/>
        <v>13</v>
      </c>
      <c r="R1578" s="8">
        <f t="shared" si="148"/>
        <v>65</v>
      </c>
      <c r="S1578" t="str">
        <f t="shared" si="149"/>
        <v>publishing</v>
      </c>
      <c r="T1578" t="str">
        <f t="shared" si="150"/>
        <v>art books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45"/>
        <v>41054.847777777781</v>
      </c>
      <c r="L1579" s="13">
        <f t="shared" si="146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7"/>
        <v>0.54999999999999993</v>
      </c>
      <c r="R1579" s="8">
        <f t="shared" si="148"/>
        <v>27.5</v>
      </c>
      <c r="S1579" t="str">
        <f t="shared" si="149"/>
        <v>publishing</v>
      </c>
      <c r="T1579" t="str">
        <f t="shared" si="150"/>
        <v>art books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45"/>
        <v>40399.065868055557</v>
      </c>
      <c r="L1580" s="13">
        <f t="shared" si="146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7"/>
        <v>10.806536636794938</v>
      </c>
      <c r="R1580" s="8">
        <f t="shared" si="148"/>
        <v>51.25</v>
      </c>
      <c r="S1580" t="str">
        <f t="shared" si="149"/>
        <v>publishing</v>
      </c>
      <c r="T1580" t="str">
        <f t="shared" si="150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45"/>
        <v>41481.996423611112</v>
      </c>
      <c r="L1581" s="13">
        <f t="shared" si="146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7"/>
        <v>0.84008400840084008</v>
      </c>
      <c r="R1581" s="8">
        <f t="shared" si="148"/>
        <v>14</v>
      </c>
      <c r="S1581" t="str">
        <f t="shared" si="149"/>
        <v>publishing</v>
      </c>
      <c r="T1581" t="str">
        <f t="shared" si="150"/>
        <v>art books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45"/>
        <v>40990.050069444449</v>
      </c>
      <c r="L1582" s="13">
        <f t="shared" si="146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7"/>
        <v>0</v>
      </c>
      <c r="R1582" s="8">
        <f t="shared" si="148"/>
        <v>0</v>
      </c>
      <c r="S1582" t="str">
        <f t="shared" si="149"/>
        <v>publishing</v>
      </c>
      <c r="T1582" t="str">
        <f t="shared" si="150"/>
        <v>art books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45"/>
        <v>42325.448958333334</v>
      </c>
      <c r="L1583" s="13">
        <f t="shared" si="146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7"/>
        <v>0.5</v>
      </c>
      <c r="R1583" s="8">
        <f t="shared" si="148"/>
        <v>5</v>
      </c>
      <c r="S1583" t="str">
        <f t="shared" si="149"/>
        <v>photography</v>
      </c>
      <c r="T1583" t="str">
        <f t="shared" si="150"/>
        <v>places</v>
      </c>
    </row>
    <row r="1584" spans="1:2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45"/>
        <v>42246.789965277778</v>
      </c>
      <c r="L1584" s="13">
        <f t="shared" si="146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7"/>
        <v>9.3000000000000007</v>
      </c>
      <c r="R1584" s="8">
        <f t="shared" si="148"/>
        <v>31</v>
      </c>
      <c r="S1584" t="str">
        <f t="shared" si="149"/>
        <v>photography</v>
      </c>
      <c r="T1584" t="str">
        <f t="shared" si="150"/>
        <v>places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45"/>
        <v>41877.904988425929</v>
      </c>
      <c r="L1585" s="13">
        <f t="shared" si="146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7"/>
        <v>7.4999999999999997E-2</v>
      </c>
      <c r="R1585" s="8">
        <f t="shared" si="148"/>
        <v>15</v>
      </c>
      <c r="S1585" t="str">
        <f t="shared" si="149"/>
        <v>photography</v>
      </c>
      <c r="T1585" t="str">
        <f t="shared" si="150"/>
        <v>places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45"/>
        <v>41779.649317129632</v>
      </c>
      <c r="L1586" s="13">
        <f t="shared" si="146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7"/>
        <v>0</v>
      </c>
      <c r="R1586" s="8">
        <f t="shared" si="148"/>
        <v>0</v>
      </c>
      <c r="S1586" t="str">
        <f t="shared" si="149"/>
        <v>photography</v>
      </c>
      <c r="T1586" t="str">
        <f t="shared" si="150"/>
        <v>places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45"/>
        <v>42707.895462962959</v>
      </c>
      <c r="L1587" s="13">
        <f t="shared" si="146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7"/>
        <v>79</v>
      </c>
      <c r="R1587" s="8">
        <f t="shared" si="148"/>
        <v>131.66999999999999</v>
      </c>
      <c r="S1587" t="str">
        <f t="shared" si="149"/>
        <v>photography</v>
      </c>
      <c r="T1587" t="str">
        <f t="shared" si="150"/>
        <v>places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45"/>
        <v>42069.104421296302</v>
      </c>
      <c r="L1588" s="13">
        <f t="shared" si="146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7"/>
        <v>0</v>
      </c>
      <c r="R1588" s="8">
        <f t="shared" si="148"/>
        <v>0</v>
      </c>
      <c r="S1588" t="str">
        <f t="shared" si="149"/>
        <v>photography</v>
      </c>
      <c r="T1588" t="str">
        <f t="shared" si="150"/>
        <v>places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45"/>
        <v>41956.950983796298</v>
      </c>
      <c r="L1589" s="13">
        <f t="shared" si="146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7"/>
        <v>1.3333333333333334E-2</v>
      </c>
      <c r="R1589" s="8">
        <f t="shared" si="148"/>
        <v>1</v>
      </c>
      <c r="S1589" t="str">
        <f t="shared" si="149"/>
        <v>photography</v>
      </c>
      <c r="T1589" t="str">
        <f t="shared" si="150"/>
        <v>places</v>
      </c>
    </row>
    <row r="1590" spans="1:2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45"/>
        <v>42005.24998842593</v>
      </c>
      <c r="L1590" s="13">
        <f t="shared" si="146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7"/>
        <v>0</v>
      </c>
      <c r="R1590" s="8">
        <f t="shared" si="148"/>
        <v>0</v>
      </c>
      <c r="S1590" t="str">
        <f t="shared" si="149"/>
        <v>photography</v>
      </c>
      <c r="T1590" t="str">
        <f t="shared" si="150"/>
        <v>places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45"/>
        <v>42256.984791666662</v>
      </c>
      <c r="L1591" s="13">
        <f t="shared" si="146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7"/>
        <v>0</v>
      </c>
      <c r="R1591" s="8">
        <f t="shared" si="148"/>
        <v>0</v>
      </c>
      <c r="S1591" t="str">
        <f t="shared" si="149"/>
        <v>photography</v>
      </c>
      <c r="T1591" t="str">
        <f t="shared" si="150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45"/>
        <v>42240.857222222221</v>
      </c>
      <c r="L1592" s="13">
        <f t="shared" si="146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7"/>
        <v>1.7000000000000002</v>
      </c>
      <c r="R1592" s="8">
        <f t="shared" si="148"/>
        <v>510</v>
      </c>
      <c r="S1592" t="str">
        <f t="shared" si="149"/>
        <v>photography</v>
      </c>
      <c r="T1592" t="str">
        <f t="shared" si="150"/>
        <v>places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45"/>
        <v>42433.726168981477</v>
      </c>
      <c r="L1593" s="13">
        <f t="shared" si="146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7"/>
        <v>29.228571428571428</v>
      </c>
      <c r="R1593" s="8">
        <f t="shared" si="148"/>
        <v>44.48</v>
      </c>
      <c r="S1593" t="str">
        <f t="shared" si="149"/>
        <v>photography</v>
      </c>
      <c r="T1593" t="str">
        <f t="shared" si="150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45"/>
        <v>42046.072743055556</v>
      </c>
      <c r="L1594" s="13">
        <f t="shared" si="146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7"/>
        <v>0</v>
      </c>
      <c r="R1594" s="8">
        <f t="shared" si="148"/>
        <v>0</v>
      </c>
      <c r="S1594" t="str">
        <f t="shared" si="149"/>
        <v>photography</v>
      </c>
      <c r="T1594" t="str">
        <f t="shared" si="150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45"/>
        <v>42033.845543981486</v>
      </c>
      <c r="L1595" s="13">
        <f t="shared" si="146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7"/>
        <v>1.3636363636363637E-2</v>
      </c>
      <c r="R1595" s="8">
        <f t="shared" si="148"/>
        <v>1</v>
      </c>
      <c r="S1595" t="str">
        <f t="shared" si="149"/>
        <v>photography</v>
      </c>
      <c r="T1595" t="str">
        <f t="shared" si="150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45"/>
        <v>42445.712754629625</v>
      </c>
      <c r="L1596" s="13">
        <f t="shared" si="146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7"/>
        <v>20.5</v>
      </c>
      <c r="R1596" s="8">
        <f t="shared" si="148"/>
        <v>20.5</v>
      </c>
      <c r="S1596" t="str">
        <f t="shared" si="149"/>
        <v>photography</v>
      </c>
      <c r="T1596" t="str">
        <f t="shared" si="150"/>
        <v>places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45"/>
        <v>41780.050092592595</v>
      </c>
      <c r="L1597" s="13">
        <f t="shared" si="146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7"/>
        <v>0.27999999999999997</v>
      </c>
      <c r="R1597" s="8">
        <f t="shared" si="148"/>
        <v>40</v>
      </c>
      <c r="S1597" t="str">
        <f t="shared" si="149"/>
        <v>photography</v>
      </c>
      <c r="T1597" t="str">
        <f t="shared" si="150"/>
        <v>places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45"/>
        <v>41941.430196759262</v>
      </c>
      <c r="L1598" s="13">
        <f t="shared" si="146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7"/>
        <v>2.3076923076923079</v>
      </c>
      <c r="R1598" s="8">
        <f t="shared" si="148"/>
        <v>25</v>
      </c>
      <c r="S1598" t="str">
        <f t="shared" si="149"/>
        <v>photography</v>
      </c>
      <c r="T1598" t="str">
        <f t="shared" si="150"/>
        <v>places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45"/>
        <v>42603.354131944448</v>
      </c>
      <c r="L1599" s="13">
        <f t="shared" si="146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7"/>
        <v>0</v>
      </c>
      <c r="R1599" s="8">
        <f t="shared" si="148"/>
        <v>0</v>
      </c>
      <c r="S1599" t="str">
        <f t="shared" si="149"/>
        <v>photography</v>
      </c>
      <c r="T1599" t="str">
        <f t="shared" si="150"/>
        <v>places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45"/>
        <v>42151.667337962965</v>
      </c>
      <c r="L1600" s="13">
        <f t="shared" si="146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7"/>
        <v>0.125</v>
      </c>
      <c r="R1600" s="8">
        <f t="shared" si="148"/>
        <v>1</v>
      </c>
      <c r="S1600" t="str">
        <f t="shared" si="149"/>
        <v>photography</v>
      </c>
      <c r="T1600" t="str">
        <f t="shared" si="150"/>
        <v>places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45"/>
        <v>42438.53907407407</v>
      </c>
      <c r="L1601" s="13">
        <f t="shared" si="146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7"/>
        <v>0</v>
      </c>
      <c r="R1601" s="8">
        <f t="shared" si="148"/>
        <v>0</v>
      </c>
      <c r="S1601" t="str">
        <f t="shared" si="149"/>
        <v>photography</v>
      </c>
      <c r="T1601" t="str">
        <f t="shared" si="150"/>
        <v>places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ref="K1602:K1665" si="151">J1602/60/60/24+DATE(1970,1,1)</f>
        <v>41791.057314814818</v>
      </c>
      <c r="L1602" s="13">
        <f t="shared" ref="L1602:L1665" si="152">I1602/60/60/24+DATE(1970,1,1)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53">E1602/D1602*100</f>
        <v>7.3400000000000007</v>
      </c>
      <c r="R1602" s="8">
        <f t="shared" si="148"/>
        <v>40.78</v>
      </c>
      <c r="S1602" t="str">
        <f t="shared" si="149"/>
        <v>photography</v>
      </c>
      <c r="T1602" t="str">
        <f t="shared" si="150"/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si="151"/>
        <v>40638.092974537038</v>
      </c>
      <c r="L1603" s="13">
        <f t="shared" si="152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53"/>
        <v>108.2492</v>
      </c>
      <c r="R1603" s="8">
        <f t="shared" ref="R1603:R1666" si="154">IF(N1603=0, 0, ROUND(E1603/N1603, 2))</f>
        <v>48.33</v>
      </c>
      <c r="S1603" t="str">
        <f t="shared" ref="S1603:S1666" si="155">LEFT(P1603, FIND("/", P1603) - 1)</f>
        <v>music</v>
      </c>
      <c r="T1603" t="str">
        <f t="shared" ref="T1603:T1666" si="156">RIGHT(P1603, LEN(P1603)-FIND("/", P1603))</f>
        <v>rock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51"/>
        <v>40788.297650462962</v>
      </c>
      <c r="L1604" s="13">
        <f t="shared" si="15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3"/>
        <v>100.16666666666667</v>
      </c>
      <c r="R1604" s="8">
        <f t="shared" si="154"/>
        <v>46.95</v>
      </c>
      <c r="S1604" t="str">
        <f t="shared" si="155"/>
        <v>music</v>
      </c>
      <c r="T1604" t="str">
        <f t="shared" si="156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51"/>
        <v>40876.169664351852</v>
      </c>
      <c r="L1605" s="13">
        <f t="shared" si="15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3"/>
        <v>100.03299999999999</v>
      </c>
      <c r="R1605" s="8">
        <f t="shared" si="154"/>
        <v>66.69</v>
      </c>
      <c r="S1605" t="str">
        <f t="shared" si="155"/>
        <v>music</v>
      </c>
      <c r="T1605" t="str">
        <f t="shared" si="156"/>
        <v>rock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51"/>
        <v>40945.845312500001</v>
      </c>
      <c r="L1606" s="13">
        <f t="shared" si="15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3"/>
        <v>122.10714285714286</v>
      </c>
      <c r="R1606" s="8">
        <f t="shared" si="154"/>
        <v>48.84</v>
      </c>
      <c r="S1606" t="str">
        <f t="shared" si="155"/>
        <v>music</v>
      </c>
      <c r="T1606" t="str">
        <f t="shared" si="156"/>
        <v>rock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51"/>
        <v>40747.012881944444</v>
      </c>
      <c r="L1607" s="13">
        <f t="shared" si="15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3"/>
        <v>100.69333333333334</v>
      </c>
      <c r="R1607" s="8">
        <f t="shared" si="154"/>
        <v>137.31</v>
      </c>
      <c r="S1607" t="str">
        <f t="shared" si="155"/>
        <v>music</v>
      </c>
      <c r="T1607" t="str">
        <f t="shared" si="156"/>
        <v>rock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51"/>
        <v>40536.111550925925</v>
      </c>
      <c r="L1608" s="13">
        <f t="shared" si="15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3"/>
        <v>101.004125</v>
      </c>
      <c r="R1608" s="8">
        <f t="shared" si="154"/>
        <v>87.83</v>
      </c>
      <c r="S1608" t="str">
        <f t="shared" si="155"/>
        <v>music</v>
      </c>
      <c r="T1608" t="str">
        <f t="shared" si="156"/>
        <v>rock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51"/>
        <v>41053.80846064815</v>
      </c>
      <c r="L1609" s="13">
        <f t="shared" si="15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3"/>
        <v>145.11000000000001</v>
      </c>
      <c r="R1609" s="8">
        <f t="shared" si="154"/>
        <v>70.790000000000006</v>
      </c>
      <c r="S1609" t="str">
        <f t="shared" si="155"/>
        <v>music</v>
      </c>
      <c r="T1609" t="str">
        <f t="shared" si="156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51"/>
        <v>41607.83085648148</v>
      </c>
      <c r="L1610" s="13">
        <f t="shared" si="15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3"/>
        <v>101.25</v>
      </c>
      <c r="R1610" s="8">
        <f t="shared" si="154"/>
        <v>52.83</v>
      </c>
      <c r="S1610" t="str">
        <f t="shared" si="155"/>
        <v>music</v>
      </c>
      <c r="T1610" t="str">
        <f t="shared" si="156"/>
        <v>rock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51"/>
        <v>40796.001261574071</v>
      </c>
      <c r="L1611" s="13">
        <f t="shared" si="15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3"/>
        <v>118.33333333333333</v>
      </c>
      <c r="R1611" s="8">
        <f t="shared" si="154"/>
        <v>443.75</v>
      </c>
      <c r="S1611" t="str">
        <f t="shared" si="155"/>
        <v>music</v>
      </c>
      <c r="T1611" t="str">
        <f t="shared" si="156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51"/>
        <v>41228.924884259257</v>
      </c>
      <c r="L1612" s="13">
        <f t="shared" si="15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3"/>
        <v>271.85000000000002</v>
      </c>
      <c r="R1612" s="8">
        <f t="shared" si="154"/>
        <v>48.54</v>
      </c>
      <c r="S1612" t="str">
        <f t="shared" si="155"/>
        <v>music</v>
      </c>
      <c r="T1612" t="str">
        <f t="shared" si="156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51"/>
        <v>41409.00037037037</v>
      </c>
      <c r="L1613" s="13">
        <f t="shared" si="15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3"/>
        <v>125.125</v>
      </c>
      <c r="R1613" s="8">
        <f t="shared" si="154"/>
        <v>37.07</v>
      </c>
      <c r="S1613" t="str">
        <f t="shared" si="155"/>
        <v>music</v>
      </c>
      <c r="T1613" t="str">
        <f t="shared" si="156"/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51"/>
        <v>41246.874814814815</v>
      </c>
      <c r="L1614" s="13">
        <f t="shared" si="15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3"/>
        <v>110.00000000000001</v>
      </c>
      <c r="R1614" s="8">
        <f t="shared" si="154"/>
        <v>50</v>
      </c>
      <c r="S1614" t="str">
        <f t="shared" si="155"/>
        <v>music</v>
      </c>
      <c r="T1614" t="str">
        <f t="shared" si="156"/>
        <v>rock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51"/>
        <v>41082.069467592592</v>
      </c>
      <c r="L1615" s="13">
        <f t="shared" si="15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3"/>
        <v>101.49999999999999</v>
      </c>
      <c r="R1615" s="8">
        <f t="shared" si="154"/>
        <v>39.04</v>
      </c>
      <c r="S1615" t="str">
        <f t="shared" si="155"/>
        <v>music</v>
      </c>
      <c r="T1615" t="str">
        <f t="shared" si="156"/>
        <v>rock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51"/>
        <v>41794.981122685182</v>
      </c>
      <c r="L1616" s="13">
        <f t="shared" si="15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3"/>
        <v>102.69999999999999</v>
      </c>
      <c r="R1616" s="8">
        <f t="shared" si="154"/>
        <v>66.69</v>
      </c>
      <c r="S1616" t="str">
        <f t="shared" si="155"/>
        <v>music</v>
      </c>
      <c r="T1616" t="str">
        <f t="shared" si="156"/>
        <v>rock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51"/>
        <v>40845.050879629627</v>
      </c>
      <c r="L1617" s="13">
        <f t="shared" si="15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3"/>
        <v>114.12500000000001</v>
      </c>
      <c r="R1617" s="8">
        <f t="shared" si="154"/>
        <v>67.13</v>
      </c>
      <c r="S1617" t="str">
        <f t="shared" si="155"/>
        <v>music</v>
      </c>
      <c r="T1617" t="str">
        <f t="shared" si="156"/>
        <v>rock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51"/>
        <v>41194.715520833335</v>
      </c>
      <c r="L1618" s="13">
        <f t="shared" si="15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3"/>
        <v>104.2</v>
      </c>
      <c r="R1618" s="8">
        <f t="shared" si="154"/>
        <v>66.37</v>
      </c>
      <c r="S1618" t="str">
        <f t="shared" si="155"/>
        <v>music</v>
      </c>
      <c r="T1618" t="str">
        <f t="shared" si="156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51"/>
        <v>41546.664212962962</v>
      </c>
      <c r="L1619" s="13">
        <f t="shared" si="15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3"/>
        <v>145.85714285714286</v>
      </c>
      <c r="R1619" s="8">
        <f t="shared" si="154"/>
        <v>64.62</v>
      </c>
      <c r="S1619" t="str">
        <f t="shared" si="155"/>
        <v>music</v>
      </c>
      <c r="T1619" t="str">
        <f t="shared" si="156"/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51"/>
        <v>41301.654340277775</v>
      </c>
      <c r="L1620" s="13">
        <f t="shared" si="15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3"/>
        <v>105.06666666666666</v>
      </c>
      <c r="R1620" s="8">
        <f t="shared" si="154"/>
        <v>58.37</v>
      </c>
      <c r="S1620" t="str">
        <f t="shared" si="155"/>
        <v>music</v>
      </c>
      <c r="T1620" t="str">
        <f t="shared" si="156"/>
        <v>rock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51"/>
        <v>41876.18618055556</v>
      </c>
      <c r="L1621" s="13">
        <f t="shared" si="15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3"/>
        <v>133.33333333333331</v>
      </c>
      <c r="R1621" s="8">
        <f t="shared" si="154"/>
        <v>86.96</v>
      </c>
      <c r="S1621" t="str">
        <f t="shared" si="155"/>
        <v>music</v>
      </c>
      <c r="T1621" t="str">
        <f t="shared" si="156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51"/>
        <v>41321.339583333334</v>
      </c>
      <c r="L1622" s="13">
        <f t="shared" si="15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3"/>
        <v>112.99999999999999</v>
      </c>
      <c r="R1622" s="8">
        <f t="shared" si="154"/>
        <v>66.47</v>
      </c>
      <c r="S1622" t="str">
        <f t="shared" si="155"/>
        <v>music</v>
      </c>
      <c r="T1622" t="str">
        <f t="shared" si="156"/>
        <v>rock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51"/>
        <v>41003.60665509259</v>
      </c>
      <c r="L1623" s="13">
        <f t="shared" si="15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3"/>
        <v>121.2</v>
      </c>
      <c r="R1623" s="8">
        <f t="shared" si="154"/>
        <v>163.78</v>
      </c>
      <c r="S1623" t="str">
        <f t="shared" si="155"/>
        <v>music</v>
      </c>
      <c r="T1623" t="str">
        <f t="shared" si="156"/>
        <v>rock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51"/>
        <v>41950.29483796296</v>
      </c>
      <c r="L1624" s="13">
        <f t="shared" si="15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3"/>
        <v>101.72463768115942</v>
      </c>
      <c r="R1624" s="8">
        <f t="shared" si="154"/>
        <v>107.98</v>
      </c>
      <c r="S1624" t="str">
        <f t="shared" si="155"/>
        <v>music</v>
      </c>
      <c r="T1624" t="str">
        <f t="shared" si="156"/>
        <v>rock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51"/>
        <v>41453.688530092593</v>
      </c>
      <c r="L1625" s="13">
        <f t="shared" si="15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3"/>
        <v>101.06666666666666</v>
      </c>
      <c r="R1625" s="8">
        <f t="shared" si="154"/>
        <v>42.11</v>
      </c>
      <c r="S1625" t="str">
        <f t="shared" si="155"/>
        <v>music</v>
      </c>
      <c r="T1625" t="str">
        <f t="shared" si="156"/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51"/>
        <v>41243.367303240739</v>
      </c>
      <c r="L1626" s="13">
        <f t="shared" si="15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3"/>
        <v>118</v>
      </c>
      <c r="R1626" s="8">
        <f t="shared" si="154"/>
        <v>47.2</v>
      </c>
      <c r="S1626" t="str">
        <f t="shared" si="155"/>
        <v>music</v>
      </c>
      <c r="T1626" t="str">
        <f t="shared" si="156"/>
        <v>rock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51"/>
        <v>41135.699687500004</v>
      </c>
      <c r="L1627" s="13">
        <f t="shared" si="15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3"/>
        <v>155.33333333333331</v>
      </c>
      <c r="R1627" s="8">
        <f t="shared" si="154"/>
        <v>112.02</v>
      </c>
      <c r="S1627" t="str">
        <f t="shared" si="155"/>
        <v>music</v>
      </c>
      <c r="T1627" t="str">
        <f t="shared" si="156"/>
        <v>rock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51"/>
        <v>41579.847997685189</v>
      </c>
      <c r="L1628" s="13">
        <f t="shared" si="15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3"/>
        <v>101.18750000000001</v>
      </c>
      <c r="R1628" s="8">
        <f t="shared" si="154"/>
        <v>74.95</v>
      </c>
      <c r="S1628" t="str">
        <f t="shared" si="155"/>
        <v>music</v>
      </c>
      <c r="T1628" t="str">
        <f t="shared" si="156"/>
        <v>rock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51"/>
        <v>41205.707048611112</v>
      </c>
      <c r="L1629" s="13">
        <f t="shared" si="15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3"/>
        <v>117</v>
      </c>
      <c r="R1629" s="8">
        <f t="shared" si="154"/>
        <v>61.58</v>
      </c>
      <c r="S1629" t="str">
        <f t="shared" si="155"/>
        <v>music</v>
      </c>
      <c r="T1629" t="str">
        <f t="shared" si="156"/>
        <v>rock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51"/>
        <v>41774.737060185187</v>
      </c>
      <c r="L1630" s="13">
        <f t="shared" si="15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3"/>
        <v>100.925</v>
      </c>
      <c r="R1630" s="8">
        <f t="shared" si="154"/>
        <v>45.88</v>
      </c>
      <c r="S1630" t="str">
        <f t="shared" si="155"/>
        <v>music</v>
      </c>
      <c r="T1630" t="str">
        <f t="shared" si="156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51"/>
        <v>41645.867280092592</v>
      </c>
      <c r="L1631" s="13">
        <f t="shared" si="15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3"/>
        <v>103.66666666666666</v>
      </c>
      <c r="R1631" s="8">
        <f t="shared" si="154"/>
        <v>75.849999999999994</v>
      </c>
      <c r="S1631" t="str">
        <f t="shared" si="155"/>
        <v>music</v>
      </c>
      <c r="T1631" t="str">
        <f t="shared" si="156"/>
        <v>rock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51"/>
        <v>40939.837673611109</v>
      </c>
      <c r="L1632" s="13">
        <f t="shared" si="15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3"/>
        <v>265.25</v>
      </c>
      <c r="R1632" s="8">
        <f t="shared" si="154"/>
        <v>84.21</v>
      </c>
      <c r="S1632" t="str">
        <f t="shared" si="155"/>
        <v>music</v>
      </c>
      <c r="T1632" t="str">
        <f t="shared" si="156"/>
        <v>rock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51"/>
        <v>41164.859502314815</v>
      </c>
      <c r="L1633" s="13">
        <f t="shared" si="15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3"/>
        <v>155.91</v>
      </c>
      <c r="R1633" s="8">
        <f t="shared" si="154"/>
        <v>117.23</v>
      </c>
      <c r="S1633" t="str">
        <f t="shared" si="155"/>
        <v>music</v>
      </c>
      <c r="T1633" t="str">
        <f t="shared" si="156"/>
        <v>rock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51"/>
        <v>40750.340902777774</v>
      </c>
      <c r="L1634" s="13">
        <f t="shared" si="15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3"/>
        <v>101.62500000000001</v>
      </c>
      <c r="R1634" s="8">
        <f t="shared" si="154"/>
        <v>86.49</v>
      </c>
      <c r="S1634" t="str">
        <f t="shared" si="155"/>
        <v>music</v>
      </c>
      <c r="T1634" t="str">
        <f t="shared" si="156"/>
        <v>rock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51"/>
        <v>40896.883750000001</v>
      </c>
      <c r="L1635" s="13">
        <f t="shared" si="15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3"/>
        <v>100</v>
      </c>
      <c r="R1635" s="8">
        <f t="shared" si="154"/>
        <v>172.41</v>
      </c>
      <c r="S1635" t="str">
        <f t="shared" si="155"/>
        <v>music</v>
      </c>
      <c r="T1635" t="str">
        <f t="shared" si="156"/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51"/>
        <v>40658.189826388887</v>
      </c>
      <c r="L1636" s="13">
        <f t="shared" si="15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3"/>
        <v>100.49999999999999</v>
      </c>
      <c r="R1636" s="8">
        <f t="shared" si="154"/>
        <v>62.81</v>
      </c>
      <c r="S1636" t="str">
        <f t="shared" si="155"/>
        <v>music</v>
      </c>
      <c r="T1636" t="str">
        <f t="shared" si="156"/>
        <v>rock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51"/>
        <v>42502.868761574078</v>
      </c>
      <c r="L1637" s="13">
        <f t="shared" si="15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3"/>
        <v>125.29999999999998</v>
      </c>
      <c r="R1637" s="8">
        <f t="shared" si="154"/>
        <v>67.73</v>
      </c>
      <c r="S1637" t="str">
        <f t="shared" si="155"/>
        <v>music</v>
      </c>
      <c r="T1637" t="str">
        <f t="shared" si="156"/>
        <v>rock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51"/>
        <v>40663.08666666667</v>
      </c>
      <c r="L1638" s="13">
        <f t="shared" si="15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3"/>
        <v>103.55555555555556</v>
      </c>
      <c r="R1638" s="8">
        <f t="shared" si="154"/>
        <v>53.56</v>
      </c>
      <c r="S1638" t="str">
        <f t="shared" si="155"/>
        <v>music</v>
      </c>
      <c r="T1638" t="str">
        <f t="shared" si="156"/>
        <v>rock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51"/>
        <v>40122.751620370371</v>
      </c>
      <c r="L1639" s="13">
        <f t="shared" si="15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3"/>
        <v>103.8</v>
      </c>
      <c r="R1639" s="8">
        <f t="shared" si="154"/>
        <v>34.6</v>
      </c>
      <c r="S1639" t="str">
        <f t="shared" si="155"/>
        <v>music</v>
      </c>
      <c r="T1639" t="str">
        <f t="shared" si="156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51"/>
        <v>41288.68712962963</v>
      </c>
      <c r="L1640" s="13">
        <f t="shared" si="15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3"/>
        <v>105</v>
      </c>
      <c r="R1640" s="8">
        <f t="shared" si="154"/>
        <v>38.89</v>
      </c>
      <c r="S1640" t="str">
        <f t="shared" si="155"/>
        <v>music</v>
      </c>
      <c r="T1640" t="str">
        <f t="shared" si="156"/>
        <v>rock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51"/>
        <v>40941.652372685188</v>
      </c>
      <c r="L1641" s="13">
        <f t="shared" si="15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3"/>
        <v>100</v>
      </c>
      <c r="R1641" s="8">
        <f t="shared" si="154"/>
        <v>94.74</v>
      </c>
      <c r="S1641" t="str">
        <f t="shared" si="155"/>
        <v>music</v>
      </c>
      <c r="T1641" t="str">
        <f t="shared" si="156"/>
        <v>rock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51"/>
        <v>40379.23096064815</v>
      </c>
      <c r="L1642" s="13">
        <f t="shared" si="15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3"/>
        <v>169.86</v>
      </c>
      <c r="R1642" s="8">
        <f t="shared" si="154"/>
        <v>39.97</v>
      </c>
      <c r="S1642" t="str">
        <f t="shared" si="155"/>
        <v>music</v>
      </c>
      <c r="T1642" t="str">
        <f t="shared" si="156"/>
        <v>rock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51"/>
        <v>41962.596574074079</v>
      </c>
      <c r="L1643" s="13">
        <f t="shared" si="15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3"/>
        <v>101.4</v>
      </c>
      <c r="R1643" s="8">
        <f t="shared" si="154"/>
        <v>97.5</v>
      </c>
      <c r="S1643" t="str">
        <f t="shared" si="155"/>
        <v>music</v>
      </c>
      <c r="T1643" t="str">
        <f t="shared" si="156"/>
        <v>pop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51"/>
        <v>40688.024618055555</v>
      </c>
      <c r="L1644" s="13">
        <f t="shared" si="15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3"/>
        <v>100</v>
      </c>
      <c r="R1644" s="8">
        <f t="shared" si="154"/>
        <v>42.86</v>
      </c>
      <c r="S1644" t="str">
        <f t="shared" si="155"/>
        <v>music</v>
      </c>
      <c r="T1644" t="str">
        <f t="shared" si="156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51"/>
        <v>41146.824212962965</v>
      </c>
      <c r="L1645" s="13">
        <f t="shared" si="15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3"/>
        <v>124.70000000000002</v>
      </c>
      <c r="R1645" s="8">
        <f t="shared" si="154"/>
        <v>168.51</v>
      </c>
      <c r="S1645" t="str">
        <f t="shared" si="155"/>
        <v>music</v>
      </c>
      <c r="T1645" t="str">
        <f t="shared" si="156"/>
        <v>pop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51"/>
        <v>41175.05972222222</v>
      </c>
      <c r="L1646" s="13">
        <f t="shared" si="15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3"/>
        <v>109.5</v>
      </c>
      <c r="R1646" s="8">
        <f t="shared" si="154"/>
        <v>85.55</v>
      </c>
      <c r="S1646" t="str">
        <f t="shared" si="155"/>
        <v>music</v>
      </c>
      <c r="T1646" t="str">
        <f t="shared" si="156"/>
        <v>pop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51"/>
        <v>41521.617361111108</v>
      </c>
      <c r="L1647" s="13">
        <f t="shared" si="15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3"/>
        <v>110.80000000000001</v>
      </c>
      <c r="R1647" s="8">
        <f t="shared" si="154"/>
        <v>554</v>
      </c>
      <c r="S1647" t="str">
        <f t="shared" si="155"/>
        <v>music</v>
      </c>
      <c r="T1647" t="str">
        <f t="shared" si="156"/>
        <v>pop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51"/>
        <v>41833.450266203705</v>
      </c>
      <c r="L1648" s="13">
        <f t="shared" si="15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3"/>
        <v>110.2</v>
      </c>
      <c r="R1648" s="8">
        <f t="shared" si="154"/>
        <v>26.55</v>
      </c>
      <c r="S1648" t="str">
        <f t="shared" si="155"/>
        <v>music</v>
      </c>
      <c r="T1648" t="str">
        <f t="shared" si="156"/>
        <v>pop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51"/>
        <v>41039.409456018519</v>
      </c>
      <c r="L1649" s="13">
        <f t="shared" si="15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3"/>
        <v>104.71999999999998</v>
      </c>
      <c r="R1649" s="8">
        <f t="shared" si="154"/>
        <v>113.83</v>
      </c>
      <c r="S1649" t="str">
        <f t="shared" si="155"/>
        <v>music</v>
      </c>
      <c r="T1649" t="str">
        <f t="shared" si="156"/>
        <v>pop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51"/>
        <v>40592.704652777778</v>
      </c>
      <c r="L1650" s="13">
        <f t="shared" si="15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3"/>
        <v>125.26086956521738</v>
      </c>
      <c r="R1650" s="8">
        <f t="shared" si="154"/>
        <v>32.01</v>
      </c>
      <c r="S1650" t="str">
        <f t="shared" si="155"/>
        <v>music</v>
      </c>
      <c r="T1650" t="str">
        <f t="shared" si="156"/>
        <v>pop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51"/>
        <v>41737.684664351851</v>
      </c>
      <c r="L1651" s="13">
        <f t="shared" si="15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3"/>
        <v>100.58763157894737</v>
      </c>
      <c r="R1651" s="8">
        <f t="shared" si="154"/>
        <v>47.19</v>
      </c>
      <c r="S1651" t="str">
        <f t="shared" si="155"/>
        <v>music</v>
      </c>
      <c r="T1651" t="str">
        <f t="shared" si="156"/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51"/>
        <v>41526.435613425929</v>
      </c>
      <c r="L1652" s="13">
        <f t="shared" si="15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3"/>
        <v>141.55000000000001</v>
      </c>
      <c r="R1652" s="8">
        <f t="shared" si="154"/>
        <v>88.47</v>
      </c>
      <c r="S1652" t="str">
        <f t="shared" si="155"/>
        <v>music</v>
      </c>
      <c r="T1652" t="str">
        <f t="shared" si="156"/>
        <v>pop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51"/>
        <v>40625.900694444441</v>
      </c>
      <c r="L1653" s="13">
        <f t="shared" si="15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3"/>
        <v>100.75</v>
      </c>
      <c r="R1653" s="8">
        <f t="shared" si="154"/>
        <v>100.75</v>
      </c>
      <c r="S1653" t="str">
        <f t="shared" si="155"/>
        <v>music</v>
      </c>
      <c r="T1653" t="str">
        <f t="shared" si="156"/>
        <v>pop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51"/>
        <v>41572.492974537039</v>
      </c>
      <c r="L1654" s="13">
        <f t="shared" si="15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3"/>
        <v>100.66666666666666</v>
      </c>
      <c r="R1654" s="8">
        <f t="shared" si="154"/>
        <v>64.709999999999994</v>
      </c>
      <c r="S1654" t="str">
        <f t="shared" si="155"/>
        <v>music</v>
      </c>
      <c r="T1654" t="str">
        <f t="shared" si="156"/>
        <v>pop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51"/>
        <v>40626.834444444445</v>
      </c>
      <c r="L1655" s="13">
        <f t="shared" si="15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3"/>
        <v>174.2304</v>
      </c>
      <c r="R1655" s="8">
        <f t="shared" si="154"/>
        <v>51.85</v>
      </c>
      <c r="S1655" t="str">
        <f t="shared" si="155"/>
        <v>music</v>
      </c>
      <c r="T1655" t="str">
        <f t="shared" si="156"/>
        <v>pop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51"/>
        <v>40987.890740740739</v>
      </c>
      <c r="L1656" s="13">
        <f t="shared" si="15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3"/>
        <v>119.90909090909089</v>
      </c>
      <c r="R1656" s="8">
        <f t="shared" si="154"/>
        <v>38.79</v>
      </c>
      <c r="S1656" t="str">
        <f t="shared" si="155"/>
        <v>music</v>
      </c>
      <c r="T1656" t="str">
        <f t="shared" si="156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51"/>
        <v>40974.791898148149</v>
      </c>
      <c r="L1657" s="13">
        <f t="shared" si="15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3"/>
        <v>142.86666666666667</v>
      </c>
      <c r="R1657" s="8">
        <f t="shared" si="154"/>
        <v>44.65</v>
      </c>
      <c r="S1657" t="str">
        <f t="shared" si="155"/>
        <v>music</v>
      </c>
      <c r="T1657" t="str">
        <f t="shared" si="156"/>
        <v>pop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51"/>
        <v>41226.928842592592</v>
      </c>
      <c r="L1658" s="13">
        <f t="shared" si="15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3"/>
        <v>100.33493333333334</v>
      </c>
      <c r="R1658" s="8">
        <f t="shared" si="154"/>
        <v>156.77000000000001</v>
      </c>
      <c r="S1658" t="str">
        <f t="shared" si="155"/>
        <v>music</v>
      </c>
      <c r="T1658" t="str">
        <f t="shared" si="156"/>
        <v>pop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51"/>
        <v>41023.782037037039</v>
      </c>
      <c r="L1659" s="13">
        <f t="shared" si="15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3"/>
        <v>104.93380000000001</v>
      </c>
      <c r="R1659" s="8">
        <f t="shared" si="154"/>
        <v>118.7</v>
      </c>
      <c r="S1659" t="str">
        <f t="shared" si="155"/>
        <v>music</v>
      </c>
      <c r="T1659" t="str">
        <f t="shared" si="156"/>
        <v>pop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51"/>
        <v>41223.22184027778</v>
      </c>
      <c r="L1660" s="13">
        <f t="shared" si="15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3"/>
        <v>132.23333333333335</v>
      </c>
      <c r="R1660" s="8">
        <f t="shared" si="154"/>
        <v>74.150000000000006</v>
      </c>
      <c r="S1660" t="str">
        <f t="shared" si="155"/>
        <v>music</v>
      </c>
      <c r="T1660" t="str">
        <f t="shared" si="156"/>
        <v>pop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51"/>
        <v>41596.913437499999</v>
      </c>
      <c r="L1661" s="13">
        <f t="shared" si="152"/>
        <v>41625.5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3"/>
        <v>112.79999999999998</v>
      </c>
      <c r="R1661" s="8">
        <f t="shared" si="154"/>
        <v>12.53</v>
      </c>
      <c r="S1661" t="str">
        <f t="shared" si="155"/>
        <v>music</v>
      </c>
      <c r="T1661" t="str">
        <f t="shared" si="156"/>
        <v>pop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51"/>
        <v>42459.693865740745</v>
      </c>
      <c r="L1662" s="13">
        <f t="shared" si="15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3"/>
        <v>1253.75</v>
      </c>
      <c r="R1662" s="8">
        <f t="shared" si="154"/>
        <v>27.86</v>
      </c>
      <c r="S1662" t="str">
        <f t="shared" si="155"/>
        <v>music</v>
      </c>
      <c r="T1662" t="str">
        <f t="shared" si="156"/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51"/>
        <v>42343.998043981483</v>
      </c>
      <c r="L1663" s="13">
        <f t="shared" si="152"/>
        <v>42386.875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3"/>
        <v>102.50632911392405</v>
      </c>
      <c r="R1663" s="8">
        <f t="shared" si="154"/>
        <v>80.180000000000007</v>
      </c>
      <c r="S1663" t="str">
        <f t="shared" si="155"/>
        <v>music</v>
      </c>
      <c r="T1663" t="str">
        <f t="shared" si="156"/>
        <v>pop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51"/>
        <v>40848.198333333334</v>
      </c>
      <c r="L1664" s="13">
        <f t="shared" si="15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3"/>
        <v>102.6375</v>
      </c>
      <c r="R1664" s="8">
        <f t="shared" si="154"/>
        <v>132.44</v>
      </c>
      <c r="S1664" t="str">
        <f t="shared" si="155"/>
        <v>music</v>
      </c>
      <c r="T1664" t="str">
        <f t="shared" si="156"/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51"/>
        <v>42006.02207175926</v>
      </c>
      <c r="L1665" s="13">
        <f t="shared" si="15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3"/>
        <v>108</v>
      </c>
      <c r="R1665" s="8">
        <f t="shared" si="154"/>
        <v>33.75</v>
      </c>
      <c r="S1665" t="str">
        <f t="shared" si="155"/>
        <v>music</v>
      </c>
      <c r="T1665" t="str">
        <f t="shared" si="156"/>
        <v>pop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ref="K1666:K1729" si="157">J1666/60/60/24+DATE(1970,1,1)</f>
        <v>40939.761782407404</v>
      </c>
      <c r="L1666" s="13">
        <f t="shared" ref="L1666:L1729" si="158">I1666/60/60/24+DATE(1970,1,1)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59">E1666/D1666*100</f>
        <v>122.40879999999999</v>
      </c>
      <c r="R1666" s="8">
        <f t="shared" si="154"/>
        <v>34.380000000000003</v>
      </c>
      <c r="S1666" t="str">
        <f t="shared" si="155"/>
        <v>music</v>
      </c>
      <c r="T1666" t="str">
        <f t="shared" si="156"/>
        <v>pop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si="157"/>
        <v>40564.649456018517</v>
      </c>
      <c r="L1667" s="13">
        <f t="shared" si="158"/>
        <v>40596.125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59"/>
        <v>119.45714285714286</v>
      </c>
      <c r="R1667" s="8">
        <f t="shared" ref="R1667:R1730" si="160">IF(N1667=0, 0, ROUND(E1667/N1667, 2))</f>
        <v>44.96</v>
      </c>
      <c r="S1667" t="str">
        <f t="shared" ref="S1667:S1730" si="161">LEFT(P1667, FIND("/", P1667) - 1)</f>
        <v>music</v>
      </c>
      <c r="T1667" t="str">
        <f t="shared" ref="T1667:T1730" si="162">RIGHT(P1667, LEN(P1667)-FIND("/", P1667))</f>
        <v>pop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57"/>
        <v>41331.253159722226</v>
      </c>
      <c r="L1668" s="13">
        <f t="shared" si="15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9"/>
        <v>160.88</v>
      </c>
      <c r="R1668" s="8">
        <f t="shared" si="160"/>
        <v>41.04</v>
      </c>
      <c r="S1668" t="str">
        <f t="shared" si="161"/>
        <v>music</v>
      </c>
      <c r="T1668" t="str">
        <f t="shared" si="162"/>
        <v>pop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57"/>
        <v>41682.0705787037</v>
      </c>
      <c r="L1669" s="13">
        <f t="shared" si="15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9"/>
        <v>126.85294117647059</v>
      </c>
      <c r="R1669" s="8">
        <f t="shared" si="160"/>
        <v>52.6</v>
      </c>
      <c r="S1669" t="str">
        <f t="shared" si="161"/>
        <v>music</v>
      </c>
      <c r="T1669" t="str">
        <f t="shared" si="162"/>
        <v>pop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57"/>
        <v>40845.14975694444</v>
      </c>
      <c r="L1670" s="13">
        <f t="shared" si="15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9"/>
        <v>102.6375</v>
      </c>
      <c r="R1670" s="8">
        <f t="shared" si="160"/>
        <v>70.78</v>
      </c>
      <c r="S1670" t="str">
        <f t="shared" si="161"/>
        <v>music</v>
      </c>
      <c r="T1670" t="str">
        <f t="shared" si="162"/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57"/>
        <v>42461.885138888887</v>
      </c>
      <c r="L1671" s="13">
        <f t="shared" si="15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9"/>
        <v>139.75</v>
      </c>
      <c r="R1671" s="8">
        <f t="shared" si="160"/>
        <v>53.75</v>
      </c>
      <c r="S1671" t="str">
        <f t="shared" si="161"/>
        <v>music</v>
      </c>
      <c r="T1671" t="str">
        <f t="shared" si="162"/>
        <v>pop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57"/>
        <v>40313.930543981485</v>
      </c>
      <c r="L1672" s="13">
        <f t="shared" si="15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9"/>
        <v>102.60000000000001</v>
      </c>
      <c r="R1672" s="8">
        <f t="shared" si="160"/>
        <v>44.61</v>
      </c>
      <c r="S1672" t="str">
        <f t="shared" si="161"/>
        <v>music</v>
      </c>
      <c r="T1672" t="str">
        <f t="shared" si="162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57"/>
        <v>42553.54414351852</v>
      </c>
      <c r="L1673" s="13">
        <f t="shared" si="15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9"/>
        <v>100.67349999999999</v>
      </c>
      <c r="R1673" s="8">
        <f t="shared" si="160"/>
        <v>26.15</v>
      </c>
      <c r="S1673" t="str">
        <f t="shared" si="161"/>
        <v>music</v>
      </c>
      <c r="T1673" t="str">
        <f t="shared" si="162"/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57"/>
        <v>41034.656597222223</v>
      </c>
      <c r="L1674" s="13">
        <f t="shared" si="15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9"/>
        <v>112.94117647058823</v>
      </c>
      <c r="R1674" s="8">
        <f t="shared" si="160"/>
        <v>39.18</v>
      </c>
      <c r="S1674" t="str">
        <f t="shared" si="161"/>
        <v>music</v>
      </c>
      <c r="T1674" t="str">
        <f t="shared" si="162"/>
        <v>pop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57"/>
        <v>42039.878379629634</v>
      </c>
      <c r="L1675" s="13">
        <f t="shared" si="15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9"/>
        <v>128.09523809523807</v>
      </c>
      <c r="R1675" s="8">
        <f t="shared" si="160"/>
        <v>45.59</v>
      </c>
      <c r="S1675" t="str">
        <f t="shared" si="161"/>
        <v>music</v>
      </c>
      <c r="T1675" t="str">
        <f t="shared" si="162"/>
        <v>pop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57"/>
        <v>42569.605393518519</v>
      </c>
      <c r="L1676" s="13">
        <f t="shared" si="15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9"/>
        <v>201.7</v>
      </c>
      <c r="R1676" s="8">
        <f t="shared" si="160"/>
        <v>89.25</v>
      </c>
      <c r="S1676" t="str">
        <f t="shared" si="161"/>
        <v>music</v>
      </c>
      <c r="T1676" t="str">
        <f t="shared" si="162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57"/>
        <v>40802.733101851853</v>
      </c>
      <c r="L1677" s="13">
        <f t="shared" si="15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9"/>
        <v>137.416</v>
      </c>
      <c r="R1677" s="8">
        <f t="shared" si="160"/>
        <v>40.42</v>
      </c>
      <c r="S1677" t="str">
        <f t="shared" si="161"/>
        <v>music</v>
      </c>
      <c r="T1677" t="str">
        <f t="shared" si="162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57"/>
        <v>40973.72623842593</v>
      </c>
      <c r="L1678" s="13">
        <f t="shared" si="15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9"/>
        <v>115.33333333333333</v>
      </c>
      <c r="R1678" s="8">
        <f t="shared" si="160"/>
        <v>82.38</v>
      </c>
      <c r="S1678" t="str">
        <f t="shared" si="161"/>
        <v>music</v>
      </c>
      <c r="T1678" t="str">
        <f t="shared" si="162"/>
        <v>pop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57"/>
        <v>42416.407129629632</v>
      </c>
      <c r="L1679" s="13">
        <f t="shared" si="15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9"/>
        <v>111.66666666666667</v>
      </c>
      <c r="R1679" s="8">
        <f t="shared" si="160"/>
        <v>159.52000000000001</v>
      </c>
      <c r="S1679" t="str">
        <f t="shared" si="161"/>
        <v>music</v>
      </c>
      <c r="T1679" t="str">
        <f t="shared" si="162"/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57"/>
        <v>41662.854988425926</v>
      </c>
      <c r="L1680" s="13">
        <f t="shared" si="15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9"/>
        <v>118.39999999999999</v>
      </c>
      <c r="R1680" s="8">
        <f t="shared" si="160"/>
        <v>36.24</v>
      </c>
      <c r="S1680" t="str">
        <f t="shared" si="161"/>
        <v>music</v>
      </c>
      <c r="T1680" t="str">
        <f t="shared" si="162"/>
        <v>pop</v>
      </c>
    </row>
    <row r="1681" spans="1:20" ht="4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57"/>
        <v>40723.068807870368</v>
      </c>
      <c r="L1681" s="13">
        <f t="shared" si="15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9"/>
        <v>175</v>
      </c>
      <c r="R1681" s="8">
        <f t="shared" si="160"/>
        <v>62.5</v>
      </c>
      <c r="S1681" t="str">
        <f t="shared" si="161"/>
        <v>music</v>
      </c>
      <c r="T1681" t="str">
        <f t="shared" si="162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57"/>
        <v>41802.757719907408</v>
      </c>
      <c r="L1682" s="13">
        <f t="shared" si="15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9"/>
        <v>117.5</v>
      </c>
      <c r="R1682" s="8">
        <f t="shared" si="160"/>
        <v>47</v>
      </c>
      <c r="S1682" t="str">
        <f t="shared" si="161"/>
        <v>music</v>
      </c>
      <c r="T1682" t="str">
        <f t="shared" si="162"/>
        <v>pop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57"/>
        <v>42774.121342592596</v>
      </c>
      <c r="L1683" s="13">
        <f t="shared" si="15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9"/>
        <v>101.42212307692309</v>
      </c>
      <c r="R1683" s="8">
        <f t="shared" si="160"/>
        <v>74.58</v>
      </c>
      <c r="S1683" t="str">
        <f t="shared" si="161"/>
        <v>music</v>
      </c>
      <c r="T1683" t="str">
        <f t="shared" si="162"/>
        <v>faith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57"/>
        <v>42779.21365740741</v>
      </c>
      <c r="L1684" s="13">
        <f t="shared" si="15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9"/>
        <v>0</v>
      </c>
      <c r="R1684" s="8">
        <f t="shared" si="160"/>
        <v>0</v>
      </c>
      <c r="S1684" t="str">
        <f t="shared" si="161"/>
        <v>music</v>
      </c>
      <c r="T1684" t="str">
        <f t="shared" si="162"/>
        <v>faith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57"/>
        <v>42808.781689814816</v>
      </c>
      <c r="L1685" s="13">
        <f t="shared" si="15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9"/>
        <v>21.714285714285715</v>
      </c>
      <c r="R1685" s="8">
        <f t="shared" si="160"/>
        <v>76</v>
      </c>
      <c r="S1685" t="str">
        <f t="shared" si="161"/>
        <v>music</v>
      </c>
      <c r="T1685" t="str">
        <f t="shared" si="162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57"/>
        <v>42783.815289351856</v>
      </c>
      <c r="L1686" s="13">
        <f t="shared" si="15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9"/>
        <v>109.125</v>
      </c>
      <c r="R1686" s="8">
        <f t="shared" si="160"/>
        <v>86.44</v>
      </c>
      <c r="S1686" t="str">
        <f t="shared" si="161"/>
        <v>music</v>
      </c>
      <c r="T1686" t="str">
        <f t="shared" si="162"/>
        <v>faith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57"/>
        <v>42788.2502662037</v>
      </c>
      <c r="L1687" s="13">
        <f t="shared" si="15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9"/>
        <v>102.85714285714285</v>
      </c>
      <c r="R1687" s="8">
        <f t="shared" si="160"/>
        <v>24</v>
      </c>
      <c r="S1687" t="str">
        <f t="shared" si="161"/>
        <v>music</v>
      </c>
      <c r="T1687" t="str">
        <f t="shared" si="162"/>
        <v>faith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57"/>
        <v>42792.843969907408</v>
      </c>
      <c r="L1688" s="13">
        <f t="shared" si="15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9"/>
        <v>0.36</v>
      </c>
      <c r="R1688" s="8">
        <f t="shared" si="160"/>
        <v>18</v>
      </c>
      <c r="S1688" t="str">
        <f t="shared" si="161"/>
        <v>music</v>
      </c>
      <c r="T1688" t="str">
        <f t="shared" si="162"/>
        <v>faith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57"/>
        <v>42802.046817129631</v>
      </c>
      <c r="L1689" s="13">
        <f t="shared" si="158"/>
        <v>42835.84375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9"/>
        <v>31.25</v>
      </c>
      <c r="R1689" s="8">
        <f t="shared" si="160"/>
        <v>80.13</v>
      </c>
      <c r="S1689" t="str">
        <f t="shared" si="161"/>
        <v>music</v>
      </c>
      <c r="T1689" t="str">
        <f t="shared" si="162"/>
        <v>faith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57"/>
        <v>42804.534652777773</v>
      </c>
      <c r="L1690" s="13">
        <f t="shared" si="15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9"/>
        <v>44.3</v>
      </c>
      <c r="R1690" s="8">
        <f t="shared" si="160"/>
        <v>253.14</v>
      </c>
      <c r="S1690" t="str">
        <f t="shared" si="161"/>
        <v>music</v>
      </c>
      <c r="T1690" t="str">
        <f t="shared" si="162"/>
        <v>faith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57"/>
        <v>42780.942476851851</v>
      </c>
      <c r="L1691" s="13">
        <f t="shared" si="15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9"/>
        <v>100</v>
      </c>
      <c r="R1691" s="8">
        <f t="shared" si="160"/>
        <v>171.43</v>
      </c>
      <c r="S1691" t="str">
        <f t="shared" si="161"/>
        <v>music</v>
      </c>
      <c r="T1691" t="str">
        <f t="shared" si="162"/>
        <v>faith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57"/>
        <v>42801.43104166667</v>
      </c>
      <c r="L1692" s="13">
        <f t="shared" si="15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9"/>
        <v>25.4</v>
      </c>
      <c r="R1692" s="8">
        <f t="shared" si="160"/>
        <v>57.73</v>
      </c>
      <c r="S1692" t="str">
        <f t="shared" si="161"/>
        <v>music</v>
      </c>
      <c r="T1692" t="str">
        <f t="shared" si="162"/>
        <v>faith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57"/>
        <v>42795.701481481476</v>
      </c>
      <c r="L1693" s="13">
        <f t="shared" si="15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9"/>
        <v>33.473333333333329</v>
      </c>
      <c r="R1693" s="8">
        <f t="shared" si="160"/>
        <v>264.26</v>
      </c>
      <c r="S1693" t="str">
        <f t="shared" si="161"/>
        <v>music</v>
      </c>
      <c r="T1693" t="str">
        <f t="shared" si="162"/>
        <v>faith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57"/>
        <v>42788.151238425926</v>
      </c>
      <c r="L1694" s="13">
        <f t="shared" si="15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9"/>
        <v>47.8</v>
      </c>
      <c r="R1694" s="8">
        <f t="shared" si="160"/>
        <v>159.33000000000001</v>
      </c>
      <c r="S1694" t="str">
        <f t="shared" si="161"/>
        <v>music</v>
      </c>
      <c r="T1694" t="str">
        <f t="shared" si="162"/>
        <v>faith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57"/>
        <v>42803.920277777783</v>
      </c>
      <c r="L1695" s="13">
        <f t="shared" si="15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9"/>
        <v>9.3333333333333339</v>
      </c>
      <c r="R1695" s="8">
        <f t="shared" si="160"/>
        <v>35</v>
      </c>
      <c r="S1695" t="str">
        <f t="shared" si="161"/>
        <v>music</v>
      </c>
      <c r="T1695" t="str">
        <f t="shared" si="162"/>
        <v>faith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57"/>
        <v>42791.669837962967</v>
      </c>
      <c r="L1696" s="13">
        <f t="shared" si="15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9"/>
        <v>0.05</v>
      </c>
      <c r="R1696" s="8">
        <f t="shared" si="160"/>
        <v>5</v>
      </c>
      <c r="S1696" t="str">
        <f t="shared" si="161"/>
        <v>music</v>
      </c>
      <c r="T1696" t="str">
        <f t="shared" si="162"/>
        <v>faith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57"/>
        <v>42801.031412037039</v>
      </c>
      <c r="L1697" s="13">
        <f t="shared" si="15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9"/>
        <v>11.708333333333334</v>
      </c>
      <c r="R1697" s="8">
        <f t="shared" si="160"/>
        <v>61.09</v>
      </c>
      <c r="S1697" t="str">
        <f t="shared" si="161"/>
        <v>music</v>
      </c>
      <c r="T1697" t="str">
        <f t="shared" si="162"/>
        <v>faith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57"/>
        <v>42796.069571759261</v>
      </c>
      <c r="L1698" s="13">
        <f t="shared" si="15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9"/>
        <v>0</v>
      </c>
      <c r="R1698" s="8">
        <f t="shared" si="160"/>
        <v>0</v>
      </c>
      <c r="S1698" t="str">
        <f t="shared" si="161"/>
        <v>music</v>
      </c>
      <c r="T1698" t="str">
        <f t="shared" si="162"/>
        <v>faith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57"/>
        <v>42805.032962962956</v>
      </c>
      <c r="L1699" s="13">
        <f t="shared" si="15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9"/>
        <v>20.208000000000002</v>
      </c>
      <c r="R1699" s="8">
        <f t="shared" si="160"/>
        <v>114.82</v>
      </c>
      <c r="S1699" t="str">
        <f t="shared" si="161"/>
        <v>music</v>
      </c>
      <c r="T1699" t="str">
        <f t="shared" si="162"/>
        <v>faith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57"/>
        <v>42796.207870370374</v>
      </c>
      <c r="L1700" s="13">
        <f t="shared" si="15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9"/>
        <v>0</v>
      </c>
      <c r="R1700" s="8">
        <f t="shared" si="160"/>
        <v>0</v>
      </c>
      <c r="S1700" t="str">
        <f t="shared" si="161"/>
        <v>music</v>
      </c>
      <c r="T1700" t="str">
        <f t="shared" si="162"/>
        <v>faith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57"/>
        <v>42806.863946759258</v>
      </c>
      <c r="L1701" s="13">
        <f t="shared" si="15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9"/>
        <v>4.2311459353574925</v>
      </c>
      <c r="R1701" s="8">
        <f t="shared" si="160"/>
        <v>54</v>
      </c>
      <c r="S1701" t="str">
        <f t="shared" si="161"/>
        <v>music</v>
      </c>
      <c r="T1701" t="str">
        <f t="shared" si="162"/>
        <v>faith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57"/>
        <v>42796.071643518517</v>
      </c>
      <c r="L1702" s="13">
        <f t="shared" si="15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9"/>
        <v>26.06</v>
      </c>
      <c r="R1702" s="8">
        <f t="shared" si="160"/>
        <v>65.97</v>
      </c>
      <c r="S1702" t="str">
        <f t="shared" si="161"/>
        <v>music</v>
      </c>
      <c r="T1702" t="str">
        <f t="shared" si="162"/>
        <v>faith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57"/>
        <v>41989.664409722223</v>
      </c>
      <c r="L1703" s="13">
        <f t="shared" si="15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9"/>
        <v>0.19801980198019803</v>
      </c>
      <c r="R1703" s="8">
        <f t="shared" si="160"/>
        <v>5</v>
      </c>
      <c r="S1703" t="str">
        <f t="shared" si="161"/>
        <v>music</v>
      </c>
      <c r="T1703" t="str">
        <f t="shared" si="162"/>
        <v>faith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57"/>
        <v>42063.869791666672</v>
      </c>
      <c r="L1704" s="13">
        <f t="shared" si="158"/>
        <v>42093.828125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9"/>
        <v>6.0606060606060606E-3</v>
      </c>
      <c r="R1704" s="8">
        <f t="shared" si="160"/>
        <v>1</v>
      </c>
      <c r="S1704" t="str">
        <f t="shared" si="161"/>
        <v>music</v>
      </c>
      <c r="T1704" t="str">
        <f t="shared" si="162"/>
        <v>faith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57"/>
        <v>42187.281678240746</v>
      </c>
      <c r="L1705" s="13">
        <f t="shared" si="158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9"/>
        <v>1.02</v>
      </c>
      <c r="R1705" s="8">
        <f t="shared" si="160"/>
        <v>25.5</v>
      </c>
      <c r="S1705" t="str">
        <f t="shared" si="161"/>
        <v>music</v>
      </c>
      <c r="T1705" t="str">
        <f t="shared" si="162"/>
        <v>faith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57"/>
        <v>42021.139733796299</v>
      </c>
      <c r="L1706" s="13">
        <f t="shared" si="15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9"/>
        <v>65.100000000000009</v>
      </c>
      <c r="R1706" s="8">
        <f t="shared" si="160"/>
        <v>118.36</v>
      </c>
      <c r="S1706" t="str">
        <f t="shared" si="161"/>
        <v>music</v>
      </c>
      <c r="T1706" t="str">
        <f t="shared" si="162"/>
        <v>faith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57"/>
        <v>42245.016736111109</v>
      </c>
      <c r="L1707" s="13">
        <f t="shared" si="15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9"/>
        <v>0</v>
      </c>
      <c r="R1707" s="8">
        <f t="shared" si="160"/>
        <v>0</v>
      </c>
      <c r="S1707" t="str">
        <f t="shared" si="161"/>
        <v>music</v>
      </c>
      <c r="T1707" t="str">
        <f t="shared" si="162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57"/>
        <v>42179.306388888886</v>
      </c>
      <c r="L1708" s="13">
        <f t="shared" si="15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9"/>
        <v>0</v>
      </c>
      <c r="R1708" s="8">
        <f t="shared" si="160"/>
        <v>0</v>
      </c>
      <c r="S1708" t="str">
        <f t="shared" si="161"/>
        <v>music</v>
      </c>
      <c r="T1708" t="str">
        <f t="shared" si="162"/>
        <v>faith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57"/>
        <v>42427.721006944441</v>
      </c>
      <c r="L1709" s="13">
        <f t="shared" si="15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9"/>
        <v>9.74</v>
      </c>
      <c r="R1709" s="8">
        <f t="shared" si="160"/>
        <v>54.11</v>
      </c>
      <c r="S1709" t="str">
        <f t="shared" si="161"/>
        <v>music</v>
      </c>
      <c r="T1709" t="str">
        <f t="shared" si="162"/>
        <v>faith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57"/>
        <v>42451.866967592592</v>
      </c>
      <c r="L1710" s="13">
        <f t="shared" si="15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9"/>
        <v>0</v>
      </c>
      <c r="R1710" s="8">
        <f t="shared" si="160"/>
        <v>0</v>
      </c>
      <c r="S1710" t="str">
        <f t="shared" si="161"/>
        <v>music</v>
      </c>
      <c r="T1710" t="str">
        <f t="shared" si="162"/>
        <v>faith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57"/>
        <v>41841.56381944444</v>
      </c>
      <c r="L1711" s="13">
        <f t="shared" si="15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9"/>
        <v>4.8571428571428568</v>
      </c>
      <c r="R1711" s="8">
        <f t="shared" si="160"/>
        <v>21.25</v>
      </c>
      <c r="S1711" t="str">
        <f t="shared" si="161"/>
        <v>music</v>
      </c>
      <c r="T1711" t="str">
        <f t="shared" si="162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57"/>
        <v>42341.59129629629</v>
      </c>
      <c r="L1712" s="13">
        <f t="shared" si="15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9"/>
        <v>0.67999999999999994</v>
      </c>
      <c r="R1712" s="8">
        <f t="shared" si="160"/>
        <v>34</v>
      </c>
      <c r="S1712" t="str">
        <f t="shared" si="161"/>
        <v>music</v>
      </c>
      <c r="T1712" t="str">
        <f t="shared" si="162"/>
        <v>faith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57"/>
        <v>41852.646226851852</v>
      </c>
      <c r="L1713" s="13">
        <f t="shared" si="15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9"/>
        <v>10.5</v>
      </c>
      <c r="R1713" s="8">
        <f t="shared" si="160"/>
        <v>525</v>
      </c>
      <c r="S1713" t="str">
        <f t="shared" si="161"/>
        <v>music</v>
      </c>
      <c r="T1713" t="str">
        <f t="shared" si="162"/>
        <v>faith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57"/>
        <v>42125.913807870369</v>
      </c>
      <c r="L1714" s="13">
        <f t="shared" si="15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9"/>
        <v>0</v>
      </c>
      <c r="R1714" s="8">
        <f t="shared" si="160"/>
        <v>0</v>
      </c>
      <c r="S1714" t="str">
        <f t="shared" si="161"/>
        <v>music</v>
      </c>
      <c r="T1714" t="str">
        <f t="shared" si="162"/>
        <v>faith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57"/>
        <v>41887.801064814819</v>
      </c>
      <c r="L1715" s="13">
        <f t="shared" si="15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9"/>
        <v>1.6666666666666667</v>
      </c>
      <c r="R1715" s="8">
        <f t="shared" si="160"/>
        <v>50</v>
      </c>
      <c r="S1715" t="str">
        <f t="shared" si="161"/>
        <v>music</v>
      </c>
      <c r="T1715" t="str">
        <f t="shared" si="162"/>
        <v>faith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57"/>
        <v>42095.918530092589</v>
      </c>
      <c r="L1716" s="13">
        <f t="shared" si="15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9"/>
        <v>7.8680000000000003</v>
      </c>
      <c r="R1716" s="8">
        <f t="shared" si="160"/>
        <v>115.71</v>
      </c>
      <c r="S1716" t="str">
        <f t="shared" si="161"/>
        <v>music</v>
      </c>
      <c r="T1716" t="str">
        <f t="shared" si="162"/>
        <v>faith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57"/>
        <v>42064.217418981483</v>
      </c>
      <c r="L1717" s="13">
        <f t="shared" si="15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9"/>
        <v>0.22</v>
      </c>
      <c r="R1717" s="8">
        <f t="shared" si="160"/>
        <v>5.5</v>
      </c>
      <c r="S1717" t="str">
        <f t="shared" si="161"/>
        <v>music</v>
      </c>
      <c r="T1717" t="str">
        <f t="shared" si="162"/>
        <v>faith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57"/>
        <v>42673.577534722222</v>
      </c>
      <c r="L1718" s="13">
        <f t="shared" si="158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9"/>
        <v>7.5</v>
      </c>
      <c r="R1718" s="8">
        <f t="shared" si="160"/>
        <v>50</v>
      </c>
      <c r="S1718" t="str">
        <f t="shared" si="161"/>
        <v>music</v>
      </c>
      <c r="T1718" t="str">
        <f t="shared" si="162"/>
        <v>faith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57"/>
        <v>42460.98192129629</v>
      </c>
      <c r="L1719" s="13">
        <f t="shared" si="15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9"/>
        <v>42.725880551301685</v>
      </c>
      <c r="R1719" s="8">
        <f t="shared" si="160"/>
        <v>34.020000000000003</v>
      </c>
      <c r="S1719" t="str">
        <f t="shared" si="161"/>
        <v>music</v>
      </c>
      <c r="T1719" t="str">
        <f t="shared" si="162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57"/>
        <v>42460.610520833332</v>
      </c>
      <c r="L1720" s="13">
        <f t="shared" si="15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9"/>
        <v>0.2142857142857143</v>
      </c>
      <c r="R1720" s="8">
        <f t="shared" si="160"/>
        <v>37.5</v>
      </c>
      <c r="S1720" t="str">
        <f t="shared" si="161"/>
        <v>music</v>
      </c>
      <c r="T1720" t="str">
        <f t="shared" si="162"/>
        <v>faith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57"/>
        <v>41869.534618055557</v>
      </c>
      <c r="L1721" s="13">
        <f t="shared" si="15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9"/>
        <v>0.87500000000000011</v>
      </c>
      <c r="R1721" s="8">
        <f t="shared" si="160"/>
        <v>11.67</v>
      </c>
      <c r="S1721" t="str">
        <f t="shared" si="161"/>
        <v>music</v>
      </c>
      <c r="T1721" t="str">
        <f t="shared" si="162"/>
        <v>faith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57"/>
        <v>41922.783229166671</v>
      </c>
      <c r="L1722" s="13">
        <f t="shared" si="15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9"/>
        <v>5.625</v>
      </c>
      <c r="R1722" s="8">
        <f t="shared" si="160"/>
        <v>28.13</v>
      </c>
      <c r="S1722" t="str">
        <f t="shared" si="161"/>
        <v>music</v>
      </c>
      <c r="T1722" t="str">
        <f t="shared" si="162"/>
        <v>faith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57"/>
        <v>42319.461377314816</v>
      </c>
      <c r="L1723" s="13">
        <f t="shared" si="15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9"/>
        <v>0</v>
      </c>
      <c r="R1723" s="8">
        <f t="shared" si="160"/>
        <v>0</v>
      </c>
      <c r="S1723" t="str">
        <f t="shared" si="161"/>
        <v>music</v>
      </c>
      <c r="T1723" t="str">
        <f t="shared" si="162"/>
        <v>faith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57"/>
        <v>42425.960983796293</v>
      </c>
      <c r="L1724" s="13">
        <f t="shared" si="15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9"/>
        <v>3.4722222222222224E-2</v>
      </c>
      <c r="R1724" s="8">
        <f t="shared" si="160"/>
        <v>1</v>
      </c>
      <c r="S1724" t="str">
        <f t="shared" si="161"/>
        <v>music</v>
      </c>
      <c r="T1724" t="str">
        <f t="shared" si="162"/>
        <v>faith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57"/>
        <v>42129.82540509259</v>
      </c>
      <c r="L1725" s="13">
        <f t="shared" si="158"/>
        <v>42186.25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9"/>
        <v>6.5</v>
      </c>
      <c r="R1725" s="8">
        <f t="shared" si="160"/>
        <v>216.67</v>
      </c>
      <c r="S1725" t="str">
        <f t="shared" si="161"/>
        <v>music</v>
      </c>
      <c r="T1725" t="str">
        <f t="shared" si="162"/>
        <v>faith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57"/>
        <v>41912.932430555556</v>
      </c>
      <c r="L1726" s="13">
        <f t="shared" si="15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9"/>
        <v>0.58333333333333337</v>
      </c>
      <c r="R1726" s="8">
        <f t="shared" si="160"/>
        <v>8.75</v>
      </c>
      <c r="S1726" t="str">
        <f t="shared" si="161"/>
        <v>music</v>
      </c>
      <c r="T1726" t="str">
        <f t="shared" si="162"/>
        <v>faith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57"/>
        <v>41845.968159722222</v>
      </c>
      <c r="L1727" s="13">
        <f t="shared" si="15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9"/>
        <v>10.181818181818182</v>
      </c>
      <c r="R1727" s="8">
        <f t="shared" si="160"/>
        <v>62.22</v>
      </c>
      <c r="S1727" t="str">
        <f t="shared" si="161"/>
        <v>music</v>
      </c>
      <c r="T1727" t="str">
        <f t="shared" si="162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57"/>
        <v>41788.919722222221</v>
      </c>
      <c r="L1728" s="13">
        <f t="shared" si="15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9"/>
        <v>33.784615384615385</v>
      </c>
      <c r="R1728" s="8">
        <f t="shared" si="160"/>
        <v>137.25</v>
      </c>
      <c r="S1728" t="str">
        <f t="shared" si="161"/>
        <v>music</v>
      </c>
      <c r="T1728" t="str">
        <f t="shared" si="162"/>
        <v>faith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57"/>
        <v>42044.927974537044</v>
      </c>
      <c r="L1729" s="13">
        <f t="shared" si="15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9"/>
        <v>3.3333333333333333E-2</v>
      </c>
      <c r="R1729" s="8">
        <f t="shared" si="160"/>
        <v>1</v>
      </c>
      <c r="S1729" t="str">
        <f t="shared" si="161"/>
        <v>music</v>
      </c>
      <c r="T1729" t="str">
        <f t="shared" si="162"/>
        <v>faith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ref="K1730:K1793" si="163">J1730/60/60/24+DATE(1970,1,1)</f>
        <v>42268.625856481478</v>
      </c>
      <c r="L1730" s="13">
        <f t="shared" ref="L1730:L1793" si="164">I1730/60/60/24+DATE(1970,1,1)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65">E1730/D1730*100</f>
        <v>68.400000000000006</v>
      </c>
      <c r="R1730" s="8">
        <f t="shared" si="160"/>
        <v>122.14</v>
      </c>
      <c r="S1730" t="str">
        <f t="shared" si="161"/>
        <v>music</v>
      </c>
      <c r="T1730" t="str">
        <f t="shared" si="162"/>
        <v>faith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si="163"/>
        <v>42471.052152777775</v>
      </c>
      <c r="L1731" s="13">
        <f t="shared" si="164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65"/>
        <v>0</v>
      </c>
      <c r="R1731" s="8">
        <f t="shared" ref="R1731:R1794" si="166">IF(N1731=0, 0, ROUND(E1731/N1731, 2))</f>
        <v>0</v>
      </c>
      <c r="S1731" t="str">
        <f t="shared" ref="S1731:S1794" si="167">LEFT(P1731, FIND("/", P1731) - 1)</f>
        <v>music</v>
      </c>
      <c r="T1731" t="str">
        <f t="shared" ref="T1731:T1794" si="168">RIGHT(P1731, LEN(P1731)-FIND("/", P1731))</f>
        <v>faith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63"/>
        <v>42272.087766203709</v>
      </c>
      <c r="L1732" s="13">
        <f t="shared" si="16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5"/>
        <v>0</v>
      </c>
      <c r="R1732" s="8">
        <f t="shared" si="166"/>
        <v>0</v>
      </c>
      <c r="S1732" t="str">
        <f t="shared" si="167"/>
        <v>music</v>
      </c>
      <c r="T1732" t="str">
        <f t="shared" si="168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63"/>
        <v>42152.906851851847</v>
      </c>
      <c r="L1733" s="13">
        <f t="shared" si="164"/>
        <v>42166.625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5"/>
        <v>0</v>
      </c>
      <c r="R1733" s="8">
        <f t="shared" si="166"/>
        <v>0</v>
      </c>
      <c r="S1733" t="str">
        <f t="shared" si="167"/>
        <v>music</v>
      </c>
      <c r="T1733" t="str">
        <f t="shared" si="168"/>
        <v>faith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63"/>
        <v>42325.683807870373</v>
      </c>
      <c r="L1734" s="13">
        <f t="shared" si="16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5"/>
        <v>0</v>
      </c>
      <c r="R1734" s="8">
        <f t="shared" si="166"/>
        <v>0</v>
      </c>
      <c r="S1734" t="str">
        <f t="shared" si="167"/>
        <v>music</v>
      </c>
      <c r="T1734" t="str">
        <f t="shared" si="168"/>
        <v>faith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63"/>
        <v>42614.675625000003</v>
      </c>
      <c r="L1735" s="13">
        <f t="shared" si="16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5"/>
        <v>0</v>
      </c>
      <c r="R1735" s="8">
        <f t="shared" si="166"/>
        <v>0</v>
      </c>
      <c r="S1735" t="str">
        <f t="shared" si="167"/>
        <v>music</v>
      </c>
      <c r="T1735" t="str">
        <f t="shared" si="168"/>
        <v>faith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63"/>
        <v>42102.036527777775</v>
      </c>
      <c r="L1736" s="13">
        <f t="shared" si="16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5"/>
        <v>2.2222222222222223E-2</v>
      </c>
      <c r="R1736" s="8">
        <f t="shared" si="166"/>
        <v>1</v>
      </c>
      <c r="S1736" t="str">
        <f t="shared" si="167"/>
        <v>music</v>
      </c>
      <c r="T1736" t="str">
        <f t="shared" si="168"/>
        <v>faith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63"/>
        <v>42559.814178240747</v>
      </c>
      <c r="L1737" s="13">
        <f t="shared" si="16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5"/>
        <v>11</v>
      </c>
      <c r="R1737" s="8">
        <f t="shared" si="166"/>
        <v>55</v>
      </c>
      <c r="S1737" t="str">
        <f t="shared" si="167"/>
        <v>music</v>
      </c>
      <c r="T1737" t="str">
        <f t="shared" si="168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63"/>
        <v>42286.861493055556</v>
      </c>
      <c r="L1738" s="13">
        <f t="shared" si="16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5"/>
        <v>0.73333333333333328</v>
      </c>
      <c r="R1738" s="8">
        <f t="shared" si="166"/>
        <v>22</v>
      </c>
      <c r="S1738" t="str">
        <f t="shared" si="167"/>
        <v>music</v>
      </c>
      <c r="T1738" t="str">
        <f t="shared" si="168"/>
        <v>faith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63"/>
        <v>42175.948981481488</v>
      </c>
      <c r="L1739" s="13">
        <f t="shared" si="16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5"/>
        <v>21.25</v>
      </c>
      <c r="R1739" s="8">
        <f t="shared" si="166"/>
        <v>56.67</v>
      </c>
      <c r="S1739" t="str">
        <f t="shared" si="167"/>
        <v>music</v>
      </c>
      <c r="T1739" t="str">
        <f t="shared" si="168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63"/>
        <v>41884.874328703707</v>
      </c>
      <c r="L1740" s="13">
        <f t="shared" si="16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5"/>
        <v>0.4</v>
      </c>
      <c r="R1740" s="8">
        <f t="shared" si="166"/>
        <v>20</v>
      </c>
      <c r="S1740" t="str">
        <f t="shared" si="167"/>
        <v>music</v>
      </c>
      <c r="T1740" t="str">
        <f t="shared" si="168"/>
        <v>faith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63"/>
        <v>42435.874212962968</v>
      </c>
      <c r="L1741" s="13">
        <f t="shared" si="16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5"/>
        <v>0.1</v>
      </c>
      <c r="R1741" s="8">
        <f t="shared" si="166"/>
        <v>1</v>
      </c>
      <c r="S1741" t="str">
        <f t="shared" si="167"/>
        <v>music</v>
      </c>
      <c r="T1741" t="str">
        <f t="shared" si="168"/>
        <v>faith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63"/>
        <v>42171.817384259266</v>
      </c>
      <c r="L1742" s="13">
        <f t="shared" si="16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5"/>
        <v>0</v>
      </c>
      <c r="R1742" s="8">
        <f t="shared" si="166"/>
        <v>0</v>
      </c>
      <c r="S1742" t="str">
        <f t="shared" si="167"/>
        <v>music</v>
      </c>
      <c r="T1742" t="str">
        <f t="shared" si="168"/>
        <v>faith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63"/>
        <v>42120.628136574072</v>
      </c>
      <c r="L1743" s="13">
        <f t="shared" si="16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5"/>
        <v>110.83333333333334</v>
      </c>
      <c r="R1743" s="8">
        <f t="shared" si="166"/>
        <v>25.58</v>
      </c>
      <c r="S1743" t="str">
        <f t="shared" si="167"/>
        <v>photography</v>
      </c>
      <c r="T1743" t="str">
        <f t="shared" si="168"/>
        <v>photobooks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63"/>
        <v>42710.876967592587</v>
      </c>
      <c r="L1744" s="13">
        <f t="shared" si="164"/>
        <v>42742.875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5"/>
        <v>108.74999999999999</v>
      </c>
      <c r="R1744" s="8">
        <f t="shared" si="166"/>
        <v>63.97</v>
      </c>
      <c r="S1744" t="str">
        <f t="shared" si="167"/>
        <v>photography</v>
      </c>
      <c r="T1744" t="str">
        <f t="shared" si="168"/>
        <v>photobooks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63"/>
        <v>42586.925636574073</v>
      </c>
      <c r="L1745" s="13">
        <f t="shared" si="16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5"/>
        <v>100.41666666666667</v>
      </c>
      <c r="R1745" s="8">
        <f t="shared" si="166"/>
        <v>89.93</v>
      </c>
      <c r="S1745" t="str">
        <f t="shared" si="167"/>
        <v>photography</v>
      </c>
      <c r="T1745" t="str">
        <f t="shared" si="168"/>
        <v>photobooks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63"/>
        <v>42026.605057870373</v>
      </c>
      <c r="L1746" s="13">
        <f t="shared" si="16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5"/>
        <v>118.45454545454545</v>
      </c>
      <c r="R1746" s="8">
        <f t="shared" si="166"/>
        <v>93.07</v>
      </c>
      <c r="S1746" t="str">
        <f t="shared" si="167"/>
        <v>photography</v>
      </c>
      <c r="T1746" t="str">
        <f t="shared" si="168"/>
        <v>photobooks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63"/>
        <v>42690.259699074071</v>
      </c>
      <c r="L1747" s="13">
        <f t="shared" si="16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5"/>
        <v>114.01428571428571</v>
      </c>
      <c r="R1747" s="8">
        <f t="shared" si="166"/>
        <v>89.67</v>
      </c>
      <c r="S1747" t="str">
        <f t="shared" si="167"/>
        <v>photography</v>
      </c>
      <c r="T1747" t="str">
        <f t="shared" si="168"/>
        <v>photobooks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63"/>
        <v>42668.176701388889</v>
      </c>
      <c r="L1748" s="13">
        <f t="shared" si="16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5"/>
        <v>148.10000000000002</v>
      </c>
      <c r="R1748" s="8">
        <f t="shared" si="166"/>
        <v>207.62</v>
      </c>
      <c r="S1748" t="str">
        <f t="shared" si="167"/>
        <v>photography</v>
      </c>
      <c r="T1748" t="str">
        <f t="shared" si="168"/>
        <v>photobooks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63"/>
        <v>42292.435532407413</v>
      </c>
      <c r="L1749" s="13">
        <f t="shared" si="164"/>
        <v>42321.625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5"/>
        <v>104.95555555555556</v>
      </c>
      <c r="R1749" s="8">
        <f t="shared" si="166"/>
        <v>59.41</v>
      </c>
      <c r="S1749" t="str">
        <f t="shared" si="167"/>
        <v>photography</v>
      </c>
      <c r="T1749" t="str">
        <f t="shared" si="168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63"/>
        <v>42219.950729166667</v>
      </c>
      <c r="L1750" s="13">
        <f t="shared" si="16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5"/>
        <v>129.94800000000001</v>
      </c>
      <c r="R1750" s="8">
        <f t="shared" si="166"/>
        <v>358.97</v>
      </c>
      <c r="S1750" t="str">
        <f t="shared" si="167"/>
        <v>photography</v>
      </c>
      <c r="T1750" t="str">
        <f t="shared" si="168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63"/>
        <v>42758.975937499999</v>
      </c>
      <c r="L1751" s="13">
        <f t="shared" si="16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5"/>
        <v>123.48756218905473</v>
      </c>
      <c r="R1751" s="8">
        <f t="shared" si="166"/>
        <v>94.74</v>
      </c>
      <c r="S1751" t="str">
        <f t="shared" si="167"/>
        <v>photography</v>
      </c>
      <c r="T1751" t="str">
        <f t="shared" si="168"/>
        <v>photobooks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63"/>
        <v>42454.836851851855</v>
      </c>
      <c r="L1752" s="13">
        <f t="shared" si="16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5"/>
        <v>201.62</v>
      </c>
      <c r="R1752" s="8">
        <f t="shared" si="166"/>
        <v>80.650000000000006</v>
      </c>
      <c r="S1752" t="str">
        <f t="shared" si="167"/>
        <v>photography</v>
      </c>
      <c r="T1752" t="str">
        <f t="shared" si="168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63"/>
        <v>42052.7815162037</v>
      </c>
      <c r="L1753" s="13">
        <f t="shared" si="16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5"/>
        <v>102.89999999999999</v>
      </c>
      <c r="R1753" s="8">
        <f t="shared" si="166"/>
        <v>168.69</v>
      </c>
      <c r="S1753" t="str">
        <f t="shared" si="167"/>
        <v>photography</v>
      </c>
      <c r="T1753" t="str">
        <f t="shared" si="168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63"/>
        <v>42627.253263888888</v>
      </c>
      <c r="L1754" s="13">
        <f t="shared" si="16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5"/>
        <v>260.16666666666663</v>
      </c>
      <c r="R1754" s="8">
        <f t="shared" si="166"/>
        <v>34.69</v>
      </c>
      <c r="S1754" t="str">
        <f t="shared" si="167"/>
        <v>photography</v>
      </c>
      <c r="T1754" t="str">
        <f t="shared" si="168"/>
        <v>photobooks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63"/>
        <v>42420.74962962963</v>
      </c>
      <c r="L1755" s="13">
        <f t="shared" si="16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5"/>
        <v>108</v>
      </c>
      <c r="R1755" s="8">
        <f t="shared" si="166"/>
        <v>462.86</v>
      </c>
      <c r="S1755" t="str">
        <f t="shared" si="167"/>
        <v>photography</v>
      </c>
      <c r="T1755" t="str">
        <f t="shared" si="168"/>
        <v>photobooks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63"/>
        <v>42067.876770833333</v>
      </c>
      <c r="L1756" s="13">
        <f t="shared" si="16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5"/>
        <v>110.52941176470587</v>
      </c>
      <c r="R1756" s="8">
        <f t="shared" si="166"/>
        <v>104.39</v>
      </c>
      <c r="S1756" t="str">
        <f t="shared" si="167"/>
        <v>photography</v>
      </c>
      <c r="T1756" t="str">
        <f t="shared" si="168"/>
        <v>photobooks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63"/>
        <v>42252.788900462961</v>
      </c>
      <c r="L1757" s="13">
        <f t="shared" si="16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5"/>
        <v>120</v>
      </c>
      <c r="R1757" s="8">
        <f t="shared" si="166"/>
        <v>7.5</v>
      </c>
      <c r="S1757" t="str">
        <f t="shared" si="167"/>
        <v>photography</v>
      </c>
      <c r="T1757" t="str">
        <f t="shared" si="168"/>
        <v>photobooks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63"/>
        <v>42571.167465277773</v>
      </c>
      <c r="L1758" s="13">
        <f t="shared" si="16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5"/>
        <v>102.82909090909091</v>
      </c>
      <c r="R1758" s="8">
        <f t="shared" si="166"/>
        <v>47.13</v>
      </c>
      <c r="S1758" t="str">
        <f t="shared" si="167"/>
        <v>photography</v>
      </c>
      <c r="T1758" t="str">
        <f t="shared" si="168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63"/>
        <v>42733.827349537038</v>
      </c>
      <c r="L1759" s="13">
        <f t="shared" si="16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5"/>
        <v>115.99999999999999</v>
      </c>
      <c r="R1759" s="8">
        <f t="shared" si="166"/>
        <v>414.29</v>
      </c>
      <c r="S1759" t="str">
        <f t="shared" si="167"/>
        <v>photography</v>
      </c>
      <c r="T1759" t="str">
        <f t="shared" si="168"/>
        <v>photobooks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63"/>
        <v>42505.955925925926</v>
      </c>
      <c r="L1760" s="13">
        <f t="shared" si="16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5"/>
        <v>114.7</v>
      </c>
      <c r="R1760" s="8">
        <f t="shared" si="166"/>
        <v>42.48</v>
      </c>
      <c r="S1760" t="str">
        <f t="shared" si="167"/>
        <v>photography</v>
      </c>
      <c r="T1760" t="str">
        <f t="shared" si="168"/>
        <v>photobooks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63"/>
        <v>42068.829039351855</v>
      </c>
      <c r="L1761" s="13">
        <f t="shared" si="16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5"/>
        <v>106.60000000000001</v>
      </c>
      <c r="R1761" s="8">
        <f t="shared" si="166"/>
        <v>108.78</v>
      </c>
      <c r="S1761" t="str">
        <f t="shared" si="167"/>
        <v>photography</v>
      </c>
      <c r="T1761" t="str">
        <f t="shared" si="168"/>
        <v>photobooks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63"/>
        <v>42405.67260416667</v>
      </c>
      <c r="L1762" s="13">
        <f t="shared" si="16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5"/>
        <v>165.44</v>
      </c>
      <c r="R1762" s="8">
        <f t="shared" si="166"/>
        <v>81.099999999999994</v>
      </c>
      <c r="S1762" t="str">
        <f t="shared" si="167"/>
        <v>photography</v>
      </c>
      <c r="T1762" t="str">
        <f t="shared" si="168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63"/>
        <v>42209.567824074074</v>
      </c>
      <c r="L1763" s="13">
        <f t="shared" si="16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5"/>
        <v>155</v>
      </c>
      <c r="R1763" s="8">
        <f t="shared" si="166"/>
        <v>51.67</v>
      </c>
      <c r="S1763" t="str">
        <f t="shared" si="167"/>
        <v>photography</v>
      </c>
      <c r="T1763" t="str">
        <f t="shared" si="168"/>
        <v>photobooks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63"/>
        <v>42410.982002314813</v>
      </c>
      <c r="L1764" s="13">
        <f t="shared" si="16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5"/>
        <v>885</v>
      </c>
      <c r="R1764" s="8">
        <f t="shared" si="166"/>
        <v>35.4</v>
      </c>
      <c r="S1764" t="str">
        <f t="shared" si="167"/>
        <v>photography</v>
      </c>
      <c r="T1764" t="str">
        <f t="shared" si="168"/>
        <v>photobooks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63"/>
        <v>42636.868518518517</v>
      </c>
      <c r="L1765" s="13">
        <f t="shared" si="16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5"/>
        <v>101.90833333333333</v>
      </c>
      <c r="R1765" s="8">
        <f t="shared" si="166"/>
        <v>103.64</v>
      </c>
      <c r="S1765" t="str">
        <f t="shared" si="167"/>
        <v>photography</v>
      </c>
      <c r="T1765" t="str">
        <f t="shared" si="168"/>
        <v>photobooks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63"/>
        <v>41825.485868055555</v>
      </c>
      <c r="L1766" s="13">
        <f t="shared" si="16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5"/>
        <v>19.600000000000001</v>
      </c>
      <c r="R1766" s="8">
        <f t="shared" si="166"/>
        <v>55.28</v>
      </c>
      <c r="S1766" t="str">
        <f t="shared" si="167"/>
        <v>photography</v>
      </c>
      <c r="T1766" t="str">
        <f t="shared" si="168"/>
        <v>photobooks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63"/>
        <v>41834.980462962965</v>
      </c>
      <c r="L1767" s="13">
        <f t="shared" si="16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5"/>
        <v>59.467839999999995</v>
      </c>
      <c r="R1767" s="8">
        <f t="shared" si="166"/>
        <v>72.17</v>
      </c>
      <c r="S1767" t="str">
        <f t="shared" si="167"/>
        <v>photography</v>
      </c>
      <c r="T1767" t="str">
        <f t="shared" si="168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63"/>
        <v>41855.859814814816</v>
      </c>
      <c r="L1768" s="13">
        <f t="shared" si="16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5"/>
        <v>0</v>
      </c>
      <c r="R1768" s="8">
        <f t="shared" si="166"/>
        <v>0</v>
      </c>
      <c r="S1768" t="str">
        <f t="shared" si="167"/>
        <v>photography</v>
      </c>
      <c r="T1768" t="str">
        <f t="shared" si="168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63"/>
        <v>41824.658379629633</v>
      </c>
      <c r="L1769" s="13">
        <f t="shared" si="16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5"/>
        <v>45.72</v>
      </c>
      <c r="R1769" s="8">
        <f t="shared" si="166"/>
        <v>58.62</v>
      </c>
      <c r="S1769" t="str">
        <f t="shared" si="167"/>
        <v>photography</v>
      </c>
      <c r="T1769" t="str">
        <f t="shared" si="168"/>
        <v>photobooks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63"/>
        <v>41849.560694444444</v>
      </c>
      <c r="L1770" s="13">
        <f t="shared" si="16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5"/>
        <v>3.74</v>
      </c>
      <c r="R1770" s="8">
        <f t="shared" si="166"/>
        <v>12.47</v>
      </c>
      <c r="S1770" t="str">
        <f t="shared" si="167"/>
        <v>photography</v>
      </c>
      <c r="T1770" t="str">
        <f t="shared" si="168"/>
        <v>photobooks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63"/>
        <v>41987.818969907406</v>
      </c>
      <c r="L1771" s="13">
        <f t="shared" si="16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5"/>
        <v>2.7025000000000001</v>
      </c>
      <c r="R1771" s="8">
        <f t="shared" si="166"/>
        <v>49.14</v>
      </c>
      <c r="S1771" t="str">
        <f t="shared" si="167"/>
        <v>photography</v>
      </c>
      <c r="T1771" t="str">
        <f t="shared" si="168"/>
        <v>photobooks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63"/>
        <v>41891.780023148152</v>
      </c>
      <c r="L1772" s="13">
        <f t="shared" si="16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5"/>
        <v>56.51428571428572</v>
      </c>
      <c r="R1772" s="8">
        <f t="shared" si="166"/>
        <v>150.5</v>
      </c>
      <c r="S1772" t="str">
        <f t="shared" si="167"/>
        <v>photography</v>
      </c>
      <c r="T1772" t="str">
        <f t="shared" si="168"/>
        <v>photobooks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63"/>
        <v>41905.979629629634</v>
      </c>
      <c r="L1773" s="13">
        <f t="shared" si="16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5"/>
        <v>21.30952380952381</v>
      </c>
      <c r="R1773" s="8">
        <f t="shared" si="166"/>
        <v>35.799999999999997</v>
      </c>
      <c r="S1773" t="str">
        <f t="shared" si="167"/>
        <v>photography</v>
      </c>
      <c r="T1773" t="str">
        <f t="shared" si="168"/>
        <v>photobooks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63"/>
        <v>41766.718009259261</v>
      </c>
      <c r="L1774" s="13">
        <f t="shared" si="16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5"/>
        <v>15.6</v>
      </c>
      <c r="R1774" s="8">
        <f t="shared" si="166"/>
        <v>45.16</v>
      </c>
      <c r="S1774" t="str">
        <f t="shared" si="167"/>
        <v>photography</v>
      </c>
      <c r="T1774" t="str">
        <f t="shared" si="168"/>
        <v>photobooks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63"/>
        <v>41978.760393518518</v>
      </c>
      <c r="L1775" s="13">
        <f t="shared" si="16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5"/>
        <v>6.2566666666666677</v>
      </c>
      <c r="R1775" s="8">
        <f t="shared" si="166"/>
        <v>98.79</v>
      </c>
      <c r="S1775" t="str">
        <f t="shared" si="167"/>
        <v>photography</v>
      </c>
      <c r="T1775" t="str">
        <f t="shared" si="168"/>
        <v>photobooks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63"/>
        <v>41930.218657407408</v>
      </c>
      <c r="L1776" s="13">
        <f t="shared" si="16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5"/>
        <v>45.92</v>
      </c>
      <c r="R1776" s="8">
        <f t="shared" si="166"/>
        <v>88.31</v>
      </c>
      <c r="S1776" t="str">
        <f t="shared" si="167"/>
        <v>photography</v>
      </c>
      <c r="T1776" t="str">
        <f t="shared" si="168"/>
        <v>photobooks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63"/>
        <v>41891.976388888892</v>
      </c>
      <c r="L1777" s="13">
        <f t="shared" si="16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5"/>
        <v>65.101538461538468</v>
      </c>
      <c r="R1777" s="8">
        <f t="shared" si="166"/>
        <v>170.63</v>
      </c>
      <c r="S1777" t="str">
        <f t="shared" si="167"/>
        <v>photography</v>
      </c>
      <c r="T1777" t="str">
        <f t="shared" si="168"/>
        <v>photobooks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63"/>
        <v>41905.95684027778</v>
      </c>
      <c r="L1778" s="13">
        <f t="shared" si="16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5"/>
        <v>6.7</v>
      </c>
      <c r="R1778" s="8">
        <f t="shared" si="166"/>
        <v>83.75</v>
      </c>
      <c r="S1778" t="str">
        <f t="shared" si="167"/>
        <v>photography</v>
      </c>
      <c r="T1778" t="str">
        <f t="shared" si="168"/>
        <v>photobooks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63"/>
        <v>42025.357094907406</v>
      </c>
      <c r="L1779" s="13">
        <f t="shared" si="16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5"/>
        <v>13.5625</v>
      </c>
      <c r="R1779" s="8">
        <f t="shared" si="166"/>
        <v>65.099999999999994</v>
      </c>
      <c r="S1779" t="str">
        <f t="shared" si="167"/>
        <v>photography</v>
      </c>
      <c r="T1779" t="str">
        <f t="shared" si="168"/>
        <v>photobooks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63"/>
        <v>42045.86336805555</v>
      </c>
      <c r="L1780" s="13">
        <f t="shared" si="16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5"/>
        <v>1.9900000000000002</v>
      </c>
      <c r="R1780" s="8">
        <f t="shared" si="166"/>
        <v>66.33</v>
      </c>
      <c r="S1780" t="str">
        <f t="shared" si="167"/>
        <v>photography</v>
      </c>
      <c r="T1780" t="str">
        <f t="shared" si="168"/>
        <v>photobooks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63"/>
        <v>42585.691898148143</v>
      </c>
      <c r="L1781" s="13">
        <f t="shared" si="16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5"/>
        <v>36.236363636363642</v>
      </c>
      <c r="R1781" s="8">
        <f t="shared" si="166"/>
        <v>104.89</v>
      </c>
      <c r="S1781" t="str">
        <f t="shared" si="167"/>
        <v>photography</v>
      </c>
      <c r="T1781" t="str">
        <f t="shared" si="168"/>
        <v>photobooks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63"/>
        <v>42493.600810185191</v>
      </c>
      <c r="L1782" s="13">
        <f t="shared" si="16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5"/>
        <v>39.743333333333339</v>
      </c>
      <c r="R1782" s="8">
        <f t="shared" si="166"/>
        <v>78.44</v>
      </c>
      <c r="S1782" t="str">
        <f t="shared" si="167"/>
        <v>photography</v>
      </c>
      <c r="T1782" t="str">
        <f t="shared" si="168"/>
        <v>photobooks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63"/>
        <v>42597.617418981477</v>
      </c>
      <c r="L1783" s="13">
        <f t="shared" si="16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5"/>
        <v>25.763636363636365</v>
      </c>
      <c r="R1783" s="8">
        <f t="shared" si="166"/>
        <v>59.04</v>
      </c>
      <c r="S1783" t="str">
        <f t="shared" si="167"/>
        <v>photography</v>
      </c>
      <c r="T1783" t="str">
        <f t="shared" si="168"/>
        <v>photobooks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63"/>
        <v>42388.575104166666</v>
      </c>
      <c r="L1784" s="13">
        <f t="shared" si="16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5"/>
        <v>15.491428571428573</v>
      </c>
      <c r="R1784" s="8">
        <f t="shared" si="166"/>
        <v>71.34</v>
      </c>
      <c r="S1784" t="str">
        <f t="shared" si="167"/>
        <v>photography</v>
      </c>
      <c r="T1784" t="str">
        <f t="shared" si="168"/>
        <v>photobooks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63"/>
        <v>42115.949976851851</v>
      </c>
      <c r="L1785" s="13">
        <f t="shared" si="16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5"/>
        <v>23.692499999999999</v>
      </c>
      <c r="R1785" s="8">
        <f t="shared" si="166"/>
        <v>51.23</v>
      </c>
      <c r="S1785" t="str">
        <f t="shared" si="167"/>
        <v>photography</v>
      </c>
      <c r="T1785" t="str">
        <f t="shared" si="168"/>
        <v>photobooks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63"/>
        <v>42003.655555555553</v>
      </c>
      <c r="L1786" s="13">
        <f t="shared" si="16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5"/>
        <v>39.76</v>
      </c>
      <c r="R1786" s="8">
        <f t="shared" si="166"/>
        <v>60.24</v>
      </c>
      <c r="S1786" t="str">
        <f t="shared" si="167"/>
        <v>photography</v>
      </c>
      <c r="T1786" t="str">
        <f t="shared" si="168"/>
        <v>photobooks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63"/>
        <v>41897.134895833333</v>
      </c>
      <c r="L1787" s="13">
        <f t="shared" si="164"/>
        <v>41928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5"/>
        <v>20.220833333333331</v>
      </c>
      <c r="R1787" s="8">
        <f t="shared" si="166"/>
        <v>44.94</v>
      </c>
      <c r="S1787" t="str">
        <f t="shared" si="167"/>
        <v>photography</v>
      </c>
      <c r="T1787" t="str">
        <f t="shared" si="168"/>
        <v>photobooks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63"/>
        <v>41958.550659722227</v>
      </c>
      <c r="L1788" s="13">
        <f t="shared" si="16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5"/>
        <v>47.631578947368418</v>
      </c>
      <c r="R1788" s="8">
        <f t="shared" si="166"/>
        <v>31.21</v>
      </c>
      <c r="S1788" t="str">
        <f t="shared" si="167"/>
        <v>photography</v>
      </c>
      <c r="T1788" t="str">
        <f t="shared" si="168"/>
        <v>photobooks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63"/>
        <v>42068.65552083333</v>
      </c>
      <c r="L1789" s="13">
        <f t="shared" si="16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5"/>
        <v>15.329999999999998</v>
      </c>
      <c r="R1789" s="8">
        <f t="shared" si="166"/>
        <v>63.88</v>
      </c>
      <c r="S1789" t="str">
        <f t="shared" si="167"/>
        <v>photography</v>
      </c>
      <c r="T1789" t="str">
        <f t="shared" si="168"/>
        <v>photobooks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63"/>
        <v>41913.94840277778</v>
      </c>
      <c r="L1790" s="13">
        <f t="shared" si="16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5"/>
        <v>1.3818181818181818</v>
      </c>
      <c r="R1790" s="8">
        <f t="shared" si="166"/>
        <v>19</v>
      </c>
      <c r="S1790" t="str">
        <f t="shared" si="167"/>
        <v>photography</v>
      </c>
      <c r="T1790" t="str">
        <f t="shared" si="168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63"/>
        <v>41956.250034722223</v>
      </c>
      <c r="L1791" s="13">
        <f t="shared" si="16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5"/>
        <v>0.5</v>
      </c>
      <c r="R1791" s="8">
        <f t="shared" si="166"/>
        <v>10</v>
      </c>
      <c r="S1791" t="str">
        <f t="shared" si="167"/>
        <v>photography</v>
      </c>
      <c r="T1791" t="str">
        <f t="shared" si="168"/>
        <v>photobooks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63"/>
        <v>42010.674513888895</v>
      </c>
      <c r="L1792" s="13">
        <f t="shared" si="16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5"/>
        <v>4.957575757575758</v>
      </c>
      <c r="R1792" s="8">
        <f t="shared" si="166"/>
        <v>109.07</v>
      </c>
      <c r="S1792" t="str">
        <f t="shared" si="167"/>
        <v>photography</v>
      </c>
      <c r="T1792" t="str">
        <f t="shared" si="168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63"/>
        <v>41973.740335648152</v>
      </c>
      <c r="L1793" s="13">
        <f t="shared" si="16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5"/>
        <v>3.5666666666666664</v>
      </c>
      <c r="R1793" s="8">
        <f t="shared" si="166"/>
        <v>26.75</v>
      </c>
      <c r="S1793" t="str">
        <f t="shared" si="167"/>
        <v>photography</v>
      </c>
      <c r="T1793" t="str">
        <f t="shared" si="168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ref="K1794:K1857" si="169">J1794/60/60/24+DATE(1970,1,1)</f>
        <v>42189.031041666662</v>
      </c>
      <c r="L1794" s="13">
        <f t="shared" ref="L1794:L1857" si="170">I1794/60/60/24+DATE(1970,1,1)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71">E1794/D1794*100</f>
        <v>61.124000000000002</v>
      </c>
      <c r="R1794" s="8">
        <f t="shared" si="166"/>
        <v>109.94</v>
      </c>
      <c r="S1794" t="str">
        <f t="shared" si="167"/>
        <v>photography</v>
      </c>
      <c r="T1794" t="str">
        <f t="shared" si="168"/>
        <v>photobooks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si="169"/>
        <v>41940.89166666667</v>
      </c>
      <c r="L1795" s="13">
        <f t="shared" si="170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71"/>
        <v>1.3333333333333335</v>
      </c>
      <c r="R1795" s="8">
        <f t="shared" ref="R1795:R1858" si="172">IF(N1795=0, 0, ROUND(E1795/N1795, 2))</f>
        <v>20</v>
      </c>
      <c r="S1795" t="str">
        <f t="shared" ref="S1795:S1858" si="173">LEFT(P1795, FIND("/", P1795) - 1)</f>
        <v>photography</v>
      </c>
      <c r="T1795" t="str">
        <f t="shared" ref="T1795:T1858" si="174">RIGHT(P1795, LEN(P1795)-FIND("/", P1795))</f>
        <v>photobooks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69"/>
        <v>42011.551180555558</v>
      </c>
      <c r="L1796" s="13">
        <f t="shared" si="170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1"/>
        <v>11.077777777777778</v>
      </c>
      <c r="R1796" s="8">
        <f t="shared" si="172"/>
        <v>55.39</v>
      </c>
      <c r="S1796" t="str">
        <f t="shared" si="173"/>
        <v>photography</v>
      </c>
      <c r="T1796" t="str">
        <f t="shared" si="174"/>
        <v>photobooks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69"/>
        <v>42628.288668981477</v>
      </c>
      <c r="L1797" s="13">
        <f t="shared" si="170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1"/>
        <v>38.735714285714288</v>
      </c>
      <c r="R1797" s="8">
        <f t="shared" si="172"/>
        <v>133.9</v>
      </c>
      <c r="S1797" t="str">
        <f t="shared" si="173"/>
        <v>photography</v>
      </c>
      <c r="T1797" t="str">
        <f t="shared" si="174"/>
        <v>photobooks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69"/>
        <v>42515.439421296294</v>
      </c>
      <c r="L1798" s="13">
        <f t="shared" si="170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1"/>
        <v>22.05263157894737</v>
      </c>
      <c r="R1798" s="8">
        <f t="shared" si="172"/>
        <v>48.72</v>
      </c>
      <c r="S1798" t="str">
        <f t="shared" si="173"/>
        <v>photography</v>
      </c>
      <c r="T1798" t="str">
        <f t="shared" si="174"/>
        <v>photobooks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69"/>
        <v>42689.56931712963</v>
      </c>
      <c r="L1799" s="13">
        <f t="shared" si="170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1"/>
        <v>67.55</v>
      </c>
      <c r="R1799" s="8">
        <f t="shared" si="172"/>
        <v>48.25</v>
      </c>
      <c r="S1799" t="str">
        <f t="shared" si="173"/>
        <v>photography</v>
      </c>
      <c r="T1799" t="str">
        <f t="shared" si="174"/>
        <v>photobooks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69"/>
        <v>42344.32677083333</v>
      </c>
      <c r="L1800" s="13">
        <f t="shared" si="170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1"/>
        <v>13.637499999999999</v>
      </c>
      <c r="R1800" s="8">
        <f t="shared" si="172"/>
        <v>58.97</v>
      </c>
      <c r="S1800" t="str">
        <f t="shared" si="173"/>
        <v>photography</v>
      </c>
      <c r="T1800" t="str">
        <f t="shared" si="174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69"/>
        <v>41934.842685185184</v>
      </c>
      <c r="L1801" s="13">
        <f t="shared" si="170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1"/>
        <v>1.7457500000000001</v>
      </c>
      <c r="R1801" s="8">
        <f t="shared" si="172"/>
        <v>11.64</v>
      </c>
      <c r="S1801" t="str">
        <f t="shared" si="173"/>
        <v>photography</v>
      </c>
      <c r="T1801" t="str">
        <f t="shared" si="174"/>
        <v>photobooks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69"/>
        <v>42623.606134259258</v>
      </c>
      <c r="L1802" s="13">
        <f t="shared" si="170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1"/>
        <v>20.44963251188932</v>
      </c>
      <c r="R1802" s="8">
        <f t="shared" si="172"/>
        <v>83.72</v>
      </c>
      <c r="S1802" t="str">
        <f t="shared" si="173"/>
        <v>photography</v>
      </c>
      <c r="T1802" t="str">
        <f t="shared" si="174"/>
        <v>photobooks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69"/>
        <v>42321.660509259258</v>
      </c>
      <c r="L1803" s="13">
        <f t="shared" si="170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1"/>
        <v>13.852941176470587</v>
      </c>
      <c r="R1803" s="8">
        <f t="shared" si="172"/>
        <v>63.65</v>
      </c>
      <c r="S1803" t="str">
        <f t="shared" si="173"/>
        <v>photography</v>
      </c>
      <c r="T1803" t="str">
        <f t="shared" si="174"/>
        <v>photobooks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69"/>
        <v>42159.47256944445</v>
      </c>
      <c r="L1804" s="13">
        <f t="shared" si="170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1"/>
        <v>48.485714285714288</v>
      </c>
      <c r="R1804" s="8">
        <f t="shared" si="172"/>
        <v>94.28</v>
      </c>
      <c r="S1804" t="str">
        <f t="shared" si="173"/>
        <v>photography</v>
      </c>
      <c r="T1804" t="str">
        <f t="shared" si="174"/>
        <v>photobooks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69"/>
        <v>42018.071550925932</v>
      </c>
      <c r="L1805" s="13">
        <f t="shared" si="170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1"/>
        <v>30.8</v>
      </c>
      <c r="R1805" s="8">
        <f t="shared" si="172"/>
        <v>71.87</v>
      </c>
      <c r="S1805" t="str">
        <f t="shared" si="173"/>
        <v>photography</v>
      </c>
      <c r="T1805" t="str">
        <f t="shared" si="174"/>
        <v>photobooks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69"/>
        <v>42282.678287037037</v>
      </c>
      <c r="L1806" s="13">
        <f t="shared" si="170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1"/>
        <v>35.174193548387095</v>
      </c>
      <c r="R1806" s="8">
        <f t="shared" si="172"/>
        <v>104.85</v>
      </c>
      <c r="S1806" t="str">
        <f t="shared" si="173"/>
        <v>photography</v>
      </c>
      <c r="T1806" t="str">
        <f t="shared" si="174"/>
        <v>photobooks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69"/>
        <v>42247.803912037038</v>
      </c>
      <c r="L1807" s="13">
        <f t="shared" si="170"/>
        <v>42279.75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1"/>
        <v>36.404444444444444</v>
      </c>
      <c r="R1807" s="8">
        <f t="shared" si="172"/>
        <v>67.14</v>
      </c>
      <c r="S1807" t="str">
        <f t="shared" si="173"/>
        <v>photography</v>
      </c>
      <c r="T1807" t="str">
        <f t="shared" si="174"/>
        <v>photobooks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69"/>
        <v>41877.638298611113</v>
      </c>
      <c r="L1808" s="13">
        <f t="shared" si="170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1"/>
        <v>2.9550000000000001</v>
      </c>
      <c r="R1808" s="8">
        <f t="shared" si="172"/>
        <v>73.88</v>
      </c>
      <c r="S1808" t="str">
        <f t="shared" si="173"/>
        <v>photography</v>
      </c>
      <c r="T1808" t="str">
        <f t="shared" si="174"/>
        <v>photobooks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69"/>
        <v>41880.068437499998</v>
      </c>
      <c r="L1809" s="13">
        <f t="shared" si="170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1"/>
        <v>11.06</v>
      </c>
      <c r="R1809" s="8">
        <f t="shared" si="172"/>
        <v>69.13</v>
      </c>
      <c r="S1809" t="str">
        <f t="shared" si="173"/>
        <v>photography</v>
      </c>
      <c r="T1809" t="str">
        <f t="shared" si="174"/>
        <v>photobooks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69"/>
        <v>42742.680902777778</v>
      </c>
      <c r="L1810" s="13">
        <f t="shared" si="170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1"/>
        <v>41.407142857142858</v>
      </c>
      <c r="R1810" s="8">
        <f t="shared" si="172"/>
        <v>120.77</v>
      </c>
      <c r="S1810" t="str">
        <f t="shared" si="173"/>
        <v>photography</v>
      </c>
      <c r="T1810" t="str">
        <f t="shared" si="174"/>
        <v>photobooks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69"/>
        <v>42029.907858796301</v>
      </c>
      <c r="L1811" s="13">
        <f t="shared" si="170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1"/>
        <v>10.857142857142858</v>
      </c>
      <c r="R1811" s="8">
        <f t="shared" si="172"/>
        <v>42.22</v>
      </c>
      <c r="S1811" t="str">
        <f t="shared" si="173"/>
        <v>photography</v>
      </c>
      <c r="T1811" t="str">
        <f t="shared" si="174"/>
        <v>photobooks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69"/>
        <v>41860.91002314815</v>
      </c>
      <c r="L1812" s="13">
        <f t="shared" si="170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1"/>
        <v>3.3333333333333335</v>
      </c>
      <c r="R1812" s="8">
        <f t="shared" si="172"/>
        <v>7.5</v>
      </c>
      <c r="S1812" t="str">
        <f t="shared" si="173"/>
        <v>photography</v>
      </c>
      <c r="T1812" t="str">
        <f t="shared" si="174"/>
        <v>photobooks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69"/>
        <v>41876.433680555558</v>
      </c>
      <c r="L1813" s="13">
        <f t="shared" si="170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1"/>
        <v>7.407407407407407E-2</v>
      </c>
      <c r="R1813" s="8">
        <f t="shared" si="172"/>
        <v>1.54</v>
      </c>
      <c r="S1813" t="str">
        <f t="shared" si="173"/>
        <v>photography</v>
      </c>
      <c r="T1813" t="str">
        <f t="shared" si="174"/>
        <v>photobooks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69"/>
        <v>42524.318703703699</v>
      </c>
      <c r="L1814" s="13">
        <f t="shared" si="170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1"/>
        <v>13.307692307692307</v>
      </c>
      <c r="R1814" s="8">
        <f t="shared" si="172"/>
        <v>37.61</v>
      </c>
      <c r="S1814" t="str">
        <f t="shared" si="173"/>
        <v>photography</v>
      </c>
      <c r="T1814" t="str">
        <f t="shared" si="174"/>
        <v>photobooks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69"/>
        <v>41829.889027777775</v>
      </c>
      <c r="L1815" s="13">
        <f t="shared" si="170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1"/>
        <v>0</v>
      </c>
      <c r="R1815" s="8">
        <f t="shared" si="172"/>
        <v>0</v>
      </c>
      <c r="S1815" t="str">
        <f t="shared" si="173"/>
        <v>photography</v>
      </c>
      <c r="T1815" t="str">
        <f t="shared" si="174"/>
        <v>photobooks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69"/>
        <v>42033.314074074078</v>
      </c>
      <c r="L1816" s="13">
        <f t="shared" si="170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1"/>
        <v>49.183333333333337</v>
      </c>
      <c r="R1816" s="8">
        <f t="shared" si="172"/>
        <v>42.16</v>
      </c>
      <c r="S1816" t="str">
        <f t="shared" si="173"/>
        <v>photography</v>
      </c>
      <c r="T1816" t="str">
        <f t="shared" si="174"/>
        <v>photobooks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69"/>
        <v>42172.906678240746</v>
      </c>
      <c r="L1817" s="13">
        <f t="shared" si="170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1"/>
        <v>0</v>
      </c>
      <c r="R1817" s="8">
        <f t="shared" si="172"/>
        <v>0</v>
      </c>
      <c r="S1817" t="str">
        <f t="shared" si="173"/>
        <v>photography</v>
      </c>
      <c r="T1817" t="str">
        <f t="shared" si="174"/>
        <v>photobooks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69"/>
        <v>42548.876192129625</v>
      </c>
      <c r="L1818" s="13">
        <f t="shared" si="170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1"/>
        <v>2.036</v>
      </c>
      <c r="R1818" s="8">
        <f t="shared" si="172"/>
        <v>84.83</v>
      </c>
      <c r="S1818" t="str">
        <f t="shared" si="173"/>
        <v>photography</v>
      </c>
      <c r="T1818" t="str">
        <f t="shared" si="174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69"/>
        <v>42705.662118055552</v>
      </c>
      <c r="L1819" s="13">
        <f t="shared" si="170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1"/>
        <v>52.327777777777776</v>
      </c>
      <c r="R1819" s="8">
        <f t="shared" si="172"/>
        <v>94.19</v>
      </c>
      <c r="S1819" t="str">
        <f t="shared" si="173"/>
        <v>photography</v>
      </c>
      <c r="T1819" t="str">
        <f t="shared" si="174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69"/>
        <v>42067.234375</v>
      </c>
      <c r="L1820" s="13">
        <f t="shared" si="170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1"/>
        <v>0</v>
      </c>
      <c r="R1820" s="8">
        <f t="shared" si="172"/>
        <v>0</v>
      </c>
      <c r="S1820" t="str">
        <f t="shared" si="173"/>
        <v>photography</v>
      </c>
      <c r="T1820" t="str">
        <f t="shared" si="174"/>
        <v>photobooks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69"/>
        <v>41820.752268518518</v>
      </c>
      <c r="L1821" s="13">
        <f t="shared" si="170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1"/>
        <v>2.083333333333333</v>
      </c>
      <c r="R1821" s="8">
        <f t="shared" si="172"/>
        <v>6.25</v>
      </c>
      <c r="S1821" t="str">
        <f t="shared" si="173"/>
        <v>photography</v>
      </c>
      <c r="T1821" t="str">
        <f t="shared" si="174"/>
        <v>photobooks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69"/>
        <v>42065.084375000006</v>
      </c>
      <c r="L1822" s="13">
        <f t="shared" si="170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1"/>
        <v>6.565384615384616</v>
      </c>
      <c r="R1822" s="8">
        <f t="shared" si="172"/>
        <v>213.38</v>
      </c>
      <c r="S1822" t="str">
        <f t="shared" si="173"/>
        <v>photography</v>
      </c>
      <c r="T1822" t="str">
        <f t="shared" si="174"/>
        <v>photobooks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69"/>
        <v>40926.319062499999</v>
      </c>
      <c r="L1823" s="13">
        <f t="shared" si="170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1"/>
        <v>134.88999999999999</v>
      </c>
      <c r="R1823" s="8">
        <f t="shared" si="172"/>
        <v>59.16</v>
      </c>
      <c r="S1823" t="str">
        <f t="shared" si="173"/>
        <v>music</v>
      </c>
      <c r="T1823" t="str">
        <f t="shared" si="174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69"/>
        <v>41634.797013888885</v>
      </c>
      <c r="L1824" s="13">
        <f t="shared" si="170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1"/>
        <v>100</v>
      </c>
      <c r="R1824" s="8">
        <f t="shared" si="172"/>
        <v>27.27</v>
      </c>
      <c r="S1824" t="str">
        <f t="shared" si="173"/>
        <v>music</v>
      </c>
      <c r="T1824" t="str">
        <f t="shared" si="174"/>
        <v>rock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69"/>
        <v>41176.684907407405</v>
      </c>
      <c r="L1825" s="13">
        <f t="shared" si="170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1"/>
        <v>115.85714285714286</v>
      </c>
      <c r="R1825" s="8">
        <f t="shared" si="172"/>
        <v>24.58</v>
      </c>
      <c r="S1825" t="str">
        <f t="shared" si="173"/>
        <v>music</v>
      </c>
      <c r="T1825" t="str">
        <f t="shared" si="174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69"/>
        <v>41626.916284722225</v>
      </c>
      <c r="L1826" s="13">
        <f t="shared" si="170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1"/>
        <v>100.06666666666666</v>
      </c>
      <c r="R1826" s="8">
        <f t="shared" si="172"/>
        <v>75.05</v>
      </c>
      <c r="S1826" t="str">
        <f t="shared" si="173"/>
        <v>music</v>
      </c>
      <c r="T1826" t="str">
        <f t="shared" si="174"/>
        <v>rock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69"/>
        <v>41443.83452546296</v>
      </c>
      <c r="L1827" s="13">
        <f t="shared" si="170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1"/>
        <v>105.05</v>
      </c>
      <c r="R1827" s="8">
        <f t="shared" si="172"/>
        <v>42.02</v>
      </c>
      <c r="S1827" t="str">
        <f t="shared" si="173"/>
        <v>music</v>
      </c>
      <c r="T1827" t="str">
        <f t="shared" si="174"/>
        <v>rock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69"/>
        <v>41657.923807870371</v>
      </c>
      <c r="L1828" s="13">
        <f t="shared" si="170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1"/>
        <v>101</v>
      </c>
      <c r="R1828" s="8">
        <f t="shared" si="172"/>
        <v>53.16</v>
      </c>
      <c r="S1828" t="str">
        <f t="shared" si="173"/>
        <v>music</v>
      </c>
      <c r="T1828" t="str">
        <f t="shared" si="174"/>
        <v>rock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69"/>
        <v>40555.325937499998</v>
      </c>
      <c r="L1829" s="13">
        <f t="shared" si="170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1"/>
        <v>100.66250000000001</v>
      </c>
      <c r="R1829" s="8">
        <f t="shared" si="172"/>
        <v>83.89</v>
      </c>
      <c r="S1829" t="str">
        <f t="shared" si="173"/>
        <v>music</v>
      </c>
      <c r="T1829" t="str">
        <f t="shared" si="174"/>
        <v>rock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69"/>
        <v>41736.899652777778</v>
      </c>
      <c r="L1830" s="13">
        <f t="shared" si="170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1"/>
        <v>100.16000000000001</v>
      </c>
      <c r="R1830" s="8">
        <f t="shared" si="172"/>
        <v>417.33</v>
      </c>
      <c r="S1830" t="str">
        <f t="shared" si="173"/>
        <v>music</v>
      </c>
      <c r="T1830" t="str">
        <f t="shared" si="174"/>
        <v>rock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69"/>
        <v>40516.087627314817</v>
      </c>
      <c r="L1831" s="13">
        <f t="shared" si="170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1"/>
        <v>166.68333333333334</v>
      </c>
      <c r="R1831" s="8">
        <f t="shared" si="172"/>
        <v>75.77</v>
      </c>
      <c r="S1831" t="str">
        <f t="shared" si="173"/>
        <v>music</v>
      </c>
      <c r="T1831" t="str">
        <f t="shared" si="174"/>
        <v>rock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69"/>
        <v>41664.684108796297</v>
      </c>
      <c r="L1832" s="13">
        <f t="shared" si="170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1"/>
        <v>101.53333333333335</v>
      </c>
      <c r="R1832" s="8">
        <f t="shared" si="172"/>
        <v>67.39</v>
      </c>
      <c r="S1832" t="str">
        <f t="shared" si="173"/>
        <v>music</v>
      </c>
      <c r="T1832" t="str">
        <f t="shared" si="174"/>
        <v>rock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69"/>
        <v>41026.996099537035</v>
      </c>
      <c r="L1833" s="13">
        <f t="shared" si="170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1"/>
        <v>103</v>
      </c>
      <c r="R1833" s="8">
        <f t="shared" si="172"/>
        <v>73.569999999999993</v>
      </c>
      <c r="S1833" t="str">
        <f t="shared" si="173"/>
        <v>music</v>
      </c>
      <c r="T1833" t="str">
        <f t="shared" si="174"/>
        <v>rock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69"/>
        <v>40576.539664351854</v>
      </c>
      <c r="L1834" s="13">
        <f t="shared" si="170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1"/>
        <v>142.85714285714286</v>
      </c>
      <c r="R1834" s="8">
        <f t="shared" si="172"/>
        <v>25</v>
      </c>
      <c r="S1834" t="str">
        <f t="shared" si="173"/>
        <v>music</v>
      </c>
      <c r="T1834" t="str">
        <f t="shared" si="174"/>
        <v>rock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69"/>
        <v>41303.044016203705</v>
      </c>
      <c r="L1835" s="13">
        <f t="shared" si="170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1"/>
        <v>262.5</v>
      </c>
      <c r="R1835" s="8">
        <f t="shared" si="172"/>
        <v>42</v>
      </c>
      <c r="S1835" t="str">
        <f t="shared" si="173"/>
        <v>music</v>
      </c>
      <c r="T1835" t="str">
        <f t="shared" si="174"/>
        <v>rock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69"/>
        <v>41988.964062500003</v>
      </c>
      <c r="L1836" s="13">
        <f t="shared" si="170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1"/>
        <v>118.05000000000001</v>
      </c>
      <c r="R1836" s="8">
        <f t="shared" si="172"/>
        <v>131.16999999999999</v>
      </c>
      <c r="S1836" t="str">
        <f t="shared" si="173"/>
        <v>music</v>
      </c>
      <c r="T1836" t="str">
        <f t="shared" si="174"/>
        <v>rock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69"/>
        <v>42430.702210648145</v>
      </c>
      <c r="L1837" s="13">
        <f t="shared" si="170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1"/>
        <v>104</v>
      </c>
      <c r="R1837" s="8">
        <f t="shared" si="172"/>
        <v>47.27</v>
      </c>
      <c r="S1837" t="str">
        <f t="shared" si="173"/>
        <v>music</v>
      </c>
      <c r="T1837" t="str">
        <f t="shared" si="174"/>
        <v>rock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69"/>
        <v>41305.809363425928</v>
      </c>
      <c r="L1838" s="13">
        <f t="shared" si="170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1"/>
        <v>200.34</v>
      </c>
      <c r="R1838" s="8">
        <f t="shared" si="172"/>
        <v>182.13</v>
      </c>
      <c r="S1838" t="str">
        <f t="shared" si="173"/>
        <v>music</v>
      </c>
      <c r="T1838" t="str">
        <f t="shared" si="174"/>
        <v>rock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69"/>
        <v>40926.047858796301</v>
      </c>
      <c r="L1839" s="13">
        <f t="shared" si="170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1"/>
        <v>306.83333333333331</v>
      </c>
      <c r="R1839" s="8">
        <f t="shared" si="172"/>
        <v>61.37</v>
      </c>
      <c r="S1839" t="str">
        <f t="shared" si="173"/>
        <v>music</v>
      </c>
      <c r="T1839" t="str">
        <f t="shared" si="174"/>
        <v>rock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69"/>
        <v>40788.786539351851</v>
      </c>
      <c r="L1840" s="13">
        <f t="shared" si="170"/>
        <v>40817.125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1"/>
        <v>100.149</v>
      </c>
      <c r="R1840" s="8">
        <f t="shared" si="172"/>
        <v>35.770000000000003</v>
      </c>
      <c r="S1840" t="str">
        <f t="shared" si="173"/>
        <v>music</v>
      </c>
      <c r="T1840" t="str">
        <f t="shared" si="174"/>
        <v>rock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69"/>
        <v>42614.722013888888</v>
      </c>
      <c r="L1841" s="13">
        <f t="shared" si="170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1"/>
        <v>205.29999999999998</v>
      </c>
      <c r="R1841" s="8">
        <f t="shared" si="172"/>
        <v>45.62</v>
      </c>
      <c r="S1841" t="str">
        <f t="shared" si="173"/>
        <v>music</v>
      </c>
      <c r="T1841" t="str">
        <f t="shared" si="174"/>
        <v>rock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69"/>
        <v>41382.096180555556</v>
      </c>
      <c r="L1842" s="13">
        <f t="shared" si="170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1"/>
        <v>108.88888888888889</v>
      </c>
      <c r="R1842" s="8">
        <f t="shared" si="172"/>
        <v>75.38</v>
      </c>
      <c r="S1842" t="str">
        <f t="shared" si="173"/>
        <v>music</v>
      </c>
      <c r="T1842" t="str">
        <f t="shared" si="174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69"/>
        <v>41745.84542824074</v>
      </c>
      <c r="L1843" s="13">
        <f t="shared" si="170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1"/>
        <v>101.75</v>
      </c>
      <c r="R1843" s="8">
        <f t="shared" si="172"/>
        <v>50.88</v>
      </c>
      <c r="S1843" t="str">
        <f t="shared" si="173"/>
        <v>music</v>
      </c>
      <c r="T1843" t="str">
        <f t="shared" si="174"/>
        <v>rock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69"/>
        <v>42031.631724537037</v>
      </c>
      <c r="L1844" s="13">
        <f t="shared" si="170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1"/>
        <v>125.25</v>
      </c>
      <c r="R1844" s="8">
        <f t="shared" si="172"/>
        <v>119.29</v>
      </c>
      <c r="S1844" t="str">
        <f t="shared" si="173"/>
        <v>music</v>
      </c>
      <c r="T1844" t="str">
        <f t="shared" si="174"/>
        <v>rock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69"/>
        <v>40564.994837962964</v>
      </c>
      <c r="L1845" s="13">
        <f t="shared" si="170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1"/>
        <v>124.0061</v>
      </c>
      <c r="R1845" s="8">
        <f t="shared" si="172"/>
        <v>92.54</v>
      </c>
      <c r="S1845" t="str">
        <f t="shared" si="173"/>
        <v>music</v>
      </c>
      <c r="T1845" t="str">
        <f t="shared" si="174"/>
        <v>rock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69"/>
        <v>40666.973541666666</v>
      </c>
      <c r="L1846" s="13">
        <f t="shared" si="170"/>
        <v>40705.125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1"/>
        <v>101.4</v>
      </c>
      <c r="R1846" s="8">
        <f t="shared" si="172"/>
        <v>76.05</v>
      </c>
      <c r="S1846" t="str">
        <f t="shared" si="173"/>
        <v>music</v>
      </c>
      <c r="T1846" t="str">
        <f t="shared" si="174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69"/>
        <v>42523.333310185189</v>
      </c>
      <c r="L1847" s="13">
        <f t="shared" si="170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1"/>
        <v>100</v>
      </c>
      <c r="R1847" s="8">
        <f t="shared" si="172"/>
        <v>52.63</v>
      </c>
      <c r="S1847" t="str">
        <f t="shared" si="173"/>
        <v>music</v>
      </c>
      <c r="T1847" t="str">
        <f t="shared" si="174"/>
        <v>rock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69"/>
        <v>41228.650196759263</v>
      </c>
      <c r="L1848" s="13">
        <f t="shared" si="170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1"/>
        <v>137.92666666666668</v>
      </c>
      <c r="R1848" s="8">
        <f t="shared" si="172"/>
        <v>98.99</v>
      </c>
      <c r="S1848" t="str">
        <f t="shared" si="173"/>
        <v>music</v>
      </c>
      <c r="T1848" t="str">
        <f t="shared" si="174"/>
        <v>rock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69"/>
        <v>42094.236481481479</v>
      </c>
      <c r="L1849" s="13">
        <f t="shared" si="170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1"/>
        <v>120.88000000000001</v>
      </c>
      <c r="R1849" s="8">
        <f t="shared" si="172"/>
        <v>79.53</v>
      </c>
      <c r="S1849" t="str">
        <f t="shared" si="173"/>
        <v>music</v>
      </c>
      <c r="T1849" t="str">
        <f t="shared" si="174"/>
        <v>rock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69"/>
        <v>40691.788055555553</v>
      </c>
      <c r="L1850" s="13">
        <f t="shared" si="170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1"/>
        <v>107.36666666666667</v>
      </c>
      <c r="R1850" s="8">
        <f t="shared" si="172"/>
        <v>134.21</v>
      </c>
      <c r="S1850" t="str">
        <f t="shared" si="173"/>
        <v>music</v>
      </c>
      <c r="T1850" t="str">
        <f t="shared" si="174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69"/>
        <v>41169.845590277779</v>
      </c>
      <c r="L1851" s="13">
        <f t="shared" si="170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1"/>
        <v>100.33333333333334</v>
      </c>
      <c r="R1851" s="8">
        <f t="shared" si="172"/>
        <v>37.630000000000003</v>
      </c>
      <c r="S1851" t="str">
        <f t="shared" si="173"/>
        <v>music</v>
      </c>
      <c r="T1851" t="str">
        <f t="shared" si="174"/>
        <v>rock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69"/>
        <v>41800.959490740745</v>
      </c>
      <c r="L1852" s="13">
        <f t="shared" si="170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1"/>
        <v>101.52222222222223</v>
      </c>
      <c r="R1852" s="8">
        <f t="shared" si="172"/>
        <v>51.04</v>
      </c>
      <c r="S1852" t="str">
        <f t="shared" si="173"/>
        <v>music</v>
      </c>
      <c r="T1852" t="str">
        <f t="shared" si="174"/>
        <v>rock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69"/>
        <v>41827.906689814816</v>
      </c>
      <c r="L1853" s="13">
        <f t="shared" si="170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1"/>
        <v>100.07692307692308</v>
      </c>
      <c r="R1853" s="8">
        <f t="shared" si="172"/>
        <v>50.04</v>
      </c>
      <c r="S1853" t="str">
        <f t="shared" si="173"/>
        <v>music</v>
      </c>
      <c r="T1853" t="str">
        <f t="shared" si="174"/>
        <v>rock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69"/>
        <v>42081.77143518519</v>
      </c>
      <c r="L1854" s="13">
        <f t="shared" si="170"/>
        <v>42119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1"/>
        <v>116.96666666666667</v>
      </c>
      <c r="R1854" s="8">
        <f t="shared" si="172"/>
        <v>133.93</v>
      </c>
      <c r="S1854" t="str">
        <f t="shared" si="173"/>
        <v>music</v>
      </c>
      <c r="T1854" t="str">
        <f t="shared" si="174"/>
        <v>rock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69"/>
        <v>41177.060381944444</v>
      </c>
      <c r="L1855" s="13">
        <f t="shared" si="170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1"/>
        <v>101.875</v>
      </c>
      <c r="R1855" s="8">
        <f t="shared" si="172"/>
        <v>58.21</v>
      </c>
      <c r="S1855" t="str">
        <f t="shared" si="173"/>
        <v>music</v>
      </c>
      <c r="T1855" t="str">
        <f t="shared" si="174"/>
        <v>rock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69"/>
        <v>41388.021261574075</v>
      </c>
      <c r="L1856" s="13">
        <f t="shared" si="170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1"/>
        <v>102.12366666666665</v>
      </c>
      <c r="R1856" s="8">
        <f t="shared" si="172"/>
        <v>88.04</v>
      </c>
      <c r="S1856" t="str">
        <f t="shared" si="173"/>
        <v>music</v>
      </c>
      <c r="T1856" t="str">
        <f t="shared" si="174"/>
        <v>rock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69"/>
        <v>41600.538657407407</v>
      </c>
      <c r="L1857" s="13">
        <f t="shared" si="170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1"/>
        <v>154.05897142857143</v>
      </c>
      <c r="R1857" s="8">
        <f t="shared" si="172"/>
        <v>70.58</v>
      </c>
      <c r="S1857" t="str">
        <f t="shared" si="173"/>
        <v>music</v>
      </c>
      <c r="T1857" t="str">
        <f t="shared" si="174"/>
        <v>rock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ref="K1858:K1921" si="175">J1858/60/60/24+DATE(1970,1,1)</f>
        <v>41817.854999999996</v>
      </c>
      <c r="L1858" s="13">
        <f t="shared" ref="L1858:L1921" si="176">I1858/60/60/24+DATE(1970,1,1)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77">E1858/D1858*100</f>
        <v>101.25</v>
      </c>
      <c r="R1858" s="8">
        <f t="shared" si="172"/>
        <v>53.29</v>
      </c>
      <c r="S1858" t="str">
        <f t="shared" si="173"/>
        <v>music</v>
      </c>
      <c r="T1858" t="str">
        <f t="shared" si="174"/>
        <v>rock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si="175"/>
        <v>41864.76866898148</v>
      </c>
      <c r="L1859" s="13">
        <f t="shared" si="176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77"/>
        <v>100</v>
      </c>
      <c r="R1859" s="8">
        <f t="shared" ref="R1859:R1922" si="178">IF(N1859=0, 0, ROUND(E1859/N1859, 2))</f>
        <v>136.36000000000001</v>
      </c>
      <c r="S1859" t="str">
        <f t="shared" ref="S1859:S1922" si="179">LEFT(P1859, FIND("/", P1859) - 1)</f>
        <v>music</v>
      </c>
      <c r="T1859" t="str">
        <f t="shared" ref="T1859:T1922" si="180">RIGHT(P1859, LEN(P1859)-FIND("/", P1859))</f>
        <v>rock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75"/>
        <v>40833.200474537036</v>
      </c>
      <c r="L1860" s="13">
        <f t="shared" si="176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7"/>
        <v>108.74800874800874</v>
      </c>
      <c r="R1860" s="8">
        <f t="shared" si="178"/>
        <v>40.549999999999997</v>
      </c>
      <c r="S1860" t="str">
        <f t="shared" si="179"/>
        <v>music</v>
      </c>
      <c r="T1860" t="str">
        <f t="shared" si="180"/>
        <v>rock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75"/>
        <v>40778.770011574074</v>
      </c>
      <c r="L1861" s="13">
        <f t="shared" si="176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7"/>
        <v>131.83333333333334</v>
      </c>
      <c r="R1861" s="8">
        <f t="shared" si="178"/>
        <v>70.63</v>
      </c>
      <c r="S1861" t="str">
        <f t="shared" si="179"/>
        <v>music</v>
      </c>
      <c r="T1861" t="str">
        <f t="shared" si="180"/>
        <v>rock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75"/>
        <v>41655.709305555552</v>
      </c>
      <c r="L1862" s="13">
        <f t="shared" si="176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7"/>
        <v>133.46666666666667</v>
      </c>
      <c r="R1862" s="8">
        <f t="shared" si="178"/>
        <v>52.68</v>
      </c>
      <c r="S1862" t="str">
        <f t="shared" si="179"/>
        <v>music</v>
      </c>
      <c r="T1862" t="str">
        <f t="shared" si="180"/>
        <v>rock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75"/>
        <v>42000.300243055557</v>
      </c>
      <c r="L1863" s="13">
        <f t="shared" si="176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7"/>
        <v>0</v>
      </c>
      <c r="R1863" s="8">
        <f t="shared" si="178"/>
        <v>0</v>
      </c>
      <c r="S1863" t="str">
        <f t="shared" si="179"/>
        <v>games</v>
      </c>
      <c r="T1863" t="str">
        <f t="shared" si="180"/>
        <v>mobile games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75"/>
        <v>42755.492754629624</v>
      </c>
      <c r="L1864" s="13">
        <f t="shared" si="176"/>
        <v>42802.3125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7"/>
        <v>8.0833333333333321</v>
      </c>
      <c r="R1864" s="8">
        <f t="shared" si="178"/>
        <v>90.94</v>
      </c>
      <c r="S1864" t="str">
        <f t="shared" si="179"/>
        <v>games</v>
      </c>
      <c r="T1864" t="str">
        <f t="shared" si="180"/>
        <v>mobile games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75"/>
        <v>41772.797280092593</v>
      </c>
      <c r="L1865" s="13">
        <f t="shared" si="176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7"/>
        <v>0.4</v>
      </c>
      <c r="R1865" s="8">
        <f t="shared" si="178"/>
        <v>5</v>
      </c>
      <c r="S1865" t="str">
        <f t="shared" si="179"/>
        <v>games</v>
      </c>
      <c r="T1865" t="str">
        <f t="shared" si="180"/>
        <v>mobile games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75"/>
        <v>41733.716435185182</v>
      </c>
      <c r="L1866" s="13">
        <f t="shared" si="176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7"/>
        <v>42.892307692307689</v>
      </c>
      <c r="R1866" s="8">
        <f t="shared" si="178"/>
        <v>58.08</v>
      </c>
      <c r="S1866" t="str">
        <f t="shared" si="179"/>
        <v>games</v>
      </c>
      <c r="T1866" t="str">
        <f t="shared" si="180"/>
        <v>mobile games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75"/>
        <v>42645.367442129631</v>
      </c>
      <c r="L1867" s="13">
        <f t="shared" si="176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7"/>
        <v>3.6363636363636364E-3</v>
      </c>
      <c r="R1867" s="8">
        <f t="shared" si="178"/>
        <v>2</v>
      </c>
      <c r="S1867" t="str">
        <f t="shared" si="179"/>
        <v>games</v>
      </c>
      <c r="T1867" t="str">
        <f t="shared" si="180"/>
        <v>mobile games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75"/>
        <v>42742.246493055558</v>
      </c>
      <c r="L1868" s="13">
        <f t="shared" si="176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7"/>
        <v>0.5</v>
      </c>
      <c r="R1868" s="8">
        <f t="shared" si="178"/>
        <v>62.5</v>
      </c>
      <c r="S1868" t="str">
        <f t="shared" si="179"/>
        <v>games</v>
      </c>
      <c r="T1868" t="str">
        <f t="shared" si="180"/>
        <v>mobile games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75"/>
        <v>42649.924907407403</v>
      </c>
      <c r="L1869" s="13">
        <f t="shared" si="176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7"/>
        <v>0.05</v>
      </c>
      <c r="R1869" s="8">
        <f t="shared" si="178"/>
        <v>10</v>
      </c>
      <c r="S1869" t="str">
        <f t="shared" si="179"/>
        <v>games</v>
      </c>
      <c r="T1869" t="str">
        <f t="shared" si="180"/>
        <v>mobile games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75"/>
        <v>42328.779224537036</v>
      </c>
      <c r="L1870" s="13">
        <f t="shared" si="176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7"/>
        <v>4.8680000000000003</v>
      </c>
      <c r="R1870" s="8">
        <f t="shared" si="178"/>
        <v>71.59</v>
      </c>
      <c r="S1870" t="str">
        <f t="shared" si="179"/>
        <v>games</v>
      </c>
      <c r="T1870" t="str">
        <f t="shared" si="180"/>
        <v>mobile games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75"/>
        <v>42709.002881944441</v>
      </c>
      <c r="L1871" s="13">
        <f t="shared" si="176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7"/>
        <v>0</v>
      </c>
      <c r="R1871" s="8">
        <f t="shared" si="178"/>
        <v>0</v>
      </c>
      <c r="S1871" t="str">
        <f t="shared" si="179"/>
        <v>games</v>
      </c>
      <c r="T1871" t="str">
        <f t="shared" si="180"/>
        <v>mobile games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75"/>
        <v>42371.355729166666</v>
      </c>
      <c r="L1872" s="13">
        <f t="shared" si="176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7"/>
        <v>10.314285714285715</v>
      </c>
      <c r="R1872" s="8">
        <f t="shared" si="178"/>
        <v>32.82</v>
      </c>
      <c r="S1872" t="str">
        <f t="shared" si="179"/>
        <v>games</v>
      </c>
      <c r="T1872" t="str">
        <f t="shared" si="180"/>
        <v>mobile games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75"/>
        <v>41923.783576388887</v>
      </c>
      <c r="L1873" s="13">
        <f t="shared" si="176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7"/>
        <v>71.784615384615378</v>
      </c>
      <c r="R1873" s="8">
        <f t="shared" si="178"/>
        <v>49.12</v>
      </c>
      <c r="S1873" t="str">
        <f t="shared" si="179"/>
        <v>games</v>
      </c>
      <c r="T1873" t="str">
        <f t="shared" si="180"/>
        <v>mobile games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75"/>
        <v>42155.129652777774</v>
      </c>
      <c r="L1874" s="13">
        <f t="shared" si="176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7"/>
        <v>1.06</v>
      </c>
      <c r="R1874" s="8">
        <f t="shared" si="178"/>
        <v>16.309999999999999</v>
      </c>
      <c r="S1874" t="str">
        <f t="shared" si="179"/>
        <v>games</v>
      </c>
      <c r="T1874" t="str">
        <f t="shared" si="180"/>
        <v>mobile games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75"/>
        <v>42164.615856481483</v>
      </c>
      <c r="L1875" s="13">
        <f t="shared" si="176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7"/>
        <v>0.44999999999999996</v>
      </c>
      <c r="R1875" s="8">
        <f t="shared" si="178"/>
        <v>18</v>
      </c>
      <c r="S1875" t="str">
        <f t="shared" si="179"/>
        <v>games</v>
      </c>
      <c r="T1875" t="str">
        <f t="shared" si="180"/>
        <v>mobile games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75"/>
        <v>42529.969131944439</v>
      </c>
      <c r="L1876" s="13">
        <f t="shared" si="176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7"/>
        <v>1.6250000000000001E-2</v>
      </c>
      <c r="R1876" s="8">
        <f t="shared" si="178"/>
        <v>13</v>
      </c>
      <c r="S1876" t="str">
        <f t="shared" si="179"/>
        <v>games</v>
      </c>
      <c r="T1876" t="str">
        <f t="shared" si="180"/>
        <v>mobile games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75"/>
        <v>42528.899398148147</v>
      </c>
      <c r="L1877" s="13">
        <f t="shared" si="176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7"/>
        <v>0.51</v>
      </c>
      <c r="R1877" s="8">
        <f t="shared" si="178"/>
        <v>17</v>
      </c>
      <c r="S1877" t="str">
        <f t="shared" si="179"/>
        <v>games</v>
      </c>
      <c r="T1877" t="str">
        <f t="shared" si="180"/>
        <v>mobile games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75"/>
        <v>41776.284780092588</v>
      </c>
      <c r="L1878" s="13">
        <f t="shared" si="176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7"/>
        <v>0</v>
      </c>
      <c r="R1878" s="8">
        <f t="shared" si="178"/>
        <v>0</v>
      </c>
      <c r="S1878" t="str">
        <f t="shared" si="179"/>
        <v>games</v>
      </c>
      <c r="T1878" t="str">
        <f t="shared" si="180"/>
        <v>mobile games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75"/>
        <v>42035.029224537036</v>
      </c>
      <c r="L1879" s="13">
        <f t="shared" si="176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7"/>
        <v>0</v>
      </c>
      <c r="R1879" s="8">
        <f t="shared" si="178"/>
        <v>0</v>
      </c>
      <c r="S1879" t="str">
        <f t="shared" si="179"/>
        <v>games</v>
      </c>
      <c r="T1879" t="str">
        <f t="shared" si="180"/>
        <v>mobile games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75"/>
        <v>41773.008738425924</v>
      </c>
      <c r="L1880" s="13">
        <f t="shared" si="176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7"/>
        <v>0</v>
      </c>
      <c r="R1880" s="8">
        <f t="shared" si="178"/>
        <v>0</v>
      </c>
      <c r="S1880" t="str">
        <f t="shared" si="179"/>
        <v>games</v>
      </c>
      <c r="T1880" t="str">
        <f t="shared" si="180"/>
        <v>mobile games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75"/>
        <v>42413.649641203709</v>
      </c>
      <c r="L1881" s="13">
        <f t="shared" si="176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7"/>
        <v>0.12</v>
      </c>
      <c r="R1881" s="8">
        <f t="shared" si="178"/>
        <v>3</v>
      </c>
      <c r="S1881" t="str">
        <f t="shared" si="179"/>
        <v>games</v>
      </c>
      <c r="T1881" t="str">
        <f t="shared" si="180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75"/>
        <v>42430.566898148143</v>
      </c>
      <c r="L1882" s="13">
        <f t="shared" si="176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7"/>
        <v>20.080000000000002</v>
      </c>
      <c r="R1882" s="8">
        <f t="shared" si="178"/>
        <v>41.83</v>
      </c>
      <c r="S1882" t="str">
        <f t="shared" si="179"/>
        <v>games</v>
      </c>
      <c r="T1882" t="str">
        <f t="shared" si="180"/>
        <v>mobile games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75"/>
        <v>42043.152650462958</v>
      </c>
      <c r="L1883" s="13">
        <f t="shared" si="176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7"/>
        <v>172.68449999999999</v>
      </c>
      <c r="R1883" s="8">
        <f t="shared" si="178"/>
        <v>49.34</v>
      </c>
      <c r="S1883" t="str">
        <f t="shared" si="179"/>
        <v>music</v>
      </c>
      <c r="T1883" t="str">
        <f t="shared" si="180"/>
        <v>indie rock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75"/>
        <v>41067.949212962965</v>
      </c>
      <c r="L1884" s="13">
        <f t="shared" si="176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7"/>
        <v>100.8955223880597</v>
      </c>
      <c r="R1884" s="8">
        <f t="shared" si="178"/>
        <v>41.73</v>
      </c>
      <c r="S1884" t="str">
        <f t="shared" si="179"/>
        <v>music</v>
      </c>
      <c r="T1884" t="str">
        <f t="shared" si="180"/>
        <v>indie rock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75"/>
        <v>40977.948009259257</v>
      </c>
      <c r="L1885" s="13">
        <f t="shared" si="176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7"/>
        <v>104.8048048048048</v>
      </c>
      <c r="R1885" s="8">
        <f t="shared" si="178"/>
        <v>32.72</v>
      </c>
      <c r="S1885" t="str">
        <f t="shared" si="179"/>
        <v>music</v>
      </c>
      <c r="T1885" t="str">
        <f t="shared" si="180"/>
        <v>indie rock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75"/>
        <v>41205.198321759257</v>
      </c>
      <c r="L1886" s="13">
        <f t="shared" si="176"/>
        <v>41240.5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7"/>
        <v>135.1</v>
      </c>
      <c r="R1886" s="8">
        <f t="shared" si="178"/>
        <v>51.96</v>
      </c>
      <c r="S1886" t="str">
        <f t="shared" si="179"/>
        <v>music</v>
      </c>
      <c r="T1886" t="str">
        <f t="shared" si="180"/>
        <v>indie rock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75"/>
        <v>41099.093865740739</v>
      </c>
      <c r="L1887" s="13">
        <f t="shared" si="176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7"/>
        <v>116.32786885245903</v>
      </c>
      <c r="R1887" s="8">
        <f t="shared" si="178"/>
        <v>50.69</v>
      </c>
      <c r="S1887" t="str">
        <f t="shared" si="179"/>
        <v>music</v>
      </c>
      <c r="T1887" t="str">
        <f t="shared" si="180"/>
        <v>indie rock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75"/>
        <v>41925.906689814816</v>
      </c>
      <c r="L1888" s="13">
        <f t="shared" si="176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7"/>
        <v>102.08333333333333</v>
      </c>
      <c r="R1888" s="8">
        <f t="shared" si="178"/>
        <v>42.24</v>
      </c>
      <c r="S1888" t="str">
        <f t="shared" si="179"/>
        <v>music</v>
      </c>
      <c r="T1888" t="str">
        <f t="shared" si="180"/>
        <v>indie rock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75"/>
        <v>42323.800138888888</v>
      </c>
      <c r="L1889" s="13">
        <f t="shared" si="176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7"/>
        <v>111.16666666666666</v>
      </c>
      <c r="R1889" s="8">
        <f t="shared" si="178"/>
        <v>416.88</v>
      </c>
      <c r="S1889" t="str">
        <f t="shared" si="179"/>
        <v>music</v>
      </c>
      <c r="T1889" t="str">
        <f t="shared" si="180"/>
        <v>indie rock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75"/>
        <v>40299.239953703705</v>
      </c>
      <c r="L1890" s="13">
        <f t="shared" si="176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7"/>
        <v>166.08</v>
      </c>
      <c r="R1890" s="8">
        <f t="shared" si="178"/>
        <v>46.65</v>
      </c>
      <c r="S1890" t="str">
        <f t="shared" si="179"/>
        <v>music</v>
      </c>
      <c r="T1890" t="str">
        <f t="shared" si="180"/>
        <v>indie rock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75"/>
        <v>41299.793356481481</v>
      </c>
      <c r="L1891" s="13">
        <f t="shared" si="176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7"/>
        <v>106.60000000000001</v>
      </c>
      <c r="R1891" s="8">
        <f t="shared" si="178"/>
        <v>48.45</v>
      </c>
      <c r="S1891" t="str">
        <f t="shared" si="179"/>
        <v>music</v>
      </c>
      <c r="T1891" t="str">
        <f t="shared" si="180"/>
        <v>indie rock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75"/>
        <v>41228.786203703705</v>
      </c>
      <c r="L1892" s="13">
        <f t="shared" si="176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7"/>
        <v>144.58441666666667</v>
      </c>
      <c r="R1892" s="8">
        <f t="shared" si="178"/>
        <v>70.53</v>
      </c>
      <c r="S1892" t="str">
        <f t="shared" si="179"/>
        <v>music</v>
      </c>
      <c r="T1892" t="str">
        <f t="shared" si="180"/>
        <v>indie rock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75"/>
        <v>40335.798078703701</v>
      </c>
      <c r="L1893" s="13">
        <f t="shared" si="176"/>
        <v>40381.25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7"/>
        <v>105.55000000000001</v>
      </c>
      <c r="R1893" s="8">
        <f t="shared" si="178"/>
        <v>87.96</v>
      </c>
      <c r="S1893" t="str">
        <f t="shared" si="179"/>
        <v>music</v>
      </c>
      <c r="T1893" t="str">
        <f t="shared" si="180"/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75"/>
        <v>40671.637511574074</v>
      </c>
      <c r="L1894" s="13">
        <f t="shared" si="176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7"/>
        <v>136.60000000000002</v>
      </c>
      <c r="R1894" s="8">
        <f t="shared" si="178"/>
        <v>26.27</v>
      </c>
      <c r="S1894" t="str">
        <f t="shared" si="179"/>
        <v>music</v>
      </c>
      <c r="T1894" t="str">
        <f t="shared" si="180"/>
        <v>indie rock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75"/>
        <v>40632.94195601852</v>
      </c>
      <c r="L1895" s="13">
        <f t="shared" si="176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7"/>
        <v>104</v>
      </c>
      <c r="R1895" s="8">
        <f t="shared" si="178"/>
        <v>57.78</v>
      </c>
      <c r="S1895" t="str">
        <f t="shared" si="179"/>
        <v>music</v>
      </c>
      <c r="T1895" t="str">
        <f t="shared" si="180"/>
        <v>indie rock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75"/>
        <v>40920.904895833337</v>
      </c>
      <c r="L1896" s="13">
        <f t="shared" si="176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7"/>
        <v>114.5</v>
      </c>
      <c r="R1896" s="8">
        <f t="shared" si="178"/>
        <v>57.25</v>
      </c>
      <c r="S1896" t="str">
        <f t="shared" si="179"/>
        <v>music</v>
      </c>
      <c r="T1896" t="str">
        <f t="shared" si="180"/>
        <v>indie rock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75"/>
        <v>42267.746782407412</v>
      </c>
      <c r="L1897" s="13">
        <f t="shared" si="176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7"/>
        <v>101.71957671957672</v>
      </c>
      <c r="R1897" s="8">
        <f t="shared" si="178"/>
        <v>196.34</v>
      </c>
      <c r="S1897" t="str">
        <f t="shared" si="179"/>
        <v>music</v>
      </c>
      <c r="T1897" t="str">
        <f t="shared" si="180"/>
        <v>indie rock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75"/>
        <v>40981.710243055553</v>
      </c>
      <c r="L1898" s="13">
        <f t="shared" si="176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7"/>
        <v>123.94678492239468</v>
      </c>
      <c r="R1898" s="8">
        <f t="shared" si="178"/>
        <v>43</v>
      </c>
      <c r="S1898" t="str">
        <f t="shared" si="179"/>
        <v>music</v>
      </c>
      <c r="T1898" t="str">
        <f t="shared" si="180"/>
        <v>indie rock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75"/>
        <v>41680.583402777782</v>
      </c>
      <c r="L1899" s="13">
        <f t="shared" si="176"/>
        <v>41702.875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7"/>
        <v>102.45669291338582</v>
      </c>
      <c r="R1899" s="8">
        <f t="shared" si="178"/>
        <v>35.549999999999997</v>
      </c>
      <c r="S1899" t="str">
        <f t="shared" si="179"/>
        <v>music</v>
      </c>
      <c r="T1899" t="str">
        <f t="shared" si="180"/>
        <v>indie rock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75"/>
        <v>42366.192974537036</v>
      </c>
      <c r="L1900" s="13">
        <f t="shared" si="176"/>
        <v>42401.75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7"/>
        <v>144.5</v>
      </c>
      <c r="R1900" s="8">
        <f t="shared" si="178"/>
        <v>68.81</v>
      </c>
      <c r="S1900" t="str">
        <f t="shared" si="179"/>
        <v>music</v>
      </c>
      <c r="T1900" t="str">
        <f t="shared" si="180"/>
        <v>indie rock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75"/>
        <v>42058.941736111112</v>
      </c>
      <c r="L1901" s="13">
        <f t="shared" si="176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7"/>
        <v>133.33333333333331</v>
      </c>
      <c r="R1901" s="8">
        <f t="shared" si="178"/>
        <v>28.57</v>
      </c>
      <c r="S1901" t="str">
        <f t="shared" si="179"/>
        <v>music</v>
      </c>
      <c r="T1901" t="str">
        <f t="shared" si="180"/>
        <v>indie rock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75"/>
        <v>41160.871886574074</v>
      </c>
      <c r="L1902" s="13">
        <f t="shared" si="176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7"/>
        <v>109.3644</v>
      </c>
      <c r="R1902" s="8">
        <f t="shared" si="178"/>
        <v>50.63</v>
      </c>
      <c r="S1902" t="str">
        <f t="shared" si="179"/>
        <v>music</v>
      </c>
      <c r="T1902" t="str">
        <f t="shared" si="180"/>
        <v>indie rock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75"/>
        <v>42116.54315972222</v>
      </c>
      <c r="L1903" s="13">
        <f t="shared" si="176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7"/>
        <v>2.6969696969696968</v>
      </c>
      <c r="R1903" s="8">
        <f t="shared" si="178"/>
        <v>106.8</v>
      </c>
      <c r="S1903" t="str">
        <f t="shared" si="179"/>
        <v>technology</v>
      </c>
      <c r="T1903" t="str">
        <f t="shared" si="180"/>
        <v>gadgets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75"/>
        <v>42037.789895833332</v>
      </c>
      <c r="L1904" s="13">
        <f t="shared" si="176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7"/>
        <v>1.2</v>
      </c>
      <c r="R1904" s="8">
        <f t="shared" si="178"/>
        <v>4</v>
      </c>
      <c r="S1904" t="str">
        <f t="shared" si="179"/>
        <v>technology</v>
      </c>
      <c r="T1904" t="str">
        <f t="shared" si="180"/>
        <v>gadgets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75"/>
        <v>42702.770729166667</v>
      </c>
      <c r="L1905" s="13">
        <f t="shared" si="176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7"/>
        <v>46.6</v>
      </c>
      <c r="R1905" s="8">
        <f t="shared" si="178"/>
        <v>34.1</v>
      </c>
      <c r="S1905" t="str">
        <f t="shared" si="179"/>
        <v>technology</v>
      </c>
      <c r="T1905" t="str">
        <f t="shared" si="180"/>
        <v>gadgets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75"/>
        <v>42326.685428240744</v>
      </c>
      <c r="L1906" s="13">
        <f t="shared" si="176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7"/>
        <v>0.1</v>
      </c>
      <c r="R1906" s="8">
        <f t="shared" si="178"/>
        <v>25</v>
      </c>
      <c r="S1906" t="str">
        <f t="shared" si="179"/>
        <v>technology</v>
      </c>
      <c r="T1906" t="str">
        <f t="shared" si="180"/>
        <v>gadgets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75"/>
        <v>41859.925856481481</v>
      </c>
      <c r="L1907" s="13">
        <f t="shared" si="176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7"/>
        <v>0.16800000000000001</v>
      </c>
      <c r="R1907" s="8">
        <f t="shared" si="178"/>
        <v>10.5</v>
      </c>
      <c r="S1907" t="str">
        <f t="shared" si="179"/>
        <v>technology</v>
      </c>
      <c r="T1907" t="str">
        <f t="shared" si="180"/>
        <v>gadgets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75"/>
        <v>42514.671099537038</v>
      </c>
      <c r="L1908" s="13">
        <f t="shared" si="176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7"/>
        <v>42.76</v>
      </c>
      <c r="R1908" s="8">
        <f t="shared" si="178"/>
        <v>215.96</v>
      </c>
      <c r="S1908" t="str">
        <f t="shared" si="179"/>
        <v>technology</v>
      </c>
      <c r="T1908" t="str">
        <f t="shared" si="180"/>
        <v>gadgets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75"/>
        <v>41767.587094907409</v>
      </c>
      <c r="L1909" s="13">
        <f t="shared" si="176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7"/>
        <v>0.28333333333333333</v>
      </c>
      <c r="R1909" s="8">
        <f t="shared" si="178"/>
        <v>21.25</v>
      </c>
      <c r="S1909" t="str">
        <f t="shared" si="179"/>
        <v>technology</v>
      </c>
      <c r="T1909" t="str">
        <f t="shared" si="180"/>
        <v>gadgets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75"/>
        <v>42703.917824074073</v>
      </c>
      <c r="L1910" s="13">
        <f t="shared" si="176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7"/>
        <v>1.7319999999999998</v>
      </c>
      <c r="R1910" s="8">
        <f t="shared" si="178"/>
        <v>108.25</v>
      </c>
      <c r="S1910" t="str">
        <f t="shared" si="179"/>
        <v>technology</v>
      </c>
      <c r="T1910" t="str">
        <f t="shared" si="180"/>
        <v>gadgets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75"/>
        <v>41905.429155092592</v>
      </c>
      <c r="L1911" s="13">
        <f t="shared" si="176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7"/>
        <v>14.111428571428572</v>
      </c>
      <c r="R1911" s="8">
        <f t="shared" si="178"/>
        <v>129.97</v>
      </c>
      <c r="S1911" t="str">
        <f t="shared" si="179"/>
        <v>technology</v>
      </c>
      <c r="T1911" t="str">
        <f t="shared" si="180"/>
        <v>gadgets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75"/>
        <v>42264.963159722218</v>
      </c>
      <c r="L1912" s="13">
        <f t="shared" si="176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7"/>
        <v>39.395294117647055</v>
      </c>
      <c r="R1912" s="8">
        <f t="shared" si="178"/>
        <v>117.49</v>
      </c>
      <c r="S1912" t="str">
        <f t="shared" si="179"/>
        <v>technology</v>
      </c>
      <c r="T1912" t="str">
        <f t="shared" si="180"/>
        <v>gadgets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75"/>
        <v>41830.033958333333</v>
      </c>
      <c r="L1913" s="13">
        <f t="shared" si="176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7"/>
        <v>2.3529411764705882E-2</v>
      </c>
      <c r="R1913" s="8">
        <f t="shared" si="178"/>
        <v>10</v>
      </c>
      <c r="S1913" t="str">
        <f t="shared" si="179"/>
        <v>technology</v>
      </c>
      <c r="T1913" t="str">
        <f t="shared" si="180"/>
        <v>gadgets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75"/>
        <v>42129.226388888885</v>
      </c>
      <c r="L1914" s="13">
        <f t="shared" si="176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7"/>
        <v>59.3</v>
      </c>
      <c r="R1914" s="8">
        <f t="shared" si="178"/>
        <v>70.599999999999994</v>
      </c>
      <c r="S1914" t="str">
        <f t="shared" si="179"/>
        <v>technology</v>
      </c>
      <c r="T1914" t="str">
        <f t="shared" si="180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75"/>
        <v>41890.511319444442</v>
      </c>
      <c r="L1915" s="13">
        <f t="shared" si="176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7"/>
        <v>1.3270833333333334</v>
      </c>
      <c r="R1915" s="8">
        <f t="shared" si="178"/>
        <v>24.5</v>
      </c>
      <c r="S1915" t="str">
        <f t="shared" si="179"/>
        <v>technology</v>
      </c>
      <c r="T1915" t="str">
        <f t="shared" si="180"/>
        <v>gadgets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75"/>
        <v>41929.174456018518</v>
      </c>
      <c r="L1916" s="13">
        <f t="shared" si="176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7"/>
        <v>9.0090090090090094</v>
      </c>
      <c r="R1916" s="8">
        <f t="shared" si="178"/>
        <v>30</v>
      </c>
      <c r="S1916" t="str">
        <f t="shared" si="179"/>
        <v>technology</v>
      </c>
      <c r="T1916" t="str">
        <f t="shared" si="180"/>
        <v>gadgets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75"/>
        <v>41864.04886574074</v>
      </c>
      <c r="L1917" s="13">
        <f t="shared" si="176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7"/>
        <v>1.6</v>
      </c>
      <c r="R1917" s="8">
        <f t="shared" si="178"/>
        <v>2</v>
      </c>
      <c r="S1917" t="str">
        <f t="shared" si="179"/>
        <v>technology</v>
      </c>
      <c r="T1917" t="str">
        <f t="shared" si="180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75"/>
        <v>42656.717303240745</v>
      </c>
      <c r="L1918" s="13">
        <f t="shared" si="176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7"/>
        <v>0.51</v>
      </c>
      <c r="R1918" s="8">
        <f t="shared" si="178"/>
        <v>17</v>
      </c>
      <c r="S1918" t="str">
        <f t="shared" si="179"/>
        <v>technology</v>
      </c>
      <c r="T1918" t="str">
        <f t="shared" si="180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75"/>
        <v>42746.270057870366</v>
      </c>
      <c r="L1919" s="13">
        <f t="shared" si="176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7"/>
        <v>52.570512820512818</v>
      </c>
      <c r="R1919" s="8">
        <f t="shared" si="178"/>
        <v>2928.93</v>
      </c>
      <c r="S1919" t="str">
        <f t="shared" si="179"/>
        <v>technology</v>
      </c>
      <c r="T1919" t="str">
        <f t="shared" si="180"/>
        <v>gadgets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75"/>
        <v>41828.789942129632</v>
      </c>
      <c r="L1920" s="13">
        <f t="shared" si="176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7"/>
        <v>1.04</v>
      </c>
      <c r="R1920" s="8">
        <f t="shared" si="178"/>
        <v>28.89</v>
      </c>
      <c r="S1920" t="str">
        <f t="shared" si="179"/>
        <v>technology</v>
      </c>
      <c r="T1920" t="str">
        <f t="shared" si="180"/>
        <v>gadgets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75"/>
        <v>42113.875567129624</v>
      </c>
      <c r="L1921" s="13">
        <f t="shared" si="176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7"/>
        <v>47.4</v>
      </c>
      <c r="R1921" s="8">
        <f t="shared" si="178"/>
        <v>29.63</v>
      </c>
      <c r="S1921" t="str">
        <f t="shared" si="179"/>
        <v>technology</v>
      </c>
      <c r="T1921" t="str">
        <f t="shared" si="180"/>
        <v>gadgets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ref="K1922:K1985" si="181">J1922/60/60/24+DATE(1970,1,1)</f>
        <v>42270.875706018516</v>
      </c>
      <c r="L1922" s="13">
        <f t="shared" ref="L1922:L1985" si="182">I1922/60/60/24+DATE(1970,1,1)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83">E1922/D1922*100</f>
        <v>43.03</v>
      </c>
      <c r="R1922" s="8">
        <f t="shared" si="178"/>
        <v>40.98</v>
      </c>
      <c r="S1922" t="str">
        <f t="shared" si="179"/>
        <v>technology</v>
      </c>
      <c r="T1922" t="str">
        <f t="shared" si="180"/>
        <v>gadgets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si="181"/>
        <v>41074.221562500003</v>
      </c>
      <c r="L1923" s="13">
        <f t="shared" si="182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83"/>
        <v>136.80000000000001</v>
      </c>
      <c r="R1923" s="8">
        <f t="shared" ref="R1923:R1986" si="184">IF(N1923=0, 0, ROUND(E1923/N1923, 2))</f>
        <v>54</v>
      </c>
      <c r="S1923" t="str">
        <f t="shared" ref="S1923:S1986" si="185">LEFT(P1923, FIND("/", P1923) - 1)</f>
        <v>music</v>
      </c>
      <c r="T1923" t="str">
        <f t="shared" ref="T1923:T1986" si="186">RIGHT(P1923, LEN(P1923)-FIND("/", P1923))</f>
        <v>indie rock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81"/>
        <v>41590.255868055552</v>
      </c>
      <c r="L1924" s="13">
        <f t="shared" si="18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3"/>
        <v>115.55</v>
      </c>
      <c r="R1924" s="8">
        <f t="shared" si="184"/>
        <v>36.11</v>
      </c>
      <c r="S1924" t="str">
        <f t="shared" si="185"/>
        <v>music</v>
      </c>
      <c r="T1924" t="str">
        <f t="shared" si="186"/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81"/>
        <v>40772.848749999997</v>
      </c>
      <c r="L1925" s="13">
        <f t="shared" si="18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3"/>
        <v>240.79999999999998</v>
      </c>
      <c r="R1925" s="8">
        <f t="shared" si="184"/>
        <v>23.15</v>
      </c>
      <c r="S1925" t="str">
        <f t="shared" si="185"/>
        <v>music</v>
      </c>
      <c r="T1925" t="str">
        <f t="shared" si="186"/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81"/>
        <v>41626.761053240742</v>
      </c>
      <c r="L1926" s="13">
        <f t="shared" si="18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3"/>
        <v>114.39999999999999</v>
      </c>
      <c r="R1926" s="8">
        <f t="shared" si="184"/>
        <v>104</v>
      </c>
      <c r="S1926" t="str">
        <f t="shared" si="185"/>
        <v>music</v>
      </c>
      <c r="T1926" t="str">
        <f t="shared" si="186"/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81"/>
        <v>41535.90148148148</v>
      </c>
      <c r="L1927" s="13">
        <f t="shared" si="182"/>
        <v>41558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3"/>
        <v>110.33333333333333</v>
      </c>
      <c r="R1927" s="8">
        <f t="shared" si="184"/>
        <v>31.83</v>
      </c>
      <c r="S1927" t="str">
        <f t="shared" si="185"/>
        <v>music</v>
      </c>
      <c r="T1927" t="str">
        <f t="shared" si="186"/>
        <v>indie rock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81"/>
        <v>40456.954351851848</v>
      </c>
      <c r="L1928" s="13">
        <f t="shared" si="18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3"/>
        <v>195.37933333333334</v>
      </c>
      <c r="R1928" s="8">
        <f t="shared" si="184"/>
        <v>27.39</v>
      </c>
      <c r="S1928" t="str">
        <f t="shared" si="185"/>
        <v>music</v>
      </c>
      <c r="T1928" t="str">
        <f t="shared" si="186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81"/>
        <v>40960.861562500002</v>
      </c>
      <c r="L1929" s="13">
        <f t="shared" si="18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3"/>
        <v>103.33333333333334</v>
      </c>
      <c r="R1929" s="8">
        <f t="shared" si="184"/>
        <v>56.36</v>
      </c>
      <c r="S1929" t="str">
        <f t="shared" si="185"/>
        <v>music</v>
      </c>
      <c r="T1929" t="str">
        <f t="shared" si="186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81"/>
        <v>41371.648078703707</v>
      </c>
      <c r="L1930" s="13">
        <f t="shared" si="18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3"/>
        <v>103.1372549019608</v>
      </c>
      <c r="R1930" s="8">
        <f t="shared" si="184"/>
        <v>77.349999999999994</v>
      </c>
      <c r="S1930" t="str">
        <f t="shared" si="185"/>
        <v>music</v>
      </c>
      <c r="T1930" t="str">
        <f t="shared" si="186"/>
        <v>indie rock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81"/>
        <v>40687.021597222221</v>
      </c>
      <c r="L1931" s="13">
        <f t="shared" si="18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3"/>
        <v>100.3125</v>
      </c>
      <c r="R1931" s="8">
        <f t="shared" si="184"/>
        <v>42.8</v>
      </c>
      <c r="S1931" t="str">
        <f t="shared" si="185"/>
        <v>music</v>
      </c>
      <c r="T1931" t="str">
        <f t="shared" si="186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81"/>
        <v>41402.558819444443</v>
      </c>
      <c r="L1932" s="13">
        <f t="shared" si="18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3"/>
        <v>127</v>
      </c>
      <c r="R1932" s="8">
        <f t="shared" si="184"/>
        <v>48.85</v>
      </c>
      <c r="S1932" t="str">
        <f t="shared" si="185"/>
        <v>music</v>
      </c>
      <c r="T1932" t="str">
        <f t="shared" si="186"/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81"/>
        <v>41037.892465277779</v>
      </c>
      <c r="L1933" s="13">
        <f t="shared" si="18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3"/>
        <v>120.601</v>
      </c>
      <c r="R1933" s="8">
        <f t="shared" si="184"/>
        <v>48.24</v>
      </c>
      <c r="S1933" t="str">
        <f t="shared" si="185"/>
        <v>music</v>
      </c>
      <c r="T1933" t="str">
        <f t="shared" si="186"/>
        <v>indie rock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81"/>
        <v>40911.809872685182</v>
      </c>
      <c r="L1934" s="13">
        <f t="shared" si="18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3"/>
        <v>106.99047619047619</v>
      </c>
      <c r="R1934" s="8">
        <f t="shared" si="184"/>
        <v>70.209999999999994</v>
      </c>
      <c r="S1934" t="str">
        <f t="shared" si="185"/>
        <v>music</v>
      </c>
      <c r="T1934" t="str">
        <f t="shared" si="186"/>
        <v>indie rock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81"/>
        <v>41879.130868055552</v>
      </c>
      <c r="L1935" s="13">
        <f t="shared" si="18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3"/>
        <v>172.43333333333334</v>
      </c>
      <c r="R1935" s="8">
        <f t="shared" si="184"/>
        <v>94.05</v>
      </c>
      <c r="S1935" t="str">
        <f t="shared" si="185"/>
        <v>music</v>
      </c>
      <c r="T1935" t="str">
        <f t="shared" si="186"/>
        <v>indie rock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81"/>
        <v>40865.867141203707</v>
      </c>
      <c r="L1936" s="13">
        <f t="shared" si="18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3"/>
        <v>123.61999999999999</v>
      </c>
      <c r="R1936" s="8">
        <f t="shared" si="184"/>
        <v>80.27</v>
      </c>
      <c r="S1936" t="str">
        <f t="shared" si="185"/>
        <v>music</v>
      </c>
      <c r="T1936" t="str">
        <f t="shared" si="186"/>
        <v>indie rock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81"/>
        <v>41773.932534722226</v>
      </c>
      <c r="L1937" s="13">
        <f t="shared" si="18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3"/>
        <v>108.4</v>
      </c>
      <c r="R1937" s="8">
        <f t="shared" si="184"/>
        <v>54.2</v>
      </c>
      <c r="S1937" t="str">
        <f t="shared" si="185"/>
        <v>music</v>
      </c>
      <c r="T1937" t="str">
        <f t="shared" si="186"/>
        <v>indie rock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81"/>
        <v>40852.889699074076</v>
      </c>
      <c r="L1938" s="13">
        <f t="shared" si="18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3"/>
        <v>116.52013333333333</v>
      </c>
      <c r="R1938" s="8">
        <f t="shared" si="184"/>
        <v>60.27</v>
      </c>
      <c r="S1938" t="str">
        <f t="shared" si="185"/>
        <v>music</v>
      </c>
      <c r="T1938" t="str">
        <f t="shared" si="186"/>
        <v>indie rock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81"/>
        <v>41059.118993055556</v>
      </c>
      <c r="L1939" s="13">
        <f t="shared" si="18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3"/>
        <v>187.245</v>
      </c>
      <c r="R1939" s="8">
        <f t="shared" si="184"/>
        <v>38.74</v>
      </c>
      <c r="S1939" t="str">
        <f t="shared" si="185"/>
        <v>music</v>
      </c>
      <c r="T1939" t="str">
        <f t="shared" si="186"/>
        <v>indie rock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81"/>
        <v>41426.259618055556</v>
      </c>
      <c r="L1940" s="13">
        <f t="shared" si="18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3"/>
        <v>115.93333333333334</v>
      </c>
      <c r="R1940" s="8">
        <f t="shared" si="184"/>
        <v>152.54</v>
      </c>
      <c r="S1940" t="str">
        <f t="shared" si="185"/>
        <v>music</v>
      </c>
      <c r="T1940" t="str">
        <f t="shared" si="186"/>
        <v>indie rock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81"/>
        <v>41313.985046296293</v>
      </c>
      <c r="L1941" s="13">
        <f t="shared" si="18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3"/>
        <v>110.7</v>
      </c>
      <c r="R1941" s="8">
        <f t="shared" si="184"/>
        <v>115.31</v>
      </c>
      <c r="S1941" t="str">
        <f t="shared" si="185"/>
        <v>music</v>
      </c>
      <c r="T1941" t="str">
        <f t="shared" si="186"/>
        <v>indie rock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81"/>
        <v>40670.507326388892</v>
      </c>
      <c r="L1942" s="13">
        <f t="shared" si="18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3"/>
        <v>170.92307692307693</v>
      </c>
      <c r="R1942" s="8">
        <f t="shared" si="184"/>
        <v>35.840000000000003</v>
      </c>
      <c r="S1942" t="str">
        <f t="shared" si="185"/>
        <v>music</v>
      </c>
      <c r="T1942" t="str">
        <f t="shared" si="186"/>
        <v>indie rock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81"/>
        <v>41744.290868055556</v>
      </c>
      <c r="L1943" s="13">
        <f t="shared" si="18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3"/>
        <v>126.11835600000001</v>
      </c>
      <c r="R1943" s="8">
        <f t="shared" si="184"/>
        <v>64.569999999999993</v>
      </c>
      <c r="S1943" t="str">
        <f t="shared" si="185"/>
        <v>technology</v>
      </c>
      <c r="T1943" t="str">
        <f t="shared" si="186"/>
        <v>hardware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81"/>
        <v>40638.828009259261</v>
      </c>
      <c r="L1944" s="13">
        <f t="shared" si="18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3"/>
        <v>138.44033333333334</v>
      </c>
      <c r="R1944" s="8">
        <f t="shared" si="184"/>
        <v>87.44</v>
      </c>
      <c r="S1944" t="str">
        <f t="shared" si="185"/>
        <v>technology</v>
      </c>
      <c r="T1944" t="str">
        <f t="shared" si="186"/>
        <v>hardware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81"/>
        <v>42548.269861111112</v>
      </c>
      <c r="L1945" s="13">
        <f t="shared" si="18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3"/>
        <v>1705.2499999999998</v>
      </c>
      <c r="R1945" s="8">
        <f t="shared" si="184"/>
        <v>68.819999999999993</v>
      </c>
      <c r="S1945" t="str">
        <f t="shared" si="185"/>
        <v>technology</v>
      </c>
      <c r="T1945" t="str">
        <f t="shared" si="186"/>
        <v>hardware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81"/>
        <v>41730.584374999999</v>
      </c>
      <c r="L1946" s="13">
        <f t="shared" si="18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3"/>
        <v>788.05550000000005</v>
      </c>
      <c r="R1946" s="8">
        <f t="shared" si="184"/>
        <v>176.2</v>
      </c>
      <c r="S1946" t="str">
        <f t="shared" si="185"/>
        <v>technology</v>
      </c>
      <c r="T1946" t="str">
        <f t="shared" si="186"/>
        <v>hardware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81"/>
        <v>42157.251828703709</v>
      </c>
      <c r="L1947" s="13">
        <f t="shared" si="18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3"/>
        <v>348.01799999999997</v>
      </c>
      <c r="R1947" s="8">
        <f t="shared" si="184"/>
        <v>511.79</v>
      </c>
      <c r="S1947" t="str">
        <f t="shared" si="185"/>
        <v>technology</v>
      </c>
      <c r="T1947" t="str">
        <f t="shared" si="186"/>
        <v>hardware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81"/>
        <v>41689.150011574071</v>
      </c>
      <c r="L1948" s="13">
        <f t="shared" si="18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3"/>
        <v>149.74666666666667</v>
      </c>
      <c r="R1948" s="8">
        <f t="shared" si="184"/>
        <v>160.44</v>
      </c>
      <c r="S1948" t="str">
        <f t="shared" si="185"/>
        <v>technology</v>
      </c>
      <c r="T1948" t="str">
        <f t="shared" si="186"/>
        <v>hardware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81"/>
        <v>40102.918055555558</v>
      </c>
      <c r="L1949" s="13">
        <f t="shared" si="18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3"/>
        <v>100.63375000000001</v>
      </c>
      <c r="R1949" s="8">
        <f t="shared" si="184"/>
        <v>35</v>
      </c>
      <c r="S1949" t="str">
        <f t="shared" si="185"/>
        <v>technology</v>
      </c>
      <c r="T1949" t="str">
        <f t="shared" si="186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81"/>
        <v>42473.604270833333</v>
      </c>
      <c r="L1950" s="13">
        <f t="shared" si="18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3"/>
        <v>800.21100000000001</v>
      </c>
      <c r="R1950" s="8">
        <f t="shared" si="184"/>
        <v>188.51</v>
      </c>
      <c r="S1950" t="str">
        <f t="shared" si="185"/>
        <v>technology</v>
      </c>
      <c r="T1950" t="str">
        <f t="shared" si="186"/>
        <v>hardware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81"/>
        <v>41800.423043981478</v>
      </c>
      <c r="L1951" s="13">
        <f t="shared" si="18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3"/>
        <v>106.00260000000002</v>
      </c>
      <c r="R1951" s="8">
        <f t="shared" si="184"/>
        <v>56.2</v>
      </c>
      <c r="S1951" t="str">
        <f t="shared" si="185"/>
        <v>technology</v>
      </c>
      <c r="T1951" t="str">
        <f t="shared" si="186"/>
        <v>hardware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81"/>
        <v>40624.181400462963</v>
      </c>
      <c r="L1952" s="13">
        <f t="shared" si="18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3"/>
        <v>200.51866666666669</v>
      </c>
      <c r="R1952" s="8">
        <f t="shared" si="184"/>
        <v>51.31</v>
      </c>
      <c r="S1952" t="str">
        <f t="shared" si="185"/>
        <v>technology</v>
      </c>
      <c r="T1952" t="str">
        <f t="shared" si="186"/>
        <v>hardware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81"/>
        <v>42651.420567129629</v>
      </c>
      <c r="L1953" s="13">
        <f t="shared" si="18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3"/>
        <v>212.44399999999999</v>
      </c>
      <c r="R1953" s="8">
        <f t="shared" si="184"/>
        <v>127.36</v>
      </c>
      <c r="S1953" t="str">
        <f t="shared" si="185"/>
        <v>technology</v>
      </c>
      <c r="T1953" t="str">
        <f t="shared" si="186"/>
        <v>hardware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81"/>
        <v>41526.60665509259</v>
      </c>
      <c r="L1954" s="13">
        <f t="shared" si="18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3"/>
        <v>198.47237142857145</v>
      </c>
      <c r="R1954" s="8">
        <f t="shared" si="184"/>
        <v>101.86</v>
      </c>
      <c r="S1954" t="str">
        <f t="shared" si="185"/>
        <v>technology</v>
      </c>
      <c r="T1954" t="str">
        <f t="shared" si="186"/>
        <v>hardware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81"/>
        <v>40941.199826388889</v>
      </c>
      <c r="L1955" s="13">
        <f t="shared" si="182"/>
        <v>40970.125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3"/>
        <v>225.94666666666666</v>
      </c>
      <c r="R1955" s="8">
        <f t="shared" si="184"/>
        <v>230.56</v>
      </c>
      <c r="S1955" t="str">
        <f t="shared" si="185"/>
        <v>technology</v>
      </c>
      <c r="T1955" t="str">
        <f t="shared" si="186"/>
        <v>hardware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81"/>
        <v>42394.580740740741</v>
      </c>
      <c r="L1956" s="13">
        <f t="shared" si="18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3"/>
        <v>698.94800000000009</v>
      </c>
      <c r="R1956" s="8">
        <f t="shared" si="184"/>
        <v>842.11</v>
      </c>
      <c r="S1956" t="str">
        <f t="shared" si="185"/>
        <v>technology</v>
      </c>
      <c r="T1956" t="str">
        <f t="shared" si="186"/>
        <v>hardware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81"/>
        <v>41020.271770833337</v>
      </c>
      <c r="L1957" s="13">
        <f t="shared" si="18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3"/>
        <v>398.59528571428569</v>
      </c>
      <c r="R1957" s="8">
        <f t="shared" si="184"/>
        <v>577.28</v>
      </c>
      <c r="S1957" t="str">
        <f t="shared" si="185"/>
        <v>technology</v>
      </c>
      <c r="T1957" t="str">
        <f t="shared" si="186"/>
        <v>hardware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81"/>
        <v>42067.923668981486</v>
      </c>
      <c r="L1958" s="13">
        <f t="shared" si="18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3"/>
        <v>294.0333333333333</v>
      </c>
      <c r="R1958" s="8">
        <f t="shared" si="184"/>
        <v>483.34</v>
      </c>
      <c r="S1958" t="str">
        <f t="shared" si="185"/>
        <v>technology</v>
      </c>
      <c r="T1958" t="str">
        <f t="shared" si="186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81"/>
        <v>41179.098530092589</v>
      </c>
      <c r="L1959" s="13">
        <f t="shared" si="18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3"/>
        <v>167.50470000000001</v>
      </c>
      <c r="R1959" s="8">
        <f t="shared" si="184"/>
        <v>76.14</v>
      </c>
      <c r="S1959" t="str">
        <f t="shared" si="185"/>
        <v>technology</v>
      </c>
      <c r="T1959" t="str">
        <f t="shared" si="186"/>
        <v>hardware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81"/>
        <v>41326.987974537034</v>
      </c>
      <c r="L1960" s="13">
        <f t="shared" si="18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3"/>
        <v>1435.5717142857143</v>
      </c>
      <c r="R1960" s="8">
        <f t="shared" si="184"/>
        <v>74.11</v>
      </c>
      <c r="S1960" t="str">
        <f t="shared" si="185"/>
        <v>technology</v>
      </c>
      <c r="T1960" t="str">
        <f t="shared" si="186"/>
        <v>hardware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81"/>
        <v>41871.845601851855</v>
      </c>
      <c r="L1961" s="13">
        <f t="shared" si="182"/>
        <v>41913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3"/>
        <v>156.73439999999999</v>
      </c>
      <c r="R1961" s="8">
        <f t="shared" si="184"/>
        <v>36.97</v>
      </c>
      <c r="S1961" t="str">
        <f t="shared" si="185"/>
        <v>technology</v>
      </c>
      <c r="T1961" t="str">
        <f t="shared" si="186"/>
        <v>hardware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81"/>
        <v>41964.362743055557</v>
      </c>
      <c r="L1962" s="13">
        <f t="shared" si="18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3"/>
        <v>117.90285714285716</v>
      </c>
      <c r="R1962" s="8">
        <f t="shared" si="184"/>
        <v>2500.9699999999998</v>
      </c>
      <c r="S1962" t="str">
        <f t="shared" si="185"/>
        <v>technology</v>
      </c>
      <c r="T1962" t="str">
        <f t="shared" si="186"/>
        <v>hardware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81"/>
        <v>41148.194641203707</v>
      </c>
      <c r="L1963" s="13">
        <f t="shared" si="18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3"/>
        <v>1105.3811999999998</v>
      </c>
      <c r="R1963" s="8">
        <f t="shared" si="184"/>
        <v>67.69</v>
      </c>
      <c r="S1963" t="str">
        <f t="shared" si="185"/>
        <v>technology</v>
      </c>
      <c r="T1963" t="str">
        <f t="shared" si="186"/>
        <v>hardware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81"/>
        <v>41742.780509259261</v>
      </c>
      <c r="L1964" s="13">
        <f t="shared" si="18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3"/>
        <v>192.92499999999998</v>
      </c>
      <c r="R1964" s="8">
        <f t="shared" si="184"/>
        <v>63.05</v>
      </c>
      <c r="S1964" t="str">
        <f t="shared" si="185"/>
        <v>technology</v>
      </c>
      <c r="T1964" t="str">
        <f t="shared" si="186"/>
        <v>hardware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81"/>
        <v>41863.429791666669</v>
      </c>
      <c r="L1965" s="13">
        <f t="shared" si="18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3"/>
        <v>126.8842105263158</v>
      </c>
      <c r="R1965" s="8">
        <f t="shared" si="184"/>
        <v>117.6</v>
      </c>
      <c r="S1965" t="str">
        <f t="shared" si="185"/>
        <v>technology</v>
      </c>
      <c r="T1965" t="str">
        <f t="shared" si="186"/>
        <v>hardware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81"/>
        <v>42452.272824074069</v>
      </c>
      <c r="L1966" s="13">
        <f t="shared" si="18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3"/>
        <v>259.57748878923763</v>
      </c>
      <c r="R1966" s="8">
        <f t="shared" si="184"/>
        <v>180.75</v>
      </c>
      <c r="S1966" t="str">
        <f t="shared" si="185"/>
        <v>technology</v>
      </c>
      <c r="T1966" t="str">
        <f t="shared" si="186"/>
        <v>hardware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81"/>
        <v>40898.089236111111</v>
      </c>
      <c r="L1967" s="13">
        <f t="shared" si="18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3"/>
        <v>262.27999999999997</v>
      </c>
      <c r="R1967" s="8">
        <f t="shared" si="184"/>
        <v>127.32</v>
      </c>
      <c r="S1967" t="str">
        <f t="shared" si="185"/>
        <v>technology</v>
      </c>
      <c r="T1967" t="str">
        <f t="shared" si="186"/>
        <v>hardware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81"/>
        <v>41835.540486111109</v>
      </c>
      <c r="L1968" s="13">
        <f t="shared" si="18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3"/>
        <v>206.74309000000002</v>
      </c>
      <c r="R1968" s="8">
        <f t="shared" si="184"/>
        <v>136.63999999999999</v>
      </c>
      <c r="S1968" t="str">
        <f t="shared" si="185"/>
        <v>technology</v>
      </c>
      <c r="T1968" t="str">
        <f t="shared" si="186"/>
        <v>hardware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81"/>
        <v>41730.663530092592</v>
      </c>
      <c r="L1969" s="13">
        <f t="shared" si="18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3"/>
        <v>370.13</v>
      </c>
      <c r="R1969" s="8">
        <f t="shared" si="184"/>
        <v>182.78</v>
      </c>
      <c r="S1969" t="str">
        <f t="shared" si="185"/>
        <v>technology</v>
      </c>
      <c r="T1969" t="str">
        <f t="shared" si="186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81"/>
        <v>42676.586979166663</v>
      </c>
      <c r="L1970" s="13">
        <f t="shared" si="18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3"/>
        <v>284.96600000000001</v>
      </c>
      <c r="R1970" s="8">
        <f t="shared" si="184"/>
        <v>279.38</v>
      </c>
      <c r="S1970" t="str">
        <f t="shared" si="185"/>
        <v>technology</v>
      </c>
      <c r="T1970" t="str">
        <f t="shared" si="186"/>
        <v>hardware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81"/>
        <v>42557.792453703703</v>
      </c>
      <c r="L1971" s="13">
        <f t="shared" si="18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3"/>
        <v>579.08000000000004</v>
      </c>
      <c r="R1971" s="8">
        <f t="shared" si="184"/>
        <v>61.38</v>
      </c>
      <c r="S1971" t="str">
        <f t="shared" si="185"/>
        <v>technology</v>
      </c>
      <c r="T1971" t="str">
        <f t="shared" si="186"/>
        <v>hardware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81"/>
        <v>41324.193298611113</v>
      </c>
      <c r="L1972" s="13">
        <f t="shared" si="18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3"/>
        <v>1131.8</v>
      </c>
      <c r="R1972" s="8">
        <f t="shared" si="184"/>
        <v>80.73</v>
      </c>
      <c r="S1972" t="str">
        <f t="shared" si="185"/>
        <v>technology</v>
      </c>
      <c r="T1972" t="str">
        <f t="shared" si="186"/>
        <v>hardware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81"/>
        <v>41561.500706018516</v>
      </c>
      <c r="L1973" s="13">
        <f t="shared" si="18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3"/>
        <v>263.02771750000005</v>
      </c>
      <c r="R1973" s="8">
        <f t="shared" si="184"/>
        <v>272.36</v>
      </c>
      <c r="S1973" t="str">
        <f t="shared" si="185"/>
        <v>technology</v>
      </c>
      <c r="T1973" t="str">
        <f t="shared" si="186"/>
        <v>hardware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81"/>
        <v>41201.012083333335</v>
      </c>
      <c r="L1974" s="13">
        <f t="shared" si="18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3"/>
        <v>674.48</v>
      </c>
      <c r="R1974" s="8">
        <f t="shared" si="184"/>
        <v>70.849999999999994</v>
      </c>
      <c r="S1974" t="str">
        <f t="shared" si="185"/>
        <v>technology</v>
      </c>
      <c r="T1974" t="str">
        <f t="shared" si="186"/>
        <v>hardware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81"/>
        <v>42549.722962962958</v>
      </c>
      <c r="L1975" s="13">
        <f t="shared" si="18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3"/>
        <v>256.83081313131316</v>
      </c>
      <c r="R1975" s="8">
        <f t="shared" si="184"/>
        <v>247.94</v>
      </c>
      <c r="S1975" t="str">
        <f t="shared" si="185"/>
        <v>technology</v>
      </c>
      <c r="T1975" t="str">
        <f t="shared" si="186"/>
        <v>hardware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81"/>
        <v>41445.334131944444</v>
      </c>
      <c r="L1976" s="13">
        <f t="shared" si="18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3"/>
        <v>375.49599999999998</v>
      </c>
      <c r="R1976" s="8">
        <f t="shared" si="184"/>
        <v>186.81</v>
      </c>
      <c r="S1976" t="str">
        <f t="shared" si="185"/>
        <v>technology</v>
      </c>
      <c r="T1976" t="str">
        <f t="shared" si="186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81"/>
        <v>41313.755219907405</v>
      </c>
      <c r="L1977" s="13">
        <f t="shared" si="18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3"/>
        <v>208.70837499999996</v>
      </c>
      <c r="R1977" s="8">
        <f t="shared" si="184"/>
        <v>131.99</v>
      </c>
      <c r="S1977" t="str">
        <f t="shared" si="185"/>
        <v>technology</v>
      </c>
      <c r="T1977" t="str">
        <f t="shared" si="186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81"/>
        <v>41438.899594907409</v>
      </c>
      <c r="L1978" s="13">
        <f t="shared" si="18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3"/>
        <v>346.6</v>
      </c>
      <c r="R1978" s="8">
        <f t="shared" si="184"/>
        <v>29.31</v>
      </c>
      <c r="S1978" t="str">
        <f t="shared" si="185"/>
        <v>technology</v>
      </c>
      <c r="T1978" t="str">
        <f t="shared" si="186"/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81"/>
        <v>42311.216898148152</v>
      </c>
      <c r="L1979" s="13">
        <f t="shared" si="18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3"/>
        <v>402.33</v>
      </c>
      <c r="R1979" s="8">
        <f t="shared" si="184"/>
        <v>245.02</v>
      </c>
      <c r="S1979" t="str">
        <f t="shared" si="185"/>
        <v>technology</v>
      </c>
      <c r="T1979" t="str">
        <f t="shared" si="186"/>
        <v>hardware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81"/>
        <v>41039.225601851853</v>
      </c>
      <c r="L1980" s="13">
        <f t="shared" si="18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3"/>
        <v>1026.8451399999999</v>
      </c>
      <c r="R1980" s="8">
        <f t="shared" si="184"/>
        <v>1323.25</v>
      </c>
      <c r="S1980" t="str">
        <f t="shared" si="185"/>
        <v>technology</v>
      </c>
      <c r="T1980" t="str">
        <f t="shared" si="186"/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81"/>
        <v>42290.460023148145</v>
      </c>
      <c r="L1981" s="13">
        <f t="shared" si="18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3"/>
        <v>114.901155</v>
      </c>
      <c r="R1981" s="8">
        <f t="shared" si="184"/>
        <v>282.66000000000003</v>
      </c>
      <c r="S1981" t="str">
        <f t="shared" si="185"/>
        <v>technology</v>
      </c>
      <c r="T1981" t="str">
        <f t="shared" si="186"/>
        <v>hardware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81"/>
        <v>42423.542384259257</v>
      </c>
      <c r="L1982" s="13">
        <f t="shared" si="18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3"/>
        <v>354.82402000000002</v>
      </c>
      <c r="R1982" s="8">
        <f t="shared" si="184"/>
        <v>91.21</v>
      </c>
      <c r="S1982" t="str">
        <f t="shared" si="185"/>
        <v>technology</v>
      </c>
      <c r="T1982" t="str">
        <f t="shared" si="186"/>
        <v>hardware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81"/>
        <v>41799.725289351853</v>
      </c>
      <c r="L1983" s="13">
        <f t="shared" si="18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3"/>
        <v>5.08</v>
      </c>
      <c r="R1983" s="8">
        <f t="shared" si="184"/>
        <v>31.75</v>
      </c>
      <c r="S1983" t="str">
        <f t="shared" si="185"/>
        <v>photography</v>
      </c>
      <c r="T1983" t="str">
        <f t="shared" si="186"/>
        <v>people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81"/>
        <v>42678.586655092593</v>
      </c>
      <c r="L1984" s="13">
        <f t="shared" si="18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3"/>
        <v>0</v>
      </c>
      <c r="R1984" s="8">
        <f t="shared" si="184"/>
        <v>0</v>
      </c>
      <c r="S1984" t="str">
        <f t="shared" si="185"/>
        <v>photography</v>
      </c>
      <c r="T1984" t="str">
        <f t="shared" si="186"/>
        <v>people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81"/>
        <v>42593.011782407411</v>
      </c>
      <c r="L1985" s="13">
        <f t="shared" si="18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3"/>
        <v>4.3</v>
      </c>
      <c r="R1985" s="8">
        <f t="shared" si="184"/>
        <v>88.69</v>
      </c>
      <c r="S1985" t="str">
        <f t="shared" si="185"/>
        <v>photography</v>
      </c>
      <c r="T1985" t="str">
        <f t="shared" si="186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ref="K1986:K2049" si="187">J1986/60/60/24+DATE(1970,1,1)</f>
        <v>41913.790289351848</v>
      </c>
      <c r="L1986" s="13">
        <f t="shared" ref="L1986:L2049" si="188">I1986/60/60/24+DATE(1970,1,1)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89">E1986/D1986*100</f>
        <v>21.146666666666665</v>
      </c>
      <c r="R1986" s="8">
        <f t="shared" si="184"/>
        <v>453.14</v>
      </c>
      <c r="S1986" t="str">
        <f t="shared" si="185"/>
        <v>photography</v>
      </c>
      <c r="T1986" t="str">
        <f t="shared" si="186"/>
        <v>people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si="187"/>
        <v>42555.698738425926</v>
      </c>
      <c r="L1987" s="13">
        <f t="shared" si="188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89"/>
        <v>3.1875</v>
      </c>
      <c r="R1987" s="8">
        <f t="shared" ref="R1987:R2050" si="190">IF(N1987=0, 0, ROUND(E1987/N1987, 2))</f>
        <v>12.75</v>
      </c>
      <c r="S1987" t="str">
        <f t="shared" ref="S1987:S2050" si="191">LEFT(P1987, FIND("/", P1987) - 1)</f>
        <v>photography</v>
      </c>
      <c r="T1987" t="str">
        <f t="shared" ref="T1987:T2050" si="192">RIGHT(P1987, LEN(P1987)-FIND("/", P1987))</f>
        <v>people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87"/>
        <v>42413.433831018512</v>
      </c>
      <c r="L1988" s="13">
        <f t="shared" si="18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9"/>
        <v>0.05</v>
      </c>
      <c r="R1988" s="8">
        <f t="shared" si="190"/>
        <v>1</v>
      </c>
      <c r="S1988" t="str">
        <f t="shared" si="191"/>
        <v>photography</v>
      </c>
      <c r="T1988" t="str">
        <f t="shared" si="192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87"/>
        <v>42034.639768518522</v>
      </c>
      <c r="L1989" s="13">
        <f t="shared" si="18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9"/>
        <v>42.472727272727276</v>
      </c>
      <c r="R1989" s="8">
        <f t="shared" si="190"/>
        <v>83.43</v>
      </c>
      <c r="S1989" t="str">
        <f t="shared" si="191"/>
        <v>photography</v>
      </c>
      <c r="T1989" t="str">
        <f t="shared" si="192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87"/>
        <v>42206.763217592597</v>
      </c>
      <c r="L1990" s="13">
        <f t="shared" si="18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9"/>
        <v>0.41666666666666669</v>
      </c>
      <c r="R1990" s="8">
        <f t="shared" si="190"/>
        <v>25</v>
      </c>
      <c r="S1990" t="str">
        <f t="shared" si="191"/>
        <v>photography</v>
      </c>
      <c r="T1990" t="str">
        <f t="shared" si="192"/>
        <v>people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87"/>
        <v>42685.680648148147</v>
      </c>
      <c r="L1991" s="13">
        <f t="shared" si="18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9"/>
        <v>1</v>
      </c>
      <c r="R1991" s="8">
        <f t="shared" si="190"/>
        <v>50</v>
      </c>
      <c r="S1991" t="str">
        <f t="shared" si="191"/>
        <v>photography</v>
      </c>
      <c r="T1991" t="str">
        <f t="shared" si="192"/>
        <v>people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87"/>
        <v>42398.195972222224</v>
      </c>
      <c r="L1992" s="13">
        <f t="shared" si="18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9"/>
        <v>16.966666666666665</v>
      </c>
      <c r="R1992" s="8">
        <f t="shared" si="190"/>
        <v>101.8</v>
      </c>
      <c r="S1992" t="str">
        <f t="shared" si="191"/>
        <v>photography</v>
      </c>
      <c r="T1992" t="str">
        <f t="shared" si="192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87"/>
        <v>42167.89335648148</v>
      </c>
      <c r="L1993" s="13">
        <f t="shared" si="18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9"/>
        <v>7.0000000000000009</v>
      </c>
      <c r="R1993" s="8">
        <f t="shared" si="190"/>
        <v>46.67</v>
      </c>
      <c r="S1993" t="str">
        <f t="shared" si="191"/>
        <v>photography</v>
      </c>
      <c r="T1993" t="str">
        <f t="shared" si="192"/>
        <v>people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87"/>
        <v>42023.143414351856</v>
      </c>
      <c r="L1994" s="13">
        <f t="shared" si="18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9"/>
        <v>0.13333333333333333</v>
      </c>
      <c r="R1994" s="8">
        <f t="shared" si="190"/>
        <v>1</v>
      </c>
      <c r="S1994" t="str">
        <f t="shared" si="191"/>
        <v>photography</v>
      </c>
      <c r="T1994" t="str">
        <f t="shared" si="192"/>
        <v>people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87"/>
        <v>42329.58839120371</v>
      </c>
      <c r="L1995" s="13">
        <f t="shared" si="188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9"/>
        <v>0</v>
      </c>
      <c r="R1995" s="8">
        <f t="shared" si="190"/>
        <v>0</v>
      </c>
      <c r="S1995" t="str">
        <f t="shared" si="191"/>
        <v>photography</v>
      </c>
      <c r="T1995" t="str">
        <f t="shared" si="192"/>
        <v>people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87"/>
        <v>42651.006273148145</v>
      </c>
      <c r="L1996" s="13">
        <f t="shared" si="18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9"/>
        <v>0</v>
      </c>
      <c r="R1996" s="8">
        <f t="shared" si="190"/>
        <v>0</v>
      </c>
      <c r="S1996" t="str">
        <f t="shared" si="191"/>
        <v>photography</v>
      </c>
      <c r="T1996" t="str">
        <f t="shared" si="192"/>
        <v>people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87"/>
        <v>42181.902037037042</v>
      </c>
      <c r="L1997" s="13">
        <f t="shared" si="18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9"/>
        <v>7.8</v>
      </c>
      <c r="R1997" s="8">
        <f t="shared" si="190"/>
        <v>26</v>
      </c>
      <c r="S1997" t="str">
        <f t="shared" si="191"/>
        <v>photography</v>
      </c>
      <c r="T1997" t="str">
        <f t="shared" si="192"/>
        <v>people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87"/>
        <v>41800.819571759261</v>
      </c>
      <c r="L1998" s="13">
        <f t="shared" si="18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9"/>
        <v>0</v>
      </c>
      <c r="R1998" s="8">
        <f t="shared" si="190"/>
        <v>0</v>
      </c>
      <c r="S1998" t="str">
        <f t="shared" si="191"/>
        <v>photography</v>
      </c>
      <c r="T1998" t="str">
        <f t="shared" si="192"/>
        <v>people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87"/>
        <v>41847.930694444447</v>
      </c>
      <c r="L1999" s="13">
        <f t="shared" si="18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9"/>
        <v>0</v>
      </c>
      <c r="R1999" s="8">
        <f t="shared" si="190"/>
        <v>0</v>
      </c>
      <c r="S1999" t="str">
        <f t="shared" si="191"/>
        <v>photography</v>
      </c>
      <c r="T1999" t="str">
        <f t="shared" si="192"/>
        <v>people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87"/>
        <v>41807.118495370371</v>
      </c>
      <c r="L2000" s="13">
        <f t="shared" si="18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9"/>
        <v>26.200000000000003</v>
      </c>
      <c r="R2000" s="8">
        <f t="shared" si="190"/>
        <v>218.33</v>
      </c>
      <c r="S2000" t="str">
        <f t="shared" si="191"/>
        <v>photography</v>
      </c>
      <c r="T2000" t="str">
        <f t="shared" si="192"/>
        <v>people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87"/>
        <v>41926.482731481483</v>
      </c>
      <c r="L2001" s="13">
        <f t="shared" si="18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9"/>
        <v>0.76129032258064511</v>
      </c>
      <c r="R2001" s="8">
        <f t="shared" si="190"/>
        <v>33.71</v>
      </c>
      <c r="S2001" t="str">
        <f t="shared" si="191"/>
        <v>photography</v>
      </c>
      <c r="T2001" t="str">
        <f t="shared" si="192"/>
        <v>people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87"/>
        <v>42345.951539351852</v>
      </c>
      <c r="L2002" s="13">
        <f t="shared" si="18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9"/>
        <v>12.5</v>
      </c>
      <c r="R2002" s="8">
        <f t="shared" si="190"/>
        <v>25</v>
      </c>
      <c r="S2002" t="str">
        <f t="shared" si="191"/>
        <v>photography</v>
      </c>
      <c r="T2002" t="str">
        <f t="shared" si="192"/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87"/>
        <v>42136.209675925929</v>
      </c>
      <c r="L2003" s="13">
        <f t="shared" si="18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9"/>
        <v>382.12909090909091</v>
      </c>
      <c r="R2003" s="8">
        <f t="shared" si="190"/>
        <v>128.38999999999999</v>
      </c>
      <c r="S2003" t="str">
        <f t="shared" si="191"/>
        <v>technology</v>
      </c>
      <c r="T2003" t="str">
        <f t="shared" si="192"/>
        <v>hardware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87"/>
        <v>42728.71230324074</v>
      </c>
      <c r="L2004" s="13">
        <f t="shared" si="18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9"/>
        <v>216.79422000000002</v>
      </c>
      <c r="R2004" s="8">
        <f t="shared" si="190"/>
        <v>78.83</v>
      </c>
      <c r="S2004" t="str">
        <f t="shared" si="191"/>
        <v>technology</v>
      </c>
      <c r="T2004" t="str">
        <f t="shared" si="192"/>
        <v>hardware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87"/>
        <v>40347.125601851854</v>
      </c>
      <c r="L2005" s="13">
        <f t="shared" si="18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9"/>
        <v>312</v>
      </c>
      <c r="R2005" s="8">
        <f t="shared" si="190"/>
        <v>91.76</v>
      </c>
      <c r="S2005" t="str">
        <f t="shared" si="191"/>
        <v>technology</v>
      </c>
      <c r="T2005" t="str">
        <f t="shared" si="192"/>
        <v>hardware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87"/>
        <v>41800.604895833334</v>
      </c>
      <c r="L2006" s="13">
        <f t="shared" si="18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9"/>
        <v>234.42048</v>
      </c>
      <c r="R2006" s="8">
        <f t="shared" si="190"/>
        <v>331.1</v>
      </c>
      <c r="S2006" t="str">
        <f t="shared" si="191"/>
        <v>technology</v>
      </c>
      <c r="T2006" t="str">
        <f t="shared" si="192"/>
        <v>hardware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87"/>
        <v>41535.812708333331</v>
      </c>
      <c r="L2007" s="13">
        <f t="shared" si="18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9"/>
        <v>123.68010000000001</v>
      </c>
      <c r="R2007" s="8">
        <f t="shared" si="190"/>
        <v>194.26</v>
      </c>
      <c r="S2007" t="str">
        <f t="shared" si="191"/>
        <v>technology</v>
      </c>
      <c r="T2007" t="str">
        <f t="shared" si="192"/>
        <v>hardware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87"/>
        <v>41941.500520833331</v>
      </c>
      <c r="L2008" s="13">
        <f t="shared" si="18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9"/>
        <v>247.84</v>
      </c>
      <c r="R2008" s="8">
        <f t="shared" si="190"/>
        <v>408.98</v>
      </c>
      <c r="S2008" t="str">
        <f t="shared" si="191"/>
        <v>technology</v>
      </c>
      <c r="T2008" t="str">
        <f t="shared" si="192"/>
        <v>hardware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87"/>
        <v>40347.837800925925</v>
      </c>
      <c r="L2009" s="13">
        <f t="shared" si="18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9"/>
        <v>115.7092</v>
      </c>
      <c r="R2009" s="8">
        <f t="shared" si="190"/>
        <v>84.46</v>
      </c>
      <c r="S2009" t="str">
        <f t="shared" si="191"/>
        <v>technology</v>
      </c>
      <c r="T2009" t="str">
        <f t="shared" si="192"/>
        <v>hardware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87"/>
        <v>40761.604421296295</v>
      </c>
      <c r="L2010" s="13">
        <f t="shared" si="18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9"/>
        <v>117.07484768810599</v>
      </c>
      <c r="R2010" s="8">
        <f t="shared" si="190"/>
        <v>44.85</v>
      </c>
      <c r="S2010" t="str">
        <f t="shared" si="191"/>
        <v>technology</v>
      </c>
      <c r="T2010" t="str">
        <f t="shared" si="192"/>
        <v>hardware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87"/>
        <v>42661.323414351849</v>
      </c>
      <c r="L2011" s="13">
        <f t="shared" si="18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9"/>
        <v>305.15800000000002</v>
      </c>
      <c r="R2011" s="8">
        <f t="shared" si="190"/>
        <v>383.36</v>
      </c>
      <c r="S2011" t="str">
        <f t="shared" si="191"/>
        <v>technology</v>
      </c>
      <c r="T2011" t="str">
        <f t="shared" si="192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87"/>
        <v>42570.996423611112</v>
      </c>
      <c r="L2012" s="13">
        <f t="shared" si="18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9"/>
        <v>320.05299999999994</v>
      </c>
      <c r="R2012" s="8">
        <f t="shared" si="190"/>
        <v>55.28</v>
      </c>
      <c r="S2012" t="str">
        <f t="shared" si="191"/>
        <v>technology</v>
      </c>
      <c r="T2012" t="str">
        <f t="shared" si="192"/>
        <v>hardware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87"/>
        <v>42347.358483796299</v>
      </c>
      <c r="L2013" s="13">
        <f t="shared" si="18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9"/>
        <v>819.56399999999996</v>
      </c>
      <c r="R2013" s="8">
        <f t="shared" si="190"/>
        <v>422.02</v>
      </c>
      <c r="S2013" t="str">
        <f t="shared" si="191"/>
        <v>technology</v>
      </c>
      <c r="T2013" t="str">
        <f t="shared" si="192"/>
        <v>hardware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87"/>
        <v>42010.822233796294</v>
      </c>
      <c r="L2014" s="13">
        <f t="shared" si="18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9"/>
        <v>234.90000000000003</v>
      </c>
      <c r="R2014" s="8">
        <f t="shared" si="190"/>
        <v>64.180000000000007</v>
      </c>
      <c r="S2014" t="str">
        <f t="shared" si="191"/>
        <v>technology</v>
      </c>
      <c r="T2014" t="str">
        <f t="shared" si="192"/>
        <v>hardware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87"/>
        <v>42499.960810185185</v>
      </c>
      <c r="L2015" s="13">
        <f t="shared" si="18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9"/>
        <v>494.91374999999999</v>
      </c>
      <c r="R2015" s="8">
        <f t="shared" si="190"/>
        <v>173.58</v>
      </c>
      <c r="S2015" t="str">
        <f t="shared" si="191"/>
        <v>technology</v>
      </c>
      <c r="T2015" t="str">
        <f t="shared" si="192"/>
        <v>hardware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87"/>
        <v>41324.214571759258</v>
      </c>
      <c r="L2016" s="13">
        <f t="shared" si="18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9"/>
        <v>7813.7822333333334</v>
      </c>
      <c r="R2016" s="8">
        <f t="shared" si="190"/>
        <v>88.6</v>
      </c>
      <c r="S2016" t="str">
        <f t="shared" si="191"/>
        <v>technology</v>
      </c>
      <c r="T2016" t="str">
        <f t="shared" si="192"/>
        <v>hardware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87"/>
        <v>40765.876886574071</v>
      </c>
      <c r="L2017" s="13">
        <f t="shared" si="18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9"/>
        <v>113.00013888888888</v>
      </c>
      <c r="R2017" s="8">
        <f t="shared" si="190"/>
        <v>50.22</v>
      </c>
      <c r="S2017" t="str">
        <f t="shared" si="191"/>
        <v>technology</v>
      </c>
      <c r="T2017" t="str">
        <f t="shared" si="192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87"/>
        <v>41312.88077546296</v>
      </c>
      <c r="L2018" s="13">
        <f t="shared" si="188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9"/>
        <v>921.54219999999998</v>
      </c>
      <c r="R2018" s="8">
        <f t="shared" si="190"/>
        <v>192.39</v>
      </c>
      <c r="S2018" t="str">
        <f t="shared" si="191"/>
        <v>technology</v>
      </c>
      <c r="T2018" t="str">
        <f t="shared" si="192"/>
        <v>hardware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87"/>
        <v>40961.057349537034</v>
      </c>
      <c r="L2019" s="13">
        <f t="shared" si="18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9"/>
        <v>125.10239999999999</v>
      </c>
      <c r="R2019" s="8">
        <f t="shared" si="190"/>
        <v>73.42</v>
      </c>
      <c r="S2019" t="str">
        <f t="shared" si="191"/>
        <v>technology</v>
      </c>
      <c r="T2019" t="str">
        <f t="shared" si="192"/>
        <v>hardware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87"/>
        <v>42199.365844907406</v>
      </c>
      <c r="L2020" s="13">
        <f t="shared" si="18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9"/>
        <v>102.24343076923077</v>
      </c>
      <c r="R2020" s="8">
        <f t="shared" si="190"/>
        <v>147.68</v>
      </c>
      <c r="S2020" t="str">
        <f t="shared" si="191"/>
        <v>technology</v>
      </c>
      <c r="T2020" t="str">
        <f t="shared" si="192"/>
        <v>hardware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87"/>
        <v>42605.70857638889</v>
      </c>
      <c r="L2021" s="13">
        <f t="shared" si="18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9"/>
        <v>484.90975000000003</v>
      </c>
      <c r="R2021" s="8">
        <f t="shared" si="190"/>
        <v>108.97</v>
      </c>
      <c r="S2021" t="str">
        <f t="shared" si="191"/>
        <v>technology</v>
      </c>
      <c r="T2021" t="str">
        <f t="shared" si="192"/>
        <v>hardware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87"/>
        <v>41737.097499999996</v>
      </c>
      <c r="L2022" s="13">
        <f t="shared" si="188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9"/>
        <v>192.33333333333334</v>
      </c>
      <c r="R2022" s="8">
        <f t="shared" si="190"/>
        <v>23.65</v>
      </c>
      <c r="S2022" t="str">
        <f t="shared" si="191"/>
        <v>technology</v>
      </c>
      <c r="T2022" t="str">
        <f t="shared" si="192"/>
        <v>hardware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87"/>
        <v>41861.070567129631</v>
      </c>
      <c r="L2023" s="13">
        <f t="shared" si="18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9"/>
        <v>281.10000000000002</v>
      </c>
      <c r="R2023" s="8">
        <f t="shared" si="190"/>
        <v>147.94999999999999</v>
      </c>
      <c r="S2023" t="str">
        <f t="shared" si="191"/>
        <v>technology</v>
      </c>
      <c r="T2023" t="str">
        <f t="shared" si="192"/>
        <v>hardware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87"/>
        <v>42502.569120370375</v>
      </c>
      <c r="L2024" s="13">
        <f t="shared" si="18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9"/>
        <v>125.13700000000001</v>
      </c>
      <c r="R2024" s="8">
        <f t="shared" si="190"/>
        <v>385.04</v>
      </c>
      <c r="S2024" t="str">
        <f t="shared" si="191"/>
        <v>technology</v>
      </c>
      <c r="T2024" t="str">
        <f t="shared" si="192"/>
        <v>hardware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87"/>
        <v>42136.420752314814</v>
      </c>
      <c r="L2025" s="13">
        <f t="shared" si="18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9"/>
        <v>161.459</v>
      </c>
      <c r="R2025" s="8">
        <f t="shared" si="190"/>
        <v>457.39</v>
      </c>
      <c r="S2025" t="str">
        <f t="shared" si="191"/>
        <v>technology</v>
      </c>
      <c r="T2025" t="str">
        <f t="shared" si="192"/>
        <v>hardware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87"/>
        <v>41099.966944444444</v>
      </c>
      <c r="L2026" s="13">
        <f t="shared" si="188"/>
        <v>41134.125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9"/>
        <v>585.35</v>
      </c>
      <c r="R2026" s="8">
        <f t="shared" si="190"/>
        <v>222.99</v>
      </c>
      <c r="S2026" t="str">
        <f t="shared" si="191"/>
        <v>technology</v>
      </c>
      <c r="T2026" t="str">
        <f t="shared" si="192"/>
        <v>hardware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87"/>
        <v>42136.184560185182</v>
      </c>
      <c r="L2027" s="13">
        <f t="shared" si="18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9"/>
        <v>201.14999999999998</v>
      </c>
      <c r="R2027" s="8">
        <f t="shared" si="190"/>
        <v>220.74</v>
      </c>
      <c r="S2027" t="str">
        <f t="shared" si="191"/>
        <v>technology</v>
      </c>
      <c r="T2027" t="str">
        <f t="shared" si="192"/>
        <v>hardware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87"/>
        <v>41704.735937500001</v>
      </c>
      <c r="L2028" s="13">
        <f t="shared" si="18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9"/>
        <v>133.48307999999997</v>
      </c>
      <c r="R2028" s="8">
        <f t="shared" si="190"/>
        <v>73.5</v>
      </c>
      <c r="S2028" t="str">
        <f t="shared" si="191"/>
        <v>technology</v>
      </c>
      <c r="T2028" t="str">
        <f t="shared" si="192"/>
        <v>hardware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87"/>
        <v>42048.813877314817</v>
      </c>
      <c r="L2029" s="13">
        <f t="shared" si="18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9"/>
        <v>120.24900000000001</v>
      </c>
      <c r="R2029" s="8">
        <f t="shared" si="190"/>
        <v>223.1</v>
      </c>
      <c r="S2029" t="str">
        <f t="shared" si="191"/>
        <v>technology</v>
      </c>
      <c r="T2029" t="str">
        <f t="shared" si="192"/>
        <v>hardware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87"/>
        <v>40215.919050925928</v>
      </c>
      <c r="L2030" s="13">
        <f t="shared" si="18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9"/>
        <v>126.16666666666667</v>
      </c>
      <c r="R2030" s="8">
        <f t="shared" si="190"/>
        <v>47.91</v>
      </c>
      <c r="S2030" t="str">
        <f t="shared" si="191"/>
        <v>technology</v>
      </c>
      <c r="T2030" t="str">
        <f t="shared" si="192"/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87"/>
        <v>41848.021770833337</v>
      </c>
      <c r="L2031" s="13">
        <f t="shared" si="18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9"/>
        <v>361.2</v>
      </c>
      <c r="R2031" s="8">
        <f t="shared" si="190"/>
        <v>96.06</v>
      </c>
      <c r="S2031" t="str">
        <f t="shared" si="191"/>
        <v>technology</v>
      </c>
      <c r="T2031" t="str">
        <f t="shared" si="192"/>
        <v>hardware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87"/>
        <v>41212.996481481481</v>
      </c>
      <c r="L2032" s="13">
        <f t="shared" si="18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9"/>
        <v>226.239013671875</v>
      </c>
      <c r="R2032" s="8">
        <f t="shared" si="190"/>
        <v>118.61</v>
      </c>
      <c r="S2032" t="str">
        <f t="shared" si="191"/>
        <v>technology</v>
      </c>
      <c r="T2032" t="str">
        <f t="shared" si="192"/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87"/>
        <v>41975.329317129625</v>
      </c>
      <c r="L2033" s="13">
        <f t="shared" si="18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9"/>
        <v>120.35</v>
      </c>
      <c r="R2033" s="8">
        <f t="shared" si="190"/>
        <v>118.45</v>
      </c>
      <c r="S2033" t="str">
        <f t="shared" si="191"/>
        <v>technology</v>
      </c>
      <c r="T2033" t="str">
        <f t="shared" si="192"/>
        <v>hardware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87"/>
        <v>42689.565671296295</v>
      </c>
      <c r="L2034" s="13">
        <f t="shared" si="18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9"/>
        <v>304.18799999999999</v>
      </c>
      <c r="R2034" s="8">
        <f t="shared" si="190"/>
        <v>143.21</v>
      </c>
      <c r="S2034" t="str">
        <f t="shared" si="191"/>
        <v>technology</v>
      </c>
      <c r="T2034" t="str">
        <f t="shared" si="192"/>
        <v>hardware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87"/>
        <v>41725.082384259258</v>
      </c>
      <c r="L2035" s="13">
        <f t="shared" si="18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9"/>
        <v>178.67599999999999</v>
      </c>
      <c r="R2035" s="8">
        <f t="shared" si="190"/>
        <v>282.72000000000003</v>
      </c>
      <c r="S2035" t="str">
        <f t="shared" si="191"/>
        <v>technology</v>
      </c>
      <c r="T2035" t="str">
        <f t="shared" si="192"/>
        <v>hardware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87"/>
        <v>42076.130011574074</v>
      </c>
      <c r="L2036" s="13">
        <f t="shared" si="18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9"/>
        <v>386.81998717948721</v>
      </c>
      <c r="R2036" s="8">
        <f t="shared" si="190"/>
        <v>593.94000000000005</v>
      </c>
      <c r="S2036" t="str">
        <f t="shared" si="191"/>
        <v>technology</v>
      </c>
      <c r="T2036" t="str">
        <f t="shared" si="192"/>
        <v>hardware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87"/>
        <v>42311.625081018516</v>
      </c>
      <c r="L2037" s="13">
        <f t="shared" si="18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9"/>
        <v>211.03642500000004</v>
      </c>
      <c r="R2037" s="8">
        <f t="shared" si="190"/>
        <v>262.16000000000003</v>
      </c>
      <c r="S2037" t="str">
        <f t="shared" si="191"/>
        <v>technology</v>
      </c>
      <c r="T2037" t="str">
        <f t="shared" si="192"/>
        <v>hardware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87"/>
        <v>41738.864803240744</v>
      </c>
      <c r="L2038" s="13">
        <f t="shared" si="188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9"/>
        <v>131.66833333333335</v>
      </c>
      <c r="R2038" s="8">
        <f t="shared" si="190"/>
        <v>46.58</v>
      </c>
      <c r="S2038" t="str">
        <f t="shared" si="191"/>
        <v>technology</v>
      </c>
      <c r="T2038" t="str">
        <f t="shared" si="192"/>
        <v>hardware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87"/>
        <v>41578.210104166668</v>
      </c>
      <c r="L2039" s="13">
        <f t="shared" si="18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9"/>
        <v>300.47639999999996</v>
      </c>
      <c r="R2039" s="8">
        <f t="shared" si="190"/>
        <v>70.040000000000006</v>
      </c>
      <c r="S2039" t="str">
        <f t="shared" si="191"/>
        <v>technology</v>
      </c>
      <c r="T2039" t="str">
        <f t="shared" si="192"/>
        <v>hardware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87"/>
        <v>41424.27107638889</v>
      </c>
      <c r="L2040" s="13">
        <f t="shared" si="188"/>
        <v>41456.75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9"/>
        <v>420.51249999999999</v>
      </c>
      <c r="R2040" s="8">
        <f t="shared" si="190"/>
        <v>164.91</v>
      </c>
      <c r="S2040" t="str">
        <f t="shared" si="191"/>
        <v>technology</v>
      </c>
      <c r="T2040" t="str">
        <f t="shared" si="192"/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87"/>
        <v>42675.438946759255</v>
      </c>
      <c r="L2041" s="13">
        <f t="shared" si="18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9"/>
        <v>136.21680000000001</v>
      </c>
      <c r="R2041" s="8">
        <f t="shared" si="190"/>
        <v>449.26</v>
      </c>
      <c r="S2041" t="str">
        <f t="shared" si="191"/>
        <v>technology</v>
      </c>
      <c r="T2041" t="str">
        <f t="shared" si="192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87"/>
        <v>41578.927118055559</v>
      </c>
      <c r="L2042" s="13">
        <f t="shared" si="18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9"/>
        <v>248.17133333333334</v>
      </c>
      <c r="R2042" s="8">
        <f t="shared" si="190"/>
        <v>27.47</v>
      </c>
      <c r="S2042" t="str">
        <f t="shared" si="191"/>
        <v>technology</v>
      </c>
      <c r="T2042" t="str">
        <f t="shared" si="192"/>
        <v>hardware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87"/>
        <v>42654.525775462964</v>
      </c>
      <c r="L2043" s="13">
        <f t="shared" si="18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9"/>
        <v>181.86315789473684</v>
      </c>
      <c r="R2043" s="8">
        <f t="shared" si="190"/>
        <v>143.97999999999999</v>
      </c>
      <c r="S2043" t="str">
        <f t="shared" si="191"/>
        <v>technology</v>
      </c>
      <c r="T2043" t="str">
        <f t="shared" si="192"/>
        <v>hardware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87"/>
        <v>42331.708032407405</v>
      </c>
      <c r="L2044" s="13">
        <f t="shared" si="18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9"/>
        <v>123.53</v>
      </c>
      <c r="R2044" s="8">
        <f t="shared" si="190"/>
        <v>88.24</v>
      </c>
      <c r="S2044" t="str">
        <f t="shared" si="191"/>
        <v>technology</v>
      </c>
      <c r="T2044" t="str">
        <f t="shared" si="192"/>
        <v>hardware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87"/>
        <v>42661.176817129628</v>
      </c>
      <c r="L2045" s="13">
        <f t="shared" si="18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9"/>
        <v>506.20938628158842</v>
      </c>
      <c r="R2045" s="8">
        <f t="shared" si="190"/>
        <v>36.33</v>
      </c>
      <c r="S2045" t="str">
        <f t="shared" si="191"/>
        <v>technology</v>
      </c>
      <c r="T2045" t="str">
        <f t="shared" si="192"/>
        <v>hardware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87"/>
        <v>42138.684189814812</v>
      </c>
      <c r="L2046" s="13">
        <f t="shared" si="18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9"/>
        <v>108.21333333333334</v>
      </c>
      <c r="R2046" s="8">
        <f t="shared" si="190"/>
        <v>90.18</v>
      </c>
      <c r="S2046" t="str">
        <f t="shared" si="191"/>
        <v>technology</v>
      </c>
      <c r="T2046" t="str">
        <f t="shared" si="192"/>
        <v>hardware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87"/>
        <v>41069.088506944441</v>
      </c>
      <c r="L2047" s="13">
        <f t="shared" si="188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9"/>
        <v>819.18387755102037</v>
      </c>
      <c r="R2047" s="8">
        <f t="shared" si="190"/>
        <v>152.62</v>
      </c>
      <c r="S2047" t="str">
        <f t="shared" si="191"/>
        <v>technology</v>
      </c>
      <c r="T2047" t="str">
        <f t="shared" si="192"/>
        <v>hardware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87"/>
        <v>41387.171805555554</v>
      </c>
      <c r="L2048" s="13">
        <f t="shared" si="18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9"/>
        <v>121.10000000000001</v>
      </c>
      <c r="R2048" s="8">
        <f t="shared" si="190"/>
        <v>55.81</v>
      </c>
      <c r="S2048" t="str">
        <f t="shared" si="191"/>
        <v>technology</v>
      </c>
      <c r="T2048" t="str">
        <f t="shared" si="192"/>
        <v>hardware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87"/>
        <v>42081.903587962966</v>
      </c>
      <c r="L2049" s="13">
        <f t="shared" si="188"/>
        <v>42111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9"/>
        <v>102.99897959183673</v>
      </c>
      <c r="R2049" s="8">
        <f t="shared" si="190"/>
        <v>227.85</v>
      </c>
      <c r="S2049" t="str">
        <f t="shared" si="191"/>
        <v>technology</v>
      </c>
      <c r="T2049" t="str">
        <f t="shared" si="192"/>
        <v>hardware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ref="K2050:K2113" si="193">J2050/60/60/24+DATE(1970,1,1)</f>
        <v>41387.651516203703</v>
      </c>
      <c r="L2050" s="13">
        <f t="shared" ref="L2050:L2113" si="194">I2050/60/60/24+DATE(1970,1,1)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95">E2050/D2050*100</f>
        <v>148.33229411764705</v>
      </c>
      <c r="R2050" s="8">
        <f t="shared" si="190"/>
        <v>91.83</v>
      </c>
      <c r="S2050" t="str">
        <f t="shared" si="191"/>
        <v>technology</v>
      </c>
      <c r="T2050" t="str">
        <f t="shared" si="192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si="193"/>
        <v>41575.527349537035</v>
      </c>
      <c r="L2051" s="13">
        <f t="shared" si="194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95"/>
        <v>120.19070000000001</v>
      </c>
      <c r="R2051" s="8">
        <f t="shared" ref="R2051:R2114" si="196">IF(N2051=0, 0, ROUND(E2051/N2051, 2))</f>
        <v>80.989999999999995</v>
      </c>
      <c r="S2051" t="str">
        <f t="shared" ref="S2051:S2114" si="197">LEFT(P2051, FIND("/", P2051) - 1)</f>
        <v>technology</v>
      </c>
      <c r="T2051" t="str">
        <f t="shared" ref="T2051:T2114" si="198">RIGHT(P2051, LEN(P2051)-FIND("/", P2051))</f>
        <v>hardware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93"/>
        <v>42115.071504629625</v>
      </c>
      <c r="L2052" s="13">
        <f t="shared" si="19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5"/>
        <v>473.27000000000004</v>
      </c>
      <c r="R2052" s="8">
        <f t="shared" si="196"/>
        <v>278.39</v>
      </c>
      <c r="S2052" t="str">
        <f t="shared" si="197"/>
        <v>technology</v>
      </c>
      <c r="T2052" t="str">
        <f t="shared" si="198"/>
        <v>hardware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93"/>
        <v>41604.022418981483</v>
      </c>
      <c r="L2053" s="13">
        <f t="shared" si="19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5"/>
        <v>130.36250000000001</v>
      </c>
      <c r="R2053" s="8">
        <f t="shared" si="196"/>
        <v>43.1</v>
      </c>
      <c r="S2053" t="str">
        <f t="shared" si="197"/>
        <v>technology</v>
      </c>
      <c r="T2053" t="str">
        <f t="shared" si="198"/>
        <v>hardware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93"/>
        <v>42375.08394675926</v>
      </c>
      <c r="L2054" s="13">
        <f t="shared" si="19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5"/>
        <v>353.048</v>
      </c>
      <c r="R2054" s="8">
        <f t="shared" si="196"/>
        <v>326.29000000000002</v>
      </c>
      <c r="S2054" t="str">
        <f t="shared" si="197"/>
        <v>technology</v>
      </c>
      <c r="T2054" t="str">
        <f t="shared" si="198"/>
        <v>hardware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93"/>
        <v>42303.617488425924</v>
      </c>
      <c r="L2055" s="13">
        <f t="shared" si="19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5"/>
        <v>101.02</v>
      </c>
      <c r="R2055" s="8">
        <f t="shared" si="196"/>
        <v>41.74</v>
      </c>
      <c r="S2055" t="str">
        <f t="shared" si="197"/>
        <v>technology</v>
      </c>
      <c r="T2055" t="str">
        <f t="shared" si="198"/>
        <v>hardware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93"/>
        <v>41731.520949074074</v>
      </c>
      <c r="L2056" s="13">
        <f t="shared" si="19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5"/>
        <v>113.59142857142857</v>
      </c>
      <c r="R2056" s="8">
        <f t="shared" si="196"/>
        <v>64.02</v>
      </c>
      <c r="S2056" t="str">
        <f t="shared" si="197"/>
        <v>technology</v>
      </c>
      <c r="T2056" t="str">
        <f t="shared" si="198"/>
        <v>hardware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93"/>
        <v>41946.674108796295</v>
      </c>
      <c r="L2057" s="13">
        <f t="shared" si="19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5"/>
        <v>167.41666666666666</v>
      </c>
      <c r="R2057" s="8">
        <f t="shared" si="196"/>
        <v>99.46</v>
      </c>
      <c r="S2057" t="str">
        <f t="shared" si="197"/>
        <v>technology</v>
      </c>
      <c r="T2057" t="str">
        <f t="shared" si="198"/>
        <v>hardware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93"/>
        <v>41351.76090277778</v>
      </c>
      <c r="L2058" s="13">
        <f t="shared" si="19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5"/>
        <v>153.452</v>
      </c>
      <c r="R2058" s="8">
        <f t="shared" si="196"/>
        <v>138.49</v>
      </c>
      <c r="S2058" t="str">
        <f t="shared" si="197"/>
        <v>technology</v>
      </c>
      <c r="T2058" t="str">
        <f t="shared" si="198"/>
        <v>hardware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93"/>
        <v>42396.494583333333</v>
      </c>
      <c r="L2059" s="13">
        <f t="shared" si="19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5"/>
        <v>202.23220000000001</v>
      </c>
      <c r="R2059" s="8">
        <f t="shared" si="196"/>
        <v>45.55</v>
      </c>
      <c r="S2059" t="str">
        <f t="shared" si="197"/>
        <v>technology</v>
      </c>
      <c r="T2059" t="str">
        <f t="shared" si="198"/>
        <v>hardware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93"/>
        <v>42026.370717592596</v>
      </c>
      <c r="L2060" s="13">
        <f t="shared" si="19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5"/>
        <v>168.28125</v>
      </c>
      <c r="R2060" s="8">
        <f t="shared" si="196"/>
        <v>10.51</v>
      </c>
      <c r="S2060" t="str">
        <f t="shared" si="197"/>
        <v>technology</v>
      </c>
      <c r="T2060" t="str">
        <f t="shared" si="198"/>
        <v>hardware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93"/>
        <v>42361.602476851855</v>
      </c>
      <c r="L2061" s="13">
        <f t="shared" si="19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5"/>
        <v>143.45666666666668</v>
      </c>
      <c r="R2061" s="8">
        <f t="shared" si="196"/>
        <v>114.77</v>
      </c>
      <c r="S2061" t="str">
        <f t="shared" si="197"/>
        <v>technology</v>
      </c>
      <c r="T2061" t="str">
        <f t="shared" si="198"/>
        <v>hardware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93"/>
        <v>41783.642939814818</v>
      </c>
      <c r="L2062" s="13">
        <f t="shared" si="19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5"/>
        <v>196.4</v>
      </c>
      <c r="R2062" s="8">
        <f t="shared" si="196"/>
        <v>36</v>
      </c>
      <c r="S2062" t="str">
        <f t="shared" si="197"/>
        <v>technology</v>
      </c>
      <c r="T2062" t="str">
        <f t="shared" si="198"/>
        <v>hardware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93"/>
        <v>42705.764513888891</v>
      </c>
      <c r="L2063" s="13">
        <f t="shared" si="19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5"/>
        <v>107.91999999999999</v>
      </c>
      <c r="R2063" s="8">
        <f t="shared" si="196"/>
        <v>154.16999999999999</v>
      </c>
      <c r="S2063" t="str">
        <f t="shared" si="197"/>
        <v>technology</v>
      </c>
      <c r="T2063" t="str">
        <f t="shared" si="198"/>
        <v>hardware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93"/>
        <v>42423.3830787037</v>
      </c>
      <c r="L2064" s="13">
        <f t="shared" si="19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5"/>
        <v>114.97699999999999</v>
      </c>
      <c r="R2064" s="8">
        <f t="shared" si="196"/>
        <v>566.39</v>
      </c>
      <c r="S2064" t="str">
        <f t="shared" si="197"/>
        <v>technology</v>
      </c>
      <c r="T2064" t="str">
        <f t="shared" si="198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93"/>
        <v>42472.73265046296</v>
      </c>
      <c r="L2065" s="13">
        <f t="shared" si="19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5"/>
        <v>148.04999999999998</v>
      </c>
      <c r="R2065" s="8">
        <f t="shared" si="196"/>
        <v>120.86</v>
      </c>
      <c r="S2065" t="str">
        <f t="shared" si="197"/>
        <v>technology</v>
      </c>
      <c r="T2065" t="str">
        <f t="shared" si="198"/>
        <v>hardware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93"/>
        <v>41389.364849537036</v>
      </c>
      <c r="L2066" s="13">
        <f t="shared" si="194"/>
        <v>41425.5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5"/>
        <v>191.16676082790633</v>
      </c>
      <c r="R2066" s="8">
        <f t="shared" si="196"/>
        <v>86.16</v>
      </c>
      <c r="S2066" t="str">
        <f t="shared" si="197"/>
        <v>technology</v>
      </c>
      <c r="T2066" t="str">
        <f t="shared" si="198"/>
        <v>hardware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93"/>
        <v>41603.333668981482</v>
      </c>
      <c r="L2067" s="13">
        <f t="shared" si="19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5"/>
        <v>199.215125</v>
      </c>
      <c r="R2067" s="8">
        <f t="shared" si="196"/>
        <v>51.21</v>
      </c>
      <c r="S2067" t="str">
        <f t="shared" si="197"/>
        <v>technology</v>
      </c>
      <c r="T2067" t="str">
        <f t="shared" si="198"/>
        <v>hardware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93"/>
        <v>41844.771793981483</v>
      </c>
      <c r="L2068" s="13">
        <f t="shared" si="19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5"/>
        <v>218.6</v>
      </c>
      <c r="R2068" s="8">
        <f t="shared" si="196"/>
        <v>67.260000000000005</v>
      </c>
      <c r="S2068" t="str">
        <f t="shared" si="197"/>
        <v>technology</v>
      </c>
      <c r="T2068" t="str">
        <f t="shared" si="198"/>
        <v>hardware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93"/>
        <v>42115.853888888887</v>
      </c>
      <c r="L2069" s="13">
        <f t="shared" si="19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5"/>
        <v>126.86868686868686</v>
      </c>
      <c r="R2069" s="8">
        <f t="shared" si="196"/>
        <v>62.8</v>
      </c>
      <c r="S2069" t="str">
        <f t="shared" si="197"/>
        <v>technology</v>
      </c>
      <c r="T2069" t="str">
        <f t="shared" si="198"/>
        <v>hardware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93"/>
        <v>42633.841608796298</v>
      </c>
      <c r="L2070" s="13">
        <f t="shared" si="19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5"/>
        <v>105.22388000000001</v>
      </c>
      <c r="R2070" s="8">
        <f t="shared" si="196"/>
        <v>346.13</v>
      </c>
      <c r="S2070" t="str">
        <f t="shared" si="197"/>
        <v>technology</v>
      </c>
      <c r="T2070" t="str">
        <f t="shared" si="198"/>
        <v>hardware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93"/>
        <v>42340.972118055557</v>
      </c>
      <c r="L2071" s="13">
        <f t="shared" si="19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5"/>
        <v>128.40666000000002</v>
      </c>
      <c r="R2071" s="8">
        <f t="shared" si="196"/>
        <v>244.12</v>
      </c>
      <c r="S2071" t="str">
        <f t="shared" si="197"/>
        <v>technology</v>
      </c>
      <c r="T2071" t="str">
        <f t="shared" si="198"/>
        <v>hardware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93"/>
        <v>42519.6565162037</v>
      </c>
      <c r="L2072" s="13">
        <f t="shared" si="19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5"/>
        <v>317.3272</v>
      </c>
      <c r="R2072" s="8">
        <f t="shared" si="196"/>
        <v>259.25</v>
      </c>
      <c r="S2072" t="str">
        <f t="shared" si="197"/>
        <v>technology</v>
      </c>
      <c r="T2072" t="str">
        <f t="shared" si="198"/>
        <v>hardware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93"/>
        <v>42600.278749999998</v>
      </c>
      <c r="L2073" s="13">
        <f t="shared" si="19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5"/>
        <v>280.73</v>
      </c>
      <c r="R2073" s="8">
        <f t="shared" si="196"/>
        <v>201.96</v>
      </c>
      <c r="S2073" t="str">
        <f t="shared" si="197"/>
        <v>technology</v>
      </c>
      <c r="T2073" t="str">
        <f t="shared" si="198"/>
        <v>hardware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93"/>
        <v>42467.581388888888</v>
      </c>
      <c r="L2074" s="13">
        <f t="shared" si="19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5"/>
        <v>110.73146853146854</v>
      </c>
      <c r="R2074" s="8">
        <f t="shared" si="196"/>
        <v>226.21</v>
      </c>
      <c r="S2074" t="str">
        <f t="shared" si="197"/>
        <v>technology</v>
      </c>
      <c r="T2074" t="str">
        <f t="shared" si="198"/>
        <v>hardware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93"/>
        <v>42087.668032407411</v>
      </c>
      <c r="L2075" s="13">
        <f t="shared" si="19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5"/>
        <v>152.60429999999999</v>
      </c>
      <c r="R2075" s="8">
        <f t="shared" si="196"/>
        <v>324.69</v>
      </c>
      <c r="S2075" t="str">
        <f t="shared" si="197"/>
        <v>technology</v>
      </c>
      <c r="T2075" t="str">
        <f t="shared" si="198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93"/>
        <v>42466.826180555552</v>
      </c>
      <c r="L2076" s="13">
        <f t="shared" si="19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5"/>
        <v>102.49999999999999</v>
      </c>
      <c r="R2076" s="8">
        <f t="shared" si="196"/>
        <v>205</v>
      </c>
      <c r="S2076" t="str">
        <f t="shared" si="197"/>
        <v>technology</v>
      </c>
      <c r="T2076" t="str">
        <f t="shared" si="198"/>
        <v>hardware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93"/>
        <v>41450.681574074071</v>
      </c>
      <c r="L2077" s="13">
        <f t="shared" si="19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5"/>
        <v>1678.3738373837384</v>
      </c>
      <c r="R2077" s="8">
        <f t="shared" si="196"/>
        <v>20.47</v>
      </c>
      <c r="S2077" t="str">
        <f t="shared" si="197"/>
        <v>technology</v>
      </c>
      <c r="T2077" t="str">
        <f t="shared" si="198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93"/>
        <v>41803.880659722221</v>
      </c>
      <c r="L2078" s="13">
        <f t="shared" si="19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5"/>
        <v>543.349156424581</v>
      </c>
      <c r="R2078" s="8">
        <f t="shared" si="196"/>
        <v>116.35</v>
      </c>
      <c r="S2078" t="str">
        <f t="shared" si="197"/>
        <v>technology</v>
      </c>
      <c r="T2078" t="str">
        <f t="shared" si="198"/>
        <v>hardware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93"/>
        <v>42103.042546296296</v>
      </c>
      <c r="L2079" s="13">
        <f t="shared" si="194"/>
        <v>42160.875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5"/>
        <v>115.50800000000001</v>
      </c>
      <c r="R2079" s="8">
        <f t="shared" si="196"/>
        <v>307.2</v>
      </c>
      <c r="S2079" t="str">
        <f t="shared" si="197"/>
        <v>technology</v>
      </c>
      <c r="T2079" t="str">
        <f t="shared" si="198"/>
        <v>hardware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93"/>
        <v>42692.771493055552</v>
      </c>
      <c r="L2080" s="13">
        <f t="shared" si="19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5"/>
        <v>131.20499999999998</v>
      </c>
      <c r="R2080" s="8">
        <f t="shared" si="196"/>
        <v>546.69000000000005</v>
      </c>
      <c r="S2080" t="str">
        <f t="shared" si="197"/>
        <v>technology</v>
      </c>
      <c r="T2080" t="str">
        <f t="shared" si="198"/>
        <v>hardware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93"/>
        <v>42150.71056712963</v>
      </c>
      <c r="L2081" s="13">
        <f t="shared" si="19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5"/>
        <v>288.17</v>
      </c>
      <c r="R2081" s="8">
        <f t="shared" si="196"/>
        <v>47.47</v>
      </c>
      <c r="S2081" t="str">
        <f t="shared" si="197"/>
        <v>technology</v>
      </c>
      <c r="T2081" t="str">
        <f t="shared" si="198"/>
        <v>hardware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93"/>
        <v>42289.957175925927</v>
      </c>
      <c r="L2082" s="13">
        <f t="shared" si="19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5"/>
        <v>507.8</v>
      </c>
      <c r="R2082" s="8">
        <f t="shared" si="196"/>
        <v>101.56</v>
      </c>
      <c r="S2082" t="str">
        <f t="shared" si="197"/>
        <v>technology</v>
      </c>
      <c r="T2082" t="str">
        <f t="shared" si="198"/>
        <v>hardware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93"/>
        <v>41004.156886574077</v>
      </c>
      <c r="L2083" s="13">
        <f t="shared" si="19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5"/>
        <v>114.57142857142857</v>
      </c>
      <c r="R2083" s="8">
        <f t="shared" si="196"/>
        <v>72.91</v>
      </c>
      <c r="S2083" t="str">
        <f t="shared" si="197"/>
        <v>music</v>
      </c>
      <c r="T2083" t="str">
        <f t="shared" si="198"/>
        <v>indie rock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93"/>
        <v>40811.120324074072</v>
      </c>
      <c r="L2084" s="13">
        <f t="shared" si="19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5"/>
        <v>110.73333333333333</v>
      </c>
      <c r="R2084" s="8">
        <f t="shared" si="196"/>
        <v>43.71</v>
      </c>
      <c r="S2084" t="str">
        <f t="shared" si="197"/>
        <v>music</v>
      </c>
      <c r="T2084" t="str">
        <f t="shared" si="198"/>
        <v>indie rock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93"/>
        <v>41034.72216435185</v>
      </c>
      <c r="L2085" s="13">
        <f t="shared" si="19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5"/>
        <v>113.33333333333333</v>
      </c>
      <c r="R2085" s="8">
        <f t="shared" si="196"/>
        <v>34</v>
      </c>
      <c r="S2085" t="str">
        <f t="shared" si="197"/>
        <v>music</v>
      </c>
      <c r="T2085" t="str">
        <f t="shared" si="198"/>
        <v>indie rock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93"/>
        <v>41731.833124999997</v>
      </c>
      <c r="L2086" s="13">
        <f t="shared" si="19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5"/>
        <v>108.33333333333333</v>
      </c>
      <c r="R2086" s="8">
        <f t="shared" si="196"/>
        <v>70.650000000000006</v>
      </c>
      <c r="S2086" t="str">
        <f t="shared" si="197"/>
        <v>music</v>
      </c>
      <c r="T2086" t="str">
        <f t="shared" si="198"/>
        <v>indie rock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93"/>
        <v>41075.835497685184</v>
      </c>
      <c r="L2087" s="13">
        <f t="shared" si="19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5"/>
        <v>123.53333333333335</v>
      </c>
      <c r="R2087" s="8">
        <f t="shared" si="196"/>
        <v>89.3</v>
      </c>
      <c r="S2087" t="str">
        <f t="shared" si="197"/>
        <v>music</v>
      </c>
      <c r="T2087" t="str">
        <f t="shared" si="198"/>
        <v>indie rock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93"/>
        <v>40860.67050925926</v>
      </c>
      <c r="L2088" s="13">
        <f t="shared" si="19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5"/>
        <v>100.69999999999999</v>
      </c>
      <c r="R2088" s="8">
        <f t="shared" si="196"/>
        <v>115.09</v>
      </c>
      <c r="S2088" t="str">
        <f t="shared" si="197"/>
        <v>music</v>
      </c>
      <c r="T2088" t="str">
        <f t="shared" si="198"/>
        <v>indie rock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93"/>
        <v>40764.204375000001</v>
      </c>
      <c r="L2089" s="13">
        <f t="shared" si="19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5"/>
        <v>103.53333333333335</v>
      </c>
      <c r="R2089" s="8">
        <f t="shared" si="196"/>
        <v>62.12</v>
      </c>
      <c r="S2089" t="str">
        <f t="shared" si="197"/>
        <v>music</v>
      </c>
      <c r="T2089" t="str">
        <f t="shared" si="198"/>
        <v>indie rock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93"/>
        <v>40395.714722222219</v>
      </c>
      <c r="L2090" s="13">
        <f t="shared" si="19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5"/>
        <v>115.51066666666668</v>
      </c>
      <c r="R2090" s="8">
        <f t="shared" si="196"/>
        <v>46.2</v>
      </c>
      <c r="S2090" t="str">
        <f t="shared" si="197"/>
        <v>music</v>
      </c>
      <c r="T2090" t="str">
        <f t="shared" si="198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93"/>
        <v>41453.076319444444</v>
      </c>
      <c r="L2091" s="13">
        <f t="shared" si="19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5"/>
        <v>120.4004</v>
      </c>
      <c r="R2091" s="8">
        <f t="shared" si="196"/>
        <v>48.55</v>
      </c>
      <c r="S2091" t="str">
        <f t="shared" si="197"/>
        <v>music</v>
      </c>
      <c r="T2091" t="str">
        <f t="shared" si="198"/>
        <v>indie rock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93"/>
        <v>41299.381423611114</v>
      </c>
      <c r="L2092" s="13">
        <f t="shared" si="19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5"/>
        <v>115.040375</v>
      </c>
      <c r="R2092" s="8">
        <f t="shared" si="196"/>
        <v>57.52</v>
      </c>
      <c r="S2092" t="str">
        <f t="shared" si="197"/>
        <v>music</v>
      </c>
      <c r="T2092" t="str">
        <f t="shared" si="198"/>
        <v>indie rock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93"/>
        <v>40555.322662037033</v>
      </c>
      <c r="L2093" s="13">
        <f t="shared" si="19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5"/>
        <v>120.46777777777777</v>
      </c>
      <c r="R2093" s="8">
        <f t="shared" si="196"/>
        <v>88.15</v>
      </c>
      <c r="S2093" t="str">
        <f t="shared" si="197"/>
        <v>music</v>
      </c>
      <c r="T2093" t="str">
        <f t="shared" si="198"/>
        <v>indie rock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93"/>
        <v>40763.707546296297</v>
      </c>
      <c r="L2094" s="13">
        <f t="shared" si="19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5"/>
        <v>101.28333333333333</v>
      </c>
      <c r="R2094" s="8">
        <f t="shared" si="196"/>
        <v>110.49</v>
      </c>
      <c r="S2094" t="str">
        <f t="shared" si="197"/>
        <v>music</v>
      </c>
      <c r="T2094" t="str">
        <f t="shared" si="198"/>
        <v>indie rock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93"/>
        <v>41205.854537037041</v>
      </c>
      <c r="L2095" s="13">
        <f t="shared" si="19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5"/>
        <v>102.46666666666667</v>
      </c>
      <c r="R2095" s="8">
        <f t="shared" si="196"/>
        <v>66.83</v>
      </c>
      <c r="S2095" t="str">
        <f t="shared" si="197"/>
        <v>music</v>
      </c>
      <c r="T2095" t="str">
        <f t="shared" si="198"/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93"/>
        <v>40939.02002314815</v>
      </c>
      <c r="L2096" s="13">
        <f t="shared" si="194"/>
        <v>40973.125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5"/>
        <v>120.54285714285714</v>
      </c>
      <c r="R2096" s="8">
        <f t="shared" si="196"/>
        <v>58.6</v>
      </c>
      <c r="S2096" t="str">
        <f t="shared" si="197"/>
        <v>music</v>
      </c>
      <c r="T2096" t="str">
        <f t="shared" si="198"/>
        <v>indie rock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93"/>
        <v>40758.733483796292</v>
      </c>
      <c r="L2097" s="13">
        <f t="shared" si="19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5"/>
        <v>100</v>
      </c>
      <c r="R2097" s="8">
        <f t="shared" si="196"/>
        <v>113.64</v>
      </c>
      <c r="S2097" t="str">
        <f t="shared" si="197"/>
        <v>music</v>
      </c>
      <c r="T2097" t="str">
        <f t="shared" si="198"/>
        <v>indie rock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93"/>
        <v>41192.758506944447</v>
      </c>
      <c r="L2098" s="13">
        <f t="shared" si="19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5"/>
        <v>101.66666666666666</v>
      </c>
      <c r="R2098" s="8">
        <f t="shared" si="196"/>
        <v>43.57</v>
      </c>
      <c r="S2098" t="str">
        <f t="shared" si="197"/>
        <v>music</v>
      </c>
      <c r="T2098" t="str">
        <f t="shared" si="198"/>
        <v>indie rock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93"/>
        <v>40818.58489583333</v>
      </c>
      <c r="L2099" s="13">
        <f t="shared" si="19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5"/>
        <v>100</v>
      </c>
      <c r="R2099" s="8">
        <f t="shared" si="196"/>
        <v>78.95</v>
      </c>
      <c r="S2099" t="str">
        <f t="shared" si="197"/>
        <v>music</v>
      </c>
      <c r="T2099" t="str">
        <f t="shared" si="198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93"/>
        <v>40946.11383101852</v>
      </c>
      <c r="L2100" s="13">
        <f t="shared" si="19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5"/>
        <v>100.33333333333334</v>
      </c>
      <c r="R2100" s="8">
        <f t="shared" si="196"/>
        <v>188.13</v>
      </c>
      <c r="S2100" t="str">
        <f t="shared" si="197"/>
        <v>music</v>
      </c>
      <c r="T2100" t="str">
        <f t="shared" si="198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93"/>
        <v>42173.746342592596</v>
      </c>
      <c r="L2101" s="13">
        <f t="shared" si="19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5"/>
        <v>132.36666666666667</v>
      </c>
      <c r="R2101" s="8">
        <f t="shared" si="196"/>
        <v>63.03</v>
      </c>
      <c r="S2101" t="str">
        <f t="shared" si="197"/>
        <v>music</v>
      </c>
      <c r="T2101" t="str">
        <f t="shared" si="198"/>
        <v>indie rock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93"/>
        <v>41074.834965277776</v>
      </c>
      <c r="L2102" s="13">
        <f t="shared" si="19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5"/>
        <v>136.66666666666666</v>
      </c>
      <c r="R2102" s="8">
        <f t="shared" si="196"/>
        <v>30.37</v>
      </c>
      <c r="S2102" t="str">
        <f t="shared" si="197"/>
        <v>music</v>
      </c>
      <c r="T2102" t="str">
        <f t="shared" si="198"/>
        <v>indie rock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93"/>
        <v>40892.149467592593</v>
      </c>
      <c r="L2103" s="13">
        <f t="shared" si="19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5"/>
        <v>113.25</v>
      </c>
      <c r="R2103" s="8">
        <f t="shared" si="196"/>
        <v>51.48</v>
      </c>
      <c r="S2103" t="str">
        <f t="shared" si="197"/>
        <v>music</v>
      </c>
      <c r="T2103" t="str">
        <f t="shared" si="198"/>
        <v>indie rock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93"/>
        <v>40638.868611111109</v>
      </c>
      <c r="L2104" s="13">
        <f t="shared" si="19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5"/>
        <v>136</v>
      </c>
      <c r="R2104" s="8">
        <f t="shared" si="196"/>
        <v>35.79</v>
      </c>
      <c r="S2104" t="str">
        <f t="shared" si="197"/>
        <v>music</v>
      </c>
      <c r="T2104" t="str">
        <f t="shared" si="198"/>
        <v>indie rock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93"/>
        <v>41192.754942129628</v>
      </c>
      <c r="L2105" s="13">
        <f t="shared" si="19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5"/>
        <v>146.12318374694613</v>
      </c>
      <c r="R2105" s="8">
        <f t="shared" si="196"/>
        <v>98.82</v>
      </c>
      <c r="S2105" t="str">
        <f t="shared" si="197"/>
        <v>music</v>
      </c>
      <c r="T2105" t="str">
        <f t="shared" si="198"/>
        <v>indie rock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93"/>
        <v>41394.074467592596</v>
      </c>
      <c r="L2106" s="13">
        <f t="shared" si="194"/>
        <v>41425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5"/>
        <v>129.5</v>
      </c>
      <c r="R2106" s="8">
        <f t="shared" si="196"/>
        <v>28</v>
      </c>
      <c r="S2106" t="str">
        <f t="shared" si="197"/>
        <v>music</v>
      </c>
      <c r="T2106" t="str">
        <f t="shared" si="198"/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93"/>
        <v>41951.788807870369</v>
      </c>
      <c r="L2107" s="13">
        <f t="shared" si="19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5"/>
        <v>254</v>
      </c>
      <c r="R2107" s="8">
        <f t="shared" si="196"/>
        <v>51.31</v>
      </c>
      <c r="S2107" t="str">
        <f t="shared" si="197"/>
        <v>music</v>
      </c>
      <c r="T2107" t="str">
        <f t="shared" si="198"/>
        <v>indie rock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93"/>
        <v>41270.21497685185</v>
      </c>
      <c r="L2108" s="13">
        <f t="shared" si="19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5"/>
        <v>107.04545454545456</v>
      </c>
      <c r="R2108" s="8">
        <f t="shared" si="196"/>
        <v>53.52</v>
      </c>
      <c r="S2108" t="str">
        <f t="shared" si="197"/>
        <v>music</v>
      </c>
      <c r="T2108" t="str">
        <f t="shared" si="198"/>
        <v>indie rock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93"/>
        <v>41934.71056712963</v>
      </c>
      <c r="L2109" s="13">
        <f t="shared" si="19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5"/>
        <v>107.73299999999999</v>
      </c>
      <c r="R2109" s="8">
        <f t="shared" si="196"/>
        <v>37.15</v>
      </c>
      <c r="S2109" t="str">
        <f t="shared" si="197"/>
        <v>music</v>
      </c>
      <c r="T2109" t="str">
        <f t="shared" si="198"/>
        <v>indie rock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93"/>
        <v>41135.175694444442</v>
      </c>
      <c r="L2110" s="13">
        <f t="shared" si="19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5"/>
        <v>107.31250000000001</v>
      </c>
      <c r="R2110" s="8">
        <f t="shared" si="196"/>
        <v>89.9</v>
      </c>
      <c r="S2110" t="str">
        <f t="shared" si="197"/>
        <v>music</v>
      </c>
      <c r="T2110" t="str">
        <f t="shared" si="198"/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93"/>
        <v>42160.708530092597</v>
      </c>
      <c r="L2111" s="13">
        <f t="shared" si="19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5"/>
        <v>106.52500000000001</v>
      </c>
      <c r="R2111" s="8">
        <f t="shared" si="196"/>
        <v>106.53</v>
      </c>
      <c r="S2111" t="str">
        <f t="shared" si="197"/>
        <v>music</v>
      </c>
      <c r="T2111" t="str">
        <f t="shared" si="198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93"/>
        <v>41759.670937499999</v>
      </c>
      <c r="L2112" s="13">
        <f t="shared" si="19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5"/>
        <v>100.35000000000001</v>
      </c>
      <c r="R2112" s="8">
        <f t="shared" si="196"/>
        <v>52.82</v>
      </c>
      <c r="S2112" t="str">
        <f t="shared" si="197"/>
        <v>music</v>
      </c>
      <c r="T2112" t="str">
        <f t="shared" si="198"/>
        <v>indie rock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93"/>
        <v>40703.197048611109</v>
      </c>
      <c r="L2113" s="13">
        <f t="shared" si="194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5"/>
        <v>106.5</v>
      </c>
      <c r="R2113" s="8">
        <f t="shared" si="196"/>
        <v>54.62</v>
      </c>
      <c r="S2113" t="str">
        <f t="shared" si="197"/>
        <v>music</v>
      </c>
      <c r="T2113" t="str">
        <f t="shared" si="198"/>
        <v>indie rock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ref="K2114:K2177" si="199">J2114/60/60/24+DATE(1970,1,1)</f>
        <v>41365.928159722222</v>
      </c>
      <c r="L2114" s="13">
        <f t="shared" ref="L2114:L2177" si="200">I2114/60/60/24+DATE(1970,1,1)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201">E2114/D2114*100</f>
        <v>100</v>
      </c>
      <c r="R2114" s="8">
        <f t="shared" si="196"/>
        <v>27.27</v>
      </c>
      <c r="S2114" t="str">
        <f t="shared" si="197"/>
        <v>music</v>
      </c>
      <c r="T2114" t="str">
        <f t="shared" si="198"/>
        <v>indie rock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si="199"/>
        <v>41870.86546296296</v>
      </c>
      <c r="L2115" s="13">
        <f t="shared" si="200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201"/>
        <v>104.85714285714285</v>
      </c>
      <c r="R2115" s="8">
        <f t="shared" ref="R2115:R2178" si="202">IF(N2115=0, 0, ROUND(E2115/N2115, 2))</f>
        <v>68.599999999999994</v>
      </c>
      <c r="S2115" t="str">
        <f t="shared" ref="S2115:S2178" si="203">LEFT(P2115, FIND("/", P2115) - 1)</f>
        <v>music</v>
      </c>
      <c r="T2115" t="str">
        <f t="shared" ref="T2115:T2178" si="204">RIGHT(P2115, LEN(P2115)-FIND("/", P2115))</f>
        <v>indie rock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99"/>
        <v>40458.815625000003</v>
      </c>
      <c r="L2116" s="13">
        <f t="shared" si="200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1"/>
        <v>104.69999999999999</v>
      </c>
      <c r="R2116" s="8">
        <f t="shared" si="202"/>
        <v>35.61</v>
      </c>
      <c r="S2116" t="str">
        <f t="shared" si="203"/>
        <v>music</v>
      </c>
      <c r="T2116" t="str">
        <f t="shared" si="204"/>
        <v>indie rock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99"/>
        <v>40564.081030092595</v>
      </c>
      <c r="L2117" s="13">
        <f t="shared" si="200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1"/>
        <v>225.66666666666669</v>
      </c>
      <c r="R2117" s="8">
        <f t="shared" si="202"/>
        <v>94.03</v>
      </c>
      <c r="S2117" t="str">
        <f t="shared" si="203"/>
        <v>music</v>
      </c>
      <c r="T2117" t="str">
        <f t="shared" si="204"/>
        <v>indie rock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99"/>
        <v>41136.777812500004</v>
      </c>
      <c r="L2118" s="13">
        <f t="shared" si="200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1"/>
        <v>100.90416666666667</v>
      </c>
      <c r="R2118" s="8">
        <f t="shared" si="202"/>
        <v>526.46</v>
      </c>
      <c r="S2118" t="str">
        <f t="shared" si="203"/>
        <v>music</v>
      </c>
      <c r="T2118" t="str">
        <f t="shared" si="204"/>
        <v>indie rock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99"/>
        <v>42290.059594907405</v>
      </c>
      <c r="L2119" s="13">
        <f t="shared" si="200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1"/>
        <v>147.75</v>
      </c>
      <c r="R2119" s="8">
        <f t="shared" si="202"/>
        <v>50.66</v>
      </c>
      <c r="S2119" t="str">
        <f t="shared" si="203"/>
        <v>music</v>
      </c>
      <c r="T2119" t="str">
        <f t="shared" si="204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99"/>
        <v>40718.839537037034</v>
      </c>
      <c r="L2120" s="13">
        <f t="shared" si="200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1"/>
        <v>134.61099999999999</v>
      </c>
      <c r="R2120" s="8">
        <f t="shared" si="202"/>
        <v>79.180000000000007</v>
      </c>
      <c r="S2120" t="str">
        <f t="shared" si="203"/>
        <v>music</v>
      </c>
      <c r="T2120" t="str">
        <f t="shared" si="204"/>
        <v>indie rock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99"/>
        <v>41107.130150462966</v>
      </c>
      <c r="L2121" s="13">
        <f t="shared" si="200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1"/>
        <v>100.75</v>
      </c>
      <c r="R2121" s="8">
        <f t="shared" si="202"/>
        <v>91.59</v>
      </c>
      <c r="S2121" t="str">
        <f t="shared" si="203"/>
        <v>music</v>
      </c>
      <c r="T2121" t="str">
        <f t="shared" si="204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99"/>
        <v>41591.964537037034</v>
      </c>
      <c r="L2122" s="13">
        <f t="shared" si="200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1"/>
        <v>100.880375</v>
      </c>
      <c r="R2122" s="8">
        <f t="shared" si="202"/>
        <v>116.96</v>
      </c>
      <c r="S2122" t="str">
        <f t="shared" si="203"/>
        <v>music</v>
      </c>
      <c r="T2122" t="str">
        <f t="shared" si="204"/>
        <v>indie rock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99"/>
        <v>42716.7424537037</v>
      </c>
      <c r="L2123" s="13">
        <f t="shared" si="200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1"/>
        <v>0.56800000000000006</v>
      </c>
      <c r="R2123" s="8">
        <f t="shared" si="202"/>
        <v>28.4</v>
      </c>
      <c r="S2123" t="str">
        <f t="shared" si="203"/>
        <v>games</v>
      </c>
      <c r="T2123" t="str">
        <f t="shared" si="204"/>
        <v>video games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99"/>
        <v>42712.300567129627</v>
      </c>
      <c r="L2124" s="13">
        <f t="shared" si="200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1"/>
        <v>0.38750000000000001</v>
      </c>
      <c r="R2124" s="8">
        <f t="shared" si="202"/>
        <v>103.33</v>
      </c>
      <c r="S2124" t="str">
        <f t="shared" si="203"/>
        <v>games</v>
      </c>
      <c r="T2124" t="str">
        <f t="shared" si="204"/>
        <v>video games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99"/>
        <v>40198.424849537041</v>
      </c>
      <c r="L2125" s="13">
        <f t="shared" si="200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1"/>
        <v>10</v>
      </c>
      <c r="R2125" s="8">
        <f t="shared" si="202"/>
        <v>10</v>
      </c>
      <c r="S2125" t="str">
        <f t="shared" si="203"/>
        <v>games</v>
      </c>
      <c r="T2125" t="str">
        <f t="shared" si="204"/>
        <v>video games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99"/>
        <v>40464.028182870366</v>
      </c>
      <c r="L2126" s="13">
        <f t="shared" si="200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1"/>
        <v>10.454545454545453</v>
      </c>
      <c r="R2126" s="8">
        <f t="shared" si="202"/>
        <v>23</v>
      </c>
      <c r="S2126" t="str">
        <f t="shared" si="203"/>
        <v>games</v>
      </c>
      <c r="T2126" t="str">
        <f t="shared" si="204"/>
        <v>video games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99"/>
        <v>42191.023530092592</v>
      </c>
      <c r="L2127" s="13">
        <f t="shared" si="200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1"/>
        <v>1.4200000000000002</v>
      </c>
      <c r="R2127" s="8">
        <f t="shared" si="202"/>
        <v>31.56</v>
      </c>
      <c r="S2127" t="str">
        <f t="shared" si="203"/>
        <v>games</v>
      </c>
      <c r="T2127" t="str">
        <f t="shared" si="204"/>
        <v>video games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99"/>
        <v>41951.973229166666</v>
      </c>
      <c r="L2128" s="13">
        <f t="shared" si="200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1"/>
        <v>0.05</v>
      </c>
      <c r="R2128" s="8">
        <f t="shared" si="202"/>
        <v>5</v>
      </c>
      <c r="S2128" t="str">
        <f t="shared" si="203"/>
        <v>games</v>
      </c>
      <c r="T2128" t="str">
        <f t="shared" si="204"/>
        <v>video games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99"/>
        <v>42045.50535879629</v>
      </c>
      <c r="L2129" s="13">
        <f t="shared" si="200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1"/>
        <v>28.842857142857142</v>
      </c>
      <c r="R2129" s="8">
        <f t="shared" si="202"/>
        <v>34.22</v>
      </c>
      <c r="S2129" t="str">
        <f t="shared" si="203"/>
        <v>games</v>
      </c>
      <c r="T2129" t="str">
        <f t="shared" si="204"/>
        <v>video games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99"/>
        <v>41843.772789351853</v>
      </c>
      <c r="L2130" s="13">
        <f t="shared" si="200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1"/>
        <v>0.16666666666666669</v>
      </c>
      <c r="R2130" s="8">
        <f t="shared" si="202"/>
        <v>25</v>
      </c>
      <c r="S2130" t="str">
        <f t="shared" si="203"/>
        <v>games</v>
      </c>
      <c r="T2130" t="str">
        <f t="shared" si="204"/>
        <v>video games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99"/>
        <v>42409.024305555555</v>
      </c>
      <c r="L2131" s="13">
        <f t="shared" si="200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1"/>
        <v>11.799999999999999</v>
      </c>
      <c r="R2131" s="8">
        <f t="shared" si="202"/>
        <v>19.670000000000002</v>
      </c>
      <c r="S2131" t="str">
        <f t="shared" si="203"/>
        <v>games</v>
      </c>
      <c r="T2131" t="str">
        <f t="shared" si="204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99"/>
        <v>41832.086377314816</v>
      </c>
      <c r="L2132" s="13">
        <f t="shared" si="200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1"/>
        <v>0.20238095238095236</v>
      </c>
      <c r="R2132" s="8">
        <f t="shared" si="202"/>
        <v>21.25</v>
      </c>
      <c r="S2132" t="str">
        <f t="shared" si="203"/>
        <v>games</v>
      </c>
      <c r="T2132" t="str">
        <f t="shared" si="204"/>
        <v>video games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99"/>
        <v>42167.207071759258</v>
      </c>
      <c r="L2133" s="13">
        <f t="shared" si="200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1"/>
        <v>5</v>
      </c>
      <c r="R2133" s="8">
        <f t="shared" si="202"/>
        <v>8.33</v>
      </c>
      <c r="S2133" t="str">
        <f t="shared" si="203"/>
        <v>games</v>
      </c>
      <c r="T2133" t="str">
        <f t="shared" si="204"/>
        <v>video games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99"/>
        <v>41643.487175925926</v>
      </c>
      <c r="L2134" s="13">
        <f t="shared" si="200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1"/>
        <v>2.1129899999999995</v>
      </c>
      <c r="R2134" s="8">
        <f t="shared" si="202"/>
        <v>21.34</v>
      </c>
      <c r="S2134" t="str">
        <f t="shared" si="203"/>
        <v>games</v>
      </c>
      <c r="T2134" t="str">
        <f t="shared" si="204"/>
        <v>video games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99"/>
        <v>40619.097210648149</v>
      </c>
      <c r="L2135" s="13">
        <f t="shared" si="200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1"/>
        <v>1.6</v>
      </c>
      <c r="R2135" s="8">
        <f t="shared" si="202"/>
        <v>5.33</v>
      </c>
      <c r="S2135" t="str">
        <f t="shared" si="203"/>
        <v>games</v>
      </c>
      <c r="T2135" t="str">
        <f t="shared" si="204"/>
        <v>video games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99"/>
        <v>41361.886469907404</v>
      </c>
      <c r="L2136" s="13">
        <f t="shared" si="200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1"/>
        <v>1.7333333333333332</v>
      </c>
      <c r="R2136" s="8">
        <f t="shared" si="202"/>
        <v>34.67</v>
      </c>
      <c r="S2136" t="str">
        <f t="shared" si="203"/>
        <v>games</v>
      </c>
      <c r="T2136" t="str">
        <f t="shared" si="204"/>
        <v>video games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99"/>
        <v>41156.963344907403</v>
      </c>
      <c r="L2137" s="13">
        <f t="shared" si="200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1"/>
        <v>9.56</v>
      </c>
      <c r="R2137" s="8">
        <f t="shared" si="202"/>
        <v>21.73</v>
      </c>
      <c r="S2137" t="str">
        <f t="shared" si="203"/>
        <v>games</v>
      </c>
      <c r="T2137" t="str">
        <f t="shared" si="204"/>
        <v>video games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99"/>
        <v>41536.509097222224</v>
      </c>
      <c r="L2138" s="13">
        <f t="shared" si="200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1"/>
        <v>5.9612499999999999E-2</v>
      </c>
      <c r="R2138" s="8">
        <f t="shared" si="202"/>
        <v>11.92</v>
      </c>
      <c r="S2138" t="str">
        <f t="shared" si="203"/>
        <v>games</v>
      </c>
      <c r="T2138" t="str">
        <f t="shared" si="204"/>
        <v>video games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99"/>
        <v>41948.771168981482</v>
      </c>
      <c r="L2139" s="13">
        <f t="shared" si="200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1"/>
        <v>28.405999999999999</v>
      </c>
      <c r="R2139" s="8">
        <f t="shared" si="202"/>
        <v>26.6</v>
      </c>
      <c r="S2139" t="str">
        <f t="shared" si="203"/>
        <v>games</v>
      </c>
      <c r="T2139" t="str">
        <f t="shared" si="204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99"/>
        <v>41557.013182870374</v>
      </c>
      <c r="L2140" s="13">
        <f t="shared" si="200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1"/>
        <v>12.8</v>
      </c>
      <c r="R2140" s="8">
        <f t="shared" si="202"/>
        <v>10.67</v>
      </c>
      <c r="S2140" t="str">
        <f t="shared" si="203"/>
        <v>games</v>
      </c>
      <c r="T2140" t="str">
        <f t="shared" si="204"/>
        <v>video games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99"/>
        <v>42647.750092592592</v>
      </c>
      <c r="L2141" s="13">
        <f t="shared" si="200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1"/>
        <v>5.42</v>
      </c>
      <c r="R2141" s="8">
        <f t="shared" si="202"/>
        <v>29.04</v>
      </c>
      <c r="S2141" t="str">
        <f t="shared" si="203"/>
        <v>games</v>
      </c>
      <c r="T2141" t="str">
        <f t="shared" si="204"/>
        <v>video games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99"/>
        <v>41255.833611111113</v>
      </c>
      <c r="L2142" s="13">
        <f t="shared" si="200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1"/>
        <v>0.11199999999999999</v>
      </c>
      <c r="R2142" s="8">
        <f t="shared" si="202"/>
        <v>50.91</v>
      </c>
      <c r="S2142" t="str">
        <f t="shared" si="203"/>
        <v>games</v>
      </c>
      <c r="T2142" t="str">
        <f t="shared" si="204"/>
        <v>video games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99"/>
        <v>41927.235636574071</v>
      </c>
      <c r="L2143" s="13">
        <f t="shared" si="200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1"/>
        <v>0</v>
      </c>
      <c r="R2143" s="8">
        <f t="shared" si="202"/>
        <v>0</v>
      </c>
      <c r="S2143" t="str">
        <f t="shared" si="203"/>
        <v>games</v>
      </c>
      <c r="T2143" t="str">
        <f t="shared" si="204"/>
        <v>video games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99"/>
        <v>42340.701504629629</v>
      </c>
      <c r="L2144" s="13">
        <f t="shared" si="200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1"/>
        <v>5.7238095238095239</v>
      </c>
      <c r="R2144" s="8">
        <f t="shared" si="202"/>
        <v>50.08</v>
      </c>
      <c r="S2144" t="str">
        <f t="shared" si="203"/>
        <v>games</v>
      </c>
      <c r="T2144" t="str">
        <f t="shared" si="204"/>
        <v>video games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99"/>
        <v>40332.886712962965</v>
      </c>
      <c r="L2145" s="13">
        <f t="shared" si="200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1"/>
        <v>11.25</v>
      </c>
      <c r="R2145" s="8">
        <f t="shared" si="202"/>
        <v>45</v>
      </c>
      <c r="S2145" t="str">
        <f t="shared" si="203"/>
        <v>games</v>
      </c>
      <c r="T2145" t="str">
        <f t="shared" si="204"/>
        <v>video games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99"/>
        <v>41499.546759259261</v>
      </c>
      <c r="L2146" s="13">
        <f t="shared" si="200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1"/>
        <v>1.7098591549295776</v>
      </c>
      <c r="R2146" s="8">
        <f t="shared" si="202"/>
        <v>25.29</v>
      </c>
      <c r="S2146" t="str">
        <f t="shared" si="203"/>
        <v>games</v>
      </c>
      <c r="T2146" t="str">
        <f t="shared" si="204"/>
        <v>video games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99"/>
        <v>41575.237430555557</v>
      </c>
      <c r="L2147" s="13">
        <f t="shared" si="200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1"/>
        <v>30.433333333333334</v>
      </c>
      <c r="R2147" s="8">
        <f t="shared" si="202"/>
        <v>51.29</v>
      </c>
      <c r="S2147" t="str">
        <f t="shared" si="203"/>
        <v>games</v>
      </c>
      <c r="T2147" t="str">
        <f t="shared" si="204"/>
        <v>video games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99"/>
        <v>42397.679513888885</v>
      </c>
      <c r="L2148" s="13">
        <f t="shared" si="200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1"/>
        <v>0.02</v>
      </c>
      <c r="R2148" s="8">
        <f t="shared" si="202"/>
        <v>1</v>
      </c>
      <c r="S2148" t="str">
        <f t="shared" si="203"/>
        <v>games</v>
      </c>
      <c r="T2148" t="str">
        <f t="shared" si="204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99"/>
        <v>41927.295694444445</v>
      </c>
      <c r="L2149" s="13">
        <f t="shared" si="200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1"/>
        <v>0.69641025641025645</v>
      </c>
      <c r="R2149" s="8">
        <f t="shared" si="202"/>
        <v>49.38</v>
      </c>
      <c r="S2149" t="str">
        <f t="shared" si="203"/>
        <v>games</v>
      </c>
      <c r="T2149" t="str">
        <f t="shared" si="204"/>
        <v>video games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99"/>
        <v>42066.733587962968</v>
      </c>
      <c r="L2150" s="13">
        <f t="shared" si="200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1"/>
        <v>2</v>
      </c>
      <c r="R2150" s="8">
        <f t="shared" si="202"/>
        <v>1</v>
      </c>
      <c r="S2150" t="str">
        <f t="shared" si="203"/>
        <v>games</v>
      </c>
      <c r="T2150" t="str">
        <f t="shared" si="204"/>
        <v>video games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99"/>
        <v>40355.024953703702</v>
      </c>
      <c r="L2151" s="13">
        <f t="shared" si="200"/>
        <v>40390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1"/>
        <v>0</v>
      </c>
      <c r="R2151" s="8">
        <f t="shared" si="202"/>
        <v>0</v>
      </c>
      <c r="S2151" t="str">
        <f t="shared" si="203"/>
        <v>games</v>
      </c>
      <c r="T2151" t="str">
        <f t="shared" si="204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99"/>
        <v>42534.284710648149</v>
      </c>
      <c r="L2152" s="13">
        <f t="shared" si="200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1"/>
        <v>0.80999999999999994</v>
      </c>
      <c r="R2152" s="8">
        <f t="shared" si="202"/>
        <v>101.25</v>
      </c>
      <c r="S2152" t="str">
        <f t="shared" si="203"/>
        <v>games</v>
      </c>
      <c r="T2152" t="str">
        <f t="shared" si="204"/>
        <v>video games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99"/>
        <v>42520.847384259265</v>
      </c>
      <c r="L2153" s="13">
        <f t="shared" si="200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1"/>
        <v>0.26222222222222225</v>
      </c>
      <c r="R2153" s="8">
        <f t="shared" si="202"/>
        <v>19.670000000000002</v>
      </c>
      <c r="S2153" t="str">
        <f t="shared" si="203"/>
        <v>games</v>
      </c>
      <c r="T2153" t="str">
        <f t="shared" si="204"/>
        <v>video games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99"/>
        <v>41683.832280092596</v>
      </c>
      <c r="L2154" s="13">
        <f t="shared" si="200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1"/>
        <v>0.16666666666666669</v>
      </c>
      <c r="R2154" s="8">
        <f t="shared" si="202"/>
        <v>12.5</v>
      </c>
      <c r="S2154" t="str">
        <f t="shared" si="203"/>
        <v>games</v>
      </c>
      <c r="T2154" t="str">
        <f t="shared" si="204"/>
        <v>video games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99"/>
        <v>41974.911087962959</v>
      </c>
      <c r="L2155" s="13">
        <f t="shared" si="200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1"/>
        <v>9.124454880912446E-3</v>
      </c>
      <c r="R2155" s="8">
        <f t="shared" si="202"/>
        <v>8.5</v>
      </c>
      <c r="S2155" t="str">
        <f t="shared" si="203"/>
        <v>games</v>
      </c>
      <c r="T2155" t="str">
        <f t="shared" si="204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99"/>
        <v>41647.632256944446</v>
      </c>
      <c r="L2156" s="13">
        <f t="shared" si="200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1"/>
        <v>0.8</v>
      </c>
      <c r="R2156" s="8">
        <f t="shared" si="202"/>
        <v>1</v>
      </c>
      <c r="S2156" t="str">
        <f t="shared" si="203"/>
        <v>games</v>
      </c>
      <c r="T2156" t="str">
        <f t="shared" si="204"/>
        <v>video games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99"/>
        <v>42430.747511574074</v>
      </c>
      <c r="L2157" s="13">
        <f t="shared" si="200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1"/>
        <v>2.2999999999999998</v>
      </c>
      <c r="R2157" s="8">
        <f t="shared" si="202"/>
        <v>23</v>
      </c>
      <c r="S2157" t="str">
        <f t="shared" si="203"/>
        <v>games</v>
      </c>
      <c r="T2157" t="str">
        <f t="shared" si="204"/>
        <v>video games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99"/>
        <v>41488.85423611111</v>
      </c>
      <c r="L2158" s="13">
        <f t="shared" si="200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1"/>
        <v>2.6660714285714282</v>
      </c>
      <c r="R2158" s="8">
        <f t="shared" si="202"/>
        <v>17.989999999999998</v>
      </c>
      <c r="S2158" t="str">
        <f t="shared" si="203"/>
        <v>games</v>
      </c>
      <c r="T2158" t="str">
        <f t="shared" si="204"/>
        <v>video games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99"/>
        <v>42694.98128472222</v>
      </c>
      <c r="L2159" s="13">
        <f t="shared" si="200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1"/>
        <v>28.192</v>
      </c>
      <c r="R2159" s="8">
        <f t="shared" si="202"/>
        <v>370.95</v>
      </c>
      <c r="S2159" t="str">
        <f t="shared" si="203"/>
        <v>games</v>
      </c>
      <c r="T2159" t="str">
        <f t="shared" si="204"/>
        <v>video games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99"/>
        <v>41264.853865740741</v>
      </c>
      <c r="L2160" s="13">
        <f t="shared" si="200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1"/>
        <v>6.5900366666666672</v>
      </c>
      <c r="R2160" s="8">
        <f t="shared" si="202"/>
        <v>63.57</v>
      </c>
      <c r="S2160" t="str">
        <f t="shared" si="203"/>
        <v>games</v>
      </c>
      <c r="T2160" t="str">
        <f t="shared" si="204"/>
        <v>video games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99"/>
        <v>40710.731180555551</v>
      </c>
      <c r="L2161" s="13">
        <f t="shared" si="200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1"/>
        <v>0.72222222222222221</v>
      </c>
      <c r="R2161" s="8">
        <f t="shared" si="202"/>
        <v>13</v>
      </c>
      <c r="S2161" t="str">
        <f t="shared" si="203"/>
        <v>games</v>
      </c>
      <c r="T2161" t="str">
        <f t="shared" si="204"/>
        <v>video games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99"/>
        <v>41018.711863425924</v>
      </c>
      <c r="L2162" s="13">
        <f t="shared" si="200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1"/>
        <v>0.85000000000000009</v>
      </c>
      <c r="R2162" s="8">
        <f t="shared" si="202"/>
        <v>5.31</v>
      </c>
      <c r="S2162" t="str">
        <f t="shared" si="203"/>
        <v>games</v>
      </c>
      <c r="T2162" t="str">
        <f t="shared" si="204"/>
        <v>video games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99"/>
        <v>42240.852534722217</v>
      </c>
      <c r="L2163" s="13">
        <f t="shared" si="200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1"/>
        <v>115.75</v>
      </c>
      <c r="R2163" s="8">
        <f t="shared" si="202"/>
        <v>35.619999999999997</v>
      </c>
      <c r="S2163" t="str">
        <f t="shared" si="203"/>
        <v>music</v>
      </c>
      <c r="T2163" t="str">
        <f t="shared" si="204"/>
        <v>rock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99"/>
        <v>41813.766099537039</v>
      </c>
      <c r="L2164" s="13">
        <f t="shared" si="200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1"/>
        <v>112.26666666666667</v>
      </c>
      <c r="R2164" s="8">
        <f t="shared" si="202"/>
        <v>87.1</v>
      </c>
      <c r="S2164" t="str">
        <f t="shared" si="203"/>
        <v>music</v>
      </c>
      <c r="T2164" t="str">
        <f t="shared" si="204"/>
        <v>rock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99"/>
        <v>42111.899537037039</v>
      </c>
      <c r="L2165" s="13">
        <f t="shared" si="200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1"/>
        <v>132.20000000000002</v>
      </c>
      <c r="R2165" s="8">
        <f t="shared" si="202"/>
        <v>75.11</v>
      </c>
      <c r="S2165" t="str">
        <f t="shared" si="203"/>
        <v>music</v>
      </c>
      <c r="T2165" t="str">
        <f t="shared" si="204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99"/>
        <v>42515.71775462963</v>
      </c>
      <c r="L2166" s="13">
        <f t="shared" si="200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1"/>
        <v>102.63636363636364</v>
      </c>
      <c r="R2166" s="8">
        <f t="shared" si="202"/>
        <v>68.010000000000005</v>
      </c>
      <c r="S2166" t="str">
        <f t="shared" si="203"/>
        <v>music</v>
      </c>
      <c r="T2166" t="str">
        <f t="shared" si="204"/>
        <v>rock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99"/>
        <v>42438.667071759264</v>
      </c>
      <c r="L2167" s="13">
        <f t="shared" si="200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1"/>
        <v>138.64000000000001</v>
      </c>
      <c r="R2167" s="8">
        <f t="shared" si="202"/>
        <v>29.62</v>
      </c>
      <c r="S2167" t="str">
        <f t="shared" si="203"/>
        <v>music</v>
      </c>
      <c r="T2167" t="str">
        <f t="shared" si="204"/>
        <v>rock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99"/>
        <v>41933.838171296295</v>
      </c>
      <c r="L2168" s="13">
        <f t="shared" si="200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1"/>
        <v>146.6</v>
      </c>
      <c r="R2168" s="8">
        <f t="shared" si="202"/>
        <v>91.63</v>
      </c>
      <c r="S2168" t="str">
        <f t="shared" si="203"/>
        <v>music</v>
      </c>
      <c r="T2168" t="str">
        <f t="shared" si="204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99"/>
        <v>41153.066400462965</v>
      </c>
      <c r="L2169" s="13">
        <f t="shared" si="200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1"/>
        <v>120</v>
      </c>
      <c r="R2169" s="8">
        <f t="shared" si="202"/>
        <v>22.5</v>
      </c>
      <c r="S2169" t="str">
        <f t="shared" si="203"/>
        <v>music</v>
      </c>
      <c r="T2169" t="str">
        <f t="shared" si="204"/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99"/>
        <v>42745.600243055553</v>
      </c>
      <c r="L2170" s="13">
        <f t="shared" si="200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1"/>
        <v>121.5816111111111</v>
      </c>
      <c r="R2170" s="8">
        <f t="shared" si="202"/>
        <v>64.37</v>
      </c>
      <c r="S2170" t="str">
        <f t="shared" si="203"/>
        <v>music</v>
      </c>
      <c r="T2170" t="str">
        <f t="shared" si="204"/>
        <v>rock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99"/>
        <v>42793.700821759259</v>
      </c>
      <c r="L2171" s="13">
        <f t="shared" si="200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1"/>
        <v>100</v>
      </c>
      <c r="R2171" s="8">
        <f t="shared" si="202"/>
        <v>21.86</v>
      </c>
      <c r="S2171" t="str">
        <f t="shared" si="203"/>
        <v>music</v>
      </c>
      <c r="T2171" t="str">
        <f t="shared" si="204"/>
        <v>rock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99"/>
        <v>42198.750254629631</v>
      </c>
      <c r="L2172" s="13">
        <f t="shared" si="200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1"/>
        <v>180.85714285714286</v>
      </c>
      <c r="R2172" s="8">
        <f t="shared" si="202"/>
        <v>33.32</v>
      </c>
      <c r="S2172" t="str">
        <f t="shared" si="203"/>
        <v>music</v>
      </c>
      <c r="T2172" t="str">
        <f t="shared" si="204"/>
        <v>rock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99"/>
        <v>42141.95711805555</v>
      </c>
      <c r="L2173" s="13">
        <f t="shared" si="200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1"/>
        <v>106.075</v>
      </c>
      <c r="R2173" s="8">
        <f t="shared" si="202"/>
        <v>90.28</v>
      </c>
      <c r="S2173" t="str">
        <f t="shared" si="203"/>
        <v>music</v>
      </c>
      <c r="T2173" t="str">
        <f t="shared" si="204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99"/>
        <v>42082.580092592587</v>
      </c>
      <c r="L2174" s="13">
        <f t="shared" si="200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1"/>
        <v>100</v>
      </c>
      <c r="R2174" s="8">
        <f t="shared" si="202"/>
        <v>76.92</v>
      </c>
      <c r="S2174" t="str">
        <f t="shared" si="203"/>
        <v>music</v>
      </c>
      <c r="T2174" t="str">
        <f t="shared" si="204"/>
        <v>rock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99"/>
        <v>41495.692627314813</v>
      </c>
      <c r="L2175" s="13">
        <f t="shared" si="200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1"/>
        <v>126.92857142857143</v>
      </c>
      <c r="R2175" s="8">
        <f t="shared" si="202"/>
        <v>59.23</v>
      </c>
      <c r="S2175" t="str">
        <f t="shared" si="203"/>
        <v>music</v>
      </c>
      <c r="T2175" t="str">
        <f t="shared" si="204"/>
        <v>rock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99"/>
        <v>42465.542905092589</v>
      </c>
      <c r="L2176" s="13">
        <f t="shared" si="200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1"/>
        <v>102.97499999999999</v>
      </c>
      <c r="R2176" s="8">
        <f t="shared" si="202"/>
        <v>65.38</v>
      </c>
      <c r="S2176" t="str">
        <f t="shared" si="203"/>
        <v>music</v>
      </c>
      <c r="T2176" t="str">
        <f t="shared" si="204"/>
        <v>rock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99"/>
        <v>42565.009097222224</v>
      </c>
      <c r="L2177" s="13">
        <f t="shared" si="200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1"/>
        <v>250</v>
      </c>
      <c r="R2177" s="8">
        <f t="shared" si="202"/>
        <v>67.31</v>
      </c>
      <c r="S2177" t="str">
        <f t="shared" si="203"/>
        <v>music</v>
      </c>
      <c r="T2177" t="str">
        <f t="shared" si="204"/>
        <v>rock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ref="K2178:K2241" si="205">J2178/60/60/24+DATE(1970,1,1)</f>
        <v>42096.633206018523</v>
      </c>
      <c r="L2178" s="13">
        <f t="shared" ref="L2178:L2241" si="206">I2178/60/60/24+DATE(1970,1,1)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207">E2178/D2178*100</f>
        <v>126.02</v>
      </c>
      <c r="R2178" s="8">
        <f t="shared" si="202"/>
        <v>88.75</v>
      </c>
      <c r="S2178" t="str">
        <f t="shared" si="203"/>
        <v>music</v>
      </c>
      <c r="T2178" t="str">
        <f t="shared" si="204"/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si="205"/>
        <v>42502.250775462962</v>
      </c>
      <c r="L2179" s="13">
        <f t="shared" si="206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207"/>
        <v>100.12</v>
      </c>
      <c r="R2179" s="8">
        <f t="shared" ref="R2179:R2242" si="208">IF(N2179=0, 0, ROUND(E2179/N2179, 2))</f>
        <v>65.87</v>
      </c>
      <c r="S2179" t="str">
        <f t="shared" ref="S2179:S2242" si="209">LEFT(P2179, FIND("/", P2179) - 1)</f>
        <v>music</v>
      </c>
      <c r="T2179" t="str">
        <f t="shared" ref="T2179:T2242" si="210">RIGHT(P2179, LEN(P2179)-FIND("/", P2179))</f>
        <v>rock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05"/>
        <v>42723.63653935185</v>
      </c>
      <c r="L2180" s="13">
        <f t="shared" si="206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7"/>
        <v>138.64000000000001</v>
      </c>
      <c r="R2180" s="8">
        <f t="shared" si="208"/>
        <v>40.35</v>
      </c>
      <c r="S2180" t="str">
        <f t="shared" si="209"/>
        <v>music</v>
      </c>
      <c r="T2180" t="str">
        <f t="shared" si="210"/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05"/>
        <v>42075.171203703707</v>
      </c>
      <c r="L2181" s="13">
        <f t="shared" si="206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7"/>
        <v>161.4</v>
      </c>
      <c r="R2181" s="8">
        <f t="shared" si="208"/>
        <v>76.86</v>
      </c>
      <c r="S2181" t="str">
        <f t="shared" si="209"/>
        <v>music</v>
      </c>
      <c r="T2181" t="str">
        <f t="shared" si="210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05"/>
        <v>42279.669768518521</v>
      </c>
      <c r="L2182" s="13">
        <f t="shared" si="206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7"/>
        <v>107.18419999999999</v>
      </c>
      <c r="R2182" s="8">
        <f t="shared" si="208"/>
        <v>68.709999999999994</v>
      </c>
      <c r="S2182" t="str">
        <f t="shared" si="209"/>
        <v>music</v>
      </c>
      <c r="T2182" t="str">
        <f t="shared" si="210"/>
        <v>rock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05"/>
        <v>42773.005243055552</v>
      </c>
      <c r="L2183" s="13">
        <f t="shared" si="206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7"/>
        <v>153.1</v>
      </c>
      <c r="R2183" s="8">
        <f t="shared" si="208"/>
        <v>57.77</v>
      </c>
      <c r="S2183" t="str">
        <f t="shared" si="209"/>
        <v>games</v>
      </c>
      <c r="T2183" t="str">
        <f t="shared" si="210"/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05"/>
        <v>41879.900752314818</v>
      </c>
      <c r="L2184" s="13">
        <f t="shared" si="206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7"/>
        <v>524.16666666666663</v>
      </c>
      <c r="R2184" s="8">
        <f t="shared" si="208"/>
        <v>44.17</v>
      </c>
      <c r="S2184" t="str">
        <f t="shared" si="209"/>
        <v>games</v>
      </c>
      <c r="T2184" t="str">
        <f t="shared" si="210"/>
        <v>tabletop games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05"/>
        <v>42745.365474537044</v>
      </c>
      <c r="L2185" s="13">
        <f t="shared" si="206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7"/>
        <v>489.27777777777777</v>
      </c>
      <c r="R2185" s="8">
        <f t="shared" si="208"/>
        <v>31.57</v>
      </c>
      <c r="S2185" t="str">
        <f t="shared" si="209"/>
        <v>games</v>
      </c>
      <c r="T2185" t="str">
        <f t="shared" si="210"/>
        <v>tabletop games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05"/>
        <v>42380.690289351856</v>
      </c>
      <c r="L2186" s="13">
        <f t="shared" si="206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7"/>
        <v>284.74</v>
      </c>
      <c r="R2186" s="8">
        <f t="shared" si="208"/>
        <v>107.05</v>
      </c>
      <c r="S2186" t="str">
        <f t="shared" si="209"/>
        <v>games</v>
      </c>
      <c r="T2186" t="str">
        <f t="shared" si="210"/>
        <v>tabletop games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05"/>
        <v>41319.349988425929</v>
      </c>
      <c r="L2187" s="13">
        <f t="shared" si="206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7"/>
        <v>1856.97</v>
      </c>
      <c r="R2187" s="8">
        <f t="shared" si="208"/>
        <v>149.03</v>
      </c>
      <c r="S2187" t="str">
        <f t="shared" si="209"/>
        <v>games</v>
      </c>
      <c r="T2187" t="str">
        <f t="shared" si="210"/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05"/>
        <v>42583.615081018521</v>
      </c>
      <c r="L2188" s="13">
        <f t="shared" si="206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7"/>
        <v>109.67499999999998</v>
      </c>
      <c r="R2188" s="8">
        <f t="shared" si="208"/>
        <v>55.96</v>
      </c>
      <c r="S2188" t="str">
        <f t="shared" si="209"/>
        <v>games</v>
      </c>
      <c r="T2188" t="str">
        <f t="shared" si="210"/>
        <v>tabletop games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05"/>
        <v>42068.209097222221</v>
      </c>
      <c r="L2189" s="13">
        <f t="shared" si="206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7"/>
        <v>1014.6425</v>
      </c>
      <c r="R2189" s="8">
        <f t="shared" si="208"/>
        <v>56.97</v>
      </c>
      <c r="S2189" t="str">
        <f t="shared" si="209"/>
        <v>games</v>
      </c>
      <c r="T2189" t="str">
        <f t="shared" si="210"/>
        <v>tabletop games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05"/>
        <v>42633.586122685185</v>
      </c>
      <c r="L2190" s="13">
        <f t="shared" si="206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7"/>
        <v>412.17692027666544</v>
      </c>
      <c r="R2190" s="8">
        <f t="shared" si="208"/>
        <v>44.06</v>
      </c>
      <c r="S2190" t="str">
        <f t="shared" si="209"/>
        <v>games</v>
      </c>
      <c r="T2190" t="str">
        <f t="shared" si="210"/>
        <v>tabletop games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05"/>
        <v>42467.788194444445</v>
      </c>
      <c r="L2191" s="13">
        <f t="shared" si="206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7"/>
        <v>503.25</v>
      </c>
      <c r="R2191" s="8">
        <f t="shared" si="208"/>
        <v>68.63</v>
      </c>
      <c r="S2191" t="str">
        <f t="shared" si="209"/>
        <v>games</v>
      </c>
      <c r="T2191" t="str">
        <f t="shared" si="210"/>
        <v>tabletop games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05"/>
        <v>42417.625046296293</v>
      </c>
      <c r="L2192" s="13">
        <f t="shared" si="206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7"/>
        <v>184.61052631578946</v>
      </c>
      <c r="R2192" s="8">
        <f t="shared" si="208"/>
        <v>65.319999999999993</v>
      </c>
      <c r="S2192" t="str">
        <f t="shared" si="209"/>
        <v>games</v>
      </c>
      <c r="T2192" t="str">
        <f t="shared" si="210"/>
        <v>tabletop games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05"/>
        <v>42768.833645833336</v>
      </c>
      <c r="L2193" s="13">
        <f t="shared" si="206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7"/>
        <v>119.73333333333333</v>
      </c>
      <c r="R2193" s="8">
        <f t="shared" si="208"/>
        <v>35.92</v>
      </c>
      <c r="S2193" t="str">
        <f t="shared" si="209"/>
        <v>games</v>
      </c>
      <c r="T2193" t="str">
        <f t="shared" si="210"/>
        <v>tabletop games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05"/>
        <v>42691.8512037037</v>
      </c>
      <c r="L2194" s="13">
        <f t="shared" si="206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7"/>
        <v>1081.2401666666667</v>
      </c>
      <c r="R2194" s="8">
        <f t="shared" si="208"/>
        <v>40.07</v>
      </c>
      <c r="S2194" t="str">
        <f t="shared" si="209"/>
        <v>games</v>
      </c>
      <c r="T2194" t="str">
        <f t="shared" si="210"/>
        <v>tabletop games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05"/>
        <v>42664.405925925923</v>
      </c>
      <c r="L2195" s="13">
        <f t="shared" si="206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7"/>
        <v>452.37333333333333</v>
      </c>
      <c r="R2195" s="8">
        <f t="shared" si="208"/>
        <v>75.650000000000006</v>
      </c>
      <c r="S2195" t="str">
        <f t="shared" si="209"/>
        <v>games</v>
      </c>
      <c r="T2195" t="str">
        <f t="shared" si="210"/>
        <v>tabletop games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05"/>
        <v>42425.757986111115</v>
      </c>
      <c r="L2196" s="13">
        <f t="shared" si="206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7"/>
        <v>537.37</v>
      </c>
      <c r="R2196" s="8">
        <f t="shared" si="208"/>
        <v>61.2</v>
      </c>
      <c r="S2196" t="str">
        <f t="shared" si="209"/>
        <v>games</v>
      </c>
      <c r="T2196" t="str">
        <f t="shared" si="210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05"/>
        <v>42197.771990740745</v>
      </c>
      <c r="L2197" s="13">
        <f t="shared" si="206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7"/>
        <v>120.32608695652173</v>
      </c>
      <c r="R2197" s="8">
        <f t="shared" si="208"/>
        <v>48.13</v>
      </c>
      <c r="S2197" t="str">
        <f t="shared" si="209"/>
        <v>games</v>
      </c>
      <c r="T2197" t="str">
        <f t="shared" si="210"/>
        <v>tabletop games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05"/>
        <v>42675.487291666665</v>
      </c>
      <c r="L2198" s="13">
        <f t="shared" si="206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7"/>
        <v>113.83571428571429</v>
      </c>
      <c r="R2198" s="8">
        <f t="shared" si="208"/>
        <v>68.11</v>
      </c>
      <c r="S2198" t="str">
        <f t="shared" si="209"/>
        <v>games</v>
      </c>
      <c r="T2198" t="str">
        <f t="shared" si="210"/>
        <v>tabletop games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05"/>
        <v>42033.584016203706</v>
      </c>
      <c r="L2199" s="13">
        <f t="shared" si="206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7"/>
        <v>951.03109999999992</v>
      </c>
      <c r="R2199" s="8">
        <f t="shared" si="208"/>
        <v>65.89</v>
      </c>
      <c r="S2199" t="str">
        <f t="shared" si="209"/>
        <v>games</v>
      </c>
      <c r="T2199" t="str">
        <f t="shared" si="210"/>
        <v>tabletop games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05"/>
        <v>42292.513888888891</v>
      </c>
      <c r="L2200" s="13">
        <f t="shared" si="206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7"/>
        <v>132.89249999999998</v>
      </c>
      <c r="R2200" s="8">
        <f t="shared" si="208"/>
        <v>81.650000000000006</v>
      </c>
      <c r="S2200" t="str">
        <f t="shared" si="209"/>
        <v>games</v>
      </c>
      <c r="T2200" t="str">
        <f t="shared" si="210"/>
        <v>tabletop games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05"/>
        <v>42262.416643518518</v>
      </c>
      <c r="L2201" s="13">
        <f t="shared" si="206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7"/>
        <v>146.97777777777779</v>
      </c>
      <c r="R2201" s="8">
        <f t="shared" si="208"/>
        <v>52.7</v>
      </c>
      <c r="S2201" t="str">
        <f t="shared" si="209"/>
        <v>games</v>
      </c>
      <c r="T2201" t="str">
        <f t="shared" si="210"/>
        <v>tabletop games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05"/>
        <v>42163.625787037032</v>
      </c>
      <c r="L2202" s="13">
        <f t="shared" si="206"/>
        <v>42191.125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7"/>
        <v>542.15</v>
      </c>
      <c r="R2202" s="8">
        <f t="shared" si="208"/>
        <v>41.23</v>
      </c>
      <c r="S2202" t="str">
        <f t="shared" si="209"/>
        <v>games</v>
      </c>
      <c r="T2202" t="str">
        <f t="shared" si="210"/>
        <v>tabletop games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05"/>
        <v>41276.846817129634</v>
      </c>
      <c r="L2203" s="13">
        <f t="shared" si="206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7"/>
        <v>382.71818181818185</v>
      </c>
      <c r="R2203" s="8">
        <f t="shared" si="208"/>
        <v>15.04</v>
      </c>
      <c r="S2203" t="str">
        <f t="shared" si="209"/>
        <v>music</v>
      </c>
      <c r="T2203" t="str">
        <f t="shared" si="210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05"/>
        <v>41184.849166666667</v>
      </c>
      <c r="L2204" s="13">
        <f t="shared" si="206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7"/>
        <v>704.18124999999998</v>
      </c>
      <c r="R2204" s="8">
        <f t="shared" si="208"/>
        <v>39.07</v>
      </c>
      <c r="S2204" t="str">
        <f t="shared" si="209"/>
        <v>music</v>
      </c>
      <c r="T2204" t="str">
        <f t="shared" si="210"/>
        <v>electronic music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05"/>
        <v>42241.85974537037</v>
      </c>
      <c r="L2205" s="13">
        <f t="shared" si="206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7"/>
        <v>109.55</v>
      </c>
      <c r="R2205" s="8">
        <f t="shared" si="208"/>
        <v>43.82</v>
      </c>
      <c r="S2205" t="str">
        <f t="shared" si="209"/>
        <v>music</v>
      </c>
      <c r="T2205" t="str">
        <f t="shared" si="210"/>
        <v>electronic music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05"/>
        <v>41312.311562499999</v>
      </c>
      <c r="L2206" s="13">
        <f t="shared" si="206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7"/>
        <v>132.86666666666667</v>
      </c>
      <c r="R2206" s="8">
        <f t="shared" si="208"/>
        <v>27.3</v>
      </c>
      <c r="S2206" t="str">
        <f t="shared" si="209"/>
        <v>music</v>
      </c>
      <c r="T2206" t="str">
        <f t="shared" si="210"/>
        <v>electronic music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05"/>
        <v>41031.82163194444</v>
      </c>
      <c r="L2207" s="13">
        <f t="shared" si="206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7"/>
        <v>152</v>
      </c>
      <c r="R2207" s="8">
        <f t="shared" si="208"/>
        <v>42.22</v>
      </c>
      <c r="S2207" t="str">
        <f t="shared" si="209"/>
        <v>music</v>
      </c>
      <c r="T2207" t="str">
        <f t="shared" si="210"/>
        <v>electronic music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05"/>
        <v>40997.257222222222</v>
      </c>
      <c r="L2208" s="13">
        <f t="shared" si="206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7"/>
        <v>102.72727272727273</v>
      </c>
      <c r="R2208" s="8">
        <f t="shared" si="208"/>
        <v>33.24</v>
      </c>
      <c r="S2208" t="str">
        <f t="shared" si="209"/>
        <v>music</v>
      </c>
      <c r="T2208" t="str">
        <f t="shared" si="210"/>
        <v>electronic music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05"/>
        <v>41564.194131944445</v>
      </c>
      <c r="L2209" s="13">
        <f t="shared" si="206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7"/>
        <v>100</v>
      </c>
      <c r="R2209" s="8">
        <f t="shared" si="208"/>
        <v>285.70999999999998</v>
      </c>
      <c r="S2209" t="str">
        <f t="shared" si="209"/>
        <v>music</v>
      </c>
      <c r="T2209" t="str">
        <f t="shared" si="210"/>
        <v>electronic music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05"/>
        <v>40946.882245370369</v>
      </c>
      <c r="L2210" s="13">
        <f t="shared" si="206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7"/>
        <v>101.6</v>
      </c>
      <c r="R2210" s="8">
        <f t="shared" si="208"/>
        <v>42.33</v>
      </c>
      <c r="S2210" t="str">
        <f t="shared" si="209"/>
        <v>music</v>
      </c>
      <c r="T2210" t="str">
        <f t="shared" si="210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05"/>
        <v>41732.479675925926</v>
      </c>
      <c r="L2211" s="13">
        <f t="shared" si="206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7"/>
        <v>150.80000000000001</v>
      </c>
      <c r="R2211" s="8">
        <f t="shared" si="208"/>
        <v>50.27</v>
      </c>
      <c r="S2211" t="str">
        <f t="shared" si="209"/>
        <v>music</v>
      </c>
      <c r="T2211" t="str">
        <f t="shared" si="210"/>
        <v>electronic music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05"/>
        <v>40956.066087962965</v>
      </c>
      <c r="L2212" s="13">
        <f t="shared" si="206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7"/>
        <v>111.425</v>
      </c>
      <c r="R2212" s="8">
        <f t="shared" si="208"/>
        <v>61.9</v>
      </c>
      <c r="S2212" t="str">
        <f t="shared" si="209"/>
        <v>music</v>
      </c>
      <c r="T2212" t="str">
        <f t="shared" si="210"/>
        <v>electronic music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05"/>
        <v>41716.785011574073</v>
      </c>
      <c r="L2213" s="13">
        <f t="shared" si="206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7"/>
        <v>195.6</v>
      </c>
      <c r="R2213" s="8">
        <f t="shared" si="208"/>
        <v>40.75</v>
      </c>
      <c r="S2213" t="str">
        <f t="shared" si="209"/>
        <v>music</v>
      </c>
      <c r="T2213" t="str">
        <f t="shared" si="210"/>
        <v>electronic music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05"/>
        <v>41548.747418981482</v>
      </c>
      <c r="L2214" s="13">
        <f t="shared" si="206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7"/>
        <v>114.38333333333333</v>
      </c>
      <c r="R2214" s="8">
        <f t="shared" si="208"/>
        <v>55.8</v>
      </c>
      <c r="S2214" t="str">
        <f t="shared" si="209"/>
        <v>music</v>
      </c>
      <c r="T2214" t="str">
        <f t="shared" si="210"/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05"/>
        <v>42109.826145833329</v>
      </c>
      <c r="L2215" s="13">
        <f t="shared" si="206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7"/>
        <v>200</v>
      </c>
      <c r="R2215" s="8">
        <f t="shared" si="208"/>
        <v>10</v>
      </c>
      <c r="S2215" t="str">
        <f t="shared" si="209"/>
        <v>music</v>
      </c>
      <c r="T2215" t="str">
        <f t="shared" si="210"/>
        <v>electronic music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05"/>
        <v>41646.792222222226</v>
      </c>
      <c r="L2216" s="13">
        <f t="shared" si="206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7"/>
        <v>292.50166666666667</v>
      </c>
      <c r="R2216" s="8">
        <f t="shared" si="208"/>
        <v>73.13</v>
      </c>
      <c r="S2216" t="str">
        <f t="shared" si="209"/>
        <v>music</v>
      </c>
      <c r="T2216" t="str">
        <f t="shared" si="210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05"/>
        <v>40958.717268518521</v>
      </c>
      <c r="L2217" s="13">
        <f t="shared" si="206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7"/>
        <v>156.36363636363637</v>
      </c>
      <c r="R2217" s="8">
        <f t="shared" si="208"/>
        <v>26.06</v>
      </c>
      <c r="S2217" t="str">
        <f t="shared" si="209"/>
        <v>music</v>
      </c>
      <c r="T2217" t="str">
        <f t="shared" si="210"/>
        <v>electronic music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05"/>
        <v>42194.751678240747</v>
      </c>
      <c r="L2218" s="13">
        <f t="shared" si="206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7"/>
        <v>105.66666666666666</v>
      </c>
      <c r="R2218" s="8">
        <f t="shared" si="208"/>
        <v>22.64</v>
      </c>
      <c r="S2218" t="str">
        <f t="shared" si="209"/>
        <v>music</v>
      </c>
      <c r="T2218" t="str">
        <f t="shared" si="210"/>
        <v>electronic music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05"/>
        <v>42299.776770833334</v>
      </c>
      <c r="L2219" s="13">
        <f t="shared" si="206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7"/>
        <v>101.19047619047619</v>
      </c>
      <c r="R2219" s="8">
        <f t="shared" si="208"/>
        <v>47.22</v>
      </c>
      <c r="S2219" t="str">
        <f t="shared" si="209"/>
        <v>music</v>
      </c>
      <c r="T2219" t="str">
        <f t="shared" si="210"/>
        <v>electronic music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05"/>
        <v>41127.812303240738</v>
      </c>
      <c r="L2220" s="13">
        <f t="shared" si="206"/>
        <v>41150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7"/>
        <v>122.833</v>
      </c>
      <c r="R2220" s="8">
        <f t="shared" si="208"/>
        <v>32.32</v>
      </c>
      <c r="S2220" t="str">
        <f t="shared" si="209"/>
        <v>music</v>
      </c>
      <c r="T2220" t="str">
        <f t="shared" si="210"/>
        <v>electronic music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05"/>
        <v>42205.718888888892</v>
      </c>
      <c r="L2221" s="13">
        <f t="shared" si="206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7"/>
        <v>101.49999999999999</v>
      </c>
      <c r="R2221" s="8">
        <f t="shared" si="208"/>
        <v>53.42</v>
      </c>
      <c r="S2221" t="str">
        <f t="shared" si="209"/>
        <v>music</v>
      </c>
      <c r="T2221" t="str">
        <f t="shared" si="210"/>
        <v>electronic music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05"/>
        <v>41452.060601851852</v>
      </c>
      <c r="L2222" s="13">
        <f t="shared" si="206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7"/>
        <v>101.14285714285714</v>
      </c>
      <c r="R2222" s="8">
        <f t="shared" si="208"/>
        <v>51.3</v>
      </c>
      <c r="S2222" t="str">
        <f t="shared" si="209"/>
        <v>music</v>
      </c>
      <c r="T2222" t="str">
        <f t="shared" si="210"/>
        <v>electronic music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05"/>
        <v>42452.666770833333</v>
      </c>
      <c r="L2223" s="13">
        <f t="shared" si="206"/>
        <v>42483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7"/>
        <v>108.11999999999999</v>
      </c>
      <c r="R2223" s="8">
        <f t="shared" si="208"/>
        <v>37.200000000000003</v>
      </c>
      <c r="S2223" t="str">
        <f t="shared" si="209"/>
        <v>games</v>
      </c>
      <c r="T2223" t="str">
        <f t="shared" si="210"/>
        <v>tabletop games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05"/>
        <v>40906.787581018521</v>
      </c>
      <c r="L2224" s="13">
        <f t="shared" si="206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7"/>
        <v>162.6</v>
      </c>
      <c r="R2224" s="8">
        <f t="shared" si="208"/>
        <v>27.1</v>
      </c>
      <c r="S2224" t="str">
        <f t="shared" si="209"/>
        <v>games</v>
      </c>
      <c r="T2224" t="str">
        <f t="shared" si="210"/>
        <v>tabletop games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05"/>
        <v>42152.640833333338</v>
      </c>
      <c r="L2225" s="13">
        <f t="shared" si="206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7"/>
        <v>105.80000000000001</v>
      </c>
      <c r="R2225" s="8">
        <f t="shared" si="208"/>
        <v>206.31</v>
      </c>
      <c r="S2225" t="str">
        <f t="shared" si="209"/>
        <v>games</v>
      </c>
      <c r="T2225" t="str">
        <f t="shared" si="210"/>
        <v>tabletop games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05"/>
        <v>42644.667534722219</v>
      </c>
      <c r="L2226" s="13">
        <f t="shared" si="206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7"/>
        <v>243.15000000000003</v>
      </c>
      <c r="R2226" s="8">
        <f t="shared" si="208"/>
        <v>82.15</v>
      </c>
      <c r="S2226" t="str">
        <f t="shared" si="209"/>
        <v>games</v>
      </c>
      <c r="T2226" t="str">
        <f t="shared" si="210"/>
        <v>tabletop games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05"/>
        <v>41873.79184027778</v>
      </c>
      <c r="L2227" s="13">
        <f t="shared" si="206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7"/>
        <v>944.83338095238094</v>
      </c>
      <c r="R2227" s="8">
        <f t="shared" si="208"/>
        <v>164.8</v>
      </c>
      <c r="S2227" t="str">
        <f t="shared" si="209"/>
        <v>games</v>
      </c>
      <c r="T2227" t="str">
        <f t="shared" si="210"/>
        <v>tabletop games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05"/>
        <v>42381.79886574074</v>
      </c>
      <c r="L2228" s="13">
        <f t="shared" si="206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7"/>
        <v>108.46283333333334</v>
      </c>
      <c r="R2228" s="8">
        <f t="shared" si="208"/>
        <v>60.82</v>
      </c>
      <c r="S2228" t="str">
        <f t="shared" si="209"/>
        <v>games</v>
      </c>
      <c r="T2228" t="str">
        <f t="shared" si="210"/>
        <v>tabletop games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05"/>
        <v>41561.807349537034</v>
      </c>
      <c r="L2229" s="13">
        <f t="shared" si="206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7"/>
        <v>157.37692307692308</v>
      </c>
      <c r="R2229" s="8">
        <f t="shared" si="208"/>
        <v>67.97</v>
      </c>
      <c r="S2229" t="str">
        <f t="shared" si="209"/>
        <v>games</v>
      </c>
      <c r="T2229" t="str">
        <f t="shared" si="210"/>
        <v>tabletop games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05"/>
        <v>42202.278194444443</v>
      </c>
      <c r="L2230" s="13">
        <f t="shared" si="206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7"/>
        <v>1174.49</v>
      </c>
      <c r="R2230" s="8">
        <f t="shared" si="208"/>
        <v>81.56</v>
      </c>
      <c r="S2230" t="str">
        <f t="shared" si="209"/>
        <v>games</v>
      </c>
      <c r="T2230" t="str">
        <f t="shared" si="210"/>
        <v>tabletop games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05"/>
        <v>41484.664247685185</v>
      </c>
      <c r="L2231" s="13">
        <f t="shared" si="206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7"/>
        <v>171.04755366949576</v>
      </c>
      <c r="R2231" s="8">
        <f t="shared" si="208"/>
        <v>25.43</v>
      </c>
      <c r="S2231" t="str">
        <f t="shared" si="209"/>
        <v>games</v>
      </c>
      <c r="T2231" t="str">
        <f t="shared" si="210"/>
        <v>tabletop games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05"/>
        <v>41724.881099537037</v>
      </c>
      <c r="L2232" s="13">
        <f t="shared" si="206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7"/>
        <v>125.95294117647057</v>
      </c>
      <c r="R2232" s="8">
        <f t="shared" si="208"/>
        <v>21.5</v>
      </c>
      <c r="S2232" t="str">
        <f t="shared" si="209"/>
        <v>games</v>
      </c>
      <c r="T2232" t="str">
        <f t="shared" si="210"/>
        <v>tabletop games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05"/>
        <v>41423.910891203705</v>
      </c>
      <c r="L2233" s="13">
        <f t="shared" si="206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7"/>
        <v>1212.1296000000002</v>
      </c>
      <c r="R2233" s="8">
        <f t="shared" si="208"/>
        <v>27.23</v>
      </c>
      <c r="S2233" t="str">
        <f t="shared" si="209"/>
        <v>games</v>
      </c>
      <c r="T2233" t="str">
        <f t="shared" si="210"/>
        <v>tabletop games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05"/>
        <v>41806.794074074074</v>
      </c>
      <c r="L2234" s="13">
        <f t="shared" si="206"/>
        <v>41839.125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7"/>
        <v>495.8</v>
      </c>
      <c r="R2234" s="8">
        <f t="shared" si="208"/>
        <v>25.09</v>
      </c>
      <c r="S2234" t="str">
        <f t="shared" si="209"/>
        <v>games</v>
      </c>
      <c r="T2234" t="str">
        <f t="shared" si="210"/>
        <v>tabletop games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05"/>
        <v>42331.378923611104</v>
      </c>
      <c r="L2235" s="13">
        <f t="shared" si="206"/>
        <v>42352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7"/>
        <v>332.03999999999996</v>
      </c>
      <c r="R2235" s="8">
        <f t="shared" si="208"/>
        <v>21.23</v>
      </c>
      <c r="S2235" t="str">
        <f t="shared" si="209"/>
        <v>games</v>
      </c>
      <c r="T2235" t="str">
        <f t="shared" si="210"/>
        <v>tabletop games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05"/>
        <v>42710.824618055558</v>
      </c>
      <c r="L2236" s="13">
        <f t="shared" si="206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7"/>
        <v>1165</v>
      </c>
      <c r="R2236" s="8">
        <f t="shared" si="208"/>
        <v>41.61</v>
      </c>
      <c r="S2236" t="str">
        <f t="shared" si="209"/>
        <v>games</v>
      </c>
      <c r="T2236" t="str">
        <f t="shared" si="210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05"/>
        <v>42062.022118055553</v>
      </c>
      <c r="L2237" s="13">
        <f t="shared" si="206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7"/>
        <v>153.3153846153846</v>
      </c>
      <c r="R2237" s="8">
        <f t="shared" si="208"/>
        <v>135.59</v>
      </c>
      <c r="S2237" t="str">
        <f t="shared" si="209"/>
        <v>games</v>
      </c>
      <c r="T2237" t="str">
        <f t="shared" si="210"/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05"/>
        <v>42371.617164351846</v>
      </c>
      <c r="L2238" s="13">
        <f t="shared" si="206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7"/>
        <v>537.10714285714289</v>
      </c>
      <c r="R2238" s="8">
        <f t="shared" si="208"/>
        <v>22.12</v>
      </c>
      <c r="S2238" t="str">
        <f t="shared" si="209"/>
        <v>games</v>
      </c>
      <c r="T2238" t="str">
        <f t="shared" si="210"/>
        <v>tabletop games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05"/>
        <v>41915.003275462965</v>
      </c>
      <c r="L2239" s="13">
        <f t="shared" si="206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7"/>
        <v>352.92777777777775</v>
      </c>
      <c r="R2239" s="8">
        <f t="shared" si="208"/>
        <v>64.63</v>
      </c>
      <c r="S2239" t="str">
        <f t="shared" si="209"/>
        <v>games</v>
      </c>
      <c r="T2239" t="str">
        <f t="shared" si="210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05"/>
        <v>42774.621712962966</v>
      </c>
      <c r="L2240" s="13">
        <f t="shared" si="206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7"/>
        <v>137.4</v>
      </c>
      <c r="R2240" s="8">
        <f t="shared" si="208"/>
        <v>69.569999999999993</v>
      </c>
      <c r="S2240" t="str">
        <f t="shared" si="209"/>
        <v>games</v>
      </c>
      <c r="T2240" t="str">
        <f t="shared" si="210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05"/>
        <v>41572.958495370374</v>
      </c>
      <c r="L2241" s="13">
        <f t="shared" si="206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7"/>
        <v>128.02668</v>
      </c>
      <c r="R2241" s="8">
        <f t="shared" si="208"/>
        <v>75.13</v>
      </c>
      <c r="S2241" t="str">
        <f t="shared" si="209"/>
        <v>games</v>
      </c>
      <c r="T2241" t="str">
        <f t="shared" si="210"/>
        <v>tabletop games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ref="K2242:K2305" si="211">J2242/60/60/24+DATE(1970,1,1)</f>
        <v>42452.825740740736</v>
      </c>
      <c r="L2242" s="13">
        <f t="shared" ref="L2242:L2305" si="212">I2242/60/60/24+DATE(1970,1,1)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213">E2242/D2242*100</f>
        <v>270.68</v>
      </c>
      <c r="R2242" s="8">
        <f t="shared" si="208"/>
        <v>140.97999999999999</v>
      </c>
      <c r="S2242" t="str">
        <f t="shared" si="209"/>
        <v>games</v>
      </c>
      <c r="T2242" t="str">
        <f t="shared" si="210"/>
        <v>tabletop games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si="211"/>
        <v>42766.827546296292</v>
      </c>
      <c r="L2243" s="13">
        <f t="shared" si="212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213"/>
        <v>806.4</v>
      </c>
      <c r="R2243" s="8">
        <f t="shared" ref="R2243:R2306" si="214">IF(N2243=0, 0, ROUND(E2243/N2243, 2))</f>
        <v>49.47</v>
      </c>
      <c r="S2243" t="str">
        <f t="shared" ref="S2243:S2306" si="215">LEFT(P2243, FIND("/", P2243) - 1)</f>
        <v>games</v>
      </c>
      <c r="T2243" t="str">
        <f t="shared" ref="T2243:T2306" si="216">RIGHT(P2243, LEN(P2243)-FIND("/", 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11"/>
        <v>41569.575613425928</v>
      </c>
      <c r="L2244" s="13">
        <f t="shared" si="21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3"/>
        <v>1360.0976000000001</v>
      </c>
      <c r="R2244" s="8">
        <f t="shared" si="214"/>
        <v>53.87</v>
      </c>
      <c r="S2244" t="str">
        <f t="shared" si="215"/>
        <v>games</v>
      </c>
      <c r="T2244" t="str">
        <f t="shared" si="216"/>
        <v>tabletop games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11"/>
        <v>42800.751041666663</v>
      </c>
      <c r="L2245" s="13">
        <f t="shared" si="212"/>
        <v>42807.125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3"/>
        <v>930250</v>
      </c>
      <c r="R2245" s="8">
        <f t="shared" si="214"/>
        <v>4.57</v>
      </c>
      <c r="S2245" t="str">
        <f t="shared" si="215"/>
        <v>games</v>
      </c>
      <c r="T2245" t="str">
        <f t="shared" si="216"/>
        <v>tabletop games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11"/>
        <v>42647.818819444445</v>
      </c>
      <c r="L2246" s="13">
        <f t="shared" si="21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3"/>
        <v>377.02</v>
      </c>
      <c r="R2246" s="8">
        <f t="shared" si="214"/>
        <v>65</v>
      </c>
      <c r="S2246" t="str">
        <f t="shared" si="215"/>
        <v>games</v>
      </c>
      <c r="T2246" t="str">
        <f t="shared" si="216"/>
        <v>tabletop games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11"/>
        <v>41660.708530092597</v>
      </c>
      <c r="L2247" s="13">
        <f t="shared" si="212"/>
        <v>41691.75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3"/>
        <v>2647.0250000000001</v>
      </c>
      <c r="R2247" s="8">
        <f t="shared" si="214"/>
        <v>53.48</v>
      </c>
      <c r="S2247" t="str">
        <f t="shared" si="215"/>
        <v>games</v>
      </c>
      <c r="T2247" t="str">
        <f t="shared" si="216"/>
        <v>tabletop games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11"/>
        <v>42221.79178240741</v>
      </c>
      <c r="L2248" s="13">
        <f t="shared" si="21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3"/>
        <v>100.12</v>
      </c>
      <c r="R2248" s="8">
        <f t="shared" si="214"/>
        <v>43.91</v>
      </c>
      <c r="S2248" t="str">
        <f t="shared" si="215"/>
        <v>games</v>
      </c>
      <c r="T2248" t="str">
        <f t="shared" si="216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11"/>
        <v>42200.666261574079</v>
      </c>
      <c r="L2249" s="13">
        <f t="shared" si="21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3"/>
        <v>104.45405405405405</v>
      </c>
      <c r="R2249" s="8">
        <f t="shared" si="214"/>
        <v>50.85</v>
      </c>
      <c r="S2249" t="str">
        <f t="shared" si="215"/>
        <v>games</v>
      </c>
      <c r="T2249" t="str">
        <f t="shared" si="216"/>
        <v>tabletop games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11"/>
        <v>42688.875902777778</v>
      </c>
      <c r="L2250" s="13">
        <f t="shared" si="21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3"/>
        <v>107.21428571428571</v>
      </c>
      <c r="R2250" s="8">
        <f t="shared" si="214"/>
        <v>58.63</v>
      </c>
      <c r="S2250" t="str">
        <f t="shared" si="215"/>
        <v>games</v>
      </c>
      <c r="T2250" t="str">
        <f t="shared" si="216"/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11"/>
        <v>41336.703298611108</v>
      </c>
      <c r="L2251" s="13">
        <f t="shared" si="21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3"/>
        <v>168.77142857142857</v>
      </c>
      <c r="R2251" s="8">
        <f t="shared" si="214"/>
        <v>32.82</v>
      </c>
      <c r="S2251" t="str">
        <f t="shared" si="215"/>
        <v>games</v>
      </c>
      <c r="T2251" t="str">
        <f t="shared" si="216"/>
        <v>tabletop games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11"/>
        <v>42677.005474537036</v>
      </c>
      <c r="L2252" s="13">
        <f t="shared" si="21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3"/>
        <v>975.11200000000008</v>
      </c>
      <c r="R2252" s="8">
        <f t="shared" si="214"/>
        <v>426.93</v>
      </c>
      <c r="S2252" t="str">
        <f t="shared" si="215"/>
        <v>games</v>
      </c>
      <c r="T2252" t="str">
        <f t="shared" si="216"/>
        <v>tabletop games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11"/>
        <v>41846.34579861111</v>
      </c>
      <c r="L2253" s="13">
        <f t="shared" si="21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3"/>
        <v>134.44929411764704</v>
      </c>
      <c r="R2253" s="8">
        <f t="shared" si="214"/>
        <v>23.81</v>
      </c>
      <c r="S2253" t="str">
        <f t="shared" si="215"/>
        <v>games</v>
      </c>
      <c r="T2253" t="str">
        <f t="shared" si="216"/>
        <v>tabletop games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11"/>
        <v>42573.327986111108</v>
      </c>
      <c r="L2254" s="13">
        <f t="shared" si="21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3"/>
        <v>272.27777777777777</v>
      </c>
      <c r="R2254" s="8">
        <f t="shared" si="214"/>
        <v>98.41</v>
      </c>
      <c r="S2254" t="str">
        <f t="shared" si="215"/>
        <v>games</v>
      </c>
      <c r="T2254" t="str">
        <f t="shared" si="216"/>
        <v>tabletop games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11"/>
        <v>42296.631331018521</v>
      </c>
      <c r="L2255" s="13">
        <f t="shared" si="21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3"/>
        <v>112.6875</v>
      </c>
      <c r="R2255" s="8">
        <f t="shared" si="214"/>
        <v>107.32</v>
      </c>
      <c r="S2255" t="str">
        <f t="shared" si="215"/>
        <v>games</v>
      </c>
      <c r="T2255" t="str">
        <f t="shared" si="216"/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11"/>
        <v>42752.647777777776</v>
      </c>
      <c r="L2256" s="13">
        <f t="shared" si="21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3"/>
        <v>459.8</v>
      </c>
      <c r="R2256" s="8">
        <f t="shared" si="214"/>
        <v>11.67</v>
      </c>
      <c r="S2256" t="str">
        <f t="shared" si="215"/>
        <v>games</v>
      </c>
      <c r="T2256" t="str">
        <f t="shared" si="216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11"/>
        <v>42467.951979166668</v>
      </c>
      <c r="L2257" s="13">
        <f t="shared" si="21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3"/>
        <v>286.65822784810126</v>
      </c>
      <c r="R2257" s="8">
        <f t="shared" si="214"/>
        <v>41.78</v>
      </c>
      <c r="S2257" t="str">
        <f t="shared" si="215"/>
        <v>games</v>
      </c>
      <c r="T2257" t="str">
        <f t="shared" si="216"/>
        <v>tabletop games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11"/>
        <v>42682.451921296291</v>
      </c>
      <c r="L2258" s="13">
        <f t="shared" si="21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3"/>
        <v>222.70833333333334</v>
      </c>
      <c r="R2258" s="8">
        <f t="shared" si="214"/>
        <v>21.38</v>
      </c>
      <c r="S2258" t="str">
        <f t="shared" si="215"/>
        <v>games</v>
      </c>
      <c r="T2258" t="str">
        <f t="shared" si="216"/>
        <v>tabletop games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11"/>
        <v>42505.936678240745</v>
      </c>
      <c r="L2259" s="13">
        <f t="shared" si="21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3"/>
        <v>636.14</v>
      </c>
      <c r="R2259" s="8">
        <f t="shared" si="214"/>
        <v>94.1</v>
      </c>
      <c r="S2259" t="str">
        <f t="shared" si="215"/>
        <v>games</v>
      </c>
      <c r="T2259" t="str">
        <f t="shared" si="216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11"/>
        <v>42136.75100694444</v>
      </c>
      <c r="L2260" s="13">
        <f t="shared" si="21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3"/>
        <v>146.5</v>
      </c>
      <c r="R2260" s="8">
        <f t="shared" si="214"/>
        <v>15.72</v>
      </c>
      <c r="S2260" t="str">
        <f t="shared" si="215"/>
        <v>games</v>
      </c>
      <c r="T2260" t="str">
        <f t="shared" si="216"/>
        <v>tabletop games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11"/>
        <v>42702.804814814815</v>
      </c>
      <c r="L2261" s="13">
        <f t="shared" si="21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3"/>
        <v>1867.1</v>
      </c>
      <c r="R2261" s="8">
        <f t="shared" si="214"/>
        <v>90.64</v>
      </c>
      <c r="S2261" t="str">
        <f t="shared" si="215"/>
        <v>games</v>
      </c>
      <c r="T2261" t="str">
        <f t="shared" si="216"/>
        <v>tabletop games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11"/>
        <v>41695.016782407409</v>
      </c>
      <c r="L2262" s="13">
        <f t="shared" si="21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3"/>
        <v>326.92</v>
      </c>
      <c r="R2262" s="8">
        <f t="shared" si="214"/>
        <v>97.3</v>
      </c>
      <c r="S2262" t="str">
        <f t="shared" si="215"/>
        <v>games</v>
      </c>
      <c r="T2262" t="str">
        <f t="shared" si="216"/>
        <v>tabletop games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11"/>
        <v>42759.724768518514</v>
      </c>
      <c r="L2263" s="13">
        <f t="shared" si="21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3"/>
        <v>779.5</v>
      </c>
      <c r="R2263" s="8">
        <f t="shared" si="214"/>
        <v>37.119999999999997</v>
      </c>
      <c r="S2263" t="str">
        <f t="shared" si="215"/>
        <v>games</v>
      </c>
      <c r="T2263" t="str">
        <f t="shared" si="216"/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11"/>
        <v>41926.585162037038</v>
      </c>
      <c r="L2264" s="13">
        <f t="shared" si="212"/>
        <v>41961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3"/>
        <v>154.15151515151516</v>
      </c>
      <c r="R2264" s="8">
        <f t="shared" si="214"/>
        <v>28.1</v>
      </c>
      <c r="S2264" t="str">
        <f t="shared" si="215"/>
        <v>games</v>
      </c>
      <c r="T2264" t="str">
        <f t="shared" si="216"/>
        <v>tabletop games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11"/>
        <v>42014.832326388889</v>
      </c>
      <c r="L2265" s="13">
        <f t="shared" si="21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3"/>
        <v>115.54666666666667</v>
      </c>
      <c r="R2265" s="8">
        <f t="shared" si="214"/>
        <v>144.43</v>
      </c>
      <c r="S2265" t="str">
        <f t="shared" si="215"/>
        <v>games</v>
      </c>
      <c r="T2265" t="str">
        <f t="shared" si="216"/>
        <v>tabletop games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11"/>
        <v>42496.582337962958</v>
      </c>
      <c r="L2266" s="13">
        <f t="shared" si="212"/>
        <v>42513.125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3"/>
        <v>180.03333333333333</v>
      </c>
      <c r="R2266" s="8">
        <f t="shared" si="214"/>
        <v>24.27</v>
      </c>
      <c r="S2266" t="str">
        <f t="shared" si="215"/>
        <v>games</v>
      </c>
      <c r="T2266" t="str">
        <f t="shared" si="216"/>
        <v>tabletop games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11"/>
        <v>42689.853090277778</v>
      </c>
      <c r="L2267" s="13">
        <f t="shared" si="21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3"/>
        <v>298.5</v>
      </c>
      <c r="R2267" s="8">
        <f t="shared" si="214"/>
        <v>35.119999999999997</v>
      </c>
      <c r="S2267" t="str">
        <f t="shared" si="215"/>
        <v>games</v>
      </c>
      <c r="T2267" t="str">
        <f t="shared" si="216"/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11"/>
        <v>42469.874907407408</v>
      </c>
      <c r="L2268" s="13">
        <f t="shared" si="21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3"/>
        <v>320.26666666666665</v>
      </c>
      <c r="R2268" s="8">
        <f t="shared" si="214"/>
        <v>24.76</v>
      </c>
      <c r="S2268" t="str">
        <f t="shared" si="215"/>
        <v>games</v>
      </c>
      <c r="T2268" t="str">
        <f t="shared" si="216"/>
        <v>tabletop games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11"/>
        <v>41968.829826388886</v>
      </c>
      <c r="L2269" s="13">
        <f t="shared" si="21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3"/>
        <v>380.52499999999998</v>
      </c>
      <c r="R2269" s="8">
        <f t="shared" si="214"/>
        <v>188.38</v>
      </c>
      <c r="S2269" t="str">
        <f t="shared" si="215"/>
        <v>games</v>
      </c>
      <c r="T2269" t="str">
        <f t="shared" si="216"/>
        <v>tabletop games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11"/>
        <v>42776.082349537035</v>
      </c>
      <c r="L2270" s="13">
        <f t="shared" si="21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3"/>
        <v>102.60000000000001</v>
      </c>
      <c r="R2270" s="8">
        <f t="shared" si="214"/>
        <v>148.08000000000001</v>
      </c>
      <c r="S2270" t="str">
        <f t="shared" si="215"/>
        <v>games</v>
      </c>
      <c r="T2270" t="str">
        <f t="shared" si="216"/>
        <v>tabletop games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11"/>
        <v>42776.704432870371</v>
      </c>
      <c r="L2271" s="13">
        <f t="shared" si="21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3"/>
        <v>1801.64</v>
      </c>
      <c r="R2271" s="8">
        <f t="shared" si="214"/>
        <v>49.93</v>
      </c>
      <c r="S2271" t="str">
        <f t="shared" si="215"/>
        <v>games</v>
      </c>
      <c r="T2271" t="str">
        <f t="shared" si="216"/>
        <v>tabletop games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11"/>
        <v>42725.869363425925</v>
      </c>
      <c r="L2272" s="13">
        <f t="shared" si="21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3"/>
        <v>720.24800000000005</v>
      </c>
      <c r="R2272" s="8">
        <f t="shared" si="214"/>
        <v>107.82</v>
      </c>
      <c r="S2272" t="str">
        <f t="shared" si="215"/>
        <v>games</v>
      </c>
      <c r="T2272" t="str">
        <f t="shared" si="216"/>
        <v>tabletop games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11"/>
        <v>42684.000046296293</v>
      </c>
      <c r="L2273" s="13">
        <f t="shared" si="21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3"/>
        <v>283.09000000000003</v>
      </c>
      <c r="R2273" s="8">
        <f t="shared" si="214"/>
        <v>42.63</v>
      </c>
      <c r="S2273" t="str">
        <f t="shared" si="215"/>
        <v>games</v>
      </c>
      <c r="T2273" t="str">
        <f t="shared" si="216"/>
        <v>tabletop games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11"/>
        <v>42315.699490740735</v>
      </c>
      <c r="L2274" s="13">
        <f t="shared" si="21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3"/>
        <v>1356.6000000000001</v>
      </c>
      <c r="R2274" s="8">
        <f t="shared" si="214"/>
        <v>14.37</v>
      </c>
      <c r="S2274" t="str">
        <f t="shared" si="215"/>
        <v>games</v>
      </c>
      <c r="T2274" t="str">
        <f t="shared" si="216"/>
        <v>tabletop games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11"/>
        <v>42781.549097222218</v>
      </c>
      <c r="L2275" s="13">
        <f t="shared" si="21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3"/>
        <v>220.35999999999999</v>
      </c>
      <c r="R2275" s="8">
        <f t="shared" si="214"/>
        <v>37.479999999999997</v>
      </c>
      <c r="S2275" t="str">
        <f t="shared" si="215"/>
        <v>games</v>
      </c>
      <c r="T2275" t="str">
        <f t="shared" si="216"/>
        <v>tabletop games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11"/>
        <v>41663.500659722224</v>
      </c>
      <c r="L2276" s="13">
        <f t="shared" si="21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3"/>
        <v>119.6</v>
      </c>
      <c r="R2276" s="8">
        <f t="shared" si="214"/>
        <v>30.2</v>
      </c>
      <c r="S2276" t="str">
        <f t="shared" si="215"/>
        <v>games</v>
      </c>
      <c r="T2276" t="str">
        <f t="shared" si="216"/>
        <v>tabletop games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11"/>
        <v>41965.616655092599</v>
      </c>
      <c r="L2277" s="13">
        <f t="shared" si="21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3"/>
        <v>407.76923076923077</v>
      </c>
      <c r="R2277" s="8">
        <f t="shared" si="214"/>
        <v>33.549999999999997</v>
      </c>
      <c r="S2277" t="str">
        <f t="shared" si="215"/>
        <v>games</v>
      </c>
      <c r="T2277" t="str">
        <f t="shared" si="216"/>
        <v>tabletop games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11"/>
        <v>41614.651493055557</v>
      </c>
      <c r="L2278" s="13">
        <f t="shared" si="21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3"/>
        <v>105.81826105905425</v>
      </c>
      <c r="R2278" s="8">
        <f t="shared" si="214"/>
        <v>64.75</v>
      </c>
      <c r="S2278" t="str">
        <f t="shared" si="215"/>
        <v>games</v>
      </c>
      <c r="T2278" t="str">
        <f t="shared" si="216"/>
        <v>tabletop games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11"/>
        <v>40936.678506944445</v>
      </c>
      <c r="L2279" s="13">
        <f t="shared" si="21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3"/>
        <v>141.08235294117648</v>
      </c>
      <c r="R2279" s="8">
        <f t="shared" si="214"/>
        <v>57.93</v>
      </c>
      <c r="S2279" t="str">
        <f t="shared" si="215"/>
        <v>games</v>
      </c>
      <c r="T2279" t="str">
        <f t="shared" si="216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11"/>
        <v>42338.709108796291</v>
      </c>
      <c r="L2280" s="13">
        <f t="shared" si="21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3"/>
        <v>270.7</v>
      </c>
      <c r="R2280" s="8">
        <f t="shared" si="214"/>
        <v>53.08</v>
      </c>
      <c r="S2280" t="str">
        <f t="shared" si="215"/>
        <v>games</v>
      </c>
      <c r="T2280" t="str">
        <f t="shared" si="216"/>
        <v>tabletop games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11"/>
        <v>42020.806701388887</v>
      </c>
      <c r="L2281" s="13">
        <f t="shared" si="21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3"/>
        <v>153.80000000000001</v>
      </c>
      <c r="R2281" s="8">
        <f t="shared" si="214"/>
        <v>48.06</v>
      </c>
      <c r="S2281" t="str">
        <f t="shared" si="215"/>
        <v>games</v>
      </c>
      <c r="T2281" t="str">
        <f t="shared" si="216"/>
        <v>tabletop games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11"/>
        <v>42234.624895833331</v>
      </c>
      <c r="L2282" s="13">
        <f t="shared" si="21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3"/>
        <v>403.57653061224488</v>
      </c>
      <c r="R2282" s="8">
        <f t="shared" si="214"/>
        <v>82.4</v>
      </c>
      <c r="S2282" t="str">
        <f t="shared" si="215"/>
        <v>games</v>
      </c>
      <c r="T2282" t="str">
        <f t="shared" si="216"/>
        <v>tabletop games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11"/>
        <v>40687.285844907405</v>
      </c>
      <c r="L2283" s="13">
        <f t="shared" si="21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3"/>
        <v>185</v>
      </c>
      <c r="R2283" s="8">
        <f t="shared" si="214"/>
        <v>50.45</v>
      </c>
      <c r="S2283" t="str">
        <f t="shared" si="215"/>
        <v>music</v>
      </c>
      <c r="T2283" t="str">
        <f t="shared" si="216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11"/>
        <v>42323.17460648148</v>
      </c>
      <c r="L2284" s="13">
        <f t="shared" si="21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3"/>
        <v>185.33333333333331</v>
      </c>
      <c r="R2284" s="8">
        <f t="shared" si="214"/>
        <v>115.83</v>
      </c>
      <c r="S2284" t="str">
        <f t="shared" si="215"/>
        <v>music</v>
      </c>
      <c r="T2284" t="str">
        <f t="shared" si="216"/>
        <v>rock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11"/>
        <v>40978.125046296293</v>
      </c>
      <c r="L2285" s="13">
        <f t="shared" si="21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3"/>
        <v>100.85533333333332</v>
      </c>
      <c r="R2285" s="8">
        <f t="shared" si="214"/>
        <v>63.03</v>
      </c>
      <c r="S2285" t="str">
        <f t="shared" si="215"/>
        <v>music</v>
      </c>
      <c r="T2285" t="str">
        <f t="shared" si="216"/>
        <v>rock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11"/>
        <v>40585.796817129631</v>
      </c>
      <c r="L2286" s="13">
        <f t="shared" si="21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3"/>
        <v>106.22116666666668</v>
      </c>
      <c r="R2286" s="8">
        <f t="shared" si="214"/>
        <v>108.02</v>
      </c>
      <c r="S2286" t="str">
        <f t="shared" si="215"/>
        <v>music</v>
      </c>
      <c r="T2286" t="str">
        <f t="shared" si="216"/>
        <v>rock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11"/>
        <v>41059.185682870368</v>
      </c>
      <c r="L2287" s="13">
        <f t="shared" si="21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3"/>
        <v>121.36666666666667</v>
      </c>
      <c r="R2287" s="8">
        <f t="shared" si="214"/>
        <v>46.09</v>
      </c>
      <c r="S2287" t="str">
        <f t="shared" si="215"/>
        <v>music</v>
      </c>
      <c r="T2287" t="str">
        <f t="shared" si="216"/>
        <v>rock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11"/>
        <v>41494.963587962964</v>
      </c>
      <c r="L2288" s="13">
        <f t="shared" si="21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3"/>
        <v>100.06666666666666</v>
      </c>
      <c r="R2288" s="8">
        <f t="shared" si="214"/>
        <v>107.21</v>
      </c>
      <c r="S2288" t="str">
        <f t="shared" si="215"/>
        <v>music</v>
      </c>
      <c r="T2288" t="str">
        <f t="shared" si="216"/>
        <v>rock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11"/>
        <v>41792.667361111111</v>
      </c>
      <c r="L2289" s="13">
        <f t="shared" si="21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3"/>
        <v>119.97755555555555</v>
      </c>
      <c r="R2289" s="8">
        <f t="shared" si="214"/>
        <v>50.93</v>
      </c>
      <c r="S2289" t="str">
        <f t="shared" si="215"/>
        <v>music</v>
      </c>
      <c r="T2289" t="str">
        <f t="shared" si="216"/>
        <v>rock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11"/>
        <v>41067.827418981484</v>
      </c>
      <c r="L2290" s="13">
        <f t="shared" si="212"/>
        <v>41086.75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3"/>
        <v>100.1</v>
      </c>
      <c r="R2290" s="8">
        <f t="shared" si="214"/>
        <v>40.04</v>
      </c>
      <c r="S2290" t="str">
        <f t="shared" si="215"/>
        <v>music</v>
      </c>
      <c r="T2290" t="str">
        <f t="shared" si="216"/>
        <v>rock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11"/>
        <v>41571.998379629629</v>
      </c>
      <c r="L2291" s="13">
        <f t="shared" si="21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3"/>
        <v>107.4</v>
      </c>
      <c r="R2291" s="8">
        <f t="shared" si="214"/>
        <v>64.44</v>
      </c>
      <c r="S2291" t="str">
        <f t="shared" si="215"/>
        <v>music</v>
      </c>
      <c r="T2291" t="str">
        <f t="shared" si="216"/>
        <v>rock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11"/>
        <v>40070.253819444442</v>
      </c>
      <c r="L2292" s="13">
        <f t="shared" si="21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3"/>
        <v>104.06666666666666</v>
      </c>
      <c r="R2292" s="8">
        <f t="shared" si="214"/>
        <v>53.83</v>
      </c>
      <c r="S2292" t="str">
        <f t="shared" si="215"/>
        <v>music</v>
      </c>
      <c r="T2292" t="str">
        <f t="shared" si="216"/>
        <v>rock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11"/>
        <v>40987.977060185185</v>
      </c>
      <c r="L2293" s="13">
        <f t="shared" si="21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3"/>
        <v>172.8</v>
      </c>
      <c r="R2293" s="8">
        <f t="shared" si="214"/>
        <v>100.47</v>
      </c>
      <c r="S2293" t="str">
        <f t="shared" si="215"/>
        <v>music</v>
      </c>
      <c r="T2293" t="str">
        <f t="shared" si="216"/>
        <v>rock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11"/>
        <v>40987.697638888887</v>
      </c>
      <c r="L2294" s="13">
        <f t="shared" si="21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3"/>
        <v>107.2505</v>
      </c>
      <c r="R2294" s="8">
        <f t="shared" si="214"/>
        <v>46.63</v>
      </c>
      <c r="S2294" t="str">
        <f t="shared" si="215"/>
        <v>music</v>
      </c>
      <c r="T2294" t="str">
        <f t="shared" si="216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11"/>
        <v>41151.708321759259</v>
      </c>
      <c r="L2295" s="13">
        <f t="shared" si="21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3"/>
        <v>108.23529411764706</v>
      </c>
      <c r="R2295" s="8">
        <f t="shared" si="214"/>
        <v>34.07</v>
      </c>
      <c r="S2295" t="str">
        <f t="shared" si="215"/>
        <v>music</v>
      </c>
      <c r="T2295" t="str">
        <f t="shared" si="216"/>
        <v>rock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11"/>
        <v>41264.72314814815</v>
      </c>
      <c r="L2296" s="13">
        <f t="shared" si="21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3"/>
        <v>146.08079999999998</v>
      </c>
      <c r="R2296" s="8">
        <f t="shared" si="214"/>
        <v>65.209999999999994</v>
      </c>
      <c r="S2296" t="str">
        <f t="shared" si="215"/>
        <v>music</v>
      </c>
      <c r="T2296" t="str">
        <f t="shared" si="216"/>
        <v>rock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11"/>
        <v>41270.954351851848</v>
      </c>
      <c r="L2297" s="13">
        <f t="shared" si="21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3"/>
        <v>125.25</v>
      </c>
      <c r="R2297" s="8">
        <f t="shared" si="214"/>
        <v>44.21</v>
      </c>
      <c r="S2297" t="str">
        <f t="shared" si="215"/>
        <v>music</v>
      </c>
      <c r="T2297" t="str">
        <f t="shared" si="216"/>
        <v>rock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11"/>
        <v>40927.731782407405</v>
      </c>
      <c r="L2298" s="13">
        <f t="shared" si="21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3"/>
        <v>149.07142857142856</v>
      </c>
      <c r="R2298" s="8">
        <f t="shared" si="214"/>
        <v>71.97</v>
      </c>
      <c r="S2298" t="str">
        <f t="shared" si="215"/>
        <v>music</v>
      </c>
      <c r="T2298" t="str">
        <f t="shared" si="216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11"/>
        <v>40948.042233796295</v>
      </c>
      <c r="L2299" s="13">
        <f t="shared" si="21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3"/>
        <v>100.6</v>
      </c>
      <c r="R2299" s="8">
        <f t="shared" si="214"/>
        <v>52.95</v>
      </c>
      <c r="S2299" t="str">
        <f t="shared" si="215"/>
        <v>music</v>
      </c>
      <c r="T2299" t="str">
        <f t="shared" si="216"/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11"/>
        <v>41694.84065972222</v>
      </c>
      <c r="L2300" s="13">
        <f t="shared" si="21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3"/>
        <v>105.07333333333332</v>
      </c>
      <c r="R2300" s="8">
        <f t="shared" si="214"/>
        <v>109.45</v>
      </c>
      <c r="S2300" t="str">
        <f t="shared" si="215"/>
        <v>music</v>
      </c>
      <c r="T2300" t="str">
        <f t="shared" si="216"/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11"/>
        <v>40565.032511574071</v>
      </c>
      <c r="L2301" s="13">
        <f t="shared" si="21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3"/>
        <v>350.16666666666663</v>
      </c>
      <c r="R2301" s="8">
        <f t="shared" si="214"/>
        <v>75.040000000000006</v>
      </c>
      <c r="S2301" t="str">
        <f t="shared" si="215"/>
        <v>music</v>
      </c>
      <c r="T2301" t="str">
        <f t="shared" si="216"/>
        <v>rock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11"/>
        <v>41074.727037037039</v>
      </c>
      <c r="L2302" s="13">
        <f t="shared" si="21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3"/>
        <v>101.25</v>
      </c>
      <c r="R2302" s="8">
        <f t="shared" si="214"/>
        <v>115.71</v>
      </c>
      <c r="S2302" t="str">
        <f t="shared" si="215"/>
        <v>music</v>
      </c>
      <c r="T2302" t="str">
        <f t="shared" si="216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11"/>
        <v>41416.146944444445</v>
      </c>
      <c r="L2303" s="13">
        <f t="shared" si="21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3"/>
        <v>133.6044</v>
      </c>
      <c r="R2303" s="8">
        <f t="shared" si="214"/>
        <v>31.66</v>
      </c>
      <c r="S2303" t="str">
        <f t="shared" si="215"/>
        <v>music</v>
      </c>
      <c r="T2303" t="str">
        <f t="shared" si="216"/>
        <v>indie rock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11"/>
        <v>41605.868449074071</v>
      </c>
      <c r="L2304" s="13">
        <f t="shared" si="21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3"/>
        <v>170.65217391304347</v>
      </c>
      <c r="R2304" s="8">
        <f t="shared" si="214"/>
        <v>46.18</v>
      </c>
      <c r="S2304" t="str">
        <f t="shared" si="215"/>
        <v>music</v>
      </c>
      <c r="T2304" t="str">
        <f t="shared" si="216"/>
        <v>indie rock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11"/>
        <v>40850.111064814817</v>
      </c>
      <c r="L2305" s="13">
        <f t="shared" si="21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3"/>
        <v>109.35829457364341</v>
      </c>
      <c r="R2305" s="8">
        <f t="shared" si="214"/>
        <v>68.48</v>
      </c>
      <c r="S2305" t="str">
        <f t="shared" si="215"/>
        <v>music</v>
      </c>
      <c r="T2305" t="str">
        <f t="shared" si="216"/>
        <v>indie rock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ref="K2306:K2369" si="217">J2306/60/60/24+DATE(1970,1,1)</f>
        <v>40502.815868055557</v>
      </c>
      <c r="L2306" s="13">
        <f t="shared" ref="L2306:L2369" si="218">I2306/60/60/24+DATE(1970,1,1)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219">E2306/D2306*100</f>
        <v>100.70033333333335</v>
      </c>
      <c r="R2306" s="8">
        <f t="shared" si="214"/>
        <v>53.47</v>
      </c>
      <c r="S2306" t="str">
        <f t="shared" si="215"/>
        <v>music</v>
      </c>
      <c r="T2306" t="str">
        <f t="shared" si="216"/>
        <v>indie rock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si="217"/>
        <v>41834.695277777777</v>
      </c>
      <c r="L2307" s="13">
        <f t="shared" si="218"/>
        <v>41859.75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219"/>
        <v>101.22777777777779</v>
      </c>
      <c r="R2307" s="8">
        <f t="shared" ref="R2307:R2370" si="220">IF(N2307=0, 0, ROUND(E2307/N2307, 2))</f>
        <v>109.11</v>
      </c>
      <c r="S2307" t="str">
        <f t="shared" ref="S2307:S2370" si="221">LEFT(P2307, FIND("/", P2307) - 1)</f>
        <v>music</v>
      </c>
      <c r="T2307" t="str">
        <f t="shared" ref="T2307:T2370" si="222">RIGHT(P2307, LEN(P2307)-FIND("/", P2307))</f>
        <v>indie rock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17"/>
        <v>40948.16815972222</v>
      </c>
      <c r="L2308" s="13">
        <f t="shared" si="21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9"/>
        <v>106.75857142857143</v>
      </c>
      <c r="R2308" s="8">
        <f t="shared" si="220"/>
        <v>51.19</v>
      </c>
      <c r="S2308" t="str">
        <f t="shared" si="221"/>
        <v>music</v>
      </c>
      <c r="T2308" t="str">
        <f t="shared" si="222"/>
        <v>indie rock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17"/>
        <v>41004.802465277775</v>
      </c>
      <c r="L2309" s="13">
        <f t="shared" si="21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9"/>
        <v>106.65777537961894</v>
      </c>
      <c r="R2309" s="8">
        <f t="shared" si="220"/>
        <v>27.94</v>
      </c>
      <c r="S2309" t="str">
        <f t="shared" si="221"/>
        <v>music</v>
      </c>
      <c r="T2309" t="str">
        <f t="shared" si="222"/>
        <v>indie rock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17"/>
        <v>41851.962916666671</v>
      </c>
      <c r="L2310" s="13">
        <f t="shared" si="21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9"/>
        <v>101.30622</v>
      </c>
      <c r="R2310" s="8">
        <f t="shared" si="220"/>
        <v>82.5</v>
      </c>
      <c r="S2310" t="str">
        <f t="shared" si="221"/>
        <v>music</v>
      </c>
      <c r="T2310" t="str">
        <f t="shared" si="222"/>
        <v>indie rock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17"/>
        <v>41307.987696759257</v>
      </c>
      <c r="L2311" s="13">
        <f t="shared" si="21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9"/>
        <v>106.67450000000001</v>
      </c>
      <c r="R2311" s="8">
        <f t="shared" si="220"/>
        <v>59.82</v>
      </c>
      <c r="S2311" t="str">
        <f t="shared" si="221"/>
        <v>music</v>
      </c>
      <c r="T2311" t="str">
        <f t="shared" si="222"/>
        <v>indie rock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17"/>
        <v>41324.79415509259</v>
      </c>
      <c r="L2312" s="13">
        <f t="shared" si="21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9"/>
        <v>428.83978378378379</v>
      </c>
      <c r="R2312" s="8">
        <f t="shared" si="220"/>
        <v>64.819999999999993</v>
      </c>
      <c r="S2312" t="str">
        <f t="shared" si="221"/>
        <v>music</v>
      </c>
      <c r="T2312" t="str">
        <f t="shared" si="222"/>
        <v>indie rock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17"/>
        <v>41736.004502314812</v>
      </c>
      <c r="L2313" s="13">
        <f t="shared" si="21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9"/>
        <v>104.11111111111111</v>
      </c>
      <c r="R2313" s="8">
        <f t="shared" si="220"/>
        <v>90.1</v>
      </c>
      <c r="S2313" t="str">
        <f t="shared" si="221"/>
        <v>music</v>
      </c>
      <c r="T2313" t="str">
        <f t="shared" si="222"/>
        <v>indie rock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17"/>
        <v>41716.632847222223</v>
      </c>
      <c r="L2314" s="13">
        <f t="shared" si="21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9"/>
        <v>107.86666666666666</v>
      </c>
      <c r="R2314" s="8">
        <f t="shared" si="220"/>
        <v>40.96</v>
      </c>
      <c r="S2314" t="str">
        <f t="shared" si="221"/>
        <v>music</v>
      </c>
      <c r="T2314" t="str">
        <f t="shared" si="222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17"/>
        <v>41002.958634259259</v>
      </c>
      <c r="L2315" s="13">
        <f t="shared" si="21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9"/>
        <v>175.84040000000002</v>
      </c>
      <c r="R2315" s="8">
        <f t="shared" si="220"/>
        <v>56</v>
      </c>
      <c r="S2315" t="str">
        <f t="shared" si="221"/>
        <v>music</v>
      </c>
      <c r="T2315" t="str">
        <f t="shared" si="222"/>
        <v>indie rock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17"/>
        <v>41037.551585648151</v>
      </c>
      <c r="L2316" s="13">
        <f t="shared" si="21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9"/>
        <v>156.97</v>
      </c>
      <c r="R2316" s="8">
        <f t="shared" si="220"/>
        <v>37.67</v>
      </c>
      <c r="S2316" t="str">
        <f t="shared" si="221"/>
        <v>music</v>
      </c>
      <c r="T2316" t="str">
        <f t="shared" si="222"/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17"/>
        <v>41004.72619212963</v>
      </c>
      <c r="L2317" s="13">
        <f t="shared" si="21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9"/>
        <v>102.60000000000001</v>
      </c>
      <c r="R2317" s="8">
        <f t="shared" si="220"/>
        <v>40.08</v>
      </c>
      <c r="S2317" t="str">
        <f t="shared" si="221"/>
        <v>music</v>
      </c>
      <c r="T2317" t="str">
        <f t="shared" si="222"/>
        <v>indie rock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17"/>
        <v>40079.725115740745</v>
      </c>
      <c r="L2318" s="13">
        <f t="shared" si="218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9"/>
        <v>104.04266666666666</v>
      </c>
      <c r="R2318" s="8">
        <f t="shared" si="220"/>
        <v>78.03</v>
      </c>
      <c r="S2318" t="str">
        <f t="shared" si="221"/>
        <v>music</v>
      </c>
      <c r="T2318" t="str">
        <f t="shared" si="222"/>
        <v>indie rock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17"/>
        <v>40192.542233796295</v>
      </c>
      <c r="L2319" s="13">
        <f t="shared" si="21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9"/>
        <v>104</v>
      </c>
      <c r="R2319" s="8">
        <f t="shared" si="220"/>
        <v>18.91</v>
      </c>
      <c r="S2319" t="str">
        <f t="shared" si="221"/>
        <v>music</v>
      </c>
      <c r="T2319" t="str">
        <f t="shared" si="222"/>
        <v>indie rock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17"/>
        <v>40050.643680555557</v>
      </c>
      <c r="L2320" s="13">
        <f t="shared" si="21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9"/>
        <v>121.05999999999999</v>
      </c>
      <c r="R2320" s="8">
        <f t="shared" si="220"/>
        <v>37.130000000000003</v>
      </c>
      <c r="S2320" t="str">
        <f t="shared" si="221"/>
        <v>music</v>
      </c>
      <c r="T2320" t="str">
        <f t="shared" si="222"/>
        <v>indie rock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17"/>
        <v>41593.082002314812</v>
      </c>
      <c r="L2321" s="13">
        <f t="shared" si="21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9"/>
        <v>107.69999999999999</v>
      </c>
      <c r="R2321" s="8">
        <f t="shared" si="220"/>
        <v>41.96</v>
      </c>
      <c r="S2321" t="str">
        <f t="shared" si="221"/>
        <v>music</v>
      </c>
      <c r="T2321" t="str">
        <f t="shared" si="222"/>
        <v>indie rock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17"/>
        <v>41696.817129629628</v>
      </c>
      <c r="L2322" s="13">
        <f t="shared" si="21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9"/>
        <v>108.66</v>
      </c>
      <c r="R2322" s="8">
        <f t="shared" si="220"/>
        <v>61.04</v>
      </c>
      <c r="S2322" t="str">
        <f t="shared" si="221"/>
        <v>music</v>
      </c>
      <c r="T2322" t="str">
        <f t="shared" si="222"/>
        <v>indie rock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17"/>
        <v>42799.260428240741</v>
      </c>
      <c r="L2323" s="13">
        <f t="shared" si="21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9"/>
        <v>39.120962394619681</v>
      </c>
      <c r="R2323" s="8">
        <f t="shared" si="220"/>
        <v>64.53</v>
      </c>
      <c r="S2323" t="str">
        <f t="shared" si="221"/>
        <v>food</v>
      </c>
      <c r="T2323" t="str">
        <f t="shared" si="222"/>
        <v>small batch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17"/>
        <v>42804.895474537043</v>
      </c>
      <c r="L2324" s="13">
        <f t="shared" si="21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9"/>
        <v>3.1481481481481479</v>
      </c>
      <c r="R2324" s="8">
        <f t="shared" si="220"/>
        <v>21.25</v>
      </c>
      <c r="S2324" t="str">
        <f t="shared" si="221"/>
        <v>food</v>
      </c>
      <c r="T2324" t="str">
        <f t="shared" si="222"/>
        <v>small batch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17"/>
        <v>42807.755173611105</v>
      </c>
      <c r="L2325" s="13">
        <f t="shared" si="218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9"/>
        <v>48</v>
      </c>
      <c r="R2325" s="8">
        <f t="shared" si="220"/>
        <v>30</v>
      </c>
      <c r="S2325" t="str">
        <f t="shared" si="221"/>
        <v>food</v>
      </c>
      <c r="T2325" t="str">
        <f t="shared" si="222"/>
        <v>small batch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17"/>
        <v>42790.885243055556</v>
      </c>
      <c r="L2326" s="13">
        <f t="shared" si="21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9"/>
        <v>20.733333333333334</v>
      </c>
      <c r="R2326" s="8">
        <f t="shared" si="220"/>
        <v>25.49</v>
      </c>
      <c r="S2326" t="str">
        <f t="shared" si="221"/>
        <v>food</v>
      </c>
      <c r="T2326" t="str">
        <f t="shared" si="222"/>
        <v>small batch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17"/>
        <v>42794.022349537037</v>
      </c>
      <c r="L2327" s="13">
        <f t="shared" si="21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9"/>
        <v>8</v>
      </c>
      <c r="R2327" s="8">
        <f t="shared" si="220"/>
        <v>11.43</v>
      </c>
      <c r="S2327" t="str">
        <f t="shared" si="221"/>
        <v>food</v>
      </c>
      <c r="T2327" t="str">
        <f t="shared" si="222"/>
        <v>small batch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17"/>
        <v>42804.034120370372</v>
      </c>
      <c r="L2328" s="13">
        <f t="shared" si="21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9"/>
        <v>0.72</v>
      </c>
      <c r="R2328" s="8">
        <f t="shared" si="220"/>
        <v>108</v>
      </c>
      <c r="S2328" t="str">
        <f t="shared" si="221"/>
        <v>food</v>
      </c>
      <c r="T2328" t="str">
        <f t="shared" si="222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17"/>
        <v>41842.917129629634</v>
      </c>
      <c r="L2329" s="13">
        <f t="shared" si="218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9"/>
        <v>526.09431428571429</v>
      </c>
      <c r="R2329" s="8">
        <f t="shared" si="220"/>
        <v>54.88</v>
      </c>
      <c r="S2329" t="str">
        <f t="shared" si="221"/>
        <v>food</v>
      </c>
      <c r="T2329" t="str">
        <f t="shared" si="222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17"/>
        <v>42139.781678240746</v>
      </c>
      <c r="L2330" s="13">
        <f t="shared" si="218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9"/>
        <v>254.45000000000002</v>
      </c>
      <c r="R2330" s="8">
        <f t="shared" si="220"/>
        <v>47.38</v>
      </c>
      <c r="S2330" t="str">
        <f t="shared" si="221"/>
        <v>food</v>
      </c>
      <c r="T2330" t="str">
        <f t="shared" si="222"/>
        <v>small batch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17"/>
        <v>41807.624374999999</v>
      </c>
      <c r="L2331" s="13">
        <f t="shared" si="21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9"/>
        <v>105.91999999999999</v>
      </c>
      <c r="R2331" s="8">
        <f t="shared" si="220"/>
        <v>211.84</v>
      </c>
      <c r="S2331" t="str">
        <f t="shared" si="221"/>
        <v>food</v>
      </c>
      <c r="T2331" t="str">
        <f t="shared" si="222"/>
        <v>small batch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17"/>
        <v>42332.89980324074</v>
      </c>
      <c r="L2332" s="13">
        <f t="shared" si="218"/>
        <v>42363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9"/>
        <v>102.42285714285715</v>
      </c>
      <c r="R2332" s="8">
        <f t="shared" si="220"/>
        <v>219.93</v>
      </c>
      <c r="S2332" t="str">
        <f t="shared" si="221"/>
        <v>food</v>
      </c>
      <c r="T2332" t="str">
        <f t="shared" si="222"/>
        <v>small batch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17"/>
        <v>41839.005671296298</v>
      </c>
      <c r="L2333" s="13">
        <f t="shared" si="21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9"/>
        <v>144.31375</v>
      </c>
      <c r="R2333" s="8">
        <f t="shared" si="220"/>
        <v>40.799999999999997</v>
      </c>
      <c r="S2333" t="str">
        <f t="shared" si="221"/>
        <v>food</v>
      </c>
      <c r="T2333" t="str">
        <f t="shared" si="222"/>
        <v>small batch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17"/>
        <v>42011.628136574072</v>
      </c>
      <c r="L2334" s="13">
        <f t="shared" si="21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9"/>
        <v>106.30800000000001</v>
      </c>
      <c r="R2334" s="8">
        <f t="shared" si="220"/>
        <v>75.5</v>
      </c>
      <c r="S2334" t="str">
        <f t="shared" si="221"/>
        <v>food</v>
      </c>
      <c r="T2334" t="str">
        <f t="shared" si="222"/>
        <v>small batch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17"/>
        <v>41767.650347222225</v>
      </c>
      <c r="L2335" s="13">
        <f t="shared" si="21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9"/>
        <v>212.16666666666666</v>
      </c>
      <c r="R2335" s="8">
        <f t="shared" si="220"/>
        <v>13.54</v>
      </c>
      <c r="S2335" t="str">
        <f t="shared" si="221"/>
        <v>food</v>
      </c>
      <c r="T2335" t="str">
        <f t="shared" si="222"/>
        <v>small batch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17"/>
        <v>41918.670115740737</v>
      </c>
      <c r="L2336" s="13">
        <f t="shared" si="21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9"/>
        <v>101.95</v>
      </c>
      <c r="R2336" s="8">
        <f t="shared" si="220"/>
        <v>60.87</v>
      </c>
      <c r="S2336" t="str">
        <f t="shared" si="221"/>
        <v>food</v>
      </c>
      <c r="T2336" t="str">
        <f t="shared" si="222"/>
        <v>small batch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17"/>
        <v>41771.572256944448</v>
      </c>
      <c r="L2337" s="13">
        <f t="shared" si="21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9"/>
        <v>102.27200000000001</v>
      </c>
      <c r="R2337" s="8">
        <f t="shared" si="220"/>
        <v>115.69</v>
      </c>
      <c r="S2337" t="str">
        <f t="shared" si="221"/>
        <v>food</v>
      </c>
      <c r="T2337" t="str">
        <f t="shared" si="222"/>
        <v>small batch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17"/>
        <v>41666.924710648149</v>
      </c>
      <c r="L2338" s="13">
        <f t="shared" si="21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9"/>
        <v>520.73254999999995</v>
      </c>
      <c r="R2338" s="8">
        <f t="shared" si="220"/>
        <v>48.1</v>
      </c>
      <c r="S2338" t="str">
        <f t="shared" si="221"/>
        <v>food</v>
      </c>
      <c r="T2338" t="str">
        <f t="shared" si="222"/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17"/>
        <v>41786.640543981484</v>
      </c>
      <c r="L2339" s="13">
        <f t="shared" si="21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9"/>
        <v>110.65833333333333</v>
      </c>
      <c r="R2339" s="8">
        <f t="shared" si="220"/>
        <v>74.180000000000007</v>
      </c>
      <c r="S2339" t="str">
        <f t="shared" si="221"/>
        <v>food</v>
      </c>
      <c r="T2339" t="str">
        <f t="shared" si="222"/>
        <v>small batch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17"/>
        <v>41789.896805555552</v>
      </c>
      <c r="L2340" s="13">
        <f t="shared" si="218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9"/>
        <v>101.14333333333335</v>
      </c>
      <c r="R2340" s="8">
        <f t="shared" si="220"/>
        <v>123.35</v>
      </c>
      <c r="S2340" t="str">
        <f t="shared" si="221"/>
        <v>food</v>
      </c>
      <c r="T2340" t="str">
        <f t="shared" si="222"/>
        <v>small batch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17"/>
        <v>42692.79987268518</v>
      </c>
      <c r="L2341" s="13">
        <f t="shared" si="21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9"/>
        <v>294.20799999999997</v>
      </c>
      <c r="R2341" s="8">
        <f t="shared" si="220"/>
        <v>66.62</v>
      </c>
      <c r="S2341" t="str">
        <f t="shared" si="221"/>
        <v>food</v>
      </c>
      <c r="T2341" t="str">
        <f t="shared" si="222"/>
        <v>small batch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17"/>
        <v>42643.642800925925</v>
      </c>
      <c r="L2342" s="13">
        <f t="shared" si="21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9"/>
        <v>105.77749999999999</v>
      </c>
      <c r="R2342" s="8">
        <f t="shared" si="220"/>
        <v>104.99</v>
      </c>
      <c r="S2342" t="str">
        <f t="shared" si="221"/>
        <v>food</v>
      </c>
      <c r="T2342" t="str">
        <f t="shared" si="222"/>
        <v>small batch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17"/>
        <v>42167.813703703709</v>
      </c>
      <c r="L2343" s="13">
        <f t="shared" si="21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9"/>
        <v>0</v>
      </c>
      <c r="R2343" s="8">
        <f t="shared" si="220"/>
        <v>0</v>
      </c>
      <c r="S2343" t="str">
        <f t="shared" si="221"/>
        <v>technology</v>
      </c>
      <c r="T2343" t="str">
        <f t="shared" si="222"/>
        <v>web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17"/>
        <v>41897.702199074076</v>
      </c>
      <c r="L2344" s="13">
        <f t="shared" si="21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9"/>
        <v>0</v>
      </c>
      <c r="R2344" s="8">
        <f t="shared" si="220"/>
        <v>0</v>
      </c>
      <c r="S2344" t="str">
        <f t="shared" si="221"/>
        <v>technology</v>
      </c>
      <c r="T2344" t="str">
        <f t="shared" si="222"/>
        <v>web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17"/>
        <v>42327.825289351851</v>
      </c>
      <c r="L2345" s="13">
        <f t="shared" si="21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9"/>
        <v>3</v>
      </c>
      <c r="R2345" s="8">
        <f t="shared" si="220"/>
        <v>300</v>
      </c>
      <c r="S2345" t="str">
        <f t="shared" si="221"/>
        <v>technology</v>
      </c>
      <c r="T2345" t="str">
        <f t="shared" si="222"/>
        <v>web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17"/>
        <v>42515.727650462963</v>
      </c>
      <c r="L2346" s="13">
        <f t="shared" si="21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9"/>
        <v>0.1</v>
      </c>
      <c r="R2346" s="8">
        <f t="shared" si="220"/>
        <v>1</v>
      </c>
      <c r="S2346" t="str">
        <f t="shared" si="221"/>
        <v>technology</v>
      </c>
      <c r="T2346" t="str">
        <f t="shared" si="222"/>
        <v>web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17"/>
        <v>42060.001805555556</v>
      </c>
      <c r="L2347" s="13">
        <f t="shared" si="21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9"/>
        <v>0</v>
      </c>
      <c r="R2347" s="8">
        <f t="shared" si="220"/>
        <v>0</v>
      </c>
      <c r="S2347" t="str">
        <f t="shared" si="221"/>
        <v>technology</v>
      </c>
      <c r="T2347" t="str">
        <f t="shared" si="222"/>
        <v>web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17"/>
        <v>42615.79896990741</v>
      </c>
      <c r="L2348" s="13">
        <f t="shared" si="21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9"/>
        <v>6.5000000000000002E-2</v>
      </c>
      <c r="R2348" s="8">
        <f t="shared" si="220"/>
        <v>13</v>
      </c>
      <c r="S2348" t="str">
        <f t="shared" si="221"/>
        <v>technology</v>
      </c>
      <c r="T2348" t="str">
        <f t="shared" si="222"/>
        <v>web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17"/>
        <v>42577.607361111113</v>
      </c>
      <c r="L2349" s="13">
        <f t="shared" si="218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9"/>
        <v>1.5</v>
      </c>
      <c r="R2349" s="8">
        <f t="shared" si="220"/>
        <v>15</v>
      </c>
      <c r="S2349" t="str">
        <f t="shared" si="221"/>
        <v>technology</v>
      </c>
      <c r="T2349" t="str">
        <f t="shared" si="222"/>
        <v>web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17"/>
        <v>42360.932152777779</v>
      </c>
      <c r="L2350" s="13">
        <f t="shared" si="21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9"/>
        <v>0.38571428571428573</v>
      </c>
      <c r="R2350" s="8">
        <f t="shared" si="220"/>
        <v>54</v>
      </c>
      <c r="S2350" t="str">
        <f t="shared" si="221"/>
        <v>technology</v>
      </c>
      <c r="T2350" t="str">
        <f t="shared" si="222"/>
        <v>web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17"/>
        <v>42198.775787037041</v>
      </c>
      <c r="L2351" s="13">
        <f t="shared" si="21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9"/>
        <v>0</v>
      </c>
      <c r="R2351" s="8">
        <f t="shared" si="220"/>
        <v>0</v>
      </c>
      <c r="S2351" t="str">
        <f t="shared" si="221"/>
        <v>technology</v>
      </c>
      <c r="T2351" t="str">
        <f t="shared" si="222"/>
        <v>web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17"/>
        <v>42708.842245370368</v>
      </c>
      <c r="L2352" s="13">
        <f t="shared" si="21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9"/>
        <v>0</v>
      </c>
      <c r="R2352" s="8">
        <f t="shared" si="220"/>
        <v>0</v>
      </c>
      <c r="S2352" t="str">
        <f t="shared" si="221"/>
        <v>technology</v>
      </c>
      <c r="T2352" t="str">
        <f t="shared" si="222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17"/>
        <v>42094.101145833338</v>
      </c>
      <c r="L2353" s="13">
        <f t="shared" si="21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9"/>
        <v>0.5714285714285714</v>
      </c>
      <c r="R2353" s="8">
        <f t="shared" si="220"/>
        <v>15.43</v>
      </c>
      <c r="S2353" t="str">
        <f t="shared" si="221"/>
        <v>technology</v>
      </c>
      <c r="T2353" t="str">
        <f t="shared" si="222"/>
        <v>web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17"/>
        <v>42101.633703703701</v>
      </c>
      <c r="L2354" s="13">
        <f t="shared" si="21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9"/>
        <v>0</v>
      </c>
      <c r="R2354" s="8">
        <f t="shared" si="220"/>
        <v>0</v>
      </c>
      <c r="S2354" t="str">
        <f t="shared" si="221"/>
        <v>technology</v>
      </c>
      <c r="T2354" t="str">
        <f t="shared" si="222"/>
        <v>web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17"/>
        <v>42103.676180555558</v>
      </c>
      <c r="L2355" s="13">
        <f t="shared" si="21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9"/>
        <v>0</v>
      </c>
      <c r="R2355" s="8">
        <f t="shared" si="220"/>
        <v>0</v>
      </c>
      <c r="S2355" t="str">
        <f t="shared" si="221"/>
        <v>technology</v>
      </c>
      <c r="T2355" t="str">
        <f t="shared" si="222"/>
        <v>web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17"/>
        <v>41954.722916666666</v>
      </c>
      <c r="L2356" s="13">
        <f t="shared" si="21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9"/>
        <v>7.1428571428571425E-2</v>
      </c>
      <c r="R2356" s="8">
        <f t="shared" si="220"/>
        <v>25</v>
      </c>
      <c r="S2356" t="str">
        <f t="shared" si="221"/>
        <v>technology</v>
      </c>
      <c r="T2356" t="str">
        <f t="shared" si="222"/>
        <v>web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17"/>
        <v>42096.918240740735</v>
      </c>
      <c r="L2357" s="13">
        <f t="shared" si="218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9"/>
        <v>0.6875</v>
      </c>
      <c r="R2357" s="8">
        <f t="shared" si="220"/>
        <v>27.5</v>
      </c>
      <c r="S2357" t="str">
        <f t="shared" si="221"/>
        <v>technology</v>
      </c>
      <c r="T2357" t="str">
        <f t="shared" si="222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17"/>
        <v>42130.78361111111</v>
      </c>
      <c r="L2358" s="13">
        <f t="shared" si="21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9"/>
        <v>0</v>
      </c>
      <c r="R2358" s="8">
        <f t="shared" si="220"/>
        <v>0</v>
      </c>
      <c r="S2358" t="str">
        <f t="shared" si="221"/>
        <v>technology</v>
      </c>
      <c r="T2358" t="str">
        <f t="shared" si="222"/>
        <v>web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17"/>
        <v>42264.620115740734</v>
      </c>
      <c r="L2359" s="13">
        <f t="shared" si="218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9"/>
        <v>0</v>
      </c>
      <c r="R2359" s="8">
        <f t="shared" si="220"/>
        <v>0</v>
      </c>
      <c r="S2359" t="str">
        <f t="shared" si="221"/>
        <v>technology</v>
      </c>
      <c r="T2359" t="str">
        <f t="shared" si="222"/>
        <v>web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17"/>
        <v>41978.930972222224</v>
      </c>
      <c r="L2360" s="13">
        <f t="shared" si="21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9"/>
        <v>0</v>
      </c>
      <c r="R2360" s="8">
        <f t="shared" si="220"/>
        <v>0</v>
      </c>
      <c r="S2360" t="str">
        <f t="shared" si="221"/>
        <v>technology</v>
      </c>
      <c r="T2360" t="str">
        <f t="shared" si="222"/>
        <v>web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17"/>
        <v>42159.649583333332</v>
      </c>
      <c r="L2361" s="13">
        <f t="shared" si="21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9"/>
        <v>14.680000000000001</v>
      </c>
      <c r="R2361" s="8">
        <f t="shared" si="220"/>
        <v>367</v>
      </c>
      <c r="S2361" t="str">
        <f t="shared" si="221"/>
        <v>technology</v>
      </c>
      <c r="T2361" t="str">
        <f t="shared" si="222"/>
        <v>web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17"/>
        <v>42377.70694444445</v>
      </c>
      <c r="L2362" s="13">
        <f t="shared" si="21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9"/>
        <v>0.04</v>
      </c>
      <c r="R2362" s="8">
        <f t="shared" si="220"/>
        <v>2</v>
      </c>
      <c r="S2362" t="str">
        <f t="shared" si="221"/>
        <v>technology</v>
      </c>
      <c r="T2362" t="str">
        <f t="shared" si="222"/>
        <v>web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17"/>
        <v>42466.858888888892</v>
      </c>
      <c r="L2363" s="13">
        <f t="shared" si="21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9"/>
        <v>0</v>
      </c>
      <c r="R2363" s="8">
        <f t="shared" si="220"/>
        <v>0</v>
      </c>
      <c r="S2363" t="str">
        <f t="shared" si="221"/>
        <v>technology</v>
      </c>
      <c r="T2363" t="str">
        <f t="shared" si="222"/>
        <v>web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17"/>
        <v>41954.688310185185</v>
      </c>
      <c r="L2364" s="13">
        <f t="shared" si="21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9"/>
        <v>28.571428571428569</v>
      </c>
      <c r="R2364" s="8">
        <f t="shared" si="220"/>
        <v>60</v>
      </c>
      <c r="S2364" t="str">
        <f t="shared" si="221"/>
        <v>technology</v>
      </c>
      <c r="T2364" t="str">
        <f t="shared" si="222"/>
        <v>web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17"/>
        <v>42322.011574074073</v>
      </c>
      <c r="L2365" s="13">
        <f t="shared" si="21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9"/>
        <v>0</v>
      </c>
      <c r="R2365" s="8">
        <f t="shared" si="220"/>
        <v>0</v>
      </c>
      <c r="S2365" t="str">
        <f t="shared" si="221"/>
        <v>technology</v>
      </c>
      <c r="T2365" t="str">
        <f t="shared" si="222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17"/>
        <v>42248.934675925921</v>
      </c>
      <c r="L2366" s="13">
        <f t="shared" si="21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9"/>
        <v>0</v>
      </c>
      <c r="R2366" s="8">
        <f t="shared" si="220"/>
        <v>0</v>
      </c>
      <c r="S2366" t="str">
        <f t="shared" si="221"/>
        <v>technology</v>
      </c>
      <c r="T2366" t="str">
        <f t="shared" si="222"/>
        <v>web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17"/>
        <v>42346.736400462964</v>
      </c>
      <c r="L2367" s="13">
        <f t="shared" si="21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9"/>
        <v>0</v>
      </c>
      <c r="R2367" s="8">
        <f t="shared" si="220"/>
        <v>0</v>
      </c>
      <c r="S2367" t="str">
        <f t="shared" si="221"/>
        <v>technology</v>
      </c>
      <c r="T2367" t="str">
        <f t="shared" si="222"/>
        <v>web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17"/>
        <v>42268.531631944439</v>
      </c>
      <c r="L2368" s="13">
        <f t="shared" si="21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9"/>
        <v>10.52</v>
      </c>
      <c r="R2368" s="8">
        <f t="shared" si="220"/>
        <v>97.41</v>
      </c>
      <c r="S2368" t="str">
        <f t="shared" si="221"/>
        <v>technology</v>
      </c>
      <c r="T2368" t="str">
        <f t="shared" si="222"/>
        <v>web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17"/>
        <v>42425.970092592594</v>
      </c>
      <c r="L2369" s="13">
        <f t="shared" si="21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9"/>
        <v>1.34</v>
      </c>
      <c r="R2369" s="8">
        <f t="shared" si="220"/>
        <v>47.86</v>
      </c>
      <c r="S2369" t="str">
        <f t="shared" si="221"/>
        <v>technology</v>
      </c>
      <c r="T2369" t="str">
        <f t="shared" si="222"/>
        <v>web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ref="K2370:K2433" si="223">J2370/60/60/24+DATE(1970,1,1)</f>
        <v>42063.721817129626</v>
      </c>
      <c r="L2370" s="13">
        <f t="shared" ref="L2370:L2433" si="224">I2370/60/60/24+DATE(1970,1,1)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225">E2370/D2370*100</f>
        <v>0.25</v>
      </c>
      <c r="R2370" s="8">
        <f t="shared" si="220"/>
        <v>50</v>
      </c>
      <c r="S2370" t="str">
        <f t="shared" si="221"/>
        <v>technology</v>
      </c>
      <c r="T2370" t="str">
        <f t="shared" si="222"/>
        <v>web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si="223"/>
        <v>42380.812627314815</v>
      </c>
      <c r="L2371" s="13">
        <f t="shared" si="224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225"/>
        <v>0</v>
      </c>
      <c r="R2371" s="8">
        <f t="shared" ref="R2371:R2434" si="226">IF(N2371=0, 0, ROUND(E2371/N2371, 2))</f>
        <v>0</v>
      </c>
      <c r="S2371" t="str">
        <f t="shared" ref="S2371:S2434" si="227">LEFT(P2371, FIND("/", P2371) - 1)</f>
        <v>technology</v>
      </c>
      <c r="T2371" t="str">
        <f t="shared" ref="T2371:T2434" si="228">RIGHT(P2371, LEN(P2371)-FIND("/", P2371))</f>
        <v>web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23"/>
        <v>41961.18913194444</v>
      </c>
      <c r="L2372" s="13">
        <f t="shared" si="22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5"/>
        <v>0.32800000000000001</v>
      </c>
      <c r="R2372" s="8">
        <f t="shared" si="226"/>
        <v>20.5</v>
      </c>
      <c r="S2372" t="str">
        <f t="shared" si="227"/>
        <v>technology</v>
      </c>
      <c r="T2372" t="str">
        <f t="shared" si="228"/>
        <v>web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23"/>
        <v>42150.777731481481</v>
      </c>
      <c r="L2373" s="13">
        <f t="shared" si="22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5"/>
        <v>0</v>
      </c>
      <c r="R2373" s="8">
        <f t="shared" si="226"/>
        <v>0</v>
      </c>
      <c r="S2373" t="str">
        <f t="shared" si="227"/>
        <v>technology</v>
      </c>
      <c r="T2373" t="str">
        <f t="shared" si="228"/>
        <v>web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23"/>
        <v>42088.069108796291</v>
      </c>
      <c r="L2374" s="13">
        <f t="shared" si="22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5"/>
        <v>3.2727272727272729</v>
      </c>
      <c r="R2374" s="8">
        <f t="shared" si="226"/>
        <v>30</v>
      </c>
      <c r="S2374" t="str">
        <f t="shared" si="227"/>
        <v>technology</v>
      </c>
      <c r="T2374" t="str">
        <f t="shared" si="228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23"/>
        <v>42215.662314814821</v>
      </c>
      <c r="L2375" s="13">
        <f t="shared" si="22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5"/>
        <v>5.8823529411764705E-3</v>
      </c>
      <c r="R2375" s="8">
        <f t="shared" si="226"/>
        <v>50</v>
      </c>
      <c r="S2375" t="str">
        <f t="shared" si="227"/>
        <v>technology</v>
      </c>
      <c r="T2375" t="str">
        <f t="shared" si="228"/>
        <v>web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23"/>
        <v>42017.843287037031</v>
      </c>
      <c r="L2376" s="13">
        <f t="shared" si="22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5"/>
        <v>4.5454545454545456E-2</v>
      </c>
      <c r="R2376" s="8">
        <f t="shared" si="226"/>
        <v>10</v>
      </c>
      <c r="S2376" t="str">
        <f t="shared" si="227"/>
        <v>technology</v>
      </c>
      <c r="T2376" t="str">
        <f t="shared" si="228"/>
        <v>web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23"/>
        <v>42592.836076388892</v>
      </c>
      <c r="L2377" s="13">
        <f t="shared" si="22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5"/>
        <v>0</v>
      </c>
      <c r="R2377" s="8">
        <f t="shared" si="226"/>
        <v>0</v>
      </c>
      <c r="S2377" t="str">
        <f t="shared" si="227"/>
        <v>technology</v>
      </c>
      <c r="T2377" t="str">
        <f t="shared" si="228"/>
        <v>web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23"/>
        <v>42318.925532407404</v>
      </c>
      <c r="L2378" s="13">
        <f t="shared" si="22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5"/>
        <v>10.877666666666666</v>
      </c>
      <c r="R2378" s="8">
        <f t="shared" si="226"/>
        <v>81.58</v>
      </c>
      <c r="S2378" t="str">
        <f t="shared" si="227"/>
        <v>technology</v>
      </c>
      <c r="T2378" t="str">
        <f t="shared" si="228"/>
        <v>web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23"/>
        <v>42669.870173611111</v>
      </c>
      <c r="L2379" s="13">
        <f t="shared" si="22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5"/>
        <v>0</v>
      </c>
      <c r="R2379" s="8">
        <f t="shared" si="226"/>
        <v>0</v>
      </c>
      <c r="S2379" t="str">
        <f t="shared" si="227"/>
        <v>technology</v>
      </c>
      <c r="T2379" t="str">
        <f t="shared" si="228"/>
        <v>web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23"/>
        <v>42213.013078703705</v>
      </c>
      <c r="L2380" s="13">
        <f t="shared" si="22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5"/>
        <v>0</v>
      </c>
      <c r="R2380" s="8">
        <f t="shared" si="226"/>
        <v>0</v>
      </c>
      <c r="S2380" t="str">
        <f t="shared" si="227"/>
        <v>technology</v>
      </c>
      <c r="T2380" t="str">
        <f t="shared" si="228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23"/>
        <v>42237.016388888893</v>
      </c>
      <c r="L2381" s="13">
        <f t="shared" si="22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5"/>
        <v>0</v>
      </c>
      <c r="R2381" s="8">
        <f t="shared" si="226"/>
        <v>0</v>
      </c>
      <c r="S2381" t="str">
        <f t="shared" si="227"/>
        <v>technology</v>
      </c>
      <c r="T2381" t="str">
        <f t="shared" si="228"/>
        <v>web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23"/>
        <v>42248.793310185181</v>
      </c>
      <c r="L2382" s="13">
        <f t="shared" si="22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5"/>
        <v>0.36666666666666664</v>
      </c>
      <c r="R2382" s="8">
        <f t="shared" si="226"/>
        <v>18.329999999999998</v>
      </c>
      <c r="S2382" t="str">
        <f t="shared" si="227"/>
        <v>technology</v>
      </c>
      <c r="T2382" t="str">
        <f t="shared" si="228"/>
        <v>web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23"/>
        <v>42074.935740740737</v>
      </c>
      <c r="L2383" s="13">
        <f t="shared" si="22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5"/>
        <v>1.8193398957730169</v>
      </c>
      <c r="R2383" s="8">
        <f t="shared" si="226"/>
        <v>224.43</v>
      </c>
      <c r="S2383" t="str">
        <f t="shared" si="227"/>
        <v>technology</v>
      </c>
      <c r="T2383" t="str">
        <f t="shared" si="228"/>
        <v>web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23"/>
        <v>42195.187534722223</v>
      </c>
      <c r="L2384" s="13">
        <f t="shared" si="22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5"/>
        <v>2.5</v>
      </c>
      <c r="R2384" s="8">
        <f t="shared" si="226"/>
        <v>37.5</v>
      </c>
      <c r="S2384" t="str">
        <f t="shared" si="227"/>
        <v>technology</v>
      </c>
      <c r="T2384" t="str">
        <f t="shared" si="228"/>
        <v>web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23"/>
        <v>42027.056793981479</v>
      </c>
      <c r="L2385" s="13">
        <f t="shared" si="22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5"/>
        <v>4.3499999999999996</v>
      </c>
      <c r="R2385" s="8">
        <f t="shared" si="226"/>
        <v>145</v>
      </c>
      <c r="S2385" t="str">
        <f t="shared" si="227"/>
        <v>technology</v>
      </c>
      <c r="T2385" t="str">
        <f t="shared" si="228"/>
        <v>web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23"/>
        <v>41927.067627314813</v>
      </c>
      <c r="L2386" s="13">
        <f t="shared" si="22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5"/>
        <v>0.8</v>
      </c>
      <c r="R2386" s="8">
        <f t="shared" si="226"/>
        <v>1</v>
      </c>
      <c r="S2386" t="str">
        <f t="shared" si="227"/>
        <v>technology</v>
      </c>
      <c r="T2386" t="str">
        <f t="shared" si="228"/>
        <v>web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23"/>
        <v>42191.70175925926</v>
      </c>
      <c r="L2387" s="13">
        <f t="shared" si="22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5"/>
        <v>1.2123076923076923</v>
      </c>
      <c r="R2387" s="8">
        <f t="shared" si="226"/>
        <v>112.57</v>
      </c>
      <c r="S2387" t="str">
        <f t="shared" si="227"/>
        <v>technology</v>
      </c>
      <c r="T2387" t="str">
        <f t="shared" si="228"/>
        <v>web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23"/>
        <v>41954.838240740741</v>
      </c>
      <c r="L2388" s="13">
        <f t="shared" si="22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5"/>
        <v>0</v>
      </c>
      <c r="R2388" s="8">
        <f t="shared" si="226"/>
        <v>0</v>
      </c>
      <c r="S2388" t="str">
        <f t="shared" si="227"/>
        <v>technology</v>
      </c>
      <c r="T2388" t="str">
        <f t="shared" si="228"/>
        <v>web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23"/>
        <v>42528.626620370371</v>
      </c>
      <c r="L2389" s="13">
        <f t="shared" si="22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5"/>
        <v>0.68399999999999994</v>
      </c>
      <c r="R2389" s="8">
        <f t="shared" si="226"/>
        <v>342</v>
      </c>
      <c r="S2389" t="str">
        <f t="shared" si="227"/>
        <v>technology</v>
      </c>
      <c r="T2389" t="str">
        <f t="shared" si="228"/>
        <v>web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23"/>
        <v>41989.853692129633</v>
      </c>
      <c r="L2390" s="13">
        <f t="shared" si="22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5"/>
        <v>1.2513513513513512</v>
      </c>
      <c r="R2390" s="8">
        <f t="shared" si="226"/>
        <v>57.88</v>
      </c>
      <c r="S2390" t="str">
        <f t="shared" si="227"/>
        <v>technology</v>
      </c>
      <c r="T2390" t="str">
        <f t="shared" si="228"/>
        <v>web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23"/>
        <v>42179.653379629628</v>
      </c>
      <c r="L2391" s="13">
        <f t="shared" si="22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5"/>
        <v>0.1875</v>
      </c>
      <c r="R2391" s="8">
        <f t="shared" si="226"/>
        <v>30</v>
      </c>
      <c r="S2391" t="str">
        <f t="shared" si="227"/>
        <v>technology</v>
      </c>
      <c r="T2391" t="str">
        <f t="shared" si="228"/>
        <v>web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23"/>
        <v>41968.262314814812</v>
      </c>
      <c r="L2392" s="13">
        <f t="shared" si="22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5"/>
        <v>0</v>
      </c>
      <c r="R2392" s="8">
        <f t="shared" si="226"/>
        <v>0</v>
      </c>
      <c r="S2392" t="str">
        <f t="shared" si="227"/>
        <v>technology</v>
      </c>
      <c r="T2392" t="str">
        <f t="shared" si="228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23"/>
        <v>42064.794490740736</v>
      </c>
      <c r="L2393" s="13">
        <f t="shared" si="22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5"/>
        <v>0.125</v>
      </c>
      <c r="R2393" s="8">
        <f t="shared" si="226"/>
        <v>25</v>
      </c>
      <c r="S2393" t="str">
        <f t="shared" si="227"/>
        <v>technology</v>
      </c>
      <c r="T2393" t="str">
        <f t="shared" si="228"/>
        <v>web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23"/>
        <v>42276.120636574073</v>
      </c>
      <c r="L2394" s="13">
        <f t="shared" si="22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5"/>
        <v>0</v>
      </c>
      <c r="R2394" s="8">
        <f t="shared" si="226"/>
        <v>0</v>
      </c>
      <c r="S2394" t="str">
        <f t="shared" si="227"/>
        <v>technology</v>
      </c>
      <c r="T2394" t="str">
        <f t="shared" si="228"/>
        <v>web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23"/>
        <v>42194.648344907408</v>
      </c>
      <c r="L2395" s="13">
        <f t="shared" si="22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5"/>
        <v>0.05</v>
      </c>
      <c r="R2395" s="8">
        <f t="shared" si="226"/>
        <v>50</v>
      </c>
      <c r="S2395" t="str">
        <f t="shared" si="227"/>
        <v>technology</v>
      </c>
      <c r="T2395" t="str">
        <f t="shared" si="228"/>
        <v>web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23"/>
        <v>42031.362187499995</v>
      </c>
      <c r="L2396" s="13">
        <f t="shared" si="22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5"/>
        <v>0.06</v>
      </c>
      <c r="R2396" s="8">
        <f t="shared" si="226"/>
        <v>1.5</v>
      </c>
      <c r="S2396" t="str">
        <f t="shared" si="227"/>
        <v>technology</v>
      </c>
      <c r="T2396" t="str">
        <f t="shared" si="228"/>
        <v>web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23"/>
        <v>42717.121377314819</v>
      </c>
      <c r="L2397" s="13">
        <f t="shared" si="22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5"/>
        <v>0</v>
      </c>
      <c r="R2397" s="8">
        <f t="shared" si="226"/>
        <v>0</v>
      </c>
      <c r="S2397" t="str">
        <f t="shared" si="227"/>
        <v>technology</v>
      </c>
      <c r="T2397" t="str">
        <f t="shared" si="228"/>
        <v>web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23"/>
        <v>42262.849050925928</v>
      </c>
      <c r="L2398" s="13">
        <f t="shared" si="22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5"/>
        <v>0.2</v>
      </c>
      <c r="R2398" s="8">
        <f t="shared" si="226"/>
        <v>10</v>
      </c>
      <c r="S2398" t="str">
        <f t="shared" si="227"/>
        <v>technology</v>
      </c>
      <c r="T2398" t="str">
        <f t="shared" si="228"/>
        <v>web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23"/>
        <v>41976.88490740741</v>
      </c>
      <c r="L2399" s="13">
        <f t="shared" si="22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5"/>
        <v>0</v>
      </c>
      <c r="R2399" s="8">
        <f t="shared" si="226"/>
        <v>0</v>
      </c>
      <c r="S2399" t="str">
        <f t="shared" si="227"/>
        <v>technology</v>
      </c>
      <c r="T2399" t="str">
        <f t="shared" si="228"/>
        <v>web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23"/>
        <v>42157.916481481487</v>
      </c>
      <c r="L2400" s="13">
        <f t="shared" si="22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5"/>
        <v>0</v>
      </c>
      <c r="R2400" s="8">
        <f t="shared" si="226"/>
        <v>0</v>
      </c>
      <c r="S2400" t="str">
        <f t="shared" si="227"/>
        <v>technology</v>
      </c>
      <c r="T2400" t="str">
        <f t="shared" si="228"/>
        <v>web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23"/>
        <v>41956.853078703702</v>
      </c>
      <c r="L2401" s="13">
        <f t="shared" si="22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5"/>
        <v>0</v>
      </c>
      <c r="R2401" s="8">
        <f t="shared" si="226"/>
        <v>0</v>
      </c>
      <c r="S2401" t="str">
        <f t="shared" si="227"/>
        <v>technology</v>
      </c>
      <c r="T2401" t="str">
        <f t="shared" si="228"/>
        <v>web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23"/>
        <v>42444.268101851849</v>
      </c>
      <c r="L2402" s="13">
        <f t="shared" si="22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5"/>
        <v>0</v>
      </c>
      <c r="R2402" s="8">
        <f t="shared" si="226"/>
        <v>0</v>
      </c>
      <c r="S2402" t="str">
        <f t="shared" si="227"/>
        <v>technology</v>
      </c>
      <c r="T2402" t="str">
        <f t="shared" si="228"/>
        <v>web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23"/>
        <v>42374.822870370372</v>
      </c>
      <c r="L2403" s="13">
        <f t="shared" si="22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5"/>
        <v>0.71785714285714286</v>
      </c>
      <c r="R2403" s="8">
        <f t="shared" si="226"/>
        <v>22.33</v>
      </c>
      <c r="S2403" t="str">
        <f t="shared" si="227"/>
        <v>food</v>
      </c>
      <c r="T2403" t="str">
        <f t="shared" si="228"/>
        <v>food trucks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23"/>
        <v>42107.679756944446</v>
      </c>
      <c r="L2404" s="13">
        <f t="shared" si="22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5"/>
        <v>0.43333333333333329</v>
      </c>
      <c r="R2404" s="8">
        <f t="shared" si="226"/>
        <v>52</v>
      </c>
      <c r="S2404" t="str">
        <f t="shared" si="227"/>
        <v>food</v>
      </c>
      <c r="T2404" t="str">
        <f t="shared" si="228"/>
        <v>food trucks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23"/>
        <v>42399.882615740738</v>
      </c>
      <c r="L2405" s="13">
        <f t="shared" si="22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5"/>
        <v>16.833333333333332</v>
      </c>
      <c r="R2405" s="8">
        <f t="shared" si="226"/>
        <v>16.829999999999998</v>
      </c>
      <c r="S2405" t="str">
        <f t="shared" si="227"/>
        <v>food</v>
      </c>
      <c r="T2405" t="str">
        <f t="shared" si="228"/>
        <v>food trucks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23"/>
        <v>42342.03943287037</v>
      </c>
      <c r="L2406" s="13">
        <f t="shared" si="22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5"/>
        <v>0</v>
      </c>
      <c r="R2406" s="8">
        <f t="shared" si="226"/>
        <v>0</v>
      </c>
      <c r="S2406" t="str">
        <f t="shared" si="227"/>
        <v>food</v>
      </c>
      <c r="T2406" t="str">
        <f t="shared" si="228"/>
        <v>food trucks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23"/>
        <v>42595.585358796292</v>
      </c>
      <c r="L2407" s="13">
        <f t="shared" si="22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5"/>
        <v>22.52</v>
      </c>
      <c r="R2407" s="8">
        <f t="shared" si="226"/>
        <v>56.3</v>
      </c>
      <c r="S2407" t="str">
        <f t="shared" si="227"/>
        <v>food</v>
      </c>
      <c r="T2407" t="str">
        <f t="shared" si="228"/>
        <v>food trucks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23"/>
        <v>41983.110995370371</v>
      </c>
      <c r="L2408" s="13">
        <f t="shared" si="22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5"/>
        <v>41.384615384615387</v>
      </c>
      <c r="R2408" s="8">
        <f t="shared" si="226"/>
        <v>84.06</v>
      </c>
      <c r="S2408" t="str">
        <f t="shared" si="227"/>
        <v>food</v>
      </c>
      <c r="T2408" t="str">
        <f t="shared" si="228"/>
        <v>food trucks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23"/>
        <v>42082.575555555552</v>
      </c>
      <c r="L2409" s="13">
        <f t="shared" si="224"/>
        <v>42105.25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5"/>
        <v>25.259090909090908</v>
      </c>
      <c r="R2409" s="8">
        <f t="shared" si="226"/>
        <v>168.39</v>
      </c>
      <c r="S2409" t="str">
        <f t="shared" si="227"/>
        <v>food</v>
      </c>
      <c r="T2409" t="str">
        <f t="shared" si="228"/>
        <v>food trucks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23"/>
        <v>41919.140706018516</v>
      </c>
      <c r="L2410" s="13">
        <f t="shared" si="22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5"/>
        <v>0.2</v>
      </c>
      <c r="R2410" s="8">
        <f t="shared" si="226"/>
        <v>15</v>
      </c>
      <c r="S2410" t="str">
        <f t="shared" si="227"/>
        <v>food</v>
      </c>
      <c r="T2410" t="str">
        <f t="shared" si="228"/>
        <v>food trucks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23"/>
        <v>42204.875868055555</v>
      </c>
      <c r="L2411" s="13">
        <f t="shared" si="22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5"/>
        <v>1.8399999999999999</v>
      </c>
      <c r="R2411" s="8">
        <f t="shared" si="226"/>
        <v>76.67</v>
      </c>
      <c r="S2411" t="str">
        <f t="shared" si="227"/>
        <v>food</v>
      </c>
      <c r="T2411" t="str">
        <f t="shared" si="228"/>
        <v>food trucks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23"/>
        <v>42224.408275462964</v>
      </c>
      <c r="L2412" s="13">
        <f t="shared" si="22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5"/>
        <v>0</v>
      </c>
      <c r="R2412" s="8">
        <f t="shared" si="226"/>
        <v>0</v>
      </c>
      <c r="S2412" t="str">
        <f t="shared" si="227"/>
        <v>food</v>
      </c>
      <c r="T2412" t="str">
        <f t="shared" si="228"/>
        <v>food trucks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23"/>
        <v>42211.732430555552</v>
      </c>
      <c r="L2413" s="13">
        <f t="shared" si="22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5"/>
        <v>0.60399999999999998</v>
      </c>
      <c r="R2413" s="8">
        <f t="shared" si="226"/>
        <v>50.33</v>
      </c>
      <c r="S2413" t="str">
        <f t="shared" si="227"/>
        <v>food</v>
      </c>
      <c r="T2413" t="str">
        <f t="shared" si="228"/>
        <v>food trucks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23"/>
        <v>42655.736956018518</v>
      </c>
      <c r="L2414" s="13">
        <f t="shared" si="22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5"/>
        <v>0</v>
      </c>
      <c r="R2414" s="8">
        <f t="shared" si="226"/>
        <v>0</v>
      </c>
      <c r="S2414" t="str">
        <f t="shared" si="227"/>
        <v>food</v>
      </c>
      <c r="T2414" t="str">
        <f t="shared" si="228"/>
        <v>food trucks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23"/>
        <v>41760.10974537037</v>
      </c>
      <c r="L2415" s="13">
        <f t="shared" si="22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5"/>
        <v>0.83333333333333337</v>
      </c>
      <c r="R2415" s="8">
        <f t="shared" si="226"/>
        <v>8.33</v>
      </c>
      <c r="S2415" t="str">
        <f t="shared" si="227"/>
        <v>food</v>
      </c>
      <c r="T2415" t="str">
        <f t="shared" si="228"/>
        <v>food trucks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23"/>
        <v>42198.695138888885</v>
      </c>
      <c r="L2416" s="13">
        <f t="shared" si="22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5"/>
        <v>3.0666666666666664</v>
      </c>
      <c r="R2416" s="8">
        <f t="shared" si="226"/>
        <v>35.380000000000003</v>
      </c>
      <c r="S2416" t="str">
        <f t="shared" si="227"/>
        <v>food</v>
      </c>
      <c r="T2416" t="str">
        <f t="shared" si="228"/>
        <v>food trucks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23"/>
        <v>42536.862800925926</v>
      </c>
      <c r="L2417" s="13">
        <f t="shared" si="22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5"/>
        <v>0.55833333333333335</v>
      </c>
      <c r="R2417" s="8">
        <f t="shared" si="226"/>
        <v>55.83</v>
      </c>
      <c r="S2417" t="str">
        <f t="shared" si="227"/>
        <v>food</v>
      </c>
      <c r="T2417" t="str">
        <f t="shared" si="228"/>
        <v>food trucks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23"/>
        <v>42019.737766203703</v>
      </c>
      <c r="L2418" s="13">
        <f t="shared" si="224"/>
        <v>42077.625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5"/>
        <v>2.5000000000000001E-2</v>
      </c>
      <c r="R2418" s="8">
        <f t="shared" si="226"/>
        <v>5</v>
      </c>
      <c r="S2418" t="str">
        <f t="shared" si="227"/>
        <v>food</v>
      </c>
      <c r="T2418" t="str">
        <f t="shared" si="228"/>
        <v>food trucks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23"/>
        <v>41831.884108796294</v>
      </c>
      <c r="L2419" s="13">
        <f t="shared" si="22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5"/>
        <v>0</v>
      </c>
      <c r="R2419" s="8">
        <f t="shared" si="226"/>
        <v>0</v>
      </c>
      <c r="S2419" t="str">
        <f t="shared" si="227"/>
        <v>food</v>
      </c>
      <c r="T2419" t="str">
        <f t="shared" si="228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23"/>
        <v>42027.856990740736</v>
      </c>
      <c r="L2420" s="13">
        <f t="shared" si="22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5"/>
        <v>0.02</v>
      </c>
      <c r="R2420" s="8">
        <f t="shared" si="226"/>
        <v>1</v>
      </c>
      <c r="S2420" t="str">
        <f t="shared" si="227"/>
        <v>food</v>
      </c>
      <c r="T2420" t="str">
        <f t="shared" si="228"/>
        <v>food trucks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23"/>
        <v>41993.738298611104</v>
      </c>
      <c r="L2421" s="13">
        <f t="shared" si="22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5"/>
        <v>0</v>
      </c>
      <c r="R2421" s="8">
        <f t="shared" si="226"/>
        <v>0</v>
      </c>
      <c r="S2421" t="str">
        <f t="shared" si="227"/>
        <v>food</v>
      </c>
      <c r="T2421" t="str">
        <f t="shared" si="228"/>
        <v>food trucks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23"/>
        <v>41893.028877314813</v>
      </c>
      <c r="L2422" s="13">
        <f t="shared" si="22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5"/>
        <v>14.825133372851216</v>
      </c>
      <c r="R2422" s="8">
        <f t="shared" si="226"/>
        <v>69.47</v>
      </c>
      <c r="S2422" t="str">
        <f t="shared" si="227"/>
        <v>food</v>
      </c>
      <c r="T2422" t="str">
        <f t="shared" si="228"/>
        <v>food trucks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23"/>
        <v>42026.687453703707</v>
      </c>
      <c r="L2423" s="13">
        <f t="shared" si="22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5"/>
        <v>1.6666666666666666E-2</v>
      </c>
      <c r="R2423" s="8">
        <f t="shared" si="226"/>
        <v>1</v>
      </c>
      <c r="S2423" t="str">
        <f t="shared" si="227"/>
        <v>food</v>
      </c>
      <c r="T2423" t="str">
        <f t="shared" si="228"/>
        <v>food trucks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23"/>
        <v>42044.724953703699</v>
      </c>
      <c r="L2424" s="13">
        <f t="shared" si="22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5"/>
        <v>0.2</v>
      </c>
      <c r="R2424" s="8">
        <f t="shared" si="226"/>
        <v>1</v>
      </c>
      <c r="S2424" t="str">
        <f t="shared" si="227"/>
        <v>food</v>
      </c>
      <c r="T2424" t="str">
        <f t="shared" si="228"/>
        <v>food trucks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23"/>
        <v>41974.704745370371</v>
      </c>
      <c r="L2425" s="13">
        <f t="shared" si="22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5"/>
        <v>1.3333333333333334E-2</v>
      </c>
      <c r="R2425" s="8">
        <f t="shared" si="226"/>
        <v>8</v>
      </c>
      <c r="S2425" t="str">
        <f t="shared" si="227"/>
        <v>food</v>
      </c>
      <c r="T2425" t="str">
        <f t="shared" si="228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23"/>
        <v>41909.892453703702</v>
      </c>
      <c r="L2426" s="13">
        <f t="shared" si="22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5"/>
        <v>1.24</v>
      </c>
      <c r="R2426" s="8">
        <f t="shared" si="226"/>
        <v>34.44</v>
      </c>
      <c r="S2426" t="str">
        <f t="shared" si="227"/>
        <v>food</v>
      </c>
      <c r="T2426" t="str">
        <f t="shared" si="228"/>
        <v>food trucks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23"/>
        <v>42502.913761574076</v>
      </c>
      <c r="L2427" s="13">
        <f t="shared" si="22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5"/>
        <v>2.8571428571428574E-2</v>
      </c>
      <c r="R2427" s="8">
        <f t="shared" si="226"/>
        <v>1</v>
      </c>
      <c r="S2427" t="str">
        <f t="shared" si="227"/>
        <v>food</v>
      </c>
      <c r="T2427" t="str">
        <f t="shared" si="228"/>
        <v>food trucks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23"/>
        <v>42164.170046296291</v>
      </c>
      <c r="L2428" s="13">
        <f t="shared" si="22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5"/>
        <v>0</v>
      </c>
      <c r="R2428" s="8">
        <f t="shared" si="226"/>
        <v>0</v>
      </c>
      <c r="S2428" t="str">
        <f t="shared" si="227"/>
        <v>food</v>
      </c>
      <c r="T2428" t="str">
        <f t="shared" si="228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23"/>
        <v>42412.318668981476</v>
      </c>
      <c r="L2429" s="13">
        <f t="shared" si="22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5"/>
        <v>2E-3</v>
      </c>
      <c r="R2429" s="8">
        <f t="shared" si="226"/>
        <v>1</v>
      </c>
      <c r="S2429" t="str">
        <f t="shared" si="227"/>
        <v>food</v>
      </c>
      <c r="T2429" t="str">
        <f t="shared" si="228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23"/>
        <v>42045.784155092595</v>
      </c>
      <c r="L2430" s="13">
        <f t="shared" si="22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5"/>
        <v>2.8571428571428571E-3</v>
      </c>
      <c r="R2430" s="8">
        <f t="shared" si="226"/>
        <v>1</v>
      </c>
      <c r="S2430" t="str">
        <f t="shared" si="227"/>
        <v>food</v>
      </c>
      <c r="T2430" t="str">
        <f t="shared" si="228"/>
        <v>food trucks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23"/>
        <v>42734.879236111112</v>
      </c>
      <c r="L2431" s="13">
        <f t="shared" si="22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5"/>
        <v>1.4321428571428572</v>
      </c>
      <c r="R2431" s="8">
        <f t="shared" si="226"/>
        <v>501.25</v>
      </c>
      <c r="S2431" t="str">
        <f t="shared" si="227"/>
        <v>food</v>
      </c>
      <c r="T2431" t="str">
        <f t="shared" si="228"/>
        <v>food trucks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23"/>
        <v>42382.130833333329</v>
      </c>
      <c r="L2432" s="13">
        <f t="shared" si="22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5"/>
        <v>0.70000000000000007</v>
      </c>
      <c r="R2432" s="8">
        <f t="shared" si="226"/>
        <v>10.5</v>
      </c>
      <c r="S2432" t="str">
        <f t="shared" si="227"/>
        <v>food</v>
      </c>
      <c r="T2432" t="str">
        <f t="shared" si="228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23"/>
        <v>42489.099687499998</v>
      </c>
      <c r="L2433" s="13">
        <f t="shared" si="22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5"/>
        <v>2E-3</v>
      </c>
      <c r="R2433" s="8">
        <f t="shared" si="226"/>
        <v>1</v>
      </c>
      <c r="S2433" t="str">
        <f t="shared" si="227"/>
        <v>food</v>
      </c>
      <c r="T2433" t="str">
        <f t="shared" si="228"/>
        <v>food trucks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ref="K2434:K2497" si="229">J2434/60/60/24+DATE(1970,1,1)</f>
        <v>42041.218715277777</v>
      </c>
      <c r="L2434" s="13">
        <f t="shared" ref="L2434:L2497" si="230">I2434/60/60/24+DATE(1970,1,1)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231">E2434/D2434*100</f>
        <v>1.4285714285714287E-2</v>
      </c>
      <c r="R2434" s="8">
        <f t="shared" si="226"/>
        <v>1</v>
      </c>
      <c r="S2434" t="str">
        <f t="shared" si="227"/>
        <v>food</v>
      </c>
      <c r="T2434" t="str">
        <f t="shared" si="228"/>
        <v>food trucks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si="229"/>
        <v>42397.89980324074</v>
      </c>
      <c r="L2435" s="13">
        <f t="shared" si="230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231"/>
        <v>0</v>
      </c>
      <c r="R2435" s="8">
        <f t="shared" ref="R2435:R2498" si="232">IF(N2435=0, 0, ROUND(E2435/N2435, 2))</f>
        <v>0</v>
      </c>
      <c r="S2435" t="str">
        <f t="shared" ref="S2435:S2498" si="233">LEFT(P2435, FIND("/", P2435) - 1)</f>
        <v>food</v>
      </c>
      <c r="T2435" t="str">
        <f t="shared" ref="T2435:T2498" si="234">RIGHT(P2435, LEN(P2435)-FIND("/", P2435))</f>
        <v>food trucks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29"/>
        <v>42180.18604166666</v>
      </c>
      <c r="L2436" s="13">
        <f t="shared" si="230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1"/>
        <v>0.13</v>
      </c>
      <c r="R2436" s="8">
        <f t="shared" si="232"/>
        <v>13</v>
      </c>
      <c r="S2436" t="str">
        <f t="shared" si="233"/>
        <v>food</v>
      </c>
      <c r="T2436" t="str">
        <f t="shared" si="234"/>
        <v>food trucks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29"/>
        <v>42252.277615740735</v>
      </c>
      <c r="L2437" s="13">
        <f t="shared" si="230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1"/>
        <v>0.48960000000000004</v>
      </c>
      <c r="R2437" s="8">
        <f t="shared" si="232"/>
        <v>306</v>
      </c>
      <c r="S2437" t="str">
        <f t="shared" si="233"/>
        <v>food</v>
      </c>
      <c r="T2437" t="str">
        <f t="shared" si="234"/>
        <v>food trucks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29"/>
        <v>42338.615393518514</v>
      </c>
      <c r="L2438" s="13">
        <f t="shared" si="230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1"/>
        <v>3.8461538461538464E-2</v>
      </c>
      <c r="R2438" s="8">
        <f t="shared" si="232"/>
        <v>22.5</v>
      </c>
      <c r="S2438" t="str">
        <f t="shared" si="233"/>
        <v>food</v>
      </c>
      <c r="T2438" t="str">
        <f t="shared" si="234"/>
        <v>food trucks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29"/>
        <v>42031.965138888889</v>
      </c>
      <c r="L2439" s="13">
        <f t="shared" si="230"/>
        <v>42080.75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1"/>
        <v>0</v>
      </c>
      <c r="R2439" s="8">
        <f t="shared" si="232"/>
        <v>0</v>
      </c>
      <c r="S2439" t="str">
        <f t="shared" si="233"/>
        <v>food</v>
      </c>
      <c r="T2439" t="str">
        <f t="shared" si="234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29"/>
        <v>42285.91506944444</v>
      </c>
      <c r="L2440" s="13">
        <f t="shared" si="230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1"/>
        <v>0.33333333333333337</v>
      </c>
      <c r="R2440" s="8">
        <f t="shared" si="232"/>
        <v>50</v>
      </c>
      <c r="S2440" t="str">
        <f t="shared" si="233"/>
        <v>food</v>
      </c>
      <c r="T2440" t="str">
        <f t="shared" si="234"/>
        <v>food trucks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29"/>
        <v>42265.818622685183</v>
      </c>
      <c r="L2441" s="13">
        <f t="shared" si="230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1"/>
        <v>0</v>
      </c>
      <c r="R2441" s="8">
        <f t="shared" si="232"/>
        <v>0</v>
      </c>
      <c r="S2441" t="str">
        <f t="shared" si="233"/>
        <v>food</v>
      </c>
      <c r="T2441" t="str">
        <f t="shared" si="234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29"/>
        <v>42383.899456018517</v>
      </c>
      <c r="L2442" s="13">
        <f t="shared" si="230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1"/>
        <v>0.2</v>
      </c>
      <c r="R2442" s="8">
        <f t="shared" si="232"/>
        <v>5</v>
      </c>
      <c r="S2442" t="str">
        <f t="shared" si="233"/>
        <v>food</v>
      </c>
      <c r="T2442" t="str">
        <f t="shared" si="234"/>
        <v>food trucks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29"/>
        <v>42187.125625000001</v>
      </c>
      <c r="L2443" s="13">
        <f t="shared" si="230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1"/>
        <v>107.88</v>
      </c>
      <c r="R2443" s="8">
        <f t="shared" si="232"/>
        <v>74.23</v>
      </c>
      <c r="S2443" t="str">
        <f t="shared" si="233"/>
        <v>food</v>
      </c>
      <c r="T2443" t="str">
        <f t="shared" si="234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29"/>
        <v>42052.666990740734</v>
      </c>
      <c r="L2444" s="13">
        <f t="shared" si="230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1"/>
        <v>125.94166666666666</v>
      </c>
      <c r="R2444" s="8">
        <f t="shared" si="232"/>
        <v>81.25</v>
      </c>
      <c r="S2444" t="str">
        <f t="shared" si="233"/>
        <v>food</v>
      </c>
      <c r="T2444" t="str">
        <f t="shared" si="234"/>
        <v>small batch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29"/>
        <v>41836.625254629631</v>
      </c>
      <c r="L2445" s="13">
        <f t="shared" si="230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1"/>
        <v>202.51495</v>
      </c>
      <c r="R2445" s="8">
        <f t="shared" si="232"/>
        <v>130.22999999999999</v>
      </c>
      <c r="S2445" t="str">
        <f t="shared" si="233"/>
        <v>food</v>
      </c>
      <c r="T2445" t="str">
        <f t="shared" si="234"/>
        <v>small batch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29"/>
        <v>42485.754525462966</v>
      </c>
      <c r="L2446" s="13">
        <f t="shared" si="230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1"/>
        <v>108.60000000000001</v>
      </c>
      <c r="R2446" s="8">
        <f t="shared" si="232"/>
        <v>53.41</v>
      </c>
      <c r="S2446" t="str">
        <f t="shared" si="233"/>
        <v>food</v>
      </c>
      <c r="T2446" t="str">
        <f t="shared" si="234"/>
        <v>small batch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29"/>
        <v>42243.190057870372</v>
      </c>
      <c r="L2447" s="13">
        <f t="shared" si="230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1"/>
        <v>172.8</v>
      </c>
      <c r="R2447" s="8">
        <f t="shared" si="232"/>
        <v>75.13</v>
      </c>
      <c r="S2447" t="str">
        <f t="shared" si="233"/>
        <v>food</v>
      </c>
      <c r="T2447" t="str">
        <f t="shared" si="234"/>
        <v>small batch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29"/>
        <v>42670.602673611109</v>
      </c>
      <c r="L2448" s="13">
        <f t="shared" si="230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1"/>
        <v>167.98</v>
      </c>
      <c r="R2448" s="8">
        <f t="shared" si="232"/>
        <v>75.67</v>
      </c>
      <c r="S2448" t="str">
        <f t="shared" si="233"/>
        <v>food</v>
      </c>
      <c r="T2448" t="str">
        <f t="shared" si="234"/>
        <v>small batch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29"/>
        <v>42654.469826388886</v>
      </c>
      <c r="L2449" s="13">
        <f t="shared" si="230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1"/>
        <v>427.20000000000005</v>
      </c>
      <c r="R2449" s="8">
        <f t="shared" si="232"/>
        <v>31.69</v>
      </c>
      <c r="S2449" t="str">
        <f t="shared" si="233"/>
        <v>food</v>
      </c>
      <c r="T2449" t="str">
        <f t="shared" si="234"/>
        <v>small batch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29"/>
        <v>42607.316122685181</v>
      </c>
      <c r="L2450" s="13">
        <f t="shared" si="230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1"/>
        <v>107.5</v>
      </c>
      <c r="R2450" s="8">
        <f t="shared" si="232"/>
        <v>47.78</v>
      </c>
      <c r="S2450" t="str">
        <f t="shared" si="233"/>
        <v>food</v>
      </c>
      <c r="T2450" t="str">
        <f t="shared" si="234"/>
        <v>small batch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29"/>
        <v>41943.142534722225</v>
      </c>
      <c r="L2451" s="13">
        <f t="shared" si="230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1"/>
        <v>108</v>
      </c>
      <c r="R2451" s="8">
        <f t="shared" si="232"/>
        <v>90</v>
      </c>
      <c r="S2451" t="str">
        <f t="shared" si="233"/>
        <v>food</v>
      </c>
      <c r="T2451" t="str">
        <f t="shared" si="234"/>
        <v>small batch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29"/>
        <v>41902.07240740741</v>
      </c>
      <c r="L2452" s="13">
        <f t="shared" si="230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1"/>
        <v>101.53353333333335</v>
      </c>
      <c r="R2452" s="8">
        <f t="shared" si="232"/>
        <v>149.31</v>
      </c>
      <c r="S2452" t="str">
        <f t="shared" si="233"/>
        <v>food</v>
      </c>
      <c r="T2452" t="str">
        <f t="shared" si="234"/>
        <v>small batch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29"/>
        <v>42779.908449074079</v>
      </c>
      <c r="L2453" s="13">
        <f t="shared" si="230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1"/>
        <v>115.45</v>
      </c>
      <c r="R2453" s="8">
        <f t="shared" si="232"/>
        <v>62.07</v>
      </c>
      <c r="S2453" t="str">
        <f t="shared" si="233"/>
        <v>food</v>
      </c>
      <c r="T2453" t="str">
        <f t="shared" si="234"/>
        <v>small batch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29"/>
        <v>42338.84375</v>
      </c>
      <c r="L2454" s="13">
        <f t="shared" si="230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1"/>
        <v>133.5</v>
      </c>
      <c r="R2454" s="8">
        <f t="shared" si="232"/>
        <v>53.4</v>
      </c>
      <c r="S2454" t="str">
        <f t="shared" si="233"/>
        <v>food</v>
      </c>
      <c r="T2454" t="str">
        <f t="shared" si="234"/>
        <v>small batch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29"/>
        <v>42738.692233796297</v>
      </c>
      <c r="L2455" s="13">
        <f t="shared" si="230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1"/>
        <v>154.69999999999999</v>
      </c>
      <c r="R2455" s="8">
        <f t="shared" si="232"/>
        <v>69.27</v>
      </c>
      <c r="S2455" t="str">
        <f t="shared" si="233"/>
        <v>food</v>
      </c>
      <c r="T2455" t="str">
        <f t="shared" si="234"/>
        <v>small batch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29"/>
        <v>42770.201481481476</v>
      </c>
      <c r="L2456" s="13">
        <f t="shared" si="230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1"/>
        <v>100.84571428571429</v>
      </c>
      <c r="R2456" s="8">
        <f t="shared" si="232"/>
        <v>271.51</v>
      </c>
      <c r="S2456" t="str">
        <f t="shared" si="233"/>
        <v>food</v>
      </c>
      <c r="T2456" t="str">
        <f t="shared" si="234"/>
        <v>small batch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29"/>
        <v>42452.781828703708</v>
      </c>
      <c r="L2457" s="13">
        <f t="shared" si="230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1"/>
        <v>182</v>
      </c>
      <c r="R2457" s="8">
        <f t="shared" si="232"/>
        <v>34.130000000000003</v>
      </c>
      <c r="S2457" t="str">
        <f t="shared" si="233"/>
        <v>food</v>
      </c>
      <c r="T2457" t="str">
        <f t="shared" si="234"/>
        <v>small batch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29"/>
        <v>42761.961099537039</v>
      </c>
      <c r="L2458" s="13">
        <f t="shared" si="230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1"/>
        <v>180.86666666666667</v>
      </c>
      <c r="R2458" s="8">
        <f t="shared" si="232"/>
        <v>40.49</v>
      </c>
      <c r="S2458" t="str">
        <f t="shared" si="233"/>
        <v>food</v>
      </c>
      <c r="T2458" t="str">
        <f t="shared" si="234"/>
        <v>small batch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29"/>
        <v>42423.602500000001</v>
      </c>
      <c r="L2459" s="13">
        <f t="shared" si="230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1"/>
        <v>102.30434782608695</v>
      </c>
      <c r="R2459" s="8">
        <f t="shared" si="232"/>
        <v>189.76</v>
      </c>
      <c r="S2459" t="str">
        <f t="shared" si="233"/>
        <v>food</v>
      </c>
      <c r="T2459" t="str">
        <f t="shared" si="234"/>
        <v>small batch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29"/>
        <v>42495.871736111112</v>
      </c>
      <c r="L2460" s="13">
        <f t="shared" si="230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1"/>
        <v>110.17999999999999</v>
      </c>
      <c r="R2460" s="8">
        <f t="shared" si="232"/>
        <v>68.86</v>
      </c>
      <c r="S2460" t="str">
        <f t="shared" si="233"/>
        <v>food</v>
      </c>
      <c r="T2460" t="str">
        <f t="shared" si="234"/>
        <v>small batch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29"/>
        <v>42407.637557870374</v>
      </c>
      <c r="L2461" s="13">
        <f t="shared" si="230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1"/>
        <v>102.25</v>
      </c>
      <c r="R2461" s="8">
        <f t="shared" si="232"/>
        <v>108.78</v>
      </c>
      <c r="S2461" t="str">
        <f t="shared" si="233"/>
        <v>food</v>
      </c>
      <c r="T2461" t="str">
        <f t="shared" si="234"/>
        <v>small batch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29"/>
        <v>42704.187118055561</v>
      </c>
      <c r="L2462" s="13">
        <f t="shared" si="230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1"/>
        <v>100.78823529411764</v>
      </c>
      <c r="R2462" s="8">
        <f t="shared" si="232"/>
        <v>125.99</v>
      </c>
      <c r="S2462" t="str">
        <f t="shared" si="233"/>
        <v>food</v>
      </c>
      <c r="T2462" t="str">
        <f t="shared" si="234"/>
        <v>small batch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29"/>
        <v>40784.012696759259</v>
      </c>
      <c r="L2463" s="13">
        <f t="shared" si="230"/>
        <v>40817.125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1"/>
        <v>103.8</v>
      </c>
      <c r="R2463" s="8">
        <f t="shared" si="232"/>
        <v>90.52</v>
      </c>
      <c r="S2463" t="str">
        <f t="shared" si="233"/>
        <v>music</v>
      </c>
      <c r="T2463" t="str">
        <f t="shared" si="234"/>
        <v>indie rock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29"/>
        <v>41089.186296296299</v>
      </c>
      <c r="L2464" s="13">
        <f t="shared" si="230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1"/>
        <v>110.70833333333334</v>
      </c>
      <c r="R2464" s="8">
        <f t="shared" si="232"/>
        <v>28.88</v>
      </c>
      <c r="S2464" t="str">
        <f t="shared" si="233"/>
        <v>music</v>
      </c>
      <c r="T2464" t="str">
        <f t="shared" si="234"/>
        <v>indie rock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29"/>
        <v>41341.111400462964</v>
      </c>
      <c r="L2465" s="13">
        <f t="shared" si="230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1"/>
        <v>116.25000000000001</v>
      </c>
      <c r="R2465" s="8">
        <f t="shared" si="232"/>
        <v>31</v>
      </c>
      <c r="S2465" t="str">
        <f t="shared" si="233"/>
        <v>music</v>
      </c>
      <c r="T2465" t="str">
        <f t="shared" si="234"/>
        <v>indie rock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29"/>
        <v>42248.90042824074</v>
      </c>
      <c r="L2466" s="13">
        <f t="shared" si="230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1"/>
        <v>111.1</v>
      </c>
      <c r="R2466" s="8">
        <f t="shared" si="232"/>
        <v>51.67</v>
      </c>
      <c r="S2466" t="str">
        <f t="shared" si="233"/>
        <v>music</v>
      </c>
      <c r="T2466" t="str">
        <f t="shared" si="234"/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29"/>
        <v>41145.719305555554</v>
      </c>
      <c r="L2467" s="13">
        <f t="shared" si="230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1"/>
        <v>180.14285714285714</v>
      </c>
      <c r="R2467" s="8">
        <f t="shared" si="232"/>
        <v>26.27</v>
      </c>
      <c r="S2467" t="str">
        <f t="shared" si="233"/>
        <v>music</v>
      </c>
      <c r="T2467" t="str">
        <f t="shared" si="234"/>
        <v>indie rock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29"/>
        <v>41373.102465277778</v>
      </c>
      <c r="L2468" s="13">
        <f t="shared" si="230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1"/>
        <v>100</v>
      </c>
      <c r="R2468" s="8">
        <f t="shared" si="232"/>
        <v>48.08</v>
      </c>
      <c r="S2468" t="str">
        <f t="shared" si="233"/>
        <v>music</v>
      </c>
      <c r="T2468" t="str">
        <f t="shared" si="234"/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29"/>
        <v>41025.874201388891</v>
      </c>
      <c r="L2469" s="13">
        <f t="shared" si="230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1"/>
        <v>118.5</v>
      </c>
      <c r="R2469" s="8">
        <f t="shared" si="232"/>
        <v>27.56</v>
      </c>
      <c r="S2469" t="str">
        <f t="shared" si="233"/>
        <v>music</v>
      </c>
      <c r="T2469" t="str">
        <f t="shared" si="234"/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29"/>
        <v>41174.154178240737</v>
      </c>
      <c r="L2470" s="13">
        <f t="shared" si="230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1"/>
        <v>107.21700000000001</v>
      </c>
      <c r="R2470" s="8">
        <f t="shared" si="232"/>
        <v>36.97</v>
      </c>
      <c r="S2470" t="str">
        <f t="shared" si="233"/>
        <v>music</v>
      </c>
      <c r="T2470" t="str">
        <f t="shared" si="234"/>
        <v>indie rock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29"/>
        <v>40557.429733796293</v>
      </c>
      <c r="L2471" s="13">
        <f t="shared" si="230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1"/>
        <v>113.66666666666667</v>
      </c>
      <c r="R2471" s="8">
        <f t="shared" si="232"/>
        <v>29.02</v>
      </c>
      <c r="S2471" t="str">
        <f t="shared" si="233"/>
        <v>music</v>
      </c>
      <c r="T2471" t="str">
        <f t="shared" si="234"/>
        <v>indie rock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29"/>
        <v>41023.07471064815</v>
      </c>
      <c r="L2472" s="13">
        <f t="shared" si="230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1"/>
        <v>103.16400000000002</v>
      </c>
      <c r="R2472" s="8">
        <f t="shared" si="232"/>
        <v>28.66</v>
      </c>
      <c r="S2472" t="str">
        <f t="shared" si="233"/>
        <v>music</v>
      </c>
      <c r="T2472" t="str">
        <f t="shared" si="234"/>
        <v>indie rock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29"/>
        <v>40893.992962962962</v>
      </c>
      <c r="L2473" s="13">
        <f t="shared" si="230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1"/>
        <v>128</v>
      </c>
      <c r="R2473" s="8">
        <f t="shared" si="232"/>
        <v>37.65</v>
      </c>
      <c r="S2473" t="str">
        <f t="shared" si="233"/>
        <v>music</v>
      </c>
      <c r="T2473" t="str">
        <f t="shared" si="234"/>
        <v>indie rock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29"/>
        <v>40354.11550925926</v>
      </c>
      <c r="L2474" s="13">
        <f t="shared" si="230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1"/>
        <v>135.76026666666667</v>
      </c>
      <c r="R2474" s="8">
        <f t="shared" si="232"/>
        <v>97.9</v>
      </c>
      <c r="S2474" t="str">
        <f t="shared" si="233"/>
        <v>music</v>
      </c>
      <c r="T2474" t="str">
        <f t="shared" si="234"/>
        <v>indie rock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29"/>
        <v>41193.748483796298</v>
      </c>
      <c r="L2475" s="13">
        <f t="shared" si="230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1"/>
        <v>100</v>
      </c>
      <c r="R2475" s="8">
        <f t="shared" si="232"/>
        <v>42.55</v>
      </c>
      <c r="S2475" t="str">
        <f t="shared" si="233"/>
        <v>music</v>
      </c>
      <c r="T2475" t="str">
        <f t="shared" si="234"/>
        <v>indie rock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29"/>
        <v>40417.011296296296</v>
      </c>
      <c r="L2476" s="13">
        <f t="shared" si="230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1"/>
        <v>100.00360000000002</v>
      </c>
      <c r="R2476" s="8">
        <f t="shared" si="232"/>
        <v>131.58000000000001</v>
      </c>
      <c r="S2476" t="str">
        <f t="shared" si="233"/>
        <v>music</v>
      </c>
      <c r="T2476" t="str">
        <f t="shared" si="234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29"/>
        <v>40310.287673611114</v>
      </c>
      <c r="L2477" s="13">
        <f t="shared" si="230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1"/>
        <v>104.71999999999998</v>
      </c>
      <c r="R2477" s="8">
        <f t="shared" si="232"/>
        <v>32.32</v>
      </c>
      <c r="S2477" t="str">
        <f t="shared" si="233"/>
        <v>music</v>
      </c>
      <c r="T2477" t="str">
        <f t="shared" si="234"/>
        <v>indie rock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29"/>
        <v>41913.328356481477</v>
      </c>
      <c r="L2478" s="13">
        <f t="shared" si="230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1"/>
        <v>105.02249999999999</v>
      </c>
      <c r="R2478" s="8">
        <f t="shared" si="232"/>
        <v>61.1</v>
      </c>
      <c r="S2478" t="str">
        <f t="shared" si="233"/>
        <v>music</v>
      </c>
      <c r="T2478" t="str">
        <f t="shared" si="234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29"/>
        <v>41088.691493055558</v>
      </c>
      <c r="L2479" s="13">
        <f t="shared" si="230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1"/>
        <v>171.33333333333334</v>
      </c>
      <c r="R2479" s="8">
        <f t="shared" si="232"/>
        <v>31.34</v>
      </c>
      <c r="S2479" t="str">
        <f t="shared" si="233"/>
        <v>music</v>
      </c>
      <c r="T2479" t="str">
        <f t="shared" si="234"/>
        <v>indie rock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29"/>
        <v>41257.950381944444</v>
      </c>
      <c r="L2480" s="13">
        <f t="shared" si="230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1"/>
        <v>127.49999999999999</v>
      </c>
      <c r="R2480" s="8">
        <f t="shared" si="232"/>
        <v>129.11000000000001</v>
      </c>
      <c r="S2480" t="str">
        <f t="shared" si="233"/>
        <v>music</v>
      </c>
      <c r="T2480" t="str">
        <f t="shared" si="234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29"/>
        <v>41107.726782407408</v>
      </c>
      <c r="L2481" s="13">
        <f t="shared" si="230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1"/>
        <v>133.44333333333333</v>
      </c>
      <c r="R2481" s="8">
        <f t="shared" si="232"/>
        <v>25.02</v>
      </c>
      <c r="S2481" t="str">
        <f t="shared" si="233"/>
        <v>music</v>
      </c>
      <c r="T2481" t="str">
        <f t="shared" si="234"/>
        <v>indie rock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29"/>
        <v>42227.936157407406</v>
      </c>
      <c r="L2482" s="13">
        <f t="shared" si="230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1"/>
        <v>100</v>
      </c>
      <c r="R2482" s="8">
        <f t="shared" si="232"/>
        <v>250</v>
      </c>
      <c r="S2482" t="str">
        <f t="shared" si="233"/>
        <v>music</v>
      </c>
      <c r="T2482" t="str">
        <f t="shared" si="234"/>
        <v>indie rock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29"/>
        <v>40999.645925925928</v>
      </c>
      <c r="L2483" s="13">
        <f t="shared" si="230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1"/>
        <v>112.91099999999999</v>
      </c>
      <c r="R2483" s="8">
        <f t="shared" si="232"/>
        <v>47.54</v>
      </c>
      <c r="S2483" t="str">
        <f t="shared" si="233"/>
        <v>music</v>
      </c>
      <c r="T2483" t="str">
        <f t="shared" si="234"/>
        <v>indie rock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29"/>
        <v>40711.782210648147</v>
      </c>
      <c r="L2484" s="13">
        <f t="shared" si="230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1"/>
        <v>100.1</v>
      </c>
      <c r="R2484" s="8">
        <f t="shared" si="232"/>
        <v>40.04</v>
      </c>
      <c r="S2484" t="str">
        <f t="shared" si="233"/>
        <v>music</v>
      </c>
      <c r="T2484" t="str">
        <f t="shared" si="234"/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29"/>
        <v>40970.750034722223</v>
      </c>
      <c r="L2485" s="13">
        <f t="shared" si="230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1"/>
        <v>113.72727272727272</v>
      </c>
      <c r="R2485" s="8">
        <f t="shared" si="232"/>
        <v>65.84</v>
      </c>
      <c r="S2485" t="str">
        <f t="shared" si="233"/>
        <v>music</v>
      </c>
      <c r="T2485" t="str">
        <f t="shared" si="234"/>
        <v>indie rock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29"/>
        <v>40771.916701388887</v>
      </c>
      <c r="L2486" s="13">
        <f t="shared" si="230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1"/>
        <v>119.31742857142855</v>
      </c>
      <c r="R2486" s="8">
        <f t="shared" si="232"/>
        <v>46.4</v>
      </c>
      <c r="S2486" t="str">
        <f t="shared" si="233"/>
        <v>music</v>
      </c>
      <c r="T2486" t="str">
        <f t="shared" si="234"/>
        <v>indie rock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29"/>
        <v>40793.998599537037</v>
      </c>
      <c r="L2487" s="13">
        <f t="shared" si="230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1"/>
        <v>103.25</v>
      </c>
      <c r="R2487" s="8">
        <f t="shared" si="232"/>
        <v>50.37</v>
      </c>
      <c r="S2487" t="str">
        <f t="shared" si="233"/>
        <v>music</v>
      </c>
      <c r="T2487" t="str">
        <f t="shared" si="234"/>
        <v>indie rock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29"/>
        <v>40991.708055555559</v>
      </c>
      <c r="L2488" s="13">
        <f t="shared" si="230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1"/>
        <v>265.66666666666669</v>
      </c>
      <c r="R2488" s="8">
        <f t="shared" si="232"/>
        <v>26.57</v>
      </c>
      <c r="S2488" t="str">
        <f t="shared" si="233"/>
        <v>music</v>
      </c>
      <c r="T2488" t="str">
        <f t="shared" si="234"/>
        <v>indie rock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29"/>
        <v>41026.083298611113</v>
      </c>
      <c r="L2489" s="13">
        <f t="shared" si="230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1"/>
        <v>100.05066666666667</v>
      </c>
      <c r="R2489" s="8">
        <f t="shared" si="232"/>
        <v>39.49</v>
      </c>
      <c r="S2489" t="str">
        <f t="shared" si="233"/>
        <v>music</v>
      </c>
      <c r="T2489" t="str">
        <f t="shared" si="234"/>
        <v>indie rock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29"/>
        <v>40833.633194444446</v>
      </c>
      <c r="L2490" s="13">
        <f t="shared" si="230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1"/>
        <v>106.69999999999999</v>
      </c>
      <c r="R2490" s="8">
        <f t="shared" si="232"/>
        <v>49.25</v>
      </c>
      <c r="S2490" t="str">
        <f t="shared" si="233"/>
        <v>music</v>
      </c>
      <c r="T2490" t="str">
        <f t="shared" si="234"/>
        <v>indie rock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29"/>
        <v>41373.690266203703</v>
      </c>
      <c r="L2491" s="13">
        <f t="shared" si="230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1"/>
        <v>133.67142857142858</v>
      </c>
      <c r="R2491" s="8">
        <f t="shared" si="232"/>
        <v>62.38</v>
      </c>
      <c r="S2491" t="str">
        <f t="shared" si="233"/>
        <v>music</v>
      </c>
      <c r="T2491" t="str">
        <f t="shared" si="234"/>
        <v>indie rock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29"/>
        <v>41023.227731481478</v>
      </c>
      <c r="L2492" s="13">
        <f t="shared" si="230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1"/>
        <v>121.39999999999999</v>
      </c>
      <c r="R2492" s="8">
        <f t="shared" si="232"/>
        <v>37.94</v>
      </c>
      <c r="S2492" t="str">
        <f t="shared" si="233"/>
        <v>music</v>
      </c>
      <c r="T2492" t="str">
        <f t="shared" si="234"/>
        <v>indie rock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29"/>
        <v>40542.839282407411</v>
      </c>
      <c r="L2493" s="13">
        <f t="shared" si="230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1"/>
        <v>103.2</v>
      </c>
      <c r="R2493" s="8">
        <f t="shared" si="232"/>
        <v>51.6</v>
      </c>
      <c r="S2493" t="str">
        <f t="shared" si="233"/>
        <v>music</v>
      </c>
      <c r="T2493" t="str">
        <f t="shared" si="234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29"/>
        <v>41024.985972222225</v>
      </c>
      <c r="L2494" s="13">
        <f t="shared" si="230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1"/>
        <v>125</v>
      </c>
      <c r="R2494" s="8">
        <f t="shared" si="232"/>
        <v>27.78</v>
      </c>
      <c r="S2494" t="str">
        <f t="shared" si="233"/>
        <v>music</v>
      </c>
      <c r="T2494" t="str">
        <f t="shared" si="234"/>
        <v>indie rock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29"/>
        <v>41348.168287037035</v>
      </c>
      <c r="L2495" s="13">
        <f t="shared" si="230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1"/>
        <v>128.69999999999999</v>
      </c>
      <c r="R2495" s="8">
        <f t="shared" si="232"/>
        <v>99.38</v>
      </c>
      <c r="S2495" t="str">
        <f t="shared" si="233"/>
        <v>music</v>
      </c>
      <c r="T2495" t="str">
        <f t="shared" si="234"/>
        <v>indie rock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29"/>
        <v>41022.645185185182</v>
      </c>
      <c r="L2496" s="13">
        <f t="shared" si="230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1"/>
        <v>101.00533333333333</v>
      </c>
      <c r="R2496" s="8">
        <f t="shared" si="232"/>
        <v>38.85</v>
      </c>
      <c r="S2496" t="str">
        <f t="shared" si="233"/>
        <v>music</v>
      </c>
      <c r="T2496" t="str">
        <f t="shared" si="234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29"/>
        <v>41036.946469907409</v>
      </c>
      <c r="L2497" s="13">
        <f t="shared" si="230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1"/>
        <v>127.53666666666665</v>
      </c>
      <c r="R2497" s="8">
        <f t="shared" si="232"/>
        <v>45.55</v>
      </c>
      <c r="S2497" t="str">
        <f t="shared" si="233"/>
        <v>music</v>
      </c>
      <c r="T2497" t="str">
        <f t="shared" si="234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ref="K2498:K2561" si="235">J2498/60/60/24+DATE(1970,1,1)</f>
        <v>41327.996435185189</v>
      </c>
      <c r="L2498" s="13">
        <f t="shared" ref="L2498:L2561" si="236">I2498/60/60/24+DATE(1970,1,1)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237">E2498/D2498*100</f>
        <v>100</v>
      </c>
      <c r="R2498" s="8">
        <f t="shared" si="232"/>
        <v>600</v>
      </c>
      <c r="S2498" t="str">
        <f t="shared" si="233"/>
        <v>music</v>
      </c>
      <c r="T2498" t="str">
        <f t="shared" si="234"/>
        <v>indie rock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si="235"/>
        <v>40730.878912037035</v>
      </c>
      <c r="L2499" s="13">
        <f t="shared" si="236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237"/>
        <v>112.7715</v>
      </c>
      <c r="R2499" s="8">
        <f t="shared" ref="R2499:R2562" si="238">IF(N2499=0, 0, ROUND(E2499/N2499, 2))</f>
        <v>80.55</v>
      </c>
      <c r="S2499" t="str">
        <f t="shared" ref="S2499:S2562" si="239">LEFT(P2499, FIND("/", P2499) - 1)</f>
        <v>music</v>
      </c>
      <c r="T2499" t="str">
        <f t="shared" ref="T2499:T2562" si="240">RIGHT(P2499, LEN(P2499)-FIND("/", P2499))</f>
        <v>indie rock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35"/>
        <v>42017.967442129629</v>
      </c>
      <c r="L2500" s="13">
        <f t="shared" si="236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7"/>
        <v>105.60000000000001</v>
      </c>
      <c r="R2500" s="8">
        <f t="shared" si="238"/>
        <v>52.8</v>
      </c>
      <c r="S2500" t="str">
        <f t="shared" si="239"/>
        <v>music</v>
      </c>
      <c r="T2500" t="str">
        <f t="shared" si="240"/>
        <v>indie rock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35"/>
        <v>41226.648576388885</v>
      </c>
      <c r="L2501" s="13">
        <f t="shared" si="236"/>
        <v>41274.75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7"/>
        <v>202.625</v>
      </c>
      <c r="R2501" s="8">
        <f t="shared" si="238"/>
        <v>47.68</v>
      </c>
      <c r="S2501" t="str">
        <f t="shared" si="239"/>
        <v>music</v>
      </c>
      <c r="T2501" t="str">
        <f t="shared" si="240"/>
        <v>indie rock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35"/>
        <v>41053.772858796299</v>
      </c>
      <c r="L2502" s="13">
        <f t="shared" si="236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7"/>
        <v>113.33333333333333</v>
      </c>
      <c r="R2502" s="8">
        <f t="shared" si="238"/>
        <v>23.45</v>
      </c>
      <c r="S2502" t="str">
        <f t="shared" si="239"/>
        <v>music</v>
      </c>
      <c r="T2502" t="str">
        <f t="shared" si="240"/>
        <v>indie rock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35"/>
        <v>42244.776666666665</v>
      </c>
      <c r="L2503" s="13">
        <f t="shared" si="236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7"/>
        <v>2.5545454545454547</v>
      </c>
      <c r="R2503" s="8">
        <f t="shared" si="238"/>
        <v>40.14</v>
      </c>
      <c r="S2503" t="str">
        <f t="shared" si="239"/>
        <v>food</v>
      </c>
      <c r="T2503" t="str">
        <f t="shared" si="240"/>
        <v>restaurants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35"/>
        <v>41858.825439814813</v>
      </c>
      <c r="L2504" s="13">
        <f t="shared" si="236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7"/>
        <v>7.8181818181818186E-2</v>
      </c>
      <c r="R2504" s="8">
        <f t="shared" si="238"/>
        <v>17.2</v>
      </c>
      <c r="S2504" t="str">
        <f t="shared" si="239"/>
        <v>food</v>
      </c>
      <c r="T2504" t="str">
        <f t="shared" si="240"/>
        <v>restaurants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35"/>
        <v>42498.899398148147</v>
      </c>
      <c r="L2505" s="13">
        <f t="shared" si="236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7"/>
        <v>0</v>
      </c>
      <c r="R2505" s="8">
        <f t="shared" si="238"/>
        <v>0</v>
      </c>
      <c r="S2505" t="str">
        <f t="shared" si="239"/>
        <v>food</v>
      </c>
      <c r="T2505" t="str">
        <f t="shared" si="240"/>
        <v>restaurants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35"/>
        <v>41928.015439814815</v>
      </c>
      <c r="L2506" s="13">
        <f t="shared" si="236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7"/>
        <v>0</v>
      </c>
      <c r="R2506" s="8">
        <f t="shared" si="238"/>
        <v>0</v>
      </c>
      <c r="S2506" t="str">
        <f t="shared" si="239"/>
        <v>food</v>
      </c>
      <c r="T2506" t="str">
        <f t="shared" si="240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35"/>
        <v>42047.05574074074</v>
      </c>
      <c r="L2507" s="13">
        <f t="shared" si="236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7"/>
        <v>0</v>
      </c>
      <c r="R2507" s="8">
        <f t="shared" si="238"/>
        <v>0</v>
      </c>
      <c r="S2507" t="str">
        <f t="shared" si="239"/>
        <v>food</v>
      </c>
      <c r="T2507" t="str">
        <f t="shared" si="240"/>
        <v>restaurants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35"/>
        <v>42258.297094907408</v>
      </c>
      <c r="L2508" s="13">
        <f t="shared" si="236"/>
        <v>42280.875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7"/>
        <v>0.6</v>
      </c>
      <c r="R2508" s="8">
        <f t="shared" si="238"/>
        <v>15</v>
      </c>
      <c r="S2508" t="str">
        <f t="shared" si="239"/>
        <v>food</v>
      </c>
      <c r="T2508" t="str">
        <f t="shared" si="240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35"/>
        <v>42105.072962962964</v>
      </c>
      <c r="L2509" s="13">
        <f t="shared" si="236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7"/>
        <v>0</v>
      </c>
      <c r="R2509" s="8">
        <f t="shared" si="238"/>
        <v>0</v>
      </c>
      <c r="S2509" t="str">
        <f t="shared" si="239"/>
        <v>food</v>
      </c>
      <c r="T2509" t="str">
        <f t="shared" si="240"/>
        <v>restaurants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35"/>
        <v>41835.951782407406</v>
      </c>
      <c r="L2510" s="13">
        <f t="shared" si="236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7"/>
        <v>0</v>
      </c>
      <c r="R2510" s="8">
        <f t="shared" si="238"/>
        <v>0</v>
      </c>
      <c r="S2510" t="str">
        <f t="shared" si="239"/>
        <v>food</v>
      </c>
      <c r="T2510" t="str">
        <f t="shared" si="240"/>
        <v>restaurants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35"/>
        <v>42058.809594907405</v>
      </c>
      <c r="L2511" s="13">
        <f t="shared" si="236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7"/>
        <v>1.0526315789473684</v>
      </c>
      <c r="R2511" s="8">
        <f t="shared" si="238"/>
        <v>35.71</v>
      </c>
      <c r="S2511" t="str">
        <f t="shared" si="239"/>
        <v>food</v>
      </c>
      <c r="T2511" t="str">
        <f t="shared" si="240"/>
        <v>restaurants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35"/>
        <v>42078.997361111105</v>
      </c>
      <c r="L2512" s="13">
        <f t="shared" si="236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7"/>
        <v>0.15</v>
      </c>
      <c r="R2512" s="8">
        <f t="shared" si="238"/>
        <v>37.5</v>
      </c>
      <c r="S2512" t="str">
        <f t="shared" si="239"/>
        <v>food</v>
      </c>
      <c r="T2512" t="str">
        <f t="shared" si="240"/>
        <v>restaurants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35"/>
        <v>42371.446909722217</v>
      </c>
      <c r="L2513" s="13">
        <f t="shared" si="236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7"/>
        <v>0</v>
      </c>
      <c r="R2513" s="8">
        <f t="shared" si="238"/>
        <v>0</v>
      </c>
      <c r="S2513" t="str">
        <f t="shared" si="239"/>
        <v>food</v>
      </c>
      <c r="T2513" t="str">
        <f t="shared" si="240"/>
        <v>restaurants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35"/>
        <v>41971.876863425925</v>
      </c>
      <c r="L2514" s="13">
        <f t="shared" si="236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7"/>
        <v>0</v>
      </c>
      <c r="R2514" s="8">
        <f t="shared" si="238"/>
        <v>0</v>
      </c>
      <c r="S2514" t="str">
        <f t="shared" si="239"/>
        <v>food</v>
      </c>
      <c r="T2514" t="str">
        <f t="shared" si="240"/>
        <v>restaurants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35"/>
        <v>42732.00681712963</v>
      </c>
      <c r="L2515" s="13">
        <f t="shared" si="236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7"/>
        <v>0</v>
      </c>
      <c r="R2515" s="8">
        <f t="shared" si="238"/>
        <v>0</v>
      </c>
      <c r="S2515" t="str">
        <f t="shared" si="239"/>
        <v>food</v>
      </c>
      <c r="T2515" t="str">
        <f t="shared" si="240"/>
        <v>restaurants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35"/>
        <v>41854.389780092592</v>
      </c>
      <c r="L2516" s="13">
        <f t="shared" si="236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7"/>
        <v>1.7500000000000002</v>
      </c>
      <c r="R2516" s="8">
        <f t="shared" si="238"/>
        <v>52.5</v>
      </c>
      <c r="S2516" t="str">
        <f t="shared" si="239"/>
        <v>food</v>
      </c>
      <c r="T2516" t="str">
        <f t="shared" si="240"/>
        <v>restaurants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35"/>
        <v>42027.839733796296</v>
      </c>
      <c r="L2517" s="13">
        <f t="shared" si="236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7"/>
        <v>18.600000000000001</v>
      </c>
      <c r="R2517" s="8">
        <f t="shared" si="238"/>
        <v>77.5</v>
      </c>
      <c r="S2517" t="str">
        <f t="shared" si="239"/>
        <v>food</v>
      </c>
      <c r="T2517" t="str">
        <f t="shared" si="240"/>
        <v>restaurants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35"/>
        <v>41942.653379629628</v>
      </c>
      <c r="L2518" s="13">
        <f t="shared" si="236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7"/>
        <v>0</v>
      </c>
      <c r="R2518" s="8">
        <f t="shared" si="238"/>
        <v>0</v>
      </c>
      <c r="S2518" t="str">
        <f t="shared" si="239"/>
        <v>food</v>
      </c>
      <c r="T2518" t="str">
        <f t="shared" si="240"/>
        <v>restaurants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35"/>
        <v>42052.802430555559</v>
      </c>
      <c r="L2519" s="13">
        <f t="shared" si="236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7"/>
        <v>9.8166666666666664</v>
      </c>
      <c r="R2519" s="8">
        <f t="shared" si="238"/>
        <v>53.55</v>
      </c>
      <c r="S2519" t="str">
        <f t="shared" si="239"/>
        <v>food</v>
      </c>
      <c r="T2519" t="str">
        <f t="shared" si="240"/>
        <v>restaurants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35"/>
        <v>41926.680879629632</v>
      </c>
      <c r="L2520" s="13">
        <f t="shared" si="236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7"/>
        <v>0</v>
      </c>
      <c r="R2520" s="8">
        <f t="shared" si="238"/>
        <v>0</v>
      </c>
      <c r="S2520" t="str">
        <f t="shared" si="239"/>
        <v>food</v>
      </c>
      <c r="T2520" t="str">
        <f t="shared" si="240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35"/>
        <v>41809.155138888891</v>
      </c>
      <c r="L2521" s="13">
        <f t="shared" si="236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7"/>
        <v>4.3333333333333335E-2</v>
      </c>
      <c r="R2521" s="8">
        <f t="shared" si="238"/>
        <v>16.25</v>
      </c>
      <c r="S2521" t="str">
        <f t="shared" si="239"/>
        <v>food</v>
      </c>
      <c r="T2521" t="str">
        <f t="shared" si="240"/>
        <v>restaurants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35"/>
        <v>42612.600520833337</v>
      </c>
      <c r="L2522" s="13">
        <f t="shared" si="236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7"/>
        <v>0</v>
      </c>
      <c r="R2522" s="8">
        <f t="shared" si="238"/>
        <v>0</v>
      </c>
      <c r="S2522" t="str">
        <f t="shared" si="239"/>
        <v>food</v>
      </c>
      <c r="T2522" t="str">
        <f t="shared" si="240"/>
        <v>restaurants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35"/>
        <v>42269.967835648145</v>
      </c>
      <c r="L2523" s="13">
        <f t="shared" si="236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7"/>
        <v>109.48792</v>
      </c>
      <c r="R2523" s="8">
        <f t="shared" si="238"/>
        <v>103.68</v>
      </c>
      <c r="S2523" t="str">
        <f t="shared" si="239"/>
        <v>music</v>
      </c>
      <c r="T2523" t="str">
        <f t="shared" si="240"/>
        <v>classical music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35"/>
        <v>42460.573611111111</v>
      </c>
      <c r="L2524" s="13">
        <f t="shared" si="236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7"/>
        <v>100</v>
      </c>
      <c r="R2524" s="8">
        <f t="shared" si="238"/>
        <v>185.19</v>
      </c>
      <c r="S2524" t="str">
        <f t="shared" si="239"/>
        <v>music</v>
      </c>
      <c r="T2524" t="str">
        <f t="shared" si="240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35"/>
        <v>41930.975601851853</v>
      </c>
      <c r="L2525" s="13">
        <f t="shared" si="236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7"/>
        <v>156.44444444444446</v>
      </c>
      <c r="R2525" s="8">
        <f t="shared" si="238"/>
        <v>54.15</v>
      </c>
      <c r="S2525" t="str">
        <f t="shared" si="239"/>
        <v>music</v>
      </c>
      <c r="T2525" t="str">
        <f t="shared" si="240"/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35"/>
        <v>41961.807372685187</v>
      </c>
      <c r="L2526" s="13">
        <f t="shared" si="236"/>
        <v>41994.1875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7"/>
        <v>101.6</v>
      </c>
      <c r="R2526" s="8">
        <f t="shared" si="238"/>
        <v>177.21</v>
      </c>
      <c r="S2526" t="str">
        <f t="shared" si="239"/>
        <v>music</v>
      </c>
      <c r="T2526" t="str">
        <f t="shared" si="240"/>
        <v>classical music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35"/>
        <v>41058.844571759262</v>
      </c>
      <c r="L2527" s="13">
        <f t="shared" si="236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7"/>
        <v>100.325</v>
      </c>
      <c r="R2527" s="8">
        <f t="shared" si="238"/>
        <v>100.33</v>
      </c>
      <c r="S2527" t="str">
        <f t="shared" si="239"/>
        <v>music</v>
      </c>
      <c r="T2527" t="str">
        <f t="shared" si="240"/>
        <v>classical music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35"/>
        <v>41953.091134259259</v>
      </c>
      <c r="L2528" s="13">
        <f t="shared" si="236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7"/>
        <v>112.94999999999999</v>
      </c>
      <c r="R2528" s="8">
        <f t="shared" si="238"/>
        <v>136.91</v>
      </c>
      <c r="S2528" t="str">
        <f t="shared" si="239"/>
        <v>music</v>
      </c>
      <c r="T2528" t="str">
        <f t="shared" si="240"/>
        <v>classical music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35"/>
        <v>41546.75105324074</v>
      </c>
      <c r="L2529" s="13">
        <f t="shared" si="236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7"/>
        <v>102.125</v>
      </c>
      <c r="R2529" s="8">
        <f t="shared" si="238"/>
        <v>57.54</v>
      </c>
      <c r="S2529" t="str">
        <f t="shared" si="239"/>
        <v>music</v>
      </c>
      <c r="T2529" t="str">
        <f t="shared" si="240"/>
        <v>classical music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35"/>
        <v>42217.834525462968</v>
      </c>
      <c r="L2530" s="13">
        <f t="shared" si="236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7"/>
        <v>107.24974999999999</v>
      </c>
      <c r="R2530" s="8">
        <f t="shared" si="238"/>
        <v>52.96</v>
      </c>
      <c r="S2530" t="str">
        <f t="shared" si="239"/>
        <v>music</v>
      </c>
      <c r="T2530" t="str">
        <f t="shared" si="240"/>
        <v>classical music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35"/>
        <v>40948.080729166664</v>
      </c>
      <c r="L2531" s="13">
        <f t="shared" si="236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7"/>
        <v>104.28333333333333</v>
      </c>
      <c r="R2531" s="8">
        <f t="shared" si="238"/>
        <v>82.33</v>
      </c>
      <c r="S2531" t="str">
        <f t="shared" si="239"/>
        <v>music</v>
      </c>
      <c r="T2531" t="str">
        <f t="shared" si="240"/>
        <v>classical music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35"/>
        <v>42081.864641203705</v>
      </c>
      <c r="L2532" s="13">
        <f t="shared" si="236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7"/>
        <v>100</v>
      </c>
      <c r="R2532" s="8">
        <f t="shared" si="238"/>
        <v>135.41999999999999</v>
      </c>
      <c r="S2532" t="str">
        <f t="shared" si="239"/>
        <v>music</v>
      </c>
      <c r="T2532" t="str">
        <f t="shared" si="240"/>
        <v>classical music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35"/>
        <v>42208.680023148147</v>
      </c>
      <c r="L2533" s="13">
        <f t="shared" si="236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7"/>
        <v>100.4</v>
      </c>
      <c r="R2533" s="8">
        <f t="shared" si="238"/>
        <v>74.069999999999993</v>
      </c>
      <c r="S2533" t="str">
        <f t="shared" si="239"/>
        <v>music</v>
      </c>
      <c r="T2533" t="str">
        <f t="shared" si="240"/>
        <v>classical music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35"/>
        <v>41107.849143518521</v>
      </c>
      <c r="L2534" s="13">
        <f t="shared" si="236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7"/>
        <v>126.125</v>
      </c>
      <c r="R2534" s="8">
        <f t="shared" si="238"/>
        <v>84.08</v>
      </c>
      <c r="S2534" t="str">
        <f t="shared" si="239"/>
        <v>music</v>
      </c>
      <c r="T2534" t="str">
        <f t="shared" si="240"/>
        <v>classical music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35"/>
        <v>41304.751284722224</v>
      </c>
      <c r="L2535" s="13">
        <f t="shared" si="236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7"/>
        <v>110.66666666666667</v>
      </c>
      <c r="R2535" s="8">
        <f t="shared" si="238"/>
        <v>61.03</v>
      </c>
      <c r="S2535" t="str">
        <f t="shared" si="239"/>
        <v>music</v>
      </c>
      <c r="T2535" t="str">
        <f t="shared" si="240"/>
        <v>classical music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35"/>
        <v>40127.700370370374</v>
      </c>
      <c r="L2536" s="13">
        <f t="shared" si="236"/>
        <v>40179.25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7"/>
        <v>105</v>
      </c>
      <c r="R2536" s="8">
        <f t="shared" si="238"/>
        <v>150</v>
      </c>
      <c r="S2536" t="str">
        <f t="shared" si="239"/>
        <v>music</v>
      </c>
      <c r="T2536" t="str">
        <f t="shared" si="240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35"/>
        <v>41943.791030092594</v>
      </c>
      <c r="L2537" s="13">
        <f t="shared" si="236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7"/>
        <v>103.77499999999999</v>
      </c>
      <c r="R2537" s="8">
        <f t="shared" si="238"/>
        <v>266.08999999999997</v>
      </c>
      <c r="S2537" t="str">
        <f t="shared" si="239"/>
        <v>music</v>
      </c>
      <c r="T2537" t="str">
        <f t="shared" si="240"/>
        <v>classical music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35"/>
        <v>41464.106087962966</v>
      </c>
      <c r="L2538" s="13">
        <f t="shared" si="236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7"/>
        <v>115.99999999999999</v>
      </c>
      <c r="R2538" s="8">
        <f t="shared" si="238"/>
        <v>7.25</v>
      </c>
      <c r="S2538" t="str">
        <f t="shared" si="239"/>
        <v>music</v>
      </c>
      <c r="T2538" t="str">
        <f t="shared" si="240"/>
        <v>classical music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35"/>
        <v>40696.648784722223</v>
      </c>
      <c r="L2539" s="13">
        <f t="shared" si="236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7"/>
        <v>110.00000000000001</v>
      </c>
      <c r="R2539" s="8">
        <f t="shared" si="238"/>
        <v>100</v>
      </c>
      <c r="S2539" t="str">
        <f t="shared" si="239"/>
        <v>music</v>
      </c>
      <c r="T2539" t="str">
        <f t="shared" si="240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35"/>
        <v>41298.509965277779</v>
      </c>
      <c r="L2540" s="13">
        <f t="shared" si="236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7"/>
        <v>113.01761111111111</v>
      </c>
      <c r="R2540" s="8">
        <f t="shared" si="238"/>
        <v>109.96</v>
      </c>
      <c r="S2540" t="str">
        <f t="shared" si="239"/>
        <v>music</v>
      </c>
      <c r="T2540" t="str">
        <f t="shared" si="240"/>
        <v>classical music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35"/>
        <v>41977.902222222227</v>
      </c>
      <c r="L2541" s="13">
        <f t="shared" si="236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7"/>
        <v>100.25</v>
      </c>
      <c r="R2541" s="8">
        <f t="shared" si="238"/>
        <v>169.92</v>
      </c>
      <c r="S2541" t="str">
        <f t="shared" si="239"/>
        <v>music</v>
      </c>
      <c r="T2541" t="str">
        <f t="shared" si="240"/>
        <v>classical music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35"/>
        <v>40785.675011574072</v>
      </c>
      <c r="L2542" s="13">
        <f t="shared" si="236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7"/>
        <v>103.4</v>
      </c>
      <c r="R2542" s="8">
        <f t="shared" si="238"/>
        <v>95.74</v>
      </c>
      <c r="S2542" t="str">
        <f t="shared" si="239"/>
        <v>music</v>
      </c>
      <c r="T2542" t="str">
        <f t="shared" si="240"/>
        <v>classical music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35"/>
        <v>41483.449282407404</v>
      </c>
      <c r="L2543" s="13">
        <f t="shared" si="236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7"/>
        <v>107.02857142857142</v>
      </c>
      <c r="R2543" s="8">
        <f t="shared" si="238"/>
        <v>59.46</v>
      </c>
      <c r="S2543" t="str">
        <f t="shared" si="239"/>
        <v>music</v>
      </c>
      <c r="T2543" t="str">
        <f t="shared" si="240"/>
        <v>classical music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35"/>
        <v>41509.426585648151</v>
      </c>
      <c r="L2544" s="13">
        <f t="shared" si="236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7"/>
        <v>103.57142857142858</v>
      </c>
      <c r="R2544" s="8">
        <f t="shared" si="238"/>
        <v>55.77</v>
      </c>
      <c r="S2544" t="str">
        <f t="shared" si="239"/>
        <v>music</v>
      </c>
      <c r="T2544" t="str">
        <f t="shared" si="240"/>
        <v>classical music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35"/>
        <v>40514.107615740737</v>
      </c>
      <c r="L2545" s="13">
        <f t="shared" si="236"/>
        <v>40545.125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7"/>
        <v>156.4</v>
      </c>
      <c r="R2545" s="8">
        <f t="shared" si="238"/>
        <v>30.08</v>
      </c>
      <c r="S2545" t="str">
        <f t="shared" si="239"/>
        <v>music</v>
      </c>
      <c r="T2545" t="str">
        <f t="shared" si="240"/>
        <v>classical music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35"/>
        <v>41068.520474537036</v>
      </c>
      <c r="L2546" s="13">
        <f t="shared" si="236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7"/>
        <v>100.82</v>
      </c>
      <c r="R2546" s="8">
        <f t="shared" si="238"/>
        <v>88.44</v>
      </c>
      <c r="S2546" t="str">
        <f t="shared" si="239"/>
        <v>music</v>
      </c>
      <c r="T2546" t="str">
        <f t="shared" si="240"/>
        <v>classical music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35"/>
        <v>42027.13817129629</v>
      </c>
      <c r="L2547" s="13">
        <f t="shared" si="236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7"/>
        <v>195.3</v>
      </c>
      <c r="R2547" s="8">
        <f t="shared" si="238"/>
        <v>64.03</v>
      </c>
      <c r="S2547" t="str">
        <f t="shared" si="239"/>
        <v>music</v>
      </c>
      <c r="T2547" t="str">
        <f t="shared" si="240"/>
        <v>classical music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35"/>
        <v>41524.858553240738</v>
      </c>
      <c r="L2548" s="13">
        <f t="shared" si="236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7"/>
        <v>111.71428571428572</v>
      </c>
      <c r="R2548" s="8">
        <f t="shared" si="238"/>
        <v>60.15</v>
      </c>
      <c r="S2548" t="str">
        <f t="shared" si="239"/>
        <v>music</v>
      </c>
      <c r="T2548" t="str">
        <f t="shared" si="240"/>
        <v>classical music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35"/>
        <v>40973.773182870369</v>
      </c>
      <c r="L2549" s="13">
        <f t="shared" si="236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7"/>
        <v>119.85454545454546</v>
      </c>
      <c r="R2549" s="8">
        <f t="shared" si="238"/>
        <v>49.19</v>
      </c>
      <c r="S2549" t="str">
        <f t="shared" si="239"/>
        <v>music</v>
      </c>
      <c r="T2549" t="str">
        <f t="shared" si="240"/>
        <v>classical music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35"/>
        <v>42618.625428240746</v>
      </c>
      <c r="L2550" s="13">
        <f t="shared" si="236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7"/>
        <v>101.85</v>
      </c>
      <c r="R2550" s="8">
        <f t="shared" si="238"/>
        <v>165.16</v>
      </c>
      <c r="S2550" t="str">
        <f t="shared" si="239"/>
        <v>music</v>
      </c>
      <c r="T2550" t="str">
        <f t="shared" si="240"/>
        <v>classical music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35"/>
        <v>41390.757754629631</v>
      </c>
      <c r="L2551" s="13">
        <f t="shared" si="236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7"/>
        <v>102.80254777070064</v>
      </c>
      <c r="R2551" s="8">
        <f t="shared" si="238"/>
        <v>43.62</v>
      </c>
      <c r="S2551" t="str">
        <f t="shared" si="239"/>
        <v>music</v>
      </c>
      <c r="T2551" t="str">
        <f t="shared" si="240"/>
        <v>classical music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35"/>
        <v>42228.634328703702</v>
      </c>
      <c r="L2552" s="13">
        <f t="shared" si="236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7"/>
        <v>100.84615384615385</v>
      </c>
      <c r="R2552" s="8">
        <f t="shared" si="238"/>
        <v>43.7</v>
      </c>
      <c r="S2552" t="str">
        <f t="shared" si="239"/>
        <v>music</v>
      </c>
      <c r="T2552" t="str">
        <f t="shared" si="240"/>
        <v>classical music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35"/>
        <v>40961.252141203702</v>
      </c>
      <c r="L2553" s="13">
        <f t="shared" si="236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7"/>
        <v>102.73469387755102</v>
      </c>
      <c r="R2553" s="8">
        <f t="shared" si="238"/>
        <v>67.42</v>
      </c>
      <c r="S2553" t="str">
        <f t="shared" si="239"/>
        <v>music</v>
      </c>
      <c r="T2553" t="str">
        <f t="shared" si="240"/>
        <v>classical music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35"/>
        <v>42769.809965277775</v>
      </c>
      <c r="L2554" s="13">
        <f t="shared" si="236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7"/>
        <v>106.5</v>
      </c>
      <c r="R2554" s="8">
        <f t="shared" si="238"/>
        <v>177.5</v>
      </c>
      <c r="S2554" t="str">
        <f t="shared" si="239"/>
        <v>music</v>
      </c>
      <c r="T2554" t="str">
        <f t="shared" si="240"/>
        <v>classical music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35"/>
        <v>41113.199155092596</v>
      </c>
      <c r="L2555" s="13">
        <f t="shared" si="236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7"/>
        <v>155.53333333333333</v>
      </c>
      <c r="R2555" s="8">
        <f t="shared" si="238"/>
        <v>38.880000000000003</v>
      </c>
      <c r="S2555" t="str">
        <f t="shared" si="239"/>
        <v>music</v>
      </c>
      <c r="T2555" t="str">
        <f t="shared" si="240"/>
        <v>classical music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35"/>
        <v>42125.078275462962</v>
      </c>
      <c r="L2556" s="13">
        <f t="shared" si="236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7"/>
        <v>122.8</v>
      </c>
      <c r="R2556" s="8">
        <f t="shared" si="238"/>
        <v>54.99</v>
      </c>
      <c r="S2556" t="str">
        <f t="shared" si="239"/>
        <v>music</v>
      </c>
      <c r="T2556" t="str">
        <f t="shared" si="240"/>
        <v>classical music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35"/>
        <v>41026.655011574076</v>
      </c>
      <c r="L2557" s="13">
        <f t="shared" si="236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7"/>
        <v>107.35</v>
      </c>
      <c r="R2557" s="8">
        <f t="shared" si="238"/>
        <v>61.34</v>
      </c>
      <c r="S2557" t="str">
        <f t="shared" si="239"/>
        <v>music</v>
      </c>
      <c r="T2557" t="str">
        <f t="shared" si="240"/>
        <v>classical music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35"/>
        <v>41222.991400462961</v>
      </c>
      <c r="L2558" s="13">
        <f t="shared" si="236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7"/>
        <v>105.50335570469798</v>
      </c>
      <c r="R2558" s="8">
        <f t="shared" si="238"/>
        <v>23.12</v>
      </c>
      <c r="S2558" t="str">
        <f t="shared" si="239"/>
        <v>music</v>
      </c>
      <c r="T2558" t="str">
        <f t="shared" si="240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35"/>
        <v>41744.745208333334</v>
      </c>
      <c r="L2559" s="13">
        <f t="shared" si="236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7"/>
        <v>118.44444444444444</v>
      </c>
      <c r="R2559" s="8">
        <f t="shared" si="238"/>
        <v>29.61</v>
      </c>
      <c r="S2559" t="str">
        <f t="shared" si="239"/>
        <v>music</v>
      </c>
      <c r="T2559" t="str">
        <f t="shared" si="240"/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35"/>
        <v>42093.860023148154</v>
      </c>
      <c r="L2560" s="13">
        <f t="shared" si="236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7"/>
        <v>108.88</v>
      </c>
      <c r="R2560" s="8">
        <f t="shared" si="238"/>
        <v>75.61</v>
      </c>
      <c r="S2560" t="str">
        <f t="shared" si="239"/>
        <v>music</v>
      </c>
      <c r="T2560" t="str">
        <f t="shared" si="240"/>
        <v>classical music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35"/>
        <v>40829.873657407406</v>
      </c>
      <c r="L2561" s="13">
        <f t="shared" si="236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7"/>
        <v>111.25</v>
      </c>
      <c r="R2561" s="8">
        <f t="shared" si="238"/>
        <v>35.6</v>
      </c>
      <c r="S2561" t="str">
        <f t="shared" si="239"/>
        <v>music</v>
      </c>
      <c r="T2561" t="str">
        <f t="shared" si="240"/>
        <v>classical music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ref="K2562:K2625" si="241">J2562/60/60/24+DATE(1970,1,1)</f>
        <v>42039.951087962967</v>
      </c>
      <c r="L2562" s="13">
        <f t="shared" ref="L2562:L2625" si="242">I2562/60/60/24+DATE(1970,1,1)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243">E2562/D2562*100</f>
        <v>100.1</v>
      </c>
      <c r="R2562" s="8">
        <f t="shared" si="238"/>
        <v>143</v>
      </c>
      <c r="S2562" t="str">
        <f t="shared" si="239"/>
        <v>music</v>
      </c>
      <c r="T2562" t="str">
        <f t="shared" si="240"/>
        <v>classical music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si="241"/>
        <v>42260.528807870374</v>
      </c>
      <c r="L2563" s="13">
        <f t="shared" si="242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243"/>
        <v>0</v>
      </c>
      <c r="R2563" s="8">
        <f t="shared" ref="R2563:R2626" si="244">IF(N2563=0, 0, ROUND(E2563/N2563, 2))</f>
        <v>0</v>
      </c>
      <c r="S2563" t="str">
        <f t="shared" ref="S2563:S2626" si="245">LEFT(P2563, FIND("/", P2563) - 1)</f>
        <v>food</v>
      </c>
      <c r="T2563" t="str">
        <f t="shared" ref="T2563:T2626" si="246">RIGHT(P2563, LEN(P2563)-FIND("/", P2563))</f>
        <v>food trucks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41"/>
        <v>42594.524756944447</v>
      </c>
      <c r="L2564" s="13">
        <f t="shared" si="24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3"/>
        <v>0.75</v>
      </c>
      <c r="R2564" s="8">
        <f t="shared" si="244"/>
        <v>25</v>
      </c>
      <c r="S2564" t="str">
        <f t="shared" si="245"/>
        <v>food</v>
      </c>
      <c r="T2564" t="str">
        <f t="shared" si="246"/>
        <v>food trucks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41"/>
        <v>42155.139479166668</v>
      </c>
      <c r="L2565" s="13">
        <f t="shared" si="24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3"/>
        <v>0</v>
      </c>
      <c r="R2565" s="8">
        <f t="shared" si="244"/>
        <v>0</v>
      </c>
      <c r="S2565" t="str">
        <f t="shared" si="245"/>
        <v>food</v>
      </c>
      <c r="T2565" t="str">
        <f t="shared" si="246"/>
        <v>food trucks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41"/>
        <v>41822.040497685186</v>
      </c>
      <c r="L2566" s="13">
        <f t="shared" si="24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3"/>
        <v>0</v>
      </c>
      <c r="R2566" s="8">
        <f t="shared" si="244"/>
        <v>0</v>
      </c>
      <c r="S2566" t="str">
        <f t="shared" si="245"/>
        <v>food</v>
      </c>
      <c r="T2566" t="str">
        <f t="shared" si="246"/>
        <v>food trucks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41"/>
        <v>42440.650335648148</v>
      </c>
      <c r="L2567" s="13">
        <f t="shared" si="24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3"/>
        <v>1</v>
      </c>
      <c r="R2567" s="8">
        <f t="shared" si="244"/>
        <v>100</v>
      </c>
      <c r="S2567" t="str">
        <f t="shared" si="245"/>
        <v>food</v>
      </c>
      <c r="T2567" t="str">
        <f t="shared" si="246"/>
        <v>food trucks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41"/>
        <v>41842.980879629627</v>
      </c>
      <c r="L2568" s="13">
        <f t="shared" si="24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3"/>
        <v>0</v>
      </c>
      <c r="R2568" s="8">
        <f t="shared" si="244"/>
        <v>0</v>
      </c>
      <c r="S2568" t="str">
        <f t="shared" si="245"/>
        <v>food</v>
      </c>
      <c r="T2568" t="str">
        <f t="shared" si="246"/>
        <v>food trucks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41"/>
        <v>42087.878912037035</v>
      </c>
      <c r="L2569" s="13">
        <f t="shared" si="24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3"/>
        <v>0.26666666666666666</v>
      </c>
      <c r="R2569" s="8">
        <f t="shared" si="244"/>
        <v>60</v>
      </c>
      <c r="S2569" t="str">
        <f t="shared" si="245"/>
        <v>food</v>
      </c>
      <c r="T2569" t="str">
        <f t="shared" si="246"/>
        <v>food trucks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41"/>
        <v>42584.666597222225</v>
      </c>
      <c r="L2570" s="13">
        <f t="shared" si="24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3"/>
        <v>0.5</v>
      </c>
      <c r="R2570" s="8">
        <f t="shared" si="244"/>
        <v>50</v>
      </c>
      <c r="S2570" t="str">
        <f t="shared" si="245"/>
        <v>food</v>
      </c>
      <c r="T2570" t="str">
        <f t="shared" si="246"/>
        <v>food trucks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41"/>
        <v>42234.105462962965</v>
      </c>
      <c r="L2571" s="13">
        <f t="shared" si="24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3"/>
        <v>2.2307692307692308</v>
      </c>
      <c r="R2571" s="8">
        <f t="shared" si="244"/>
        <v>72.5</v>
      </c>
      <c r="S2571" t="str">
        <f t="shared" si="245"/>
        <v>food</v>
      </c>
      <c r="T2571" t="str">
        <f t="shared" si="246"/>
        <v>food trucks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41"/>
        <v>42744.903182870374</v>
      </c>
      <c r="L2572" s="13">
        <f t="shared" si="24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3"/>
        <v>0.84285714285714297</v>
      </c>
      <c r="R2572" s="8">
        <f t="shared" si="244"/>
        <v>29.5</v>
      </c>
      <c r="S2572" t="str">
        <f t="shared" si="245"/>
        <v>food</v>
      </c>
      <c r="T2572" t="str">
        <f t="shared" si="246"/>
        <v>food trucks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41"/>
        <v>42449.341678240744</v>
      </c>
      <c r="L2573" s="13">
        <f t="shared" si="24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3"/>
        <v>0.25</v>
      </c>
      <c r="R2573" s="8">
        <f t="shared" si="244"/>
        <v>62.5</v>
      </c>
      <c r="S2573" t="str">
        <f t="shared" si="245"/>
        <v>food</v>
      </c>
      <c r="T2573" t="str">
        <f t="shared" si="246"/>
        <v>food trucks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41"/>
        <v>42077.119409722218</v>
      </c>
      <c r="L2574" s="13">
        <f t="shared" si="24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3"/>
        <v>0</v>
      </c>
      <c r="R2574" s="8">
        <f t="shared" si="244"/>
        <v>0</v>
      </c>
      <c r="S2574" t="str">
        <f t="shared" si="245"/>
        <v>food</v>
      </c>
      <c r="T2574" t="str">
        <f t="shared" si="246"/>
        <v>food trucks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41"/>
        <v>41829.592002314814</v>
      </c>
      <c r="L2575" s="13">
        <f t="shared" si="24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3"/>
        <v>0</v>
      </c>
      <c r="R2575" s="8">
        <f t="shared" si="244"/>
        <v>0</v>
      </c>
      <c r="S2575" t="str">
        <f t="shared" si="245"/>
        <v>food</v>
      </c>
      <c r="T2575" t="str">
        <f t="shared" si="246"/>
        <v>food trucks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41"/>
        <v>42487.825752314813</v>
      </c>
      <c r="L2576" s="13">
        <f t="shared" si="24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3"/>
        <v>0</v>
      </c>
      <c r="R2576" s="8">
        <f t="shared" si="244"/>
        <v>0</v>
      </c>
      <c r="S2576" t="str">
        <f t="shared" si="245"/>
        <v>food</v>
      </c>
      <c r="T2576" t="str">
        <f t="shared" si="246"/>
        <v>food trucks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41"/>
        <v>41986.108726851846</v>
      </c>
      <c r="L2577" s="13">
        <f t="shared" si="24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3"/>
        <v>0</v>
      </c>
      <c r="R2577" s="8">
        <f t="shared" si="244"/>
        <v>0</v>
      </c>
      <c r="S2577" t="str">
        <f t="shared" si="245"/>
        <v>food</v>
      </c>
      <c r="T2577" t="str">
        <f t="shared" si="246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41"/>
        <v>42060.00980324074</v>
      </c>
      <c r="L2578" s="13">
        <f t="shared" si="24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3"/>
        <v>0</v>
      </c>
      <c r="R2578" s="8">
        <f t="shared" si="244"/>
        <v>0</v>
      </c>
      <c r="S2578" t="str">
        <f t="shared" si="245"/>
        <v>food</v>
      </c>
      <c r="T2578" t="str">
        <f t="shared" si="246"/>
        <v>food trucks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41"/>
        <v>41830.820567129631</v>
      </c>
      <c r="L2579" s="13">
        <f t="shared" si="24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3"/>
        <v>0</v>
      </c>
      <c r="R2579" s="8">
        <f t="shared" si="244"/>
        <v>0</v>
      </c>
      <c r="S2579" t="str">
        <f t="shared" si="245"/>
        <v>food</v>
      </c>
      <c r="T2579" t="str">
        <f t="shared" si="246"/>
        <v>food trucks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41"/>
        <v>42238.022905092599</v>
      </c>
      <c r="L2580" s="13">
        <f t="shared" si="24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3"/>
        <v>0</v>
      </c>
      <c r="R2580" s="8">
        <f t="shared" si="244"/>
        <v>0</v>
      </c>
      <c r="S2580" t="str">
        <f t="shared" si="245"/>
        <v>food</v>
      </c>
      <c r="T2580" t="str">
        <f t="shared" si="246"/>
        <v>food trucks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41"/>
        <v>41837.829895833333</v>
      </c>
      <c r="L2581" s="13">
        <f t="shared" si="24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3"/>
        <v>0.13849999999999998</v>
      </c>
      <c r="R2581" s="8">
        <f t="shared" si="244"/>
        <v>23.08</v>
      </c>
      <c r="S2581" t="str">
        <f t="shared" si="245"/>
        <v>food</v>
      </c>
      <c r="T2581" t="str">
        <f t="shared" si="246"/>
        <v>food trucks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41"/>
        <v>42110.326423611114</v>
      </c>
      <c r="L2582" s="13">
        <f t="shared" si="242"/>
        <v>42140.125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3"/>
        <v>0.6</v>
      </c>
      <c r="R2582" s="8">
        <f t="shared" si="244"/>
        <v>25.5</v>
      </c>
      <c r="S2582" t="str">
        <f t="shared" si="245"/>
        <v>food</v>
      </c>
      <c r="T2582" t="str">
        <f t="shared" si="246"/>
        <v>food trucks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41"/>
        <v>42294.628449074073</v>
      </c>
      <c r="L2583" s="13">
        <f t="shared" si="24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3"/>
        <v>10.6</v>
      </c>
      <c r="R2583" s="8">
        <f t="shared" si="244"/>
        <v>48.18</v>
      </c>
      <c r="S2583" t="str">
        <f t="shared" si="245"/>
        <v>food</v>
      </c>
      <c r="T2583" t="str">
        <f t="shared" si="246"/>
        <v>food trucks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41"/>
        <v>42642.988819444443</v>
      </c>
      <c r="L2584" s="13">
        <f t="shared" si="24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3"/>
        <v>1.1111111111111111E-3</v>
      </c>
      <c r="R2584" s="8">
        <f t="shared" si="244"/>
        <v>1</v>
      </c>
      <c r="S2584" t="str">
        <f t="shared" si="245"/>
        <v>food</v>
      </c>
      <c r="T2584" t="str">
        <f t="shared" si="246"/>
        <v>food trucks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41"/>
        <v>42019.76944444445</v>
      </c>
      <c r="L2585" s="13">
        <f t="shared" si="24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3"/>
        <v>0.5</v>
      </c>
      <c r="R2585" s="8">
        <f t="shared" si="244"/>
        <v>1</v>
      </c>
      <c r="S2585" t="str">
        <f t="shared" si="245"/>
        <v>food</v>
      </c>
      <c r="T2585" t="str">
        <f t="shared" si="246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41"/>
        <v>42140.173252314817</v>
      </c>
      <c r="L2586" s="13">
        <f t="shared" si="24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3"/>
        <v>0</v>
      </c>
      <c r="R2586" s="8">
        <f t="shared" si="244"/>
        <v>0</v>
      </c>
      <c r="S2586" t="str">
        <f t="shared" si="245"/>
        <v>food</v>
      </c>
      <c r="T2586" t="str">
        <f t="shared" si="246"/>
        <v>food trucks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41"/>
        <v>41795.963333333333</v>
      </c>
      <c r="L2587" s="13">
        <f t="shared" si="24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3"/>
        <v>0.16666666666666669</v>
      </c>
      <c r="R2587" s="8">
        <f t="shared" si="244"/>
        <v>50</v>
      </c>
      <c r="S2587" t="str">
        <f t="shared" si="245"/>
        <v>food</v>
      </c>
      <c r="T2587" t="str">
        <f t="shared" si="246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41"/>
        <v>42333.330277777779</v>
      </c>
      <c r="L2588" s="13">
        <f t="shared" si="24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3"/>
        <v>0.16666666666666669</v>
      </c>
      <c r="R2588" s="8">
        <f t="shared" si="244"/>
        <v>5</v>
      </c>
      <c r="S2588" t="str">
        <f t="shared" si="245"/>
        <v>food</v>
      </c>
      <c r="T2588" t="str">
        <f t="shared" si="246"/>
        <v>food trucks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41"/>
        <v>42338.675381944442</v>
      </c>
      <c r="L2589" s="13">
        <f t="shared" si="24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3"/>
        <v>2.4340000000000002</v>
      </c>
      <c r="R2589" s="8">
        <f t="shared" si="244"/>
        <v>202.83</v>
      </c>
      <c r="S2589" t="str">
        <f t="shared" si="245"/>
        <v>food</v>
      </c>
      <c r="T2589" t="str">
        <f t="shared" si="246"/>
        <v>food trucks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41"/>
        <v>42042.676226851851</v>
      </c>
      <c r="L2590" s="13">
        <f t="shared" si="24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3"/>
        <v>3.8833333333333329</v>
      </c>
      <c r="R2590" s="8">
        <f t="shared" si="244"/>
        <v>29.13</v>
      </c>
      <c r="S2590" t="str">
        <f t="shared" si="245"/>
        <v>food</v>
      </c>
      <c r="T2590" t="str">
        <f t="shared" si="246"/>
        <v>food trucks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41"/>
        <v>42422.536192129628</v>
      </c>
      <c r="L2591" s="13">
        <f t="shared" si="24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3"/>
        <v>0.01</v>
      </c>
      <c r="R2591" s="8">
        <f t="shared" si="244"/>
        <v>5</v>
      </c>
      <c r="S2591" t="str">
        <f t="shared" si="245"/>
        <v>food</v>
      </c>
      <c r="T2591" t="str">
        <f t="shared" si="246"/>
        <v>food trucks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41"/>
        <v>42388.589085648149</v>
      </c>
      <c r="L2592" s="13">
        <f t="shared" si="24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3"/>
        <v>0</v>
      </c>
      <c r="R2592" s="8">
        <f t="shared" si="244"/>
        <v>0</v>
      </c>
      <c r="S2592" t="str">
        <f t="shared" si="245"/>
        <v>food</v>
      </c>
      <c r="T2592" t="str">
        <f t="shared" si="246"/>
        <v>food trucks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41"/>
        <v>42382.906527777777</v>
      </c>
      <c r="L2593" s="13">
        <f t="shared" si="24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3"/>
        <v>1.7333333333333332</v>
      </c>
      <c r="R2593" s="8">
        <f t="shared" si="244"/>
        <v>13</v>
      </c>
      <c r="S2593" t="str">
        <f t="shared" si="245"/>
        <v>food</v>
      </c>
      <c r="T2593" t="str">
        <f t="shared" si="246"/>
        <v>food trucks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41"/>
        <v>41887.801168981481</v>
      </c>
      <c r="L2594" s="13">
        <f t="shared" si="24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3"/>
        <v>0.16666666666666669</v>
      </c>
      <c r="R2594" s="8">
        <f t="shared" si="244"/>
        <v>50</v>
      </c>
      <c r="S2594" t="str">
        <f t="shared" si="245"/>
        <v>food</v>
      </c>
      <c r="T2594" t="str">
        <f t="shared" si="246"/>
        <v>food trucks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41"/>
        <v>42089.84520833334</v>
      </c>
      <c r="L2595" s="13">
        <f t="shared" si="24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3"/>
        <v>0</v>
      </c>
      <c r="R2595" s="8">
        <f t="shared" si="244"/>
        <v>0</v>
      </c>
      <c r="S2595" t="str">
        <f t="shared" si="245"/>
        <v>food</v>
      </c>
      <c r="T2595" t="str">
        <f t="shared" si="246"/>
        <v>food trucks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41"/>
        <v>41828.967916666668</v>
      </c>
      <c r="L2596" s="13">
        <f t="shared" si="24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3"/>
        <v>1.25E-3</v>
      </c>
      <c r="R2596" s="8">
        <f t="shared" si="244"/>
        <v>1</v>
      </c>
      <c r="S2596" t="str">
        <f t="shared" si="245"/>
        <v>food</v>
      </c>
      <c r="T2596" t="str">
        <f t="shared" si="246"/>
        <v>food trucks</v>
      </c>
    </row>
    <row r="2597" spans="1:2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41"/>
        <v>42760.244212962964</v>
      </c>
      <c r="L2597" s="13">
        <f t="shared" si="24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3"/>
        <v>12.166666666666668</v>
      </c>
      <c r="R2597" s="8">
        <f t="shared" si="244"/>
        <v>96.05</v>
      </c>
      <c r="S2597" t="str">
        <f t="shared" si="245"/>
        <v>food</v>
      </c>
      <c r="T2597" t="str">
        <f t="shared" si="246"/>
        <v>food trucks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41"/>
        <v>41828.664456018516</v>
      </c>
      <c r="L2598" s="13">
        <f t="shared" si="24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3"/>
        <v>23.588571428571427</v>
      </c>
      <c r="R2598" s="8">
        <f t="shared" si="244"/>
        <v>305.77999999999997</v>
      </c>
      <c r="S2598" t="str">
        <f t="shared" si="245"/>
        <v>food</v>
      </c>
      <c r="T2598" t="str">
        <f t="shared" si="246"/>
        <v>food trucks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41"/>
        <v>42510.341631944444</v>
      </c>
      <c r="L2599" s="13">
        <f t="shared" si="24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3"/>
        <v>5.6666666666666661</v>
      </c>
      <c r="R2599" s="8">
        <f t="shared" si="244"/>
        <v>12.14</v>
      </c>
      <c r="S2599" t="str">
        <f t="shared" si="245"/>
        <v>food</v>
      </c>
      <c r="T2599" t="str">
        <f t="shared" si="246"/>
        <v>food trucks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41"/>
        <v>42240.840289351851</v>
      </c>
      <c r="L2600" s="13">
        <f t="shared" si="24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3"/>
        <v>39</v>
      </c>
      <c r="R2600" s="8">
        <f t="shared" si="244"/>
        <v>83.57</v>
      </c>
      <c r="S2600" t="str">
        <f t="shared" si="245"/>
        <v>food</v>
      </c>
      <c r="T2600" t="str">
        <f t="shared" si="246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41"/>
        <v>41809.754016203704</v>
      </c>
      <c r="L2601" s="13">
        <f t="shared" si="24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3"/>
        <v>0.99546510341776351</v>
      </c>
      <c r="R2601" s="8">
        <f t="shared" si="244"/>
        <v>18</v>
      </c>
      <c r="S2601" t="str">
        <f t="shared" si="245"/>
        <v>food</v>
      </c>
      <c r="T2601" t="str">
        <f t="shared" si="246"/>
        <v>food trucks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41"/>
        <v>42394.900462962964</v>
      </c>
      <c r="L2602" s="13">
        <f t="shared" si="24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3"/>
        <v>6.9320000000000004</v>
      </c>
      <c r="R2602" s="8">
        <f t="shared" si="244"/>
        <v>115.53</v>
      </c>
      <c r="S2602" t="str">
        <f t="shared" si="245"/>
        <v>food</v>
      </c>
      <c r="T2602" t="str">
        <f t="shared" si="246"/>
        <v>food trucks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41"/>
        <v>41150.902187499996</v>
      </c>
      <c r="L2603" s="13">
        <f t="shared" si="24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3"/>
        <v>661.4</v>
      </c>
      <c r="R2603" s="8">
        <f t="shared" si="244"/>
        <v>21.9</v>
      </c>
      <c r="S2603" t="str">
        <f t="shared" si="245"/>
        <v>technology</v>
      </c>
      <c r="T2603" t="str">
        <f t="shared" si="246"/>
        <v>space exploration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41"/>
        <v>41915.747314814813</v>
      </c>
      <c r="L2604" s="13">
        <f t="shared" si="24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3"/>
        <v>326.0916666666667</v>
      </c>
      <c r="R2604" s="8">
        <f t="shared" si="244"/>
        <v>80.02</v>
      </c>
      <c r="S2604" t="str">
        <f t="shared" si="245"/>
        <v>technology</v>
      </c>
      <c r="T2604" t="str">
        <f t="shared" si="246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41"/>
        <v>41617.912662037037</v>
      </c>
      <c r="L2605" s="13">
        <f t="shared" si="24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3"/>
        <v>101.48571428571429</v>
      </c>
      <c r="R2605" s="8">
        <f t="shared" si="244"/>
        <v>35.520000000000003</v>
      </c>
      <c r="S2605" t="str">
        <f t="shared" si="245"/>
        <v>technology</v>
      </c>
      <c r="T2605" t="str">
        <f t="shared" si="246"/>
        <v>space exploration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41"/>
        <v>40998.051192129627</v>
      </c>
      <c r="L2606" s="13">
        <f t="shared" si="24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3"/>
        <v>104.21799999999999</v>
      </c>
      <c r="R2606" s="8">
        <f t="shared" si="244"/>
        <v>64.930000000000007</v>
      </c>
      <c r="S2606" t="str">
        <f t="shared" si="245"/>
        <v>technology</v>
      </c>
      <c r="T2606" t="str">
        <f t="shared" si="246"/>
        <v>space exploration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41"/>
        <v>42508.541550925926</v>
      </c>
      <c r="L2607" s="13">
        <f t="shared" si="24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3"/>
        <v>107.42157000000002</v>
      </c>
      <c r="R2607" s="8">
        <f t="shared" si="244"/>
        <v>60.97</v>
      </c>
      <c r="S2607" t="str">
        <f t="shared" si="245"/>
        <v>technology</v>
      </c>
      <c r="T2607" t="str">
        <f t="shared" si="246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41"/>
        <v>41726.712754629632</v>
      </c>
      <c r="L2608" s="13">
        <f t="shared" si="24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3"/>
        <v>110.05454545454545</v>
      </c>
      <c r="R2608" s="8">
        <f t="shared" si="244"/>
        <v>31.44</v>
      </c>
      <c r="S2608" t="str">
        <f t="shared" si="245"/>
        <v>technology</v>
      </c>
      <c r="T2608" t="str">
        <f t="shared" si="246"/>
        <v>space exploration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41"/>
        <v>42184.874675925923</v>
      </c>
      <c r="L2609" s="13">
        <f t="shared" si="24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3"/>
        <v>407.7</v>
      </c>
      <c r="R2609" s="8">
        <f t="shared" si="244"/>
        <v>81.95</v>
      </c>
      <c r="S2609" t="str">
        <f t="shared" si="245"/>
        <v>technology</v>
      </c>
      <c r="T2609" t="str">
        <f t="shared" si="246"/>
        <v>space exploration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41"/>
        <v>42767.801712962959</v>
      </c>
      <c r="L2610" s="13">
        <f t="shared" si="242"/>
        <v>42809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3"/>
        <v>223.92500000000001</v>
      </c>
      <c r="R2610" s="8">
        <f t="shared" si="244"/>
        <v>58.93</v>
      </c>
      <c r="S2610" t="str">
        <f t="shared" si="245"/>
        <v>technology</v>
      </c>
      <c r="T2610" t="str">
        <f t="shared" si="246"/>
        <v>space exploration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41"/>
        <v>41075.237858796296</v>
      </c>
      <c r="L2611" s="13">
        <f t="shared" si="24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3"/>
        <v>303.80111428571428</v>
      </c>
      <c r="R2611" s="8">
        <f t="shared" si="244"/>
        <v>157.29</v>
      </c>
      <c r="S2611" t="str">
        <f t="shared" si="245"/>
        <v>technology</v>
      </c>
      <c r="T2611" t="str">
        <f t="shared" si="246"/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41"/>
        <v>42564.881076388891</v>
      </c>
      <c r="L2612" s="13">
        <f t="shared" si="24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3"/>
        <v>141.3251043268175</v>
      </c>
      <c r="R2612" s="8">
        <f t="shared" si="244"/>
        <v>55.76</v>
      </c>
      <c r="S2612" t="str">
        <f t="shared" si="245"/>
        <v>technology</v>
      </c>
      <c r="T2612" t="str">
        <f t="shared" si="246"/>
        <v>space exploration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41"/>
        <v>42704.335810185185</v>
      </c>
      <c r="L2613" s="13">
        <f t="shared" si="24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3"/>
        <v>2790.6363636363635</v>
      </c>
      <c r="R2613" s="8">
        <f t="shared" si="244"/>
        <v>83.8</v>
      </c>
      <c r="S2613" t="str">
        <f t="shared" si="245"/>
        <v>technology</v>
      </c>
      <c r="T2613" t="str">
        <f t="shared" si="246"/>
        <v>space exploration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41"/>
        <v>41982.143171296295</v>
      </c>
      <c r="L2614" s="13">
        <f t="shared" si="24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3"/>
        <v>171.76130000000001</v>
      </c>
      <c r="R2614" s="8">
        <f t="shared" si="244"/>
        <v>58.42</v>
      </c>
      <c r="S2614" t="str">
        <f t="shared" si="245"/>
        <v>technology</v>
      </c>
      <c r="T2614" t="str">
        <f t="shared" si="246"/>
        <v>space exploration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41"/>
        <v>41143.81821759259</v>
      </c>
      <c r="L2615" s="13">
        <f t="shared" si="24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3"/>
        <v>101.01333333333334</v>
      </c>
      <c r="R2615" s="8">
        <f t="shared" si="244"/>
        <v>270.57</v>
      </c>
      <c r="S2615" t="str">
        <f t="shared" si="245"/>
        <v>technology</v>
      </c>
      <c r="T2615" t="str">
        <f t="shared" si="246"/>
        <v>space exploration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41"/>
        <v>41730.708472222221</v>
      </c>
      <c r="L2616" s="13">
        <f t="shared" si="24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3"/>
        <v>102</v>
      </c>
      <c r="R2616" s="8">
        <f t="shared" si="244"/>
        <v>107.1</v>
      </c>
      <c r="S2616" t="str">
        <f t="shared" si="245"/>
        <v>technology</v>
      </c>
      <c r="T2616" t="str">
        <f t="shared" si="246"/>
        <v>space exploration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41"/>
        <v>42453.49726851852</v>
      </c>
      <c r="L2617" s="13">
        <f t="shared" si="242"/>
        <v>42490.5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3"/>
        <v>169.76511744127936</v>
      </c>
      <c r="R2617" s="8">
        <f t="shared" si="244"/>
        <v>47.18</v>
      </c>
      <c r="S2617" t="str">
        <f t="shared" si="245"/>
        <v>technology</v>
      </c>
      <c r="T2617" t="str">
        <f t="shared" si="246"/>
        <v>space exploration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41"/>
        <v>42211.99454861111</v>
      </c>
      <c r="L2618" s="13">
        <f t="shared" si="24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3"/>
        <v>114.53400000000001</v>
      </c>
      <c r="R2618" s="8">
        <f t="shared" si="244"/>
        <v>120.31</v>
      </c>
      <c r="S2618" t="str">
        <f t="shared" si="245"/>
        <v>technology</v>
      </c>
      <c r="T2618" t="str">
        <f t="shared" si="246"/>
        <v>space exploration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41"/>
        <v>41902.874432870369</v>
      </c>
      <c r="L2619" s="13">
        <f t="shared" si="24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3"/>
        <v>877.6</v>
      </c>
      <c r="R2619" s="8">
        <f t="shared" si="244"/>
        <v>27.6</v>
      </c>
      <c r="S2619" t="str">
        <f t="shared" si="245"/>
        <v>technology</v>
      </c>
      <c r="T2619" t="str">
        <f t="shared" si="246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41"/>
        <v>42279.792372685188</v>
      </c>
      <c r="L2620" s="13">
        <f t="shared" si="24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3"/>
        <v>105.38666666666667</v>
      </c>
      <c r="R2620" s="8">
        <f t="shared" si="244"/>
        <v>205.3</v>
      </c>
      <c r="S2620" t="str">
        <f t="shared" si="245"/>
        <v>technology</v>
      </c>
      <c r="T2620" t="str">
        <f t="shared" si="246"/>
        <v>space exploration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41"/>
        <v>42273.884305555555</v>
      </c>
      <c r="L2621" s="13">
        <f t="shared" si="24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3"/>
        <v>188.39999999999998</v>
      </c>
      <c r="R2621" s="8">
        <f t="shared" si="244"/>
        <v>35.549999999999997</v>
      </c>
      <c r="S2621" t="str">
        <f t="shared" si="245"/>
        <v>technology</v>
      </c>
      <c r="T2621" t="str">
        <f t="shared" si="246"/>
        <v>space exploration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41"/>
        <v>42251.16715277778</v>
      </c>
      <c r="L2622" s="13">
        <f t="shared" si="24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3"/>
        <v>143.65230769230772</v>
      </c>
      <c r="R2622" s="8">
        <f t="shared" si="244"/>
        <v>74.64</v>
      </c>
      <c r="S2622" t="str">
        <f t="shared" si="245"/>
        <v>technology</v>
      </c>
      <c r="T2622" t="str">
        <f t="shared" si="246"/>
        <v>space exploration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41"/>
        <v>42115.74754629629</v>
      </c>
      <c r="L2623" s="13">
        <f t="shared" si="24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3"/>
        <v>145.88</v>
      </c>
      <c r="R2623" s="8">
        <f t="shared" si="244"/>
        <v>47.06</v>
      </c>
      <c r="S2623" t="str">
        <f t="shared" si="245"/>
        <v>technology</v>
      </c>
      <c r="T2623" t="str">
        <f t="shared" si="246"/>
        <v>space exploration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41"/>
        <v>42689.74324074074</v>
      </c>
      <c r="L2624" s="13">
        <f t="shared" si="24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3"/>
        <v>131.184</v>
      </c>
      <c r="R2624" s="8">
        <f t="shared" si="244"/>
        <v>26.59</v>
      </c>
      <c r="S2624" t="str">
        <f t="shared" si="245"/>
        <v>technology</v>
      </c>
      <c r="T2624" t="str">
        <f t="shared" si="246"/>
        <v>space exploration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41"/>
        <v>42692.256550925929</v>
      </c>
      <c r="L2625" s="13">
        <f t="shared" si="24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3"/>
        <v>113.99999999999999</v>
      </c>
      <c r="R2625" s="8">
        <f t="shared" si="244"/>
        <v>36.770000000000003</v>
      </c>
      <c r="S2625" t="str">
        <f t="shared" si="245"/>
        <v>technology</v>
      </c>
      <c r="T2625" t="str">
        <f t="shared" si="246"/>
        <v>space exploration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ref="K2626:K2689" si="247">J2626/60/60/24+DATE(1970,1,1)</f>
        <v>41144.42155092593</v>
      </c>
      <c r="L2626" s="13">
        <f t="shared" ref="L2626:L2689" si="248">I2626/60/60/24+DATE(1970,1,1)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249">E2626/D2626*100</f>
        <v>1379.4206249999997</v>
      </c>
      <c r="R2626" s="8">
        <f t="shared" si="244"/>
        <v>31.82</v>
      </c>
      <c r="S2626" t="str">
        <f t="shared" si="245"/>
        <v>technology</v>
      </c>
      <c r="T2626" t="str">
        <f t="shared" si="246"/>
        <v>space exploration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si="247"/>
        <v>42658.810277777782</v>
      </c>
      <c r="L2627" s="13">
        <f t="shared" si="248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249"/>
        <v>956</v>
      </c>
      <c r="R2627" s="8">
        <f t="shared" ref="R2627:R2690" si="250">IF(N2627=0, 0, ROUND(E2627/N2627, 2))</f>
        <v>27.58</v>
      </c>
      <c r="S2627" t="str">
        <f t="shared" ref="S2627:S2690" si="251">LEFT(P2627, FIND("/", P2627) - 1)</f>
        <v>technology</v>
      </c>
      <c r="T2627" t="str">
        <f t="shared" ref="T2627:T2690" si="252">RIGHT(P2627, LEN(P2627)-FIND("/", P2627))</f>
        <v>space exploration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47"/>
        <v>42128.628113425926</v>
      </c>
      <c r="L2628" s="13">
        <f t="shared" si="24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9"/>
        <v>112.00000000000001</v>
      </c>
      <c r="R2628" s="8">
        <f t="shared" si="250"/>
        <v>56</v>
      </c>
      <c r="S2628" t="str">
        <f t="shared" si="251"/>
        <v>technology</v>
      </c>
      <c r="T2628" t="str">
        <f t="shared" si="252"/>
        <v>space exploration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47"/>
        <v>42304.829409722224</v>
      </c>
      <c r="L2629" s="13">
        <f t="shared" si="248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9"/>
        <v>646.66666666666663</v>
      </c>
      <c r="R2629" s="8">
        <f t="shared" si="250"/>
        <v>21.56</v>
      </c>
      <c r="S2629" t="str">
        <f t="shared" si="251"/>
        <v>technology</v>
      </c>
      <c r="T2629" t="str">
        <f t="shared" si="252"/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47"/>
        <v>41953.966053240743</v>
      </c>
      <c r="L2630" s="13">
        <f t="shared" si="24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9"/>
        <v>110.36948748510132</v>
      </c>
      <c r="R2630" s="8">
        <f t="shared" si="250"/>
        <v>44.1</v>
      </c>
      <c r="S2630" t="str">
        <f t="shared" si="251"/>
        <v>technology</v>
      </c>
      <c r="T2630" t="str">
        <f t="shared" si="252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47"/>
        <v>42108.538449074069</v>
      </c>
      <c r="L2631" s="13">
        <f t="shared" si="24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9"/>
        <v>127.74000000000001</v>
      </c>
      <c r="R2631" s="8">
        <f t="shared" si="250"/>
        <v>63.87</v>
      </c>
      <c r="S2631" t="str">
        <f t="shared" si="251"/>
        <v>technology</v>
      </c>
      <c r="T2631" t="str">
        <f t="shared" si="252"/>
        <v>space exploration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47"/>
        <v>42524.105462962965</v>
      </c>
      <c r="L2632" s="13">
        <f t="shared" si="24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9"/>
        <v>157.9</v>
      </c>
      <c r="R2632" s="8">
        <f t="shared" si="250"/>
        <v>38.99</v>
      </c>
      <c r="S2632" t="str">
        <f t="shared" si="251"/>
        <v>technology</v>
      </c>
      <c r="T2632" t="str">
        <f t="shared" si="252"/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47"/>
        <v>42218.169293981482</v>
      </c>
      <c r="L2633" s="13">
        <f t="shared" si="24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9"/>
        <v>114.66525000000001</v>
      </c>
      <c r="R2633" s="8">
        <f t="shared" si="250"/>
        <v>80.19</v>
      </c>
      <c r="S2633" t="str">
        <f t="shared" si="251"/>
        <v>technology</v>
      </c>
      <c r="T2633" t="str">
        <f t="shared" si="252"/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47"/>
        <v>42494.061793981484</v>
      </c>
      <c r="L2634" s="13">
        <f t="shared" si="24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9"/>
        <v>137.00934579439252</v>
      </c>
      <c r="R2634" s="8">
        <f t="shared" si="250"/>
        <v>34.9</v>
      </c>
      <c r="S2634" t="str">
        <f t="shared" si="251"/>
        <v>technology</v>
      </c>
      <c r="T2634" t="str">
        <f t="shared" si="252"/>
        <v>space exploration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47"/>
        <v>41667.823287037041</v>
      </c>
      <c r="L2635" s="13">
        <f t="shared" si="24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9"/>
        <v>354.62</v>
      </c>
      <c r="R2635" s="8">
        <f t="shared" si="250"/>
        <v>89.1</v>
      </c>
      <c r="S2635" t="str">
        <f t="shared" si="251"/>
        <v>technology</v>
      </c>
      <c r="T2635" t="str">
        <f t="shared" si="252"/>
        <v>space exploration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47"/>
        <v>42612.656493055561</v>
      </c>
      <c r="L2636" s="13">
        <f t="shared" si="248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9"/>
        <v>106.02150537634409</v>
      </c>
      <c r="R2636" s="8">
        <f t="shared" si="250"/>
        <v>39.44</v>
      </c>
      <c r="S2636" t="str">
        <f t="shared" si="251"/>
        <v>technology</v>
      </c>
      <c r="T2636" t="str">
        <f t="shared" si="252"/>
        <v>space exploration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47"/>
        <v>42037.950937500005</v>
      </c>
      <c r="L2637" s="13">
        <f t="shared" si="24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9"/>
        <v>100</v>
      </c>
      <c r="R2637" s="8">
        <f t="shared" si="250"/>
        <v>136.9</v>
      </c>
      <c r="S2637" t="str">
        <f t="shared" si="251"/>
        <v>technology</v>
      </c>
      <c r="T2637" t="str">
        <f t="shared" si="252"/>
        <v>space exploration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47"/>
        <v>42636.614745370374</v>
      </c>
      <c r="L2638" s="13">
        <f t="shared" si="24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9"/>
        <v>187.3</v>
      </c>
      <c r="R2638" s="8">
        <f t="shared" si="250"/>
        <v>37.46</v>
      </c>
      <c r="S2638" t="str">
        <f t="shared" si="251"/>
        <v>technology</v>
      </c>
      <c r="T2638" t="str">
        <f t="shared" si="252"/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47"/>
        <v>42639.549479166672</v>
      </c>
      <c r="L2639" s="13">
        <f t="shared" si="24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9"/>
        <v>166.2</v>
      </c>
      <c r="R2639" s="8">
        <f t="shared" si="250"/>
        <v>31.96</v>
      </c>
      <c r="S2639" t="str">
        <f t="shared" si="251"/>
        <v>technology</v>
      </c>
      <c r="T2639" t="str">
        <f t="shared" si="252"/>
        <v>space exploration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47"/>
        <v>41989.913136574076</v>
      </c>
      <c r="L2640" s="13">
        <f t="shared" si="24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9"/>
        <v>101.72910662824208</v>
      </c>
      <c r="R2640" s="8">
        <f t="shared" si="250"/>
        <v>25.21</v>
      </c>
      <c r="S2640" t="str">
        <f t="shared" si="251"/>
        <v>technology</v>
      </c>
      <c r="T2640" t="str">
        <f t="shared" si="252"/>
        <v>space exploration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47"/>
        <v>42024.86513888889</v>
      </c>
      <c r="L2641" s="13">
        <f t="shared" si="24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9"/>
        <v>164</v>
      </c>
      <c r="R2641" s="8">
        <f t="shared" si="250"/>
        <v>10.039999999999999</v>
      </c>
      <c r="S2641" t="str">
        <f t="shared" si="251"/>
        <v>technology</v>
      </c>
      <c r="T2641" t="str">
        <f t="shared" si="252"/>
        <v>space exploration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47"/>
        <v>42103.160578703704</v>
      </c>
      <c r="L2642" s="13">
        <f t="shared" si="24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9"/>
        <v>105.66666666666666</v>
      </c>
      <c r="R2642" s="8">
        <f t="shared" si="250"/>
        <v>45.94</v>
      </c>
      <c r="S2642" t="str">
        <f t="shared" si="251"/>
        <v>technology</v>
      </c>
      <c r="T2642" t="str">
        <f t="shared" si="252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47"/>
        <v>41880.827118055553</v>
      </c>
      <c r="L2643" s="13">
        <f t="shared" si="24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9"/>
        <v>1</v>
      </c>
      <c r="R2643" s="8">
        <f t="shared" si="250"/>
        <v>15</v>
      </c>
      <c r="S2643" t="str">
        <f t="shared" si="251"/>
        <v>technology</v>
      </c>
      <c r="T2643" t="str">
        <f t="shared" si="252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47"/>
        <v>42536.246620370366</v>
      </c>
      <c r="L2644" s="13">
        <f t="shared" si="24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9"/>
        <v>0</v>
      </c>
      <c r="R2644" s="8">
        <f t="shared" si="250"/>
        <v>0</v>
      </c>
      <c r="S2644" t="str">
        <f t="shared" si="251"/>
        <v>technology</v>
      </c>
      <c r="T2644" t="str">
        <f t="shared" si="252"/>
        <v>space exploration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47"/>
        <v>42689.582349537035</v>
      </c>
      <c r="L2645" s="13">
        <f t="shared" si="24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9"/>
        <v>33.559730999999999</v>
      </c>
      <c r="R2645" s="8">
        <f t="shared" si="250"/>
        <v>223.58</v>
      </c>
      <c r="S2645" t="str">
        <f t="shared" si="251"/>
        <v>technology</v>
      </c>
      <c r="T2645" t="str">
        <f t="shared" si="252"/>
        <v>space exploration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47"/>
        <v>42774.792071759264</v>
      </c>
      <c r="L2646" s="13">
        <f t="shared" si="24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9"/>
        <v>2.0529999999999999</v>
      </c>
      <c r="R2646" s="8">
        <f t="shared" si="250"/>
        <v>39.479999999999997</v>
      </c>
      <c r="S2646" t="str">
        <f t="shared" si="251"/>
        <v>technology</v>
      </c>
      <c r="T2646" t="str">
        <f t="shared" si="252"/>
        <v>space exploration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47"/>
        <v>41921.842627314814</v>
      </c>
      <c r="L2647" s="13">
        <f t="shared" si="24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9"/>
        <v>10.5</v>
      </c>
      <c r="R2647" s="8">
        <f t="shared" si="250"/>
        <v>91.3</v>
      </c>
      <c r="S2647" t="str">
        <f t="shared" si="251"/>
        <v>technology</v>
      </c>
      <c r="T2647" t="str">
        <f t="shared" si="252"/>
        <v>space exploration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47"/>
        <v>42226.313298611116</v>
      </c>
      <c r="L2648" s="13">
        <f t="shared" si="24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9"/>
        <v>8.4172840000000004</v>
      </c>
      <c r="R2648" s="8">
        <f t="shared" si="250"/>
        <v>78.67</v>
      </c>
      <c r="S2648" t="str">
        <f t="shared" si="251"/>
        <v>technology</v>
      </c>
      <c r="T2648" t="str">
        <f t="shared" si="252"/>
        <v>space exploration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47"/>
        <v>42200.261793981481</v>
      </c>
      <c r="L2649" s="13">
        <f t="shared" si="24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9"/>
        <v>1.44</v>
      </c>
      <c r="R2649" s="8">
        <f t="shared" si="250"/>
        <v>12</v>
      </c>
      <c r="S2649" t="str">
        <f t="shared" si="251"/>
        <v>technology</v>
      </c>
      <c r="T2649" t="str">
        <f t="shared" si="252"/>
        <v>space exploration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47"/>
        <v>42408.714814814812</v>
      </c>
      <c r="L2650" s="13">
        <f t="shared" si="24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9"/>
        <v>0.88333333333333341</v>
      </c>
      <c r="R2650" s="8">
        <f t="shared" si="250"/>
        <v>17.670000000000002</v>
      </c>
      <c r="S2650" t="str">
        <f t="shared" si="251"/>
        <v>technology</v>
      </c>
      <c r="T2650" t="str">
        <f t="shared" si="252"/>
        <v>space exploration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47"/>
        <v>42341.99700231482</v>
      </c>
      <c r="L2651" s="13">
        <f t="shared" si="24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9"/>
        <v>9.920000000000001E-2</v>
      </c>
      <c r="R2651" s="8">
        <f t="shared" si="250"/>
        <v>41.33</v>
      </c>
      <c r="S2651" t="str">
        <f t="shared" si="251"/>
        <v>technology</v>
      </c>
      <c r="T2651" t="str">
        <f t="shared" si="252"/>
        <v>space exploration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47"/>
        <v>42695.624340277776</v>
      </c>
      <c r="L2652" s="13">
        <f t="shared" si="24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9"/>
        <v>0.59666666666666668</v>
      </c>
      <c r="R2652" s="8">
        <f t="shared" si="250"/>
        <v>71.599999999999994</v>
      </c>
      <c r="S2652" t="str">
        <f t="shared" si="251"/>
        <v>technology</v>
      </c>
      <c r="T2652" t="str">
        <f t="shared" si="252"/>
        <v>space exploration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47"/>
        <v>42327.805659722217</v>
      </c>
      <c r="L2653" s="13">
        <f t="shared" si="248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9"/>
        <v>1.8689285714285715</v>
      </c>
      <c r="R2653" s="8">
        <f t="shared" si="250"/>
        <v>307.82</v>
      </c>
      <c r="S2653" t="str">
        <f t="shared" si="251"/>
        <v>technology</v>
      </c>
      <c r="T2653" t="str">
        <f t="shared" si="252"/>
        <v>space exploration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47"/>
        <v>41953.158854166672</v>
      </c>
      <c r="L2654" s="13">
        <f t="shared" si="24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9"/>
        <v>0.88500000000000001</v>
      </c>
      <c r="R2654" s="8">
        <f t="shared" si="250"/>
        <v>80.45</v>
      </c>
      <c r="S2654" t="str">
        <f t="shared" si="251"/>
        <v>technology</v>
      </c>
      <c r="T2654" t="str">
        <f t="shared" si="252"/>
        <v>space exploration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47"/>
        <v>41771.651932870373</v>
      </c>
      <c r="L2655" s="13">
        <f t="shared" si="24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9"/>
        <v>11.52156862745098</v>
      </c>
      <c r="R2655" s="8">
        <f t="shared" si="250"/>
        <v>83.94</v>
      </c>
      <c r="S2655" t="str">
        <f t="shared" si="251"/>
        <v>technology</v>
      </c>
      <c r="T2655" t="str">
        <f t="shared" si="252"/>
        <v>space exploration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47"/>
        <v>42055.600995370376</v>
      </c>
      <c r="L2656" s="13">
        <f t="shared" si="24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9"/>
        <v>5.1000000000000004E-2</v>
      </c>
      <c r="R2656" s="8">
        <f t="shared" si="250"/>
        <v>8.5</v>
      </c>
      <c r="S2656" t="str">
        <f t="shared" si="251"/>
        <v>technology</v>
      </c>
      <c r="T2656" t="str">
        <f t="shared" si="252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47"/>
        <v>42381.866284722222</v>
      </c>
      <c r="L2657" s="13">
        <f t="shared" si="24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9"/>
        <v>21.033333333333335</v>
      </c>
      <c r="R2657" s="8">
        <f t="shared" si="250"/>
        <v>73.37</v>
      </c>
      <c r="S2657" t="str">
        <f t="shared" si="251"/>
        <v>technology</v>
      </c>
      <c r="T2657" t="str">
        <f t="shared" si="252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47"/>
        <v>42767.688518518517</v>
      </c>
      <c r="L2658" s="13">
        <f t="shared" si="24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9"/>
        <v>11.436666666666667</v>
      </c>
      <c r="R2658" s="8">
        <f t="shared" si="250"/>
        <v>112.86</v>
      </c>
      <c r="S2658" t="str">
        <f t="shared" si="251"/>
        <v>technology</v>
      </c>
      <c r="T2658" t="str">
        <f t="shared" si="252"/>
        <v>space exploration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47"/>
        <v>42551.928854166668</v>
      </c>
      <c r="L2659" s="13">
        <f t="shared" si="248"/>
        <v>42585.0625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9"/>
        <v>18.737933333333334</v>
      </c>
      <c r="R2659" s="8">
        <f t="shared" si="250"/>
        <v>95.28</v>
      </c>
      <c r="S2659" t="str">
        <f t="shared" si="251"/>
        <v>technology</v>
      </c>
      <c r="T2659" t="str">
        <f t="shared" si="252"/>
        <v>space exploration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47"/>
        <v>42551.884189814817</v>
      </c>
      <c r="L2660" s="13">
        <f t="shared" si="248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9"/>
        <v>9.285714285714286E-2</v>
      </c>
      <c r="R2660" s="8">
        <f t="shared" si="250"/>
        <v>22.75</v>
      </c>
      <c r="S2660" t="str">
        <f t="shared" si="251"/>
        <v>technology</v>
      </c>
      <c r="T2660" t="str">
        <f t="shared" si="252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47"/>
        <v>42082.069560185191</v>
      </c>
      <c r="L2661" s="13">
        <f t="shared" si="248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9"/>
        <v>2.7204081632653061</v>
      </c>
      <c r="R2661" s="8">
        <f t="shared" si="250"/>
        <v>133.30000000000001</v>
      </c>
      <c r="S2661" t="str">
        <f t="shared" si="251"/>
        <v>technology</v>
      </c>
      <c r="T2661" t="str">
        <f t="shared" si="252"/>
        <v>space exploration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47"/>
        <v>42272.713171296295</v>
      </c>
      <c r="L2662" s="13">
        <f t="shared" si="24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9"/>
        <v>9.5000000000000001E-2</v>
      </c>
      <c r="R2662" s="8">
        <f t="shared" si="250"/>
        <v>3.8</v>
      </c>
      <c r="S2662" t="str">
        <f t="shared" si="251"/>
        <v>technology</v>
      </c>
      <c r="T2662" t="str">
        <f t="shared" si="252"/>
        <v>space exploration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47"/>
        <v>41542.958449074074</v>
      </c>
      <c r="L2663" s="13">
        <f t="shared" si="24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9"/>
        <v>102.89999999999999</v>
      </c>
      <c r="R2663" s="8">
        <f t="shared" si="250"/>
        <v>85.75</v>
      </c>
      <c r="S2663" t="str">
        <f t="shared" si="251"/>
        <v>technology</v>
      </c>
      <c r="T2663" t="str">
        <f t="shared" si="252"/>
        <v>makerspaces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47"/>
        <v>42207.746678240743</v>
      </c>
      <c r="L2664" s="13">
        <f t="shared" si="24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9"/>
        <v>106.80000000000001</v>
      </c>
      <c r="R2664" s="8">
        <f t="shared" si="250"/>
        <v>267</v>
      </c>
      <c r="S2664" t="str">
        <f t="shared" si="251"/>
        <v>technology</v>
      </c>
      <c r="T2664" t="str">
        <f t="shared" si="252"/>
        <v>makerspaces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47"/>
        <v>42222.622766203705</v>
      </c>
      <c r="L2665" s="13">
        <f t="shared" si="248"/>
        <v>42251.625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9"/>
        <v>104.59625</v>
      </c>
      <c r="R2665" s="8">
        <f t="shared" si="250"/>
        <v>373.56</v>
      </c>
      <c r="S2665" t="str">
        <f t="shared" si="251"/>
        <v>technology</v>
      </c>
      <c r="T2665" t="str">
        <f t="shared" si="252"/>
        <v>makerspaces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47"/>
        <v>42313.02542824074</v>
      </c>
      <c r="L2666" s="13">
        <f t="shared" si="24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9"/>
        <v>103.42857142857143</v>
      </c>
      <c r="R2666" s="8">
        <f t="shared" si="250"/>
        <v>174.04</v>
      </c>
      <c r="S2666" t="str">
        <f t="shared" si="251"/>
        <v>technology</v>
      </c>
      <c r="T2666" t="str">
        <f t="shared" si="252"/>
        <v>makerspaces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47"/>
        <v>42083.895532407405</v>
      </c>
      <c r="L2667" s="13">
        <f t="shared" si="24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9"/>
        <v>123.14285714285715</v>
      </c>
      <c r="R2667" s="8">
        <f t="shared" si="250"/>
        <v>93.7</v>
      </c>
      <c r="S2667" t="str">
        <f t="shared" si="251"/>
        <v>technology</v>
      </c>
      <c r="T2667" t="str">
        <f t="shared" si="252"/>
        <v>makerspaces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47"/>
        <v>42235.764340277776</v>
      </c>
      <c r="L2668" s="13">
        <f t="shared" si="248"/>
        <v>42272.875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9"/>
        <v>159.29509999999999</v>
      </c>
      <c r="R2668" s="8">
        <f t="shared" si="250"/>
        <v>77.33</v>
      </c>
      <c r="S2668" t="str">
        <f t="shared" si="251"/>
        <v>technology</v>
      </c>
      <c r="T2668" t="str">
        <f t="shared" si="252"/>
        <v>makerspaces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47"/>
        <v>42380.926111111112</v>
      </c>
      <c r="L2669" s="13">
        <f t="shared" si="24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9"/>
        <v>110.66666666666667</v>
      </c>
      <c r="R2669" s="8">
        <f t="shared" si="250"/>
        <v>92.22</v>
      </c>
      <c r="S2669" t="str">
        <f t="shared" si="251"/>
        <v>technology</v>
      </c>
      <c r="T2669" t="str">
        <f t="shared" si="252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47"/>
        <v>42275.588715277772</v>
      </c>
      <c r="L2670" s="13">
        <f t="shared" si="24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9"/>
        <v>170.70000000000002</v>
      </c>
      <c r="R2670" s="8">
        <f t="shared" si="250"/>
        <v>60.96</v>
      </c>
      <c r="S2670" t="str">
        <f t="shared" si="251"/>
        <v>technology</v>
      </c>
      <c r="T2670" t="str">
        <f t="shared" si="252"/>
        <v>makerspaces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47"/>
        <v>42319.035833333335</v>
      </c>
      <c r="L2671" s="13">
        <f t="shared" si="248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9"/>
        <v>125.125</v>
      </c>
      <c r="R2671" s="8">
        <f t="shared" si="250"/>
        <v>91</v>
      </c>
      <c r="S2671" t="str">
        <f t="shared" si="251"/>
        <v>technology</v>
      </c>
      <c r="T2671" t="str">
        <f t="shared" si="252"/>
        <v>makerspaces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47"/>
        <v>41821.020601851851</v>
      </c>
      <c r="L2672" s="13">
        <f t="shared" si="24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9"/>
        <v>6.4158609339642041</v>
      </c>
      <c r="R2672" s="8">
        <f t="shared" si="250"/>
        <v>41.58</v>
      </c>
      <c r="S2672" t="str">
        <f t="shared" si="251"/>
        <v>technology</v>
      </c>
      <c r="T2672" t="str">
        <f t="shared" si="252"/>
        <v>makerspaces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47"/>
        <v>41962.749027777783</v>
      </c>
      <c r="L2673" s="13">
        <f t="shared" si="24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9"/>
        <v>11.343999999999999</v>
      </c>
      <c r="R2673" s="8">
        <f t="shared" si="250"/>
        <v>33.76</v>
      </c>
      <c r="S2673" t="str">
        <f t="shared" si="251"/>
        <v>technology</v>
      </c>
      <c r="T2673" t="str">
        <f t="shared" si="252"/>
        <v>makerspaces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47"/>
        <v>42344.884143518517</v>
      </c>
      <c r="L2674" s="13">
        <f t="shared" si="248"/>
        <v>42366.25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9"/>
        <v>33.19</v>
      </c>
      <c r="R2674" s="8">
        <f t="shared" si="250"/>
        <v>70.62</v>
      </c>
      <c r="S2674" t="str">
        <f t="shared" si="251"/>
        <v>technology</v>
      </c>
      <c r="T2674" t="str">
        <f t="shared" si="252"/>
        <v>makerspaces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47"/>
        <v>41912.541655092595</v>
      </c>
      <c r="L2675" s="13">
        <f t="shared" si="24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9"/>
        <v>27.58</v>
      </c>
      <c r="R2675" s="8">
        <f t="shared" si="250"/>
        <v>167.15</v>
      </c>
      <c r="S2675" t="str">
        <f t="shared" si="251"/>
        <v>technology</v>
      </c>
      <c r="T2675" t="str">
        <f t="shared" si="252"/>
        <v>makerspaces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47"/>
        <v>42529.632754629631</v>
      </c>
      <c r="L2676" s="13">
        <f t="shared" si="24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9"/>
        <v>62.839999999999996</v>
      </c>
      <c r="R2676" s="8">
        <f t="shared" si="250"/>
        <v>128.62</v>
      </c>
      <c r="S2676" t="str">
        <f t="shared" si="251"/>
        <v>technology</v>
      </c>
      <c r="T2676" t="str">
        <f t="shared" si="252"/>
        <v>makerspaces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47"/>
        <v>41923.857511574075</v>
      </c>
      <c r="L2677" s="13">
        <f t="shared" si="24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9"/>
        <v>7.5880000000000001</v>
      </c>
      <c r="R2677" s="8">
        <f t="shared" si="250"/>
        <v>65.41</v>
      </c>
      <c r="S2677" t="str">
        <f t="shared" si="251"/>
        <v>technology</v>
      </c>
      <c r="T2677" t="str">
        <f t="shared" si="252"/>
        <v>makerspaces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47"/>
        <v>42482.624699074076</v>
      </c>
      <c r="L2678" s="13">
        <f t="shared" si="24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9"/>
        <v>50.38095238095238</v>
      </c>
      <c r="R2678" s="8">
        <f t="shared" si="250"/>
        <v>117.56</v>
      </c>
      <c r="S2678" t="str">
        <f t="shared" si="251"/>
        <v>technology</v>
      </c>
      <c r="T2678" t="str">
        <f t="shared" si="252"/>
        <v>makerspaces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47"/>
        <v>41793.029432870368</v>
      </c>
      <c r="L2679" s="13">
        <f t="shared" si="248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9"/>
        <v>17.512820512820511</v>
      </c>
      <c r="R2679" s="8">
        <f t="shared" si="250"/>
        <v>126.48</v>
      </c>
      <c r="S2679" t="str">
        <f t="shared" si="251"/>
        <v>technology</v>
      </c>
      <c r="T2679" t="str">
        <f t="shared" si="252"/>
        <v>makerspaces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47"/>
        <v>42241.798206018517</v>
      </c>
      <c r="L2680" s="13">
        <f t="shared" si="24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9"/>
        <v>1.375E-2</v>
      </c>
      <c r="R2680" s="8">
        <f t="shared" si="250"/>
        <v>550</v>
      </c>
      <c r="S2680" t="str">
        <f t="shared" si="251"/>
        <v>technology</v>
      </c>
      <c r="T2680" t="str">
        <f t="shared" si="252"/>
        <v>makerspaces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47"/>
        <v>42033.001087962963</v>
      </c>
      <c r="L2681" s="13">
        <f t="shared" si="24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9"/>
        <v>0.33</v>
      </c>
      <c r="R2681" s="8">
        <f t="shared" si="250"/>
        <v>44</v>
      </c>
      <c r="S2681" t="str">
        <f t="shared" si="251"/>
        <v>technology</v>
      </c>
      <c r="T2681" t="str">
        <f t="shared" si="252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47"/>
        <v>42436.211701388893</v>
      </c>
      <c r="L2682" s="13">
        <f t="shared" si="24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9"/>
        <v>0.86250000000000004</v>
      </c>
      <c r="R2682" s="8">
        <f t="shared" si="250"/>
        <v>69</v>
      </c>
      <c r="S2682" t="str">
        <f t="shared" si="251"/>
        <v>technology</v>
      </c>
      <c r="T2682" t="str">
        <f t="shared" si="252"/>
        <v>makerspaces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47"/>
        <v>41805.895254629628</v>
      </c>
      <c r="L2683" s="13">
        <f t="shared" si="24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9"/>
        <v>0.6875</v>
      </c>
      <c r="R2683" s="8">
        <f t="shared" si="250"/>
        <v>27.5</v>
      </c>
      <c r="S2683" t="str">
        <f t="shared" si="251"/>
        <v>food</v>
      </c>
      <c r="T2683" t="str">
        <f t="shared" si="252"/>
        <v>food trucks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47"/>
        <v>41932.871990740743</v>
      </c>
      <c r="L2684" s="13">
        <f t="shared" si="24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9"/>
        <v>28.299999999999997</v>
      </c>
      <c r="R2684" s="8">
        <f t="shared" si="250"/>
        <v>84.9</v>
      </c>
      <c r="S2684" t="str">
        <f t="shared" si="251"/>
        <v>food</v>
      </c>
      <c r="T2684" t="str">
        <f t="shared" si="252"/>
        <v>food trucks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47"/>
        <v>42034.75509259259</v>
      </c>
      <c r="L2685" s="13">
        <f t="shared" si="24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9"/>
        <v>0.24</v>
      </c>
      <c r="R2685" s="8">
        <f t="shared" si="250"/>
        <v>12</v>
      </c>
      <c r="S2685" t="str">
        <f t="shared" si="251"/>
        <v>food</v>
      </c>
      <c r="T2685" t="str">
        <f t="shared" si="252"/>
        <v>food trucks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47"/>
        <v>41820.914641203701</v>
      </c>
      <c r="L2686" s="13">
        <f t="shared" si="248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9"/>
        <v>1.1428571428571428</v>
      </c>
      <c r="R2686" s="8">
        <f t="shared" si="250"/>
        <v>200</v>
      </c>
      <c r="S2686" t="str">
        <f t="shared" si="251"/>
        <v>food</v>
      </c>
      <c r="T2686" t="str">
        <f t="shared" si="252"/>
        <v>food trucks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47"/>
        <v>42061.69594907407</v>
      </c>
      <c r="L2687" s="13">
        <f t="shared" si="248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9"/>
        <v>0.02</v>
      </c>
      <c r="R2687" s="8">
        <f t="shared" si="250"/>
        <v>10</v>
      </c>
      <c r="S2687" t="str">
        <f t="shared" si="251"/>
        <v>food</v>
      </c>
      <c r="T2687" t="str">
        <f t="shared" si="252"/>
        <v>food trucks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47"/>
        <v>41892.974803240737</v>
      </c>
      <c r="L2688" s="13">
        <f t="shared" si="24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9"/>
        <v>0</v>
      </c>
      <c r="R2688" s="8">
        <f t="shared" si="250"/>
        <v>0</v>
      </c>
      <c r="S2688" t="str">
        <f t="shared" si="251"/>
        <v>food</v>
      </c>
      <c r="T2688" t="str">
        <f t="shared" si="252"/>
        <v>food trucks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47"/>
        <v>42154.64025462963</v>
      </c>
      <c r="L2689" s="13">
        <f t="shared" si="24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9"/>
        <v>0</v>
      </c>
      <c r="R2689" s="8">
        <f t="shared" si="250"/>
        <v>0</v>
      </c>
      <c r="S2689" t="str">
        <f t="shared" si="251"/>
        <v>food</v>
      </c>
      <c r="T2689" t="str">
        <f t="shared" si="252"/>
        <v>food trucks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ref="K2690:K2753" si="253">J2690/60/60/24+DATE(1970,1,1)</f>
        <v>42028.118865740747</v>
      </c>
      <c r="L2690" s="13">
        <f t="shared" ref="L2690:L2753" si="254">I2690/60/60/24+DATE(1970,1,1)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255">E2690/D2690*100</f>
        <v>0.14799999999999999</v>
      </c>
      <c r="R2690" s="8">
        <f t="shared" si="250"/>
        <v>5.29</v>
      </c>
      <c r="S2690" t="str">
        <f t="shared" si="251"/>
        <v>food</v>
      </c>
      <c r="T2690" t="str">
        <f t="shared" si="252"/>
        <v>food trucks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si="253"/>
        <v>42551.961689814809</v>
      </c>
      <c r="L2691" s="13">
        <f t="shared" si="254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255"/>
        <v>2.8571428571428571E-3</v>
      </c>
      <c r="R2691" s="8">
        <f t="shared" ref="R2691:R2754" si="256">IF(N2691=0, 0, ROUND(E2691/N2691, 2))</f>
        <v>1</v>
      </c>
      <c r="S2691" t="str">
        <f t="shared" ref="S2691:S2754" si="257">LEFT(P2691, FIND("/", P2691) - 1)</f>
        <v>food</v>
      </c>
      <c r="T2691" t="str">
        <f t="shared" ref="T2691:T2754" si="258">RIGHT(P2691, LEN(P2691)-FIND("/", P2691))</f>
        <v>food trucks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53"/>
        <v>42113.105046296296</v>
      </c>
      <c r="L2692" s="13">
        <f t="shared" si="25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5"/>
        <v>10.7325</v>
      </c>
      <c r="R2692" s="8">
        <f t="shared" si="256"/>
        <v>72.760000000000005</v>
      </c>
      <c r="S2692" t="str">
        <f t="shared" si="257"/>
        <v>food</v>
      </c>
      <c r="T2692" t="str">
        <f t="shared" si="258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53"/>
        <v>42089.724039351851</v>
      </c>
      <c r="L2693" s="13">
        <f t="shared" si="25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5"/>
        <v>5.3846153846153842E-2</v>
      </c>
      <c r="R2693" s="8">
        <f t="shared" si="256"/>
        <v>17.5</v>
      </c>
      <c r="S2693" t="str">
        <f t="shared" si="257"/>
        <v>food</v>
      </c>
      <c r="T2693" t="str">
        <f t="shared" si="258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53"/>
        <v>42058.334027777775</v>
      </c>
      <c r="L2694" s="13">
        <f t="shared" si="25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5"/>
        <v>0.7142857142857143</v>
      </c>
      <c r="R2694" s="8">
        <f t="shared" si="256"/>
        <v>25</v>
      </c>
      <c r="S2694" t="str">
        <f t="shared" si="257"/>
        <v>food</v>
      </c>
      <c r="T2694" t="str">
        <f t="shared" si="258"/>
        <v>food trucks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53"/>
        <v>41834.138495370367</v>
      </c>
      <c r="L2695" s="13">
        <f t="shared" si="25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5"/>
        <v>0.8</v>
      </c>
      <c r="R2695" s="8">
        <f t="shared" si="256"/>
        <v>13.33</v>
      </c>
      <c r="S2695" t="str">
        <f t="shared" si="257"/>
        <v>food</v>
      </c>
      <c r="T2695" t="str">
        <f t="shared" si="258"/>
        <v>food trucks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53"/>
        <v>41878.140497685185</v>
      </c>
      <c r="L2696" s="13">
        <f t="shared" si="25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5"/>
        <v>3.3333333333333335E-3</v>
      </c>
      <c r="R2696" s="8">
        <f t="shared" si="256"/>
        <v>1</v>
      </c>
      <c r="S2696" t="str">
        <f t="shared" si="257"/>
        <v>food</v>
      </c>
      <c r="T2696" t="str">
        <f t="shared" si="258"/>
        <v>food trucks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53"/>
        <v>42048.181921296295</v>
      </c>
      <c r="L2697" s="13">
        <f t="shared" si="25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5"/>
        <v>0.47333333333333333</v>
      </c>
      <c r="R2697" s="8">
        <f t="shared" si="256"/>
        <v>23.67</v>
      </c>
      <c r="S2697" t="str">
        <f t="shared" si="257"/>
        <v>food</v>
      </c>
      <c r="T2697" t="str">
        <f t="shared" si="258"/>
        <v>food trucks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53"/>
        <v>41964.844444444447</v>
      </c>
      <c r="L2698" s="13">
        <f t="shared" si="25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5"/>
        <v>5.65</v>
      </c>
      <c r="R2698" s="8">
        <f t="shared" si="256"/>
        <v>89.21</v>
      </c>
      <c r="S2698" t="str">
        <f t="shared" si="257"/>
        <v>food</v>
      </c>
      <c r="T2698" t="str">
        <f t="shared" si="258"/>
        <v>food trucks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53"/>
        <v>42187.940081018518</v>
      </c>
      <c r="L2699" s="13">
        <f t="shared" si="25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5"/>
        <v>26.35217391304348</v>
      </c>
      <c r="R2699" s="8">
        <f t="shared" si="256"/>
        <v>116.56</v>
      </c>
      <c r="S2699" t="str">
        <f t="shared" si="257"/>
        <v>food</v>
      </c>
      <c r="T2699" t="str">
        <f t="shared" si="258"/>
        <v>food trucks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53"/>
        <v>41787.898240740738</v>
      </c>
      <c r="L2700" s="13">
        <f t="shared" si="25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5"/>
        <v>0.325125</v>
      </c>
      <c r="R2700" s="8">
        <f t="shared" si="256"/>
        <v>13.01</v>
      </c>
      <c r="S2700" t="str">
        <f t="shared" si="257"/>
        <v>food</v>
      </c>
      <c r="T2700" t="str">
        <f t="shared" si="258"/>
        <v>food trucks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53"/>
        <v>41829.896562499998</v>
      </c>
      <c r="L2701" s="13">
        <f t="shared" si="25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5"/>
        <v>0</v>
      </c>
      <c r="R2701" s="8">
        <f t="shared" si="256"/>
        <v>0</v>
      </c>
      <c r="S2701" t="str">
        <f t="shared" si="257"/>
        <v>food</v>
      </c>
      <c r="T2701" t="str">
        <f t="shared" si="258"/>
        <v>food trucks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53"/>
        <v>41870.87467592593</v>
      </c>
      <c r="L2702" s="13">
        <f t="shared" si="25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5"/>
        <v>0.7000700070007001</v>
      </c>
      <c r="R2702" s="8">
        <f t="shared" si="256"/>
        <v>17.5</v>
      </c>
      <c r="S2702" t="str">
        <f t="shared" si="257"/>
        <v>food</v>
      </c>
      <c r="T2702" t="str">
        <f t="shared" si="258"/>
        <v>food trucks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53"/>
        <v>42801.774699074071</v>
      </c>
      <c r="L2703" s="13">
        <f t="shared" si="25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5"/>
        <v>46.176470588235297</v>
      </c>
      <c r="R2703" s="8">
        <f t="shared" si="256"/>
        <v>34.130000000000003</v>
      </c>
      <c r="S2703" t="str">
        <f t="shared" si="257"/>
        <v>theater</v>
      </c>
      <c r="T2703" t="str">
        <f t="shared" si="258"/>
        <v>spaces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53"/>
        <v>42800.801817129628</v>
      </c>
      <c r="L2704" s="13">
        <f t="shared" si="25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5"/>
        <v>34.410000000000004</v>
      </c>
      <c r="R2704" s="8">
        <f t="shared" si="256"/>
        <v>132.35</v>
      </c>
      <c r="S2704" t="str">
        <f t="shared" si="257"/>
        <v>theater</v>
      </c>
      <c r="T2704" t="str">
        <f t="shared" si="258"/>
        <v>spaces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53"/>
        <v>42756.690162037034</v>
      </c>
      <c r="L2705" s="13">
        <f t="shared" si="25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5"/>
        <v>103.75000000000001</v>
      </c>
      <c r="R2705" s="8">
        <f t="shared" si="256"/>
        <v>922.22</v>
      </c>
      <c r="S2705" t="str">
        <f t="shared" si="257"/>
        <v>theater</v>
      </c>
      <c r="T2705" t="str">
        <f t="shared" si="258"/>
        <v>spaces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53"/>
        <v>42787.862430555557</v>
      </c>
      <c r="L2706" s="13">
        <f t="shared" si="25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5"/>
        <v>6.0263157894736841</v>
      </c>
      <c r="R2706" s="8">
        <f t="shared" si="256"/>
        <v>163.57</v>
      </c>
      <c r="S2706" t="str">
        <f t="shared" si="257"/>
        <v>theater</v>
      </c>
      <c r="T2706" t="str">
        <f t="shared" si="258"/>
        <v>spaces</v>
      </c>
    </row>
    <row r="2707" spans="1:2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53"/>
        <v>42773.916180555556</v>
      </c>
      <c r="L2707" s="13">
        <f t="shared" si="25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5"/>
        <v>10.539393939393939</v>
      </c>
      <c r="R2707" s="8">
        <f t="shared" si="256"/>
        <v>217.38</v>
      </c>
      <c r="S2707" t="str">
        <f t="shared" si="257"/>
        <v>theater</v>
      </c>
      <c r="T2707" t="str">
        <f t="shared" si="258"/>
        <v>spaces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53"/>
        <v>41899.294942129629</v>
      </c>
      <c r="L2708" s="13">
        <f t="shared" si="25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5"/>
        <v>112.29714285714284</v>
      </c>
      <c r="R2708" s="8">
        <f t="shared" si="256"/>
        <v>149.44</v>
      </c>
      <c r="S2708" t="str">
        <f t="shared" si="257"/>
        <v>theater</v>
      </c>
      <c r="T2708" t="str">
        <f t="shared" si="258"/>
        <v>spaces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53"/>
        <v>41391.782905092594</v>
      </c>
      <c r="L2709" s="13">
        <f t="shared" si="25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5"/>
        <v>350.84462500000001</v>
      </c>
      <c r="R2709" s="8">
        <f t="shared" si="256"/>
        <v>71.239999999999995</v>
      </c>
      <c r="S2709" t="str">
        <f t="shared" si="257"/>
        <v>theater</v>
      </c>
      <c r="T2709" t="str">
        <f t="shared" si="258"/>
        <v>spaces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53"/>
        <v>42512.698217592595</v>
      </c>
      <c r="L2710" s="13">
        <f t="shared" si="25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5"/>
        <v>233.21535</v>
      </c>
      <c r="R2710" s="8">
        <f t="shared" si="256"/>
        <v>44.46</v>
      </c>
      <c r="S2710" t="str">
        <f t="shared" si="257"/>
        <v>theater</v>
      </c>
      <c r="T2710" t="str">
        <f t="shared" si="258"/>
        <v>spaces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53"/>
        <v>42612.149780092594</v>
      </c>
      <c r="L2711" s="13">
        <f t="shared" si="25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5"/>
        <v>101.60599999999999</v>
      </c>
      <c r="R2711" s="8">
        <f t="shared" si="256"/>
        <v>164.94</v>
      </c>
      <c r="S2711" t="str">
        <f t="shared" si="257"/>
        <v>theater</v>
      </c>
      <c r="T2711" t="str">
        <f t="shared" si="258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53"/>
        <v>41828.229490740741</v>
      </c>
      <c r="L2712" s="13">
        <f t="shared" si="25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5"/>
        <v>153.90035000000003</v>
      </c>
      <c r="R2712" s="8">
        <f t="shared" si="256"/>
        <v>84.87</v>
      </c>
      <c r="S2712" t="str">
        <f t="shared" si="257"/>
        <v>theater</v>
      </c>
      <c r="T2712" t="str">
        <f t="shared" si="258"/>
        <v>spaces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53"/>
        <v>41780.745254629634</v>
      </c>
      <c r="L2713" s="13">
        <f t="shared" si="25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5"/>
        <v>100.7161125319693</v>
      </c>
      <c r="R2713" s="8">
        <f t="shared" si="256"/>
        <v>53.95</v>
      </c>
      <c r="S2713" t="str">
        <f t="shared" si="257"/>
        <v>theater</v>
      </c>
      <c r="T2713" t="str">
        <f t="shared" si="258"/>
        <v>spaces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53"/>
        <v>41432.062037037038</v>
      </c>
      <c r="L2714" s="13">
        <f t="shared" si="254"/>
        <v>41468.75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5"/>
        <v>131.38181818181818</v>
      </c>
      <c r="R2714" s="8">
        <f t="shared" si="256"/>
        <v>50.53</v>
      </c>
      <c r="S2714" t="str">
        <f t="shared" si="257"/>
        <v>theater</v>
      </c>
      <c r="T2714" t="str">
        <f t="shared" si="258"/>
        <v>spaces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53"/>
        <v>42322.653749999998</v>
      </c>
      <c r="L2715" s="13">
        <f t="shared" si="25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5"/>
        <v>102.24133333333334</v>
      </c>
      <c r="R2715" s="8">
        <f t="shared" si="256"/>
        <v>108</v>
      </c>
      <c r="S2715" t="str">
        <f t="shared" si="257"/>
        <v>theater</v>
      </c>
      <c r="T2715" t="str">
        <f t="shared" si="258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53"/>
        <v>42629.655046296291</v>
      </c>
      <c r="L2716" s="13">
        <f t="shared" si="25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5"/>
        <v>116.35599999999999</v>
      </c>
      <c r="R2716" s="8">
        <f t="shared" si="256"/>
        <v>95.37</v>
      </c>
      <c r="S2716" t="str">
        <f t="shared" si="257"/>
        <v>theater</v>
      </c>
      <c r="T2716" t="str">
        <f t="shared" si="258"/>
        <v>spaces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53"/>
        <v>42387.398472222223</v>
      </c>
      <c r="L2717" s="13">
        <f t="shared" si="25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5"/>
        <v>264.62241666666665</v>
      </c>
      <c r="R2717" s="8">
        <f t="shared" si="256"/>
        <v>57.63</v>
      </c>
      <c r="S2717" t="str">
        <f t="shared" si="257"/>
        <v>theater</v>
      </c>
      <c r="T2717" t="str">
        <f t="shared" si="258"/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53"/>
        <v>42255.333252314813</v>
      </c>
      <c r="L2718" s="13">
        <f t="shared" si="25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5"/>
        <v>119.98010000000001</v>
      </c>
      <c r="R2718" s="8">
        <f t="shared" si="256"/>
        <v>64.16</v>
      </c>
      <c r="S2718" t="str">
        <f t="shared" si="257"/>
        <v>theater</v>
      </c>
      <c r="T2718" t="str">
        <f t="shared" si="258"/>
        <v>spaces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53"/>
        <v>41934.914918981485</v>
      </c>
      <c r="L2719" s="13">
        <f t="shared" si="25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5"/>
        <v>120.10400000000001</v>
      </c>
      <c r="R2719" s="8">
        <f t="shared" si="256"/>
        <v>92.39</v>
      </c>
      <c r="S2719" t="str">
        <f t="shared" si="257"/>
        <v>theater</v>
      </c>
      <c r="T2719" t="str">
        <f t="shared" si="258"/>
        <v>spaces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53"/>
        <v>42465.596585648149</v>
      </c>
      <c r="L2720" s="13">
        <f t="shared" si="25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5"/>
        <v>103.58333333333334</v>
      </c>
      <c r="R2720" s="8">
        <f t="shared" si="256"/>
        <v>125.98</v>
      </c>
      <c r="S2720" t="str">
        <f t="shared" si="257"/>
        <v>theater</v>
      </c>
      <c r="T2720" t="str">
        <f t="shared" si="258"/>
        <v>spaces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53"/>
        <v>42418.031180555554</v>
      </c>
      <c r="L2721" s="13">
        <f t="shared" si="25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5"/>
        <v>108.83333333333334</v>
      </c>
      <c r="R2721" s="8">
        <f t="shared" si="256"/>
        <v>94.64</v>
      </c>
      <c r="S2721" t="str">
        <f t="shared" si="257"/>
        <v>theater</v>
      </c>
      <c r="T2721" t="str">
        <f t="shared" si="258"/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53"/>
        <v>42655.465891203698</v>
      </c>
      <c r="L2722" s="13">
        <f t="shared" si="25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5"/>
        <v>118.12400000000001</v>
      </c>
      <c r="R2722" s="8">
        <f t="shared" si="256"/>
        <v>170.7</v>
      </c>
      <c r="S2722" t="str">
        <f t="shared" si="257"/>
        <v>theater</v>
      </c>
      <c r="T2722" t="str">
        <f t="shared" si="258"/>
        <v>spaces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53"/>
        <v>41493.543958333335</v>
      </c>
      <c r="L2723" s="13">
        <f t="shared" si="25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5"/>
        <v>1462</v>
      </c>
      <c r="R2723" s="8">
        <f t="shared" si="256"/>
        <v>40.76</v>
      </c>
      <c r="S2723" t="str">
        <f t="shared" si="257"/>
        <v>technology</v>
      </c>
      <c r="T2723" t="str">
        <f t="shared" si="258"/>
        <v>hardware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53"/>
        <v>42704.857094907406</v>
      </c>
      <c r="L2724" s="13">
        <f t="shared" si="25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5"/>
        <v>252.54</v>
      </c>
      <c r="R2724" s="8">
        <f t="shared" si="256"/>
        <v>68.25</v>
      </c>
      <c r="S2724" t="str">
        <f t="shared" si="257"/>
        <v>technology</v>
      </c>
      <c r="T2724" t="str">
        <f t="shared" si="258"/>
        <v>hardware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53"/>
        <v>41944.83898148148</v>
      </c>
      <c r="L2725" s="13">
        <f t="shared" si="25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5"/>
        <v>140.05000000000001</v>
      </c>
      <c r="R2725" s="8">
        <f t="shared" si="256"/>
        <v>95.49</v>
      </c>
      <c r="S2725" t="str">
        <f t="shared" si="257"/>
        <v>technology</v>
      </c>
      <c r="T2725" t="str">
        <f t="shared" si="258"/>
        <v>hardware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53"/>
        <v>42199.32707175926</v>
      </c>
      <c r="L2726" s="13">
        <f t="shared" si="25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5"/>
        <v>296.87520259319291</v>
      </c>
      <c r="R2726" s="8">
        <f t="shared" si="256"/>
        <v>7.19</v>
      </c>
      <c r="S2726" t="str">
        <f t="shared" si="257"/>
        <v>technology</v>
      </c>
      <c r="T2726" t="str">
        <f t="shared" si="258"/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53"/>
        <v>42745.744618055556</v>
      </c>
      <c r="L2727" s="13">
        <f t="shared" si="25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5"/>
        <v>144.54249999999999</v>
      </c>
      <c r="R2727" s="8">
        <f t="shared" si="256"/>
        <v>511.65</v>
      </c>
      <c r="S2727" t="str">
        <f t="shared" si="257"/>
        <v>technology</v>
      </c>
      <c r="T2727" t="str">
        <f t="shared" si="258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53"/>
        <v>42452.579988425925</v>
      </c>
      <c r="L2728" s="13">
        <f t="shared" si="25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5"/>
        <v>105.745</v>
      </c>
      <c r="R2728" s="8">
        <f t="shared" si="256"/>
        <v>261.75</v>
      </c>
      <c r="S2728" t="str">
        <f t="shared" si="257"/>
        <v>technology</v>
      </c>
      <c r="T2728" t="str">
        <f t="shared" si="258"/>
        <v>hardware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53"/>
        <v>42198.676655092597</v>
      </c>
      <c r="L2729" s="13">
        <f t="shared" si="25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5"/>
        <v>493.21000000000004</v>
      </c>
      <c r="R2729" s="8">
        <f t="shared" si="256"/>
        <v>69.760000000000005</v>
      </c>
      <c r="S2729" t="str">
        <f t="shared" si="257"/>
        <v>technology</v>
      </c>
      <c r="T2729" t="str">
        <f t="shared" si="258"/>
        <v>hardware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53"/>
        <v>42333.59993055556</v>
      </c>
      <c r="L2730" s="13">
        <f t="shared" si="25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5"/>
        <v>201.82666666666668</v>
      </c>
      <c r="R2730" s="8">
        <f t="shared" si="256"/>
        <v>77.23</v>
      </c>
      <c r="S2730" t="str">
        <f t="shared" si="257"/>
        <v>technology</v>
      </c>
      <c r="T2730" t="str">
        <f t="shared" si="258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53"/>
        <v>42095.240706018521</v>
      </c>
      <c r="L2731" s="13">
        <f t="shared" si="25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5"/>
        <v>104.44</v>
      </c>
      <c r="R2731" s="8">
        <f t="shared" si="256"/>
        <v>340.57</v>
      </c>
      <c r="S2731" t="str">
        <f t="shared" si="257"/>
        <v>technology</v>
      </c>
      <c r="T2731" t="str">
        <f t="shared" si="258"/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53"/>
        <v>41351.541377314818</v>
      </c>
      <c r="L2732" s="13">
        <f t="shared" si="25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5"/>
        <v>170.29262962962963</v>
      </c>
      <c r="R2732" s="8">
        <f t="shared" si="256"/>
        <v>67.42</v>
      </c>
      <c r="S2732" t="str">
        <f t="shared" si="257"/>
        <v>technology</v>
      </c>
      <c r="T2732" t="str">
        <f t="shared" si="258"/>
        <v>hardware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53"/>
        <v>41872.525717592594</v>
      </c>
      <c r="L2733" s="13">
        <f t="shared" si="25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5"/>
        <v>104.30333333333333</v>
      </c>
      <c r="R2733" s="8">
        <f t="shared" si="256"/>
        <v>845.7</v>
      </c>
      <c r="S2733" t="str">
        <f t="shared" si="257"/>
        <v>technology</v>
      </c>
      <c r="T2733" t="str">
        <f t="shared" si="258"/>
        <v>hardware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53"/>
        <v>41389.808194444442</v>
      </c>
      <c r="L2734" s="13">
        <f t="shared" si="254"/>
        <v>41422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5"/>
        <v>118.25000000000001</v>
      </c>
      <c r="R2734" s="8">
        <f t="shared" si="256"/>
        <v>97.19</v>
      </c>
      <c r="S2734" t="str">
        <f t="shared" si="257"/>
        <v>technology</v>
      </c>
      <c r="T2734" t="str">
        <f t="shared" si="258"/>
        <v>hardware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53"/>
        <v>42044.272847222222</v>
      </c>
      <c r="L2735" s="13">
        <f t="shared" si="25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5"/>
        <v>107.538</v>
      </c>
      <c r="R2735" s="8">
        <f t="shared" si="256"/>
        <v>451.84</v>
      </c>
      <c r="S2735" t="str">
        <f t="shared" si="257"/>
        <v>technology</v>
      </c>
      <c r="T2735" t="str">
        <f t="shared" si="258"/>
        <v>hardware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53"/>
        <v>42626.668888888889</v>
      </c>
      <c r="L2736" s="13">
        <f t="shared" si="25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5"/>
        <v>2260300</v>
      </c>
      <c r="R2736" s="8">
        <f t="shared" si="256"/>
        <v>138.66999999999999</v>
      </c>
      <c r="S2736" t="str">
        <f t="shared" si="257"/>
        <v>technology</v>
      </c>
      <c r="T2736" t="str">
        <f t="shared" si="258"/>
        <v>hardware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53"/>
        <v>41316.120949074073</v>
      </c>
      <c r="L2737" s="13">
        <f t="shared" si="25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5"/>
        <v>978.13466666666682</v>
      </c>
      <c r="R2737" s="8">
        <f t="shared" si="256"/>
        <v>21.64</v>
      </c>
      <c r="S2737" t="str">
        <f t="shared" si="257"/>
        <v>technology</v>
      </c>
      <c r="T2737" t="str">
        <f t="shared" si="258"/>
        <v>hardware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53"/>
        <v>41722.666354166664</v>
      </c>
      <c r="L2738" s="13">
        <f t="shared" si="25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5"/>
        <v>122.9</v>
      </c>
      <c r="R2738" s="8">
        <f t="shared" si="256"/>
        <v>169.52</v>
      </c>
      <c r="S2738" t="str">
        <f t="shared" si="257"/>
        <v>technology</v>
      </c>
      <c r="T2738" t="str">
        <f t="shared" si="258"/>
        <v>hardware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53"/>
        <v>41611.917673611111</v>
      </c>
      <c r="L2739" s="13">
        <f t="shared" si="25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5"/>
        <v>246.0608</v>
      </c>
      <c r="R2739" s="8">
        <f t="shared" si="256"/>
        <v>161.88</v>
      </c>
      <c r="S2739" t="str">
        <f t="shared" si="257"/>
        <v>technology</v>
      </c>
      <c r="T2739" t="str">
        <f t="shared" si="258"/>
        <v>hardware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53"/>
        <v>42620.143564814818</v>
      </c>
      <c r="L2740" s="13">
        <f t="shared" si="25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5"/>
        <v>147.94</v>
      </c>
      <c r="R2740" s="8">
        <f t="shared" si="256"/>
        <v>493.13</v>
      </c>
      <c r="S2740" t="str">
        <f t="shared" si="257"/>
        <v>technology</v>
      </c>
      <c r="T2740" t="str">
        <f t="shared" si="258"/>
        <v>hardware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53"/>
        <v>41719.887928240743</v>
      </c>
      <c r="L2741" s="13">
        <f t="shared" si="25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5"/>
        <v>384.09090909090907</v>
      </c>
      <c r="R2741" s="8">
        <f t="shared" si="256"/>
        <v>22.12</v>
      </c>
      <c r="S2741" t="str">
        <f t="shared" si="257"/>
        <v>technology</v>
      </c>
      <c r="T2741" t="str">
        <f t="shared" si="258"/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53"/>
        <v>42045.031851851847</v>
      </c>
      <c r="L2742" s="13">
        <f t="shared" si="25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5"/>
        <v>103.33333333333334</v>
      </c>
      <c r="R2742" s="8">
        <f t="shared" si="256"/>
        <v>18.239999999999998</v>
      </c>
      <c r="S2742" t="str">
        <f t="shared" si="257"/>
        <v>technology</v>
      </c>
      <c r="T2742" t="str">
        <f t="shared" si="258"/>
        <v>hardware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53"/>
        <v>41911.657430555555</v>
      </c>
      <c r="L2743" s="13">
        <f t="shared" si="25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5"/>
        <v>0.43750000000000006</v>
      </c>
      <c r="R2743" s="8">
        <f t="shared" si="256"/>
        <v>8.75</v>
      </c>
      <c r="S2743" t="str">
        <f t="shared" si="257"/>
        <v>publishing</v>
      </c>
      <c r="T2743" t="str">
        <f t="shared" si="258"/>
        <v>children's books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53"/>
        <v>41030.719756944447</v>
      </c>
      <c r="L2744" s="13">
        <f t="shared" si="25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5"/>
        <v>29.24</v>
      </c>
      <c r="R2744" s="8">
        <f t="shared" si="256"/>
        <v>40.61</v>
      </c>
      <c r="S2744" t="str">
        <f t="shared" si="257"/>
        <v>publishing</v>
      </c>
      <c r="T2744" t="str">
        <f t="shared" si="258"/>
        <v>children's books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53"/>
        <v>42632.328784722224</v>
      </c>
      <c r="L2745" s="13">
        <f t="shared" si="25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5"/>
        <v>0</v>
      </c>
      <c r="R2745" s="8">
        <f t="shared" si="256"/>
        <v>0</v>
      </c>
      <c r="S2745" t="str">
        <f t="shared" si="257"/>
        <v>publishing</v>
      </c>
      <c r="T2745" t="str">
        <f t="shared" si="258"/>
        <v>children's books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53"/>
        <v>40938.062476851854</v>
      </c>
      <c r="L2746" s="13">
        <f t="shared" si="25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5"/>
        <v>5.21875</v>
      </c>
      <c r="R2746" s="8">
        <f t="shared" si="256"/>
        <v>37.950000000000003</v>
      </c>
      <c r="S2746" t="str">
        <f t="shared" si="257"/>
        <v>publishing</v>
      </c>
      <c r="T2746" t="str">
        <f t="shared" si="258"/>
        <v>children's books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53"/>
        <v>41044.988055555557</v>
      </c>
      <c r="L2747" s="13">
        <f t="shared" si="25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5"/>
        <v>21.887499999999999</v>
      </c>
      <c r="R2747" s="8">
        <f t="shared" si="256"/>
        <v>35.729999999999997</v>
      </c>
      <c r="S2747" t="str">
        <f t="shared" si="257"/>
        <v>publishing</v>
      </c>
      <c r="T2747" t="str">
        <f t="shared" si="258"/>
        <v>children's books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53"/>
        <v>41850.781377314815</v>
      </c>
      <c r="L2748" s="13">
        <f t="shared" si="25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5"/>
        <v>26.700000000000003</v>
      </c>
      <c r="R2748" s="8">
        <f t="shared" si="256"/>
        <v>42.16</v>
      </c>
      <c r="S2748" t="str">
        <f t="shared" si="257"/>
        <v>publishing</v>
      </c>
      <c r="T2748" t="str">
        <f t="shared" si="258"/>
        <v>children's books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53"/>
        <v>41044.64811342593</v>
      </c>
      <c r="L2749" s="13">
        <f t="shared" si="25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5"/>
        <v>28.000000000000004</v>
      </c>
      <c r="R2749" s="8">
        <f t="shared" si="256"/>
        <v>35</v>
      </c>
      <c r="S2749" t="str">
        <f t="shared" si="257"/>
        <v>publishing</v>
      </c>
      <c r="T2749" t="str">
        <f t="shared" si="258"/>
        <v>children's books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53"/>
        <v>42585.7106712963</v>
      </c>
      <c r="L2750" s="13">
        <f t="shared" si="25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5"/>
        <v>1.06</v>
      </c>
      <c r="R2750" s="8">
        <f t="shared" si="256"/>
        <v>13.25</v>
      </c>
      <c r="S2750" t="str">
        <f t="shared" si="257"/>
        <v>publishing</v>
      </c>
      <c r="T2750" t="str">
        <f t="shared" si="258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53"/>
        <v>42068.799039351856</v>
      </c>
      <c r="L2751" s="13">
        <f t="shared" si="25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5"/>
        <v>1.0999999999999999</v>
      </c>
      <c r="R2751" s="8">
        <f t="shared" si="256"/>
        <v>55</v>
      </c>
      <c r="S2751" t="str">
        <f t="shared" si="257"/>
        <v>publishing</v>
      </c>
      <c r="T2751" t="str">
        <f t="shared" si="258"/>
        <v>children's books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53"/>
        <v>41078.899826388886</v>
      </c>
      <c r="L2752" s="13">
        <f t="shared" si="25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5"/>
        <v>0</v>
      </c>
      <c r="R2752" s="8">
        <f t="shared" si="256"/>
        <v>0</v>
      </c>
      <c r="S2752" t="str">
        <f t="shared" si="257"/>
        <v>publishing</v>
      </c>
      <c r="T2752" t="str">
        <f t="shared" si="258"/>
        <v>children's books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53"/>
        <v>41747.887060185189</v>
      </c>
      <c r="L2753" s="13">
        <f t="shared" si="254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5"/>
        <v>0</v>
      </c>
      <c r="R2753" s="8">
        <f t="shared" si="256"/>
        <v>0</v>
      </c>
      <c r="S2753" t="str">
        <f t="shared" si="257"/>
        <v>publishing</v>
      </c>
      <c r="T2753" t="str">
        <f t="shared" si="258"/>
        <v>children's books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ref="K2754:K2817" si="259">J2754/60/60/24+DATE(1970,1,1)</f>
        <v>40855.765092592592</v>
      </c>
      <c r="L2754" s="13">
        <f t="shared" ref="L2754:L2817" si="260">I2754/60/60/24+DATE(1970,1,1)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261">E2754/D2754*100</f>
        <v>11.458333333333332</v>
      </c>
      <c r="R2754" s="8">
        <f t="shared" si="256"/>
        <v>39.29</v>
      </c>
      <c r="S2754" t="str">
        <f t="shared" si="257"/>
        <v>publishing</v>
      </c>
      <c r="T2754" t="str">
        <f t="shared" si="258"/>
        <v>children's books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si="259"/>
        <v>41117.900729166664</v>
      </c>
      <c r="L2755" s="13">
        <f t="shared" si="260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261"/>
        <v>19</v>
      </c>
      <c r="R2755" s="8">
        <f t="shared" ref="R2755:R2818" si="262">IF(N2755=0, 0, ROUND(E2755/N2755, 2))</f>
        <v>47.5</v>
      </c>
      <c r="S2755" t="str">
        <f t="shared" ref="S2755:S2818" si="263">LEFT(P2755, FIND("/", P2755) - 1)</f>
        <v>publishing</v>
      </c>
      <c r="T2755" t="str">
        <f t="shared" ref="T2755:T2818" si="264">RIGHT(P2755, LEN(P2755)-FIND("/", P2755))</f>
        <v>children's books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259"/>
        <v>41863.636006944449</v>
      </c>
      <c r="L2756" s="13">
        <f t="shared" si="260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1"/>
        <v>0</v>
      </c>
      <c r="R2756" s="8">
        <f t="shared" si="262"/>
        <v>0</v>
      </c>
      <c r="S2756" t="str">
        <f t="shared" si="263"/>
        <v>publishing</v>
      </c>
      <c r="T2756" t="str">
        <f t="shared" si="264"/>
        <v>children's books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259"/>
        <v>42072.790821759263</v>
      </c>
      <c r="L2757" s="13">
        <f t="shared" si="260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1"/>
        <v>52</v>
      </c>
      <c r="R2757" s="8">
        <f t="shared" si="262"/>
        <v>17.329999999999998</v>
      </c>
      <c r="S2757" t="str">
        <f t="shared" si="263"/>
        <v>publishing</v>
      </c>
      <c r="T2757" t="str">
        <f t="shared" si="264"/>
        <v>children's books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259"/>
        <v>41620.90047453704</v>
      </c>
      <c r="L2758" s="13">
        <f t="shared" si="260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1"/>
        <v>10.48</v>
      </c>
      <c r="R2758" s="8">
        <f t="shared" si="262"/>
        <v>31.76</v>
      </c>
      <c r="S2758" t="str">
        <f t="shared" si="263"/>
        <v>publishing</v>
      </c>
      <c r="T2758" t="str">
        <f t="shared" si="264"/>
        <v>children's books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259"/>
        <v>42573.65662037037</v>
      </c>
      <c r="L2759" s="13">
        <f t="shared" si="260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1"/>
        <v>0.66666666666666674</v>
      </c>
      <c r="R2759" s="8">
        <f t="shared" si="262"/>
        <v>5</v>
      </c>
      <c r="S2759" t="str">
        <f t="shared" si="263"/>
        <v>publishing</v>
      </c>
      <c r="T2759" t="str">
        <f t="shared" si="264"/>
        <v>children's books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259"/>
        <v>42639.441932870366</v>
      </c>
      <c r="L2760" s="13">
        <f t="shared" si="260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1"/>
        <v>11.700000000000001</v>
      </c>
      <c r="R2760" s="8">
        <f t="shared" si="262"/>
        <v>39</v>
      </c>
      <c r="S2760" t="str">
        <f t="shared" si="263"/>
        <v>publishing</v>
      </c>
      <c r="T2760" t="str">
        <f t="shared" si="264"/>
        <v>children's books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259"/>
        <v>42524.36650462963</v>
      </c>
      <c r="L2761" s="13">
        <f t="shared" si="260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1"/>
        <v>10.5</v>
      </c>
      <c r="R2761" s="8">
        <f t="shared" si="262"/>
        <v>52.5</v>
      </c>
      <c r="S2761" t="str">
        <f t="shared" si="263"/>
        <v>publishing</v>
      </c>
      <c r="T2761" t="str">
        <f t="shared" si="264"/>
        <v>children's books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259"/>
        <v>41415.461319444446</v>
      </c>
      <c r="L2762" s="13">
        <f t="shared" si="260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1"/>
        <v>0</v>
      </c>
      <c r="R2762" s="8">
        <f t="shared" si="262"/>
        <v>0</v>
      </c>
      <c r="S2762" t="str">
        <f t="shared" si="263"/>
        <v>publishing</v>
      </c>
      <c r="T2762" t="str">
        <f t="shared" si="264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259"/>
        <v>41247.063576388886</v>
      </c>
      <c r="L2763" s="13">
        <f t="shared" si="260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1"/>
        <v>0.72</v>
      </c>
      <c r="R2763" s="8">
        <f t="shared" si="262"/>
        <v>9</v>
      </c>
      <c r="S2763" t="str">
        <f t="shared" si="263"/>
        <v>publishing</v>
      </c>
      <c r="T2763" t="str">
        <f t="shared" si="264"/>
        <v>children's books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259"/>
        <v>40927.036979166667</v>
      </c>
      <c r="L2764" s="13">
        <f t="shared" si="260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1"/>
        <v>0.76923076923076927</v>
      </c>
      <c r="R2764" s="8">
        <f t="shared" si="262"/>
        <v>25</v>
      </c>
      <c r="S2764" t="str">
        <f t="shared" si="263"/>
        <v>publishing</v>
      </c>
      <c r="T2764" t="str">
        <f t="shared" si="264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259"/>
        <v>41373.579675925925</v>
      </c>
      <c r="L2765" s="13">
        <f t="shared" si="260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1"/>
        <v>0.22842639593908631</v>
      </c>
      <c r="R2765" s="8">
        <f t="shared" si="262"/>
        <v>30</v>
      </c>
      <c r="S2765" t="str">
        <f t="shared" si="263"/>
        <v>publishing</v>
      </c>
      <c r="T2765" t="str">
        <f t="shared" si="264"/>
        <v>children's books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259"/>
        <v>41030.292025462964</v>
      </c>
      <c r="L2766" s="13">
        <f t="shared" si="260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1"/>
        <v>1.125</v>
      </c>
      <c r="R2766" s="8">
        <f t="shared" si="262"/>
        <v>11.25</v>
      </c>
      <c r="S2766" t="str">
        <f t="shared" si="263"/>
        <v>publishing</v>
      </c>
      <c r="T2766" t="str">
        <f t="shared" si="264"/>
        <v>children's books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259"/>
        <v>41194.579027777778</v>
      </c>
      <c r="L2767" s="13">
        <f t="shared" si="260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1"/>
        <v>0</v>
      </c>
      <c r="R2767" s="8">
        <f t="shared" si="262"/>
        <v>0</v>
      </c>
      <c r="S2767" t="str">
        <f t="shared" si="263"/>
        <v>publishing</v>
      </c>
      <c r="T2767" t="str">
        <f t="shared" si="264"/>
        <v>children's books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259"/>
        <v>40736.668032407404</v>
      </c>
      <c r="L2768" s="13">
        <f t="shared" si="260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1"/>
        <v>2</v>
      </c>
      <c r="R2768" s="8">
        <f t="shared" si="262"/>
        <v>25</v>
      </c>
      <c r="S2768" t="str">
        <f t="shared" si="263"/>
        <v>publishing</v>
      </c>
      <c r="T2768" t="str">
        <f t="shared" si="264"/>
        <v>children's books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259"/>
        <v>42172.958912037036</v>
      </c>
      <c r="L2769" s="13">
        <f t="shared" si="260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1"/>
        <v>0.85000000000000009</v>
      </c>
      <c r="R2769" s="8">
        <f t="shared" si="262"/>
        <v>11.33</v>
      </c>
      <c r="S2769" t="str">
        <f t="shared" si="263"/>
        <v>publishing</v>
      </c>
      <c r="T2769" t="str">
        <f t="shared" si="264"/>
        <v>children's books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259"/>
        <v>40967.614849537036</v>
      </c>
      <c r="L2770" s="13">
        <f t="shared" si="260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1"/>
        <v>14.314285714285715</v>
      </c>
      <c r="R2770" s="8">
        <f t="shared" si="262"/>
        <v>29.47</v>
      </c>
      <c r="S2770" t="str">
        <f t="shared" si="263"/>
        <v>publishing</v>
      </c>
      <c r="T2770" t="str">
        <f t="shared" si="264"/>
        <v>children's books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259"/>
        <v>41745.826273148145</v>
      </c>
      <c r="L2771" s="13">
        <f t="shared" si="260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1"/>
        <v>0.25</v>
      </c>
      <c r="R2771" s="8">
        <f t="shared" si="262"/>
        <v>1</v>
      </c>
      <c r="S2771" t="str">
        <f t="shared" si="263"/>
        <v>publishing</v>
      </c>
      <c r="T2771" t="str">
        <f t="shared" si="264"/>
        <v>children's books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259"/>
        <v>41686.705208333333</v>
      </c>
      <c r="L2772" s="13">
        <f t="shared" si="260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1"/>
        <v>10.411249999999999</v>
      </c>
      <c r="R2772" s="8">
        <f t="shared" si="262"/>
        <v>63.1</v>
      </c>
      <c r="S2772" t="str">
        <f t="shared" si="263"/>
        <v>publishing</v>
      </c>
      <c r="T2772" t="str">
        <f t="shared" si="264"/>
        <v>children's books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259"/>
        <v>41257.531712962962</v>
      </c>
      <c r="L2773" s="13">
        <f t="shared" si="260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1"/>
        <v>0</v>
      </c>
      <c r="R2773" s="8">
        <f t="shared" si="262"/>
        <v>0</v>
      </c>
      <c r="S2773" t="str">
        <f t="shared" si="263"/>
        <v>publishing</v>
      </c>
      <c r="T2773" t="str">
        <f t="shared" si="264"/>
        <v>children's books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259"/>
        <v>41537.869143518517</v>
      </c>
      <c r="L2774" s="13">
        <f t="shared" si="260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1"/>
        <v>0</v>
      </c>
      <c r="R2774" s="8">
        <f t="shared" si="262"/>
        <v>0</v>
      </c>
      <c r="S2774" t="str">
        <f t="shared" si="263"/>
        <v>publishing</v>
      </c>
      <c r="T2774" t="str">
        <f t="shared" si="264"/>
        <v>children's books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259"/>
        <v>42474.86482638889</v>
      </c>
      <c r="L2775" s="13">
        <f t="shared" si="260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1"/>
        <v>0.18867924528301888</v>
      </c>
      <c r="R2775" s="8">
        <f t="shared" si="262"/>
        <v>1</v>
      </c>
      <c r="S2775" t="str">
        <f t="shared" si="263"/>
        <v>publishing</v>
      </c>
      <c r="T2775" t="str">
        <f t="shared" si="264"/>
        <v>children's books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259"/>
        <v>41311.126481481479</v>
      </c>
      <c r="L2776" s="13">
        <f t="shared" si="260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1"/>
        <v>14.249999999999998</v>
      </c>
      <c r="R2776" s="8">
        <f t="shared" si="262"/>
        <v>43.85</v>
      </c>
      <c r="S2776" t="str">
        <f t="shared" si="263"/>
        <v>publishing</v>
      </c>
      <c r="T2776" t="str">
        <f t="shared" si="264"/>
        <v>children's books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259"/>
        <v>40863.013356481482</v>
      </c>
      <c r="L2777" s="13">
        <f t="shared" si="260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1"/>
        <v>3</v>
      </c>
      <c r="R2777" s="8">
        <f t="shared" si="262"/>
        <v>75</v>
      </c>
      <c r="S2777" t="str">
        <f t="shared" si="263"/>
        <v>publishing</v>
      </c>
      <c r="T2777" t="str">
        <f t="shared" si="264"/>
        <v>children's books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259"/>
        <v>42136.297175925924</v>
      </c>
      <c r="L2778" s="13">
        <f t="shared" si="260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1"/>
        <v>7.8809523809523814</v>
      </c>
      <c r="R2778" s="8">
        <f t="shared" si="262"/>
        <v>45.97</v>
      </c>
      <c r="S2778" t="str">
        <f t="shared" si="263"/>
        <v>publishing</v>
      </c>
      <c r="T2778" t="str">
        <f t="shared" si="264"/>
        <v>children's books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259"/>
        <v>42172.669027777782</v>
      </c>
      <c r="L2779" s="13">
        <f t="shared" si="260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1"/>
        <v>0.33333333333333337</v>
      </c>
      <c r="R2779" s="8">
        <f t="shared" si="262"/>
        <v>10</v>
      </c>
      <c r="S2779" t="str">
        <f t="shared" si="263"/>
        <v>publishing</v>
      </c>
      <c r="T2779" t="str">
        <f t="shared" si="264"/>
        <v>children's books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259"/>
        <v>41846.978078703702</v>
      </c>
      <c r="L2780" s="13">
        <f t="shared" si="260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1"/>
        <v>25.545454545454543</v>
      </c>
      <c r="R2780" s="8">
        <f t="shared" si="262"/>
        <v>93.67</v>
      </c>
      <c r="S2780" t="str">
        <f t="shared" si="263"/>
        <v>publishing</v>
      </c>
      <c r="T2780" t="str">
        <f t="shared" si="264"/>
        <v>children's books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259"/>
        <v>42300.585891203707</v>
      </c>
      <c r="L2781" s="13">
        <f t="shared" si="260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1"/>
        <v>2.12</v>
      </c>
      <c r="R2781" s="8">
        <f t="shared" si="262"/>
        <v>53</v>
      </c>
      <c r="S2781" t="str">
        <f t="shared" si="263"/>
        <v>publishing</v>
      </c>
      <c r="T2781" t="str">
        <f t="shared" si="264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259"/>
        <v>42774.447777777779</v>
      </c>
      <c r="L2782" s="13">
        <f t="shared" si="260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1"/>
        <v>0</v>
      </c>
      <c r="R2782" s="8">
        <f t="shared" si="262"/>
        <v>0</v>
      </c>
      <c r="S2782" t="str">
        <f t="shared" si="263"/>
        <v>publishing</v>
      </c>
      <c r="T2782" t="str">
        <f t="shared" si="264"/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259"/>
        <v>42018.94159722222</v>
      </c>
      <c r="L2783" s="13">
        <f t="shared" si="260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1"/>
        <v>105.28</v>
      </c>
      <c r="R2783" s="8">
        <f t="shared" si="262"/>
        <v>47</v>
      </c>
      <c r="S2783" t="str">
        <f t="shared" si="263"/>
        <v>theater</v>
      </c>
      <c r="T2783" t="str">
        <f t="shared" si="264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259"/>
        <v>42026.924976851849</v>
      </c>
      <c r="L2784" s="13">
        <f t="shared" si="260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1"/>
        <v>120</v>
      </c>
      <c r="R2784" s="8">
        <f t="shared" si="262"/>
        <v>66.67</v>
      </c>
      <c r="S2784" t="str">
        <f t="shared" si="263"/>
        <v>theater</v>
      </c>
      <c r="T2784" t="str">
        <f t="shared" si="264"/>
        <v>plays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259"/>
        <v>42103.535254629634</v>
      </c>
      <c r="L2785" s="13">
        <f t="shared" si="260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1"/>
        <v>114.5</v>
      </c>
      <c r="R2785" s="8">
        <f t="shared" si="262"/>
        <v>18.77</v>
      </c>
      <c r="S2785" t="str">
        <f t="shared" si="263"/>
        <v>theater</v>
      </c>
      <c r="T2785" t="str">
        <f t="shared" si="264"/>
        <v>plays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259"/>
        <v>41920.787534722222</v>
      </c>
      <c r="L2786" s="13">
        <f t="shared" si="260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1"/>
        <v>119</v>
      </c>
      <c r="R2786" s="8">
        <f t="shared" si="262"/>
        <v>66.11</v>
      </c>
      <c r="S2786" t="str">
        <f t="shared" si="263"/>
        <v>theater</v>
      </c>
      <c r="T2786" t="str">
        <f t="shared" si="264"/>
        <v>plays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259"/>
        <v>42558.189432870371</v>
      </c>
      <c r="L2787" s="13">
        <f t="shared" si="260"/>
        <v>42587.875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1"/>
        <v>104.67999999999999</v>
      </c>
      <c r="R2787" s="8">
        <f t="shared" si="262"/>
        <v>36.86</v>
      </c>
      <c r="S2787" t="str">
        <f t="shared" si="263"/>
        <v>theater</v>
      </c>
      <c r="T2787" t="str">
        <f t="shared" si="264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259"/>
        <v>41815.569212962961</v>
      </c>
      <c r="L2788" s="13">
        <f t="shared" si="260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1"/>
        <v>117.83999999999999</v>
      </c>
      <c r="R2788" s="8">
        <f t="shared" si="262"/>
        <v>39.81</v>
      </c>
      <c r="S2788" t="str">
        <f t="shared" si="263"/>
        <v>theater</v>
      </c>
      <c r="T2788" t="str">
        <f t="shared" si="264"/>
        <v>plays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259"/>
        <v>41808.198518518519</v>
      </c>
      <c r="L2789" s="13">
        <f t="shared" si="260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1"/>
        <v>119.7</v>
      </c>
      <c r="R2789" s="8">
        <f t="shared" si="262"/>
        <v>31.5</v>
      </c>
      <c r="S2789" t="str">
        <f t="shared" si="263"/>
        <v>theater</v>
      </c>
      <c r="T2789" t="str">
        <f t="shared" si="264"/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259"/>
        <v>42550.701886574068</v>
      </c>
      <c r="L2790" s="13">
        <f t="shared" si="260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1"/>
        <v>102.49999999999999</v>
      </c>
      <c r="R2790" s="8">
        <f t="shared" si="262"/>
        <v>102.5</v>
      </c>
      <c r="S2790" t="str">
        <f t="shared" si="263"/>
        <v>theater</v>
      </c>
      <c r="T2790" t="str">
        <f t="shared" si="264"/>
        <v>plays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259"/>
        <v>42056.013124999998</v>
      </c>
      <c r="L2791" s="13">
        <f t="shared" si="260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1"/>
        <v>101.16666666666667</v>
      </c>
      <c r="R2791" s="8">
        <f t="shared" si="262"/>
        <v>126.46</v>
      </c>
      <c r="S2791" t="str">
        <f t="shared" si="263"/>
        <v>theater</v>
      </c>
      <c r="T2791" t="str">
        <f t="shared" si="264"/>
        <v>plays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259"/>
        <v>42016.938692129625</v>
      </c>
      <c r="L2792" s="13">
        <f t="shared" si="260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1"/>
        <v>105.33333333333333</v>
      </c>
      <c r="R2792" s="8">
        <f t="shared" si="262"/>
        <v>47.88</v>
      </c>
      <c r="S2792" t="str">
        <f t="shared" si="263"/>
        <v>theater</v>
      </c>
      <c r="T2792" t="str">
        <f t="shared" si="264"/>
        <v>plays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259"/>
        <v>42591.899988425925</v>
      </c>
      <c r="L2793" s="13">
        <f t="shared" si="260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1"/>
        <v>102.49999999999999</v>
      </c>
      <c r="R2793" s="8">
        <f t="shared" si="262"/>
        <v>73.209999999999994</v>
      </c>
      <c r="S2793" t="str">
        <f t="shared" si="263"/>
        <v>theater</v>
      </c>
      <c r="T2793" t="str">
        <f t="shared" si="264"/>
        <v>plays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259"/>
        <v>42183.231006944443</v>
      </c>
      <c r="L2794" s="13">
        <f t="shared" si="260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1"/>
        <v>107.60000000000001</v>
      </c>
      <c r="R2794" s="8">
        <f t="shared" si="262"/>
        <v>89.67</v>
      </c>
      <c r="S2794" t="str">
        <f t="shared" si="263"/>
        <v>theater</v>
      </c>
      <c r="T2794" t="str">
        <f t="shared" si="264"/>
        <v>plays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259"/>
        <v>42176.419039351851</v>
      </c>
      <c r="L2795" s="13">
        <f t="shared" si="260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1"/>
        <v>110.5675</v>
      </c>
      <c r="R2795" s="8">
        <f t="shared" si="262"/>
        <v>151.46</v>
      </c>
      <c r="S2795" t="str">
        <f t="shared" si="263"/>
        <v>theater</v>
      </c>
      <c r="T2795" t="str">
        <f t="shared" si="264"/>
        <v>plays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259"/>
        <v>42416.691655092596</v>
      </c>
      <c r="L2796" s="13">
        <f t="shared" si="260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1"/>
        <v>150</v>
      </c>
      <c r="R2796" s="8">
        <f t="shared" si="262"/>
        <v>25</v>
      </c>
      <c r="S2796" t="str">
        <f t="shared" si="263"/>
        <v>theater</v>
      </c>
      <c r="T2796" t="str">
        <f t="shared" si="264"/>
        <v>plays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259"/>
        <v>41780.525937500002</v>
      </c>
      <c r="L2797" s="13">
        <f t="shared" si="260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1"/>
        <v>104.28571428571429</v>
      </c>
      <c r="R2797" s="8">
        <f t="shared" si="262"/>
        <v>36.5</v>
      </c>
      <c r="S2797" t="str">
        <f t="shared" si="263"/>
        <v>theater</v>
      </c>
      <c r="T2797" t="str">
        <f t="shared" si="264"/>
        <v>plays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259"/>
        <v>41795.528101851851</v>
      </c>
      <c r="L2798" s="13">
        <f t="shared" si="260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1"/>
        <v>115.5</v>
      </c>
      <c r="R2798" s="8">
        <f t="shared" si="262"/>
        <v>44</v>
      </c>
      <c r="S2798" t="str">
        <f t="shared" si="263"/>
        <v>theater</v>
      </c>
      <c r="T2798" t="str">
        <f t="shared" si="264"/>
        <v>plays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259"/>
        <v>41798.94027777778</v>
      </c>
      <c r="L2799" s="13">
        <f t="shared" si="260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1"/>
        <v>102.64512500000001</v>
      </c>
      <c r="R2799" s="8">
        <f t="shared" si="262"/>
        <v>87.36</v>
      </c>
      <c r="S2799" t="str">
        <f t="shared" si="263"/>
        <v>theater</v>
      </c>
      <c r="T2799" t="str">
        <f t="shared" si="264"/>
        <v>plays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259"/>
        <v>42201.675011574072</v>
      </c>
      <c r="L2800" s="13">
        <f t="shared" si="260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1"/>
        <v>101.4</v>
      </c>
      <c r="R2800" s="8">
        <f t="shared" si="262"/>
        <v>36.47</v>
      </c>
      <c r="S2800" t="str">
        <f t="shared" si="263"/>
        <v>theater</v>
      </c>
      <c r="T2800" t="str">
        <f t="shared" si="264"/>
        <v>plays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259"/>
        <v>42507.264699074076</v>
      </c>
      <c r="L2801" s="13">
        <f t="shared" si="260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1"/>
        <v>116.6348</v>
      </c>
      <c r="R2801" s="8">
        <f t="shared" si="262"/>
        <v>44.86</v>
      </c>
      <c r="S2801" t="str">
        <f t="shared" si="263"/>
        <v>theater</v>
      </c>
      <c r="T2801" t="str">
        <f t="shared" si="264"/>
        <v>plays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259"/>
        <v>41948.552847222221</v>
      </c>
      <c r="L2802" s="13">
        <f t="shared" si="260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1"/>
        <v>133</v>
      </c>
      <c r="R2802" s="8">
        <f t="shared" si="262"/>
        <v>42.9</v>
      </c>
      <c r="S2802" t="str">
        <f t="shared" si="263"/>
        <v>theater</v>
      </c>
      <c r="T2802" t="str">
        <f t="shared" si="264"/>
        <v>plays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259"/>
        <v>41900.243159722224</v>
      </c>
      <c r="L2803" s="13">
        <f t="shared" si="260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1"/>
        <v>133.20000000000002</v>
      </c>
      <c r="R2803" s="8">
        <f t="shared" si="262"/>
        <v>51.23</v>
      </c>
      <c r="S2803" t="str">
        <f t="shared" si="263"/>
        <v>theater</v>
      </c>
      <c r="T2803" t="str">
        <f t="shared" si="264"/>
        <v>plays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259"/>
        <v>42192.64707175926</v>
      </c>
      <c r="L2804" s="13">
        <f t="shared" si="260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1"/>
        <v>101.83333333333333</v>
      </c>
      <c r="R2804" s="8">
        <f t="shared" si="262"/>
        <v>33.94</v>
      </c>
      <c r="S2804" t="str">
        <f t="shared" si="263"/>
        <v>theater</v>
      </c>
      <c r="T2804" t="str">
        <f t="shared" si="264"/>
        <v>plays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259"/>
        <v>42158.065694444449</v>
      </c>
      <c r="L2805" s="13">
        <f t="shared" si="260"/>
        <v>42201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1"/>
        <v>127.95</v>
      </c>
      <c r="R2805" s="8">
        <f t="shared" si="262"/>
        <v>90.74</v>
      </c>
      <c r="S2805" t="str">
        <f t="shared" si="263"/>
        <v>theater</v>
      </c>
      <c r="T2805" t="str">
        <f t="shared" si="264"/>
        <v>plays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259"/>
        <v>41881.453587962962</v>
      </c>
      <c r="L2806" s="13">
        <f t="shared" si="260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1"/>
        <v>114.99999999999999</v>
      </c>
      <c r="R2806" s="8">
        <f t="shared" si="262"/>
        <v>50</v>
      </c>
      <c r="S2806" t="str">
        <f t="shared" si="263"/>
        <v>theater</v>
      </c>
      <c r="T2806" t="str">
        <f t="shared" si="264"/>
        <v>plays</v>
      </c>
    </row>
    <row r="2807" spans="1:20" ht="4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259"/>
        <v>42213.505474537036</v>
      </c>
      <c r="L2807" s="13">
        <f t="shared" si="260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1"/>
        <v>110.00000000000001</v>
      </c>
      <c r="R2807" s="8">
        <f t="shared" si="262"/>
        <v>24.44</v>
      </c>
      <c r="S2807" t="str">
        <f t="shared" si="263"/>
        <v>theater</v>
      </c>
      <c r="T2807" t="str">
        <f t="shared" si="264"/>
        <v>plays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259"/>
        <v>42185.267245370371</v>
      </c>
      <c r="L2808" s="13">
        <f t="shared" si="260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1"/>
        <v>112.1</v>
      </c>
      <c r="R2808" s="8">
        <f t="shared" si="262"/>
        <v>44.25</v>
      </c>
      <c r="S2808" t="str">
        <f t="shared" si="263"/>
        <v>theater</v>
      </c>
      <c r="T2808" t="str">
        <f t="shared" si="264"/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259"/>
        <v>42154.873124999998</v>
      </c>
      <c r="L2809" s="13">
        <f t="shared" si="260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1"/>
        <v>126</v>
      </c>
      <c r="R2809" s="8">
        <f t="shared" si="262"/>
        <v>67.739999999999995</v>
      </c>
      <c r="S2809" t="str">
        <f t="shared" si="263"/>
        <v>theater</v>
      </c>
      <c r="T2809" t="str">
        <f t="shared" si="264"/>
        <v>plays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259"/>
        <v>42208.84646990741</v>
      </c>
      <c r="L2810" s="13">
        <f t="shared" si="260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1"/>
        <v>100.24444444444444</v>
      </c>
      <c r="R2810" s="8">
        <f t="shared" si="262"/>
        <v>65.38</v>
      </c>
      <c r="S2810" t="str">
        <f t="shared" si="263"/>
        <v>theater</v>
      </c>
      <c r="T2810" t="str">
        <f t="shared" si="264"/>
        <v>plays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259"/>
        <v>42451.496817129635</v>
      </c>
      <c r="L2811" s="13">
        <f t="shared" si="260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1"/>
        <v>102.4</v>
      </c>
      <c r="R2811" s="8">
        <f t="shared" si="262"/>
        <v>121.9</v>
      </c>
      <c r="S2811" t="str">
        <f t="shared" si="263"/>
        <v>theater</v>
      </c>
      <c r="T2811" t="str">
        <f t="shared" si="264"/>
        <v>plays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259"/>
        <v>41759.13962962963</v>
      </c>
      <c r="L2812" s="13">
        <f t="shared" si="260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1"/>
        <v>108.2</v>
      </c>
      <c r="R2812" s="8">
        <f t="shared" si="262"/>
        <v>47.46</v>
      </c>
      <c r="S2812" t="str">
        <f t="shared" si="263"/>
        <v>theater</v>
      </c>
      <c r="T2812" t="str">
        <f t="shared" si="264"/>
        <v>plays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259"/>
        <v>42028.496562500004</v>
      </c>
      <c r="L2813" s="13">
        <f t="shared" si="260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1"/>
        <v>100.27</v>
      </c>
      <c r="R2813" s="8">
        <f t="shared" si="262"/>
        <v>92.84</v>
      </c>
      <c r="S2813" t="str">
        <f t="shared" si="263"/>
        <v>theater</v>
      </c>
      <c r="T2813" t="str">
        <f t="shared" si="264"/>
        <v>plays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259"/>
        <v>42054.74418981481</v>
      </c>
      <c r="L2814" s="13">
        <f t="shared" si="260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1"/>
        <v>113.3</v>
      </c>
      <c r="R2814" s="8">
        <f t="shared" si="262"/>
        <v>68.25</v>
      </c>
      <c r="S2814" t="str">
        <f t="shared" si="263"/>
        <v>theater</v>
      </c>
      <c r="T2814" t="str">
        <f t="shared" si="264"/>
        <v>plays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259"/>
        <v>42693.742604166662</v>
      </c>
      <c r="L2815" s="13">
        <f t="shared" si="260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1"/>
        <v>127.57571428571428</v>
      </c>
      <c r="R2815" s="8">
        <f t="shared" si="262"/>
        <v>37.21</v>
      </c>
      <c r="S2815" t="str">
        <f t="shared" si="263"/>
        <v>theater</v>
      </c>
      <c r="T2815" t="str">
        <f t="shared" si="264"/>
        <v>plays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259"/>
        <v>42103.399479166663</v>
      </c>
      <c r="L2816" s="13">
        <f t="shared" si="260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1"/>
        <v>107.73333333333332</v>
      </c>
      <c r="R2816" s="8">
        <f t="shared" si="262"/>
        <v>25.25</v>
      </c>
      <c r="S2816" t="str">
        <f t="shared" si="263"/>
        <v>theater</v>
      </c>
      <c r="T2816" t="str">
        <f t="shared" si="264"/>
        <v>plays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259"/>
        <v>42559.776724537034</v>
      </c>
      <c r="L2817" s="13">
        <f t="shared" si="260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1"/>
        <v>242</v>
      </c>
      <c r="R2817" s="8">
        <f t="shared" si="262"/>
        <v>43.21</v>
      </c>
      <c r="S2817" t="str">
        <f t="shared" si="263"/>
        <v>theater</v>
      </c>
      <c r="T2817" t="str">
        <f t="shared" si="264"/>
        <v>plays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ref="K2818:K2881" si="265">J2818/60/60/24+DATE(1970,1,1)</f>
        <v>42188.467499999999</v>
      </c>
      <c r="L2818" s="13">
        <f t="shared" ref="L2818:L2881" si="266">I2818/60/60/24+DATE(1970,1,1)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267">E2818/D2818*100</f>
        <v>141.56666666666666</v>
      </c>
      <c r="R2818" s="8">
        <f t="shared" si="262"/>
        <v>25.13</v>
      </c>
      <c r="S2818" t="str">
        <f t="shared" si="263"/>
        <v>theater</v>
      </c>
      <c r="T2818" t="str">
        <f t="shared" si="264"/>
        <v>plays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si="265"/>
        <v>42023.634976851856</v>
      </c>
      <c r="L2819" s="13">
        <f t="shared" si="266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267"/>
        <v>130</v>
      </c>
      <c r="R2819" s="8">
        <f t="shared" ref="R2819:R2882" si="268">IF(N2819=0, 0, ROUND(E2819/N2819, 2))</f>
        <v>23.64</v>
      </c>
      <c r="S2819" t="str">
        <f t="shared" ref="S2819:S2882" si="269">LEFT(P2819, FIND("/", P2819) - 1)</f>
        <v>theater</v>
      </c>
      <c r="T2819" t="str">
        <f t="shared" ref="T2819:T2882" si="270">RIGHT(P2819, LEN(P2819)-FIND("/", P2819))</f>
        <v>plays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265"/>
        <v>42250.598217592589</v>
      </c>
      <c r="L2820" s="13">
        <f t="shared" si="266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7"/>
        <v>106.03</v>
      </c>
      <c r="R2820" s="8">
        <f t="shared" si="268"/>
        <v>103.95</v>
      </c>
      <c r="S2820" t="str">
        <f t="shared" si="269"/>
        <v>theater</v>
      </c>
      <c r="T2820" t="str">
        <f t="shared" si="270"/>
        <v>plays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265"/>
        <v>42139.525567129633</v>
      </c>
      <c r="L2821" s="13">
        <f t="shared" si="266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7"/>
        <v>104.80000000000001</v>
      </c>
      <c r="R2821" s="8">
        <f t="shared" si="268"/>
        <v>50.38</v>
      </c>
      <c r="S2821" t="str">
        <f t="shared" si="269"/>
        <v>theater</v>
      </c>
      <c r="T2821" t="str">
        <f t="shared" si="270"/>
        <v>plays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265"/>
        <v>42401.610983796301</v>
      </c>
      <c r="L2822" s="13">
        <f t="shared" si="266"/>
        <v>42426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7"/>
        <v>136</v>
      </c>
      <c r="R2822" s="8">
        <f t="shared" si="268"/>
        <v>13.6</v>
      </c>
      <c r="S2822" t="str">
        <f t="shared" si="269"/>
        <v>theater</v>
      </c>
      <c r="T2822" t="str">
        <f t="shared" si="270"/>
        <v>plays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265"/>
        <v>41875.922858796301</v>
      </c>
      <c r="L2823" s="13">
        <f t="shared" si="266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7"/>
        <v>100</v>
      </c>
      <c r="R2823" s="8">
        <f t="shared" si="268"/>
        <v>28.57</v>
      </c>
      <c r="S2823" t="str">
        <f t="shared" si="269"/>
        <v>theater</v>
      </c>
      <c r="T2823" t="str">
        <f t="shared" si="270"/>
        <v>plays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265"/>
        <v>42060.683935185181</v>
      </c>
      <c r="L2824" s="13">
        <f t="shared" si="266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7"/>
        <v>100</v>
      </c>
      <c r="R2824" s="8">
        <f t="shared" si="268"/>
        <v>63.83</v>
      </c>
      <c r="S2824" t="str">
        <f t="shared" si="269"/>
        <v>theater</v>
      </c>
      <c r="T2824" t="str">
        <f t="shared" si="270"/>
        <v>plays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265"/>
        <v>42067.011643518519</v>
      </c>
      <c r="L2825" s="13">
        <f t="shared" si="266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7"/>
        <v>124</v>
      </c>
      <c r="R2825" s="8">
        <f t="shared" si="268"/>
        <v>8.86</v>
      </c>
      <c r="S2825" t="str">
        <f t="shared" si="269"/>
        <v>theater</v>
      </c>
      <c r="T2825" t="str">
        <f t="shared" si="270"/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265"/>
        <v>42136.270787037036</v>
      </c>
      <c r="L2826" s="13">
        <f t="shared" si="266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7"/>
        <v>116.92307692307693</v>
      </c>
      <c r="R2826" s="8">
        <f t="shared" si="268"/>
        <v>50.67</v>
      </c>
      <c r="S2826" t="str">
        <f t="shared" si="269"/>
        <v>theater</v>
      </c>
      <c r="T2826" t="str">
        <f t="shared" si="270"/>
        <v>plays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265"/>
        <v>42312.792662037042</v>
      </c>
      <c r="L2827" s="13">
        <f t="shared" si="266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7"/>
        <v>103.33333333333334</v>
      </c>
      <c r="R2827" s="8">
        <f t="shared" si="268"/>
        <v>60.78</v>
      </c>
      <c r="S2827" t="str">
        <f t="shared" si="269"/>
        <v>theater</v>
      </c>
      <c r="T2827" t="str">
        <f t="shared" si="270"/>
        <v>plays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265"/>
        <v>42171.034861111111</v>
      </c>
      <c r="L2828" s="13">
        <f t="shared" si="266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7"/>
        <v>107.74999999999999</v>
      </c>
      <c r="R2828" s="8">
        <f t="shared" si="268"/>
        <v>113.42</v>
      </c>
      <c r="S2828" t="str">
        <f t="shared" si="269"/>
        <v>theater</v>
      </c>
      <c r="T2828" t="str">
        <f t="shared" si="270"/>
        <v>plays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265"/>
        <v>42494.683634259258</v>
      </c>
      <c r="L2829" s="13">
        <f t="shared" si="266"/>
        <v>42524.6875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7"/>
        <v>120.24999999999999</v>
      </c>
      <c r="R2829" s="8">
        <f t="shared" si="268"/>
        <v>104.57</v>
      </c>
      <c r="S2829" t="str">
        <f t="shared" si="269"/>
        <v>theater</v>
      </c>
      <c r="T2829" t="str">
        <f t="shared" si="270"/>
        <v>plays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265"/>
        <v>42254.264687499999</v>
      </c>
      <c r="L2830" s="13">
        <f t="shared" si="266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7"/>
        <v>100.37894736842105</v>
      </c>
      <c r="R2830" s="8">
        <f t="shared" si="268"/>
        <v>98.31</v>
      </c>
      <c r="S2830" t="str">
        <f t="shared" si="269"/>
        <v>theater</v>
      </c>
      <c r="T2830" t="str">
        <f t="shared" si="270"/>
        <v>plays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265"/>
        <v>42495.434236111112</v>
      </c>
      <c r="L2831" s="13">
        <f t="shared" si="266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7"/>
        <v>106.52</v>
      </c>
      <c r="R2831" s="8">
        <f t="shared" si="268"/>
        <v>35.04</v>
      </c>
      <c r="S2831" t="str">
        <f t="shared" si="269"/>
        <v>theater</v>
      </c>
      <c r="T2831" t="str">
        <f t="shared" si="270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265"/>
        <v>41758.839675925927</v>
      </c>
      <c r="L2832" s="13">
        <f t="shared" si="266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7"/>
        <v>100</v>
      </c>
      <c r="R2832" s="8">
        <f t="shared" si="268"/>
        <v>272.73</v>
      </c>
      <c r="S2832" t="str">
        <f t="shared" si="269"/>
        <v>theater</v>
      </c>
      <c r="T2832" t="str">
        <f t="shared" si="270"/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265"/>
        <v>42171.824884259258</v>
      </c>
      <c r="L2833" s="13">
        <f t="shared" si="266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7"/>
        <v>110.66666666666667</v>
      </c>
      <c r="R2833" s="8">
        <f t="shared" si="268"/>
        <v>63.85</v>
      </c>
      <c r="S2833" t="str">
        <f t="shared" si="269"/>
        <v>theater</v>
      </c>
      <c r="T2833" t="str">
        <f t="shared" si="270"/>
        <v>plays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265"/>
        <v>41938.709421296298</v>
      </c>
      <c r="L2834" s="13">
        <f t="shared" si="266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7"/>
        <v>114.71959999999999</v>
      </c>
      <c r="R2834" s="8">
        <f t="shared" si="268"/>
        <v>30.19</v>
      </c>
      <c r="S2834" t="str">
        <f t="shared" si="269"/>
        <v>theater</v>
      </c>
      <c r="T2834" t="str">
        <f t="shared" si="270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265"/>
        <v>42268.127696759257</v>
      </c>
      <c r="L2835" s="13">
        <f t="shared" si="266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7"/>
        <v>108.25925925925925</v>
      </c>
      <c r="R2835" s="8">
        <f t="shared" si="268"/>
        <v>83.51</v>
      </c>
      <c r="S2835" t="str">
        <f t="shared" si="269"/>
        <v>theater</v>
      </c>
      <c r="T2835" t="str">
        <f t="shared" si="270"/>
        <v>plays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265"/>
        <v>42019.959837962961</v>
      </c>
      <c r="L2836" s="13">
        <f t="shared" si="266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7"/>
        <v>170</v>
      </c>
      <c r="R2836" s="8">
        <f t="shared" si="268"/>
        <v>64.760000000000005</v>
      </c>
      <c r="S2836" t="str">
        <f t="shared" si="269"/>
        <v>theater</v>
      </c>
      <c r="T2836" t="str">
        <f t="shared" si="270"/>
        <v>plays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265"/>
        <v>42313.703900462962</v>
      </c>
      <c r="L2837" s="13">
        <f t="shared" si="266"/>
        <v>42343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7"/>
        <v>187.09899999999999</v>
      </c>
      <c r="R2837" s="8">
        <f t="shared" si="268"/>
        <v>20.12</v>
      </c>
      <c r="S2837" t="str">
        <f t="shared" si="269"/>
        <v>theater</v>
      </c>
      <c r="T2837" t="str">
        <f t="shared" si="270"/>
        <v>plays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265"/>
        <v>42746.261782407411</v>
      </c>
      <c r="L2838" s="13">
        <f t="shared" si="266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7"/>
        <v>107.77777777777777</v>
      </c>
      <c r="R2838" s="8">
        <f t="shared" si="268"/>
        <v>44.09</v>
      </c>
      <c r="S2838" t="str">
        <f t="shared" si="269"/>
        <v>theater</v>
      </c>
      <c r="T2838" t="str">
        <f t="shared" si="270"/>
        <v>plays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265"/>
        <v>42307.908379629633</v>
      </c>
      <c r="L2839" s="13">
        <f t="shared" si="266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7"/>
        <v>100</v>
      </c>
      <c r="R2839" s="8">
        <f t="shared" si="268"/>
        <v>40.479999999999997</v>
      </c>
      <c r="S2839" t="str">
        <f t="shared" si="269"/>
        <v>theater</v>
      </c>
      <c r="T2839" t="str">
        <f t="shared" si="270"/>
        <v>plays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265"/>
        <v>41842.607592592591</v>
      </c>
      <c r="L2840" s="13">
        <f t="shared" si="266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7"/>
        <v>120.24999999999999</v>
      </c>
      <c r="R2840" s="8">
        <f t="shared" si="268"/>
        <v>44.54</v>
      </c>
      <c r="S2840" t="str">
        <f t="shared" si="269"/>
        <v>theater</v>
      </c>
      <c r="T2840" t="str">
        <f t="shared" si="270"/>
        <v>plays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265"/>
        <v>41853.240208333329</v>
      </c>
      <c r="L2841" s="13">
        <f t="shared" si="266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7"/>
        <v>111.42857142857143</v>
      </c>
      <c r="R2841" s="8">
        <f t="shared" si="268"/>
        <v>125.81</v>
      </c>
      <c r="S2841" t="str">
        <f t="shared" si="269"/>
        <v>theater</v>
      </c>
      <c r="T2841" t="str">
        <f t="shared" si="270"/>
        <v>plays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265"/>
        <v>42060.035636574074</v>
      </c>
      <c r="L2842" s="13">
        <f t="shared" si="266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7"/>
        <v>104</v>
      </c>
      <c r="R2842" s="8">
        <f t="shared" si="268"/>
        <v>19.7</v>
      </c>
      <c r="S2842" t="str">
        <f t="shared" si="269"/>
        <v>theater</v>
      </c>
      <c r="T2842" t="str">
        <f t="shared" si="270"/>
        <v>plays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265"/>
        <v>42291.739548611105</v>
      </c>
      <c r="L2843" s="13">
        <f t="shared" si="266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7"/>
        <v>1</v>
      </c>
      <c r="R2843" s="8">
        <f t="shared" si="268"/>
        <v>10</v>
      </c>
      <c r="S2843" t="str">
        <f t="shared" si="269"/>
        <v>theater</v>
      </c>
      <c r="T2843" t="str">
        <f t="shared" si="270"/>
        <v>plays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265"/>
        <v>41784.952488425923</v>
      </c>
      <c r="L2844" s="13">
        <f t="shared" si="266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7"/>
        <v>0</v>
      </c>
      <c r="R2844" s="8">
        <f t="shared" si="268"/>
        <v>0</v>
      </c>
      <c r="S2844" t="str">
        <f t="shared" si="269"/>
        <v>theater</v>
      </c>
      <c r="T2844" t="str">
        <f t="shared" si="270"/>
        <v>plays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265"/>
        <v>42492.737847222219</v>
      </c>
      <c r="L2845" s="13">
        <f t="shared" si="266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7"/>
        <v>0</v>
      </c>
      <c r="R2845" s="8">
        <f t="shared" si="268"/>
        <v>0</v>
      </c>
      <c r="S2845" t="str">
        <f t="shared" si="269"/>
        <v>theater</v>
      </c>
      <c r="T2845" t="str">
        <f t="shared" si="270"/>
        <v>plays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265"/>
        <v>42709.546064814815</v>
      </c>
      <c r="L2846" s="13">
        <f t="shared" si="266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7"/>
        <v>5.4545454545454541</v>
      </c>
      <c r="R2846" s="8">
        <f t="shared" si="268"/>
        <v>30</v>
      </c>
      <c r="S2846" t="str">
        <f t="shared" si="269"/>
        <v>theater</v>
      </c>
      <c r="T2846" t="str">
        <f t="shared" si="270"/>
        <v>plays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265"/>
        <v>42103.016585648147</v>
      </c>
      <c r="L2847" s="13">
        <f t="shared" si="266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7"/>
        <v>31.546666666666667</v>
      </c>
      <c r="R2847" s="8">
        <f t="shared" si="268"/>
        <v>60.67</v>
      </c>
      <c r="S2847" t="str">
        <f t="shared" si="269"/>
        <v>theater</v>
      </c>
      <c r="T2847" t="str">
        <f t="shared" si="270"/>
        <v>plays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265"/>
        <v>42108.692060185189</v>
      </c>
      <c r="L2848" s="13">
        <f t="shared" si="266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7"/>
        <v>0</v>
      </c>
      <c r="R2848" s="8">
        <f t="shared" si="268"/>
        <v>0</v>
      </c>
      <c r="S2848" t="str">
        <f t="shared" si="269"/>
        <v>theater</v>
      </c>
      <c r="T2848" t="str">
        <f t="shared" si="270"/>
        <v>plays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265"/>
        <v>42453.806307870371</v>
      </c>
      <c r="L2849" s="13">
        <f t="shared" si="266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7"/>
        <v>0</v>
      </c>
      <c r="R2849" s="8">
        <f t="shared" si="268"/>
        <v>0</v>
      </c>
      <c r="S2849" t="str">
        <f t="shared" si="269"/>
        <v>theater</v>
      </c>
      <c r="T2849" t="str">
        <f t="shared" si="270"/>
        <v>plays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265"/>
        <v>42123.648831018523</v>
      </c>
      <c r="L2850" s="13">
        <f t="shared" si="266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7"/>
        <v>0.2</v>
      </c>
      <c r="R2850" s="8">
        <f t="shared" si="268"/>
        <v>23.33</v>
      </c>
      <c r="S2850" t="str">
        <f t="shared" si="269"/>
        <v>theater</v>
      </c>
      <c r="T2850" t="str">
        <f t="shared" si="270"/>
        <v>plays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265"/>
        <v>42453.428240740745</v>
      </c>
      <c r="L2851" s="13">
        <f t="shared" si="266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7"/>
        <v>1</v>
      </c>
      <c r="R2851" s="8">
        <f t="shared" si="268"/>
        <v>5</v>
      </c>
      <c r="S2851" t="str">
        <f t="shared" si="269"/>
        <v>theater</v>
      </c>
      <c r="T2851" t="str">
        <f t="shared" si="270"/>
        <v>plays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265"/>
        <v>41858.007071759261</v>
      </c>
      <c r="L2852" s="13">
        <f t="shared" si="266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7"/>
        <v>3.8875000000000002</v>
      </c>
      <c r="R2852" s="8">
        <f t="shared" si="268"/>
        <v>23.92</v>
      </c>
      <c r="S2852" t="str">
        <f t="shared" si="269"/>
        <v>theater</v>
      </c>
      <c r="T2852" t="str">
        <f t="shared" si="270"/>
        <v>plays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265"/>
        <v>42390.002650462964</v>
      </c>
      <c r="L2853" s="13">
        <f t="shared" si="266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7"/>
        <v>0</v>
      </c>
      <c r="R2853" s="8">
        <f t="shared" si="268"/>
        <v>0</v>
      </c>
      <c r="S2853" t="str">
        <f t="shared" si="269"/>
        <v>theater</v>
      </c>
      <c r="T2853" t="str">
        <f t="shared" si="270"/>
        <v>plays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265"/>
        <v>41781.045173611114</v>
      </c>
      <c r="L2854" s="13">
        <f t="shared" si="266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7"/>
        <v>1.9</v>
      </c>
      <c r="R2854" s="8">
        <f t="shared" si="268"/>
        <v>15.83</v>
      </c>
      <c r="S2854" t="str">
        <f t="shared" si="269"/>
        <v>theater</v>
      </c>
      <c r="T2854" t="str">
        <f t="shared" si="270"/>
        <v>plays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265"/>
        <v>41836.190937499996</v>
      </c>
      <c r="L2855" s="13">
        <f t="shared" si="266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7"/>
        <v>0</v>
      </c>
      <c r="R2855" s="8">
        <f t="shared" si="268"/>
        <v>0</v>
      </c>
      <c r="S2855" t="str">
        <f t="shared" si="269"/>
        <v>theater</v>
      </c>
      <c r="T2855" t="str">
        <f t="shared" si="270"/>
        <v>plays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265"/>
        <v>42111.71665509259</v>
      </c>
      <c r="L2856" s="13">
        <f t="shared" si="266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7"/>
        <v>41.699999999999996</v>
      </c>
      <c r="R2856" s="8">
        <f t="shared" si="268"/>
        <v>29.79</v>
      </c>
      <c r="S2856" t="str">
        <f t="shared" si="269"/>
        <v>theater</v>
      </c>
      <c r="T2856" t="str">
        <f t="shared" si="270"/>
        <v>plays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265"/>
        <v>42370.007766203707</v>
      </c>
      <c r="L2857" s="13">
        <f t="shared" si="266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7"/>
        <v>50</v>
      </c>
      <c r="R2857" s="8">
        <f t="shared" si="268"/>
        <v>60</v>
      </c>
      <c r="S2857" t="str">
        <f t="shared" si="269"/>
        <v>theater</v>
      </c>
      <c r="T2857" t="str">
        <f t="shared" si="270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265"/>
        <v>42165.037581018521</v>
      </c>
      <c r="L2858" s="13">
        <f t="shared" si="266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7"/>
        <v>4.8666666666666663</v>
      </c>
      <c r="R2858" s="8">
        <f t="shared" si="268"/>
        <v>24.33</v>
      </c>
      <c r="S2858" t="str">
        <f t="shared" si="269"/>
        <v>theater</v>
      </c>
      <c r="T2858" t="str">
        <f t="shared" si="270"/>
        <v>plays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265"/>
        <v>42726.920081018514</v>
      </c>
      <c r="L2859" s="13">
        <f t="shared" si="266"/>
        <v>42786.75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7"/>
        <v>19.736842105263158</v>
      </c>
      <c r="R2859" s="8">
        <f t="shared" si="268"/>
        <v>500</v>
      </c>
      <c r="S2859" t="str">
        <f t="shared" si="269"/>
        <v>theater</v>
      </c>
      <c r="T2859" t="str">
        <f t="shared" si="270"/>
        <v>plays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265"/>
        <v>41954.545081018514</v>
      </c>
      <c r="L2860" s="13">
        <f t="shared" si="266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7"/>
        <v>0</v>
      </c>
      <c r="R2860" s="8">
        <f t="shared" si="268"/>
        <v>0</v>
      </c>
      <c r="S2860" t="str">
        <f t="shared" si="269"/>
        <v>theater</v>
      </c>
      <c r="T2860" t="str">
        <f t="shared" si="270"/>
        <v>plays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265"/>
        <v>42233.362314814818</v>
      </c>
      <c r="L2861" s="13">
        <f t="shared" si="266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7"/>
        <v>1.7500000000000002</v>
      </c>
      <c r="R2861" s="8">
        <f t="shared" si="268"/>
        <v>35</v>
      </c>
      <c r="S2861" t="str">
        <f t="shared" si="269"/>
        <v>theater</v>
      </c>
      <c r="T2861" t="str">
        <f t="shared" si="270"/>
        <v>plays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265"/>
        <v>42480.800648148142</v>
      </c>
      <c r="L2862" s="13">
        <f t="shared" si="266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7"/>
        <v>6.65</v>
      </c>
      <c r="R2862" s="8">
        <f t="shared" si="268"/>
        <v>29.56</v>
      </c>
      <c r="S2862" t="str">
        <f t="shared" si="269"/>
        <v>theater</v>
      </c>
      <c r="T2862" t="str">
        <f t="shared" si="270"/>
        <v>plays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265"/>
        <v>42257.590833333335</v>
      </c>
      <c r="L2863" s="13">
        <f t="shared" si="266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7"/>
        <v>32</v>
      </c>
      <c r="R2863" s="8">
        <f t="shared" si="268"/>
        <v>26.67</v>
      </c>
      <c r="S2863" t="str">
        <f t="shared" si="269"/>
        <v>theater</v>
      </c>
      <c r="T2863" t="str">
        <f t="shared" si="270"/>
        <v>plays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265"/>
        <v>41784.789687500001</v>
      </c>
      <c r="L2864" s="13">
        <f t="shared" si="266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7"/>
        <v>0.43307086614173229</v>
      </c>
      <c r="R2864" s="8">
        <f t="shared" si="268"/>
        <v>18.329999999999998</v>
      </c>
      <c r="S2864" t="str">
        <f t="shared" si="269"/>
        <v>theater</v>
      </c>
      <c r="T2864" t="str">
        <f t="shared" si="270"/>
        <v>plays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265"/>
        <v>41831.675034722226</v>
      </c>
      <c r="L2865" s="13">
        <f t="shared" si="266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7"/>
        <v>0.04</v>
      </c>
      <c r="R2865" s="8">
        <f t="shared" si="268"/>
        <v>20</v>
      </c>
      <c r="S2865" t="str">
        <f t="shared" si="269"/>
        <v>theater</v>
      </c>
      <c r="T2865" t="str">
        <f t="shared" si="270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265"/>
        <v>42172.613506944443</v>
      </c>
      <c r="L2866" s="13">
        <f t="shared" si="266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7"/>
        <v>1.6</v>
      </c>
      <c r="R2866" s="8">
        <f t="shared" si="268"/>
        <v>13.33</v>
      </c>
      <c r="S2866" t="str">
        <f t="shared" si="269"/>
        <v>theater</v>
      </c>
      <c r="T2866" t="str">
        <f t="shared" si="270"/>
        <v>plays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265"/>
        <v>41950.114108796297</v>
      </c>
      <c r="L2867" s="13">
        <f t="shared" si="266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7"/>
        <v>0</v>
      </c>
      <c r="R2867" s="8">
        <f t="shared" si="268"/>
        <v>0</v>
      </c>
      <c r="S2867" t="str">
        <f t="shared" si="269"/>
        <v>theater</v>
      </c>
      <c r="T2867" t="str">
        <f t="shared" si="270"/>
        <v>plays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265"/>
        <v>42627.955104166671</v>
      </c>
      <c r="L2868" s="13">
        <f t="shared" si="266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7"/>
        <v>0.89999999999999991</v>
      </c>
      <c r="R2868" s="8">
        <f t="shared" si="268"/>
        <v>22.5</v>
      </c>
      <c r="S2868" t="str">
        <f t="shared" si="269"/>
        <v>theater</v>
      </c>
      <c r="T2868" t="str">
        <f t="shared" si="270"/>
        <v>plays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265"/>
        <v>42531.195277777777</v>
      </c>
      <c r="L2869" s="13">
        <f t="shared" si="266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7"/>
        <v>20.16</v>
      </c>
      <c r="R2869" s="8">
        <f t="shared" si="268"/>
        <v>50.4</v>
      </c>
      <c r="S2869" t="str">
        <f t="shared" si="269"/>
        <v>theater</v>
      </c>
      <c r="T2869" t="str">
        <f t="shared" si="270"/>
        <v>plays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265"/>
        <v>42618.827013888891</v>
      </c>
      <c r="L2870" s="13">
        <f t="shared" si="266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7"/>
        <v>42.011733333333332</v>
      </c>
      <c r="R2870" s="8">
        <f t="shared" si="268"/>
        <v>105.03</v>
      </c>
      <c r="S2870" t="str">
        <f t="shared" si="269"/>
        <v>theater</v>
      </c>
      <c r="T2870" t="str">
        <f t="shared" si="270"/>
        <v>plays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265"/>
        <v>42540.593530092592</v>
      </c>
      <c r="L2871" s="13">
        <f t="shared" si="266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7"/>
        <v>0.88500000000000001</v>
      </c>
      <c r="R2871" s="8">
        <f t="shared" si="268"/>
        <v>35.4</v>
      </c>
      <c r="S2871" t="str">
        <f t="shared" si="269"/>
        <v>theater</v>
      </c>
      <c r="T2871" t="str">
        <f t="shared" si="270"/>
        <v>plays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265"/>
        <v>41746.189409722225</v>
      </c>
      <c r="L2872" s="13">
        <f t="shared" si="266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7"/>
        <v>15</v>
      </c>
      <c r="R2872" s="8">
        <f t="shared" si="268"/>
        <v>83.33</v>
      </c>
      <c r="S2872" t="str">
        <f t="shared" si="269"/>
        <v>theater</v>
      </c>
      <c r="T2872" t="str">
        <f t="shared" si="270"/>
        <v>plays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265"/>
        <v>41974.738576388889</v>
      </c>
      <c r="L2873" s="13">
        <f t="shared" si="266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7"/>
        <v>4.67</v>
      </c>
      <c r="R2873" s="8">
        <f t="shared" si="268"/>
        <v>35.92</v>
      </c>
      <c r="S2873" t="str">
        <f t="shared" si="269"/>
        <v>theater</v>
      </c>
      <c r="T2873" t="str">
        <f t="shared" si="270"/>
        <v>plays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265"/>
        <v>42115.11618055556</v>
      </c>
      <c r="L2874" s="13">
        <f t="shared" si="266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7"/>
        <v>0</v>
      </c>
      <c r="R2874" s="8">
        <f t="shared" si="268"/>
        <v>0</v>
      </c>
      <c r="S2874" t="str">
        <f t="shared" si="269"/>
        <v>theater</v>
      </c>
      <c r="T2874" t="str">
        <f t="shared" si="270"/>
        <v>plays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265"/>
        <v>42002.817488425921</v>
      </c>
      <c r="L2875" s="13">
        <f t="shared" si="266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7"/>
        <v>38.119999999999997</v>
      </c>
      <c r="R2875" s="8">
        <f t="shared" si="268"/>
        <v>119.13</v>
      </c>
      <c r="S2875" t="str">
        <f t="shared" si="269"/>
        <v>theater</v>
      </c>
      <c r="T2875" t="str">
        <f t="shared" si="270"/>
        <v>plays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265"/>
        <v>42722.84474537037</v>
      </c>
      <c r="L2876" s="13">
        <f t="shared" si="266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7"/>
        <v>5.42</v>
      </c>
      <c r="R2876" s="8">
        <f t="shared" si="268"/>
        <v>90.33</v>
      </c>
      <c r="S2876" t="str">
        <f t="shared" si="269"/>
        <v>theater</v>
      </c>
      <c r="T2876" t="str">
        <f t="shared" si="270"/>
        <v>plays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265"/>
        <v>42465.128391203703</v>
      </c>
      <c r="L2877" s="13">
        <f t="shared" si="266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7"/>
        <v>3.4999999999999996E-2</v>
      </c>
      <c r="R2877" s="8">
        <f t="shared" si="268"/>
        <v>2.33</v>
      </c>
      <c r="S2877" t="str">
        <f t="shared" si="269"/>
        <v>theater</v>
      </c>
      <c r="T2877" t="str">
        <f t="shared" si="270"/>
        <v>plays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265"/>
        <v>42171.743969907402</v>
      </c>
      <c r="L2878" s="13">
        <f t="shared" si="266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7"/>
        <v>0</v>
      </c>
      <c r="R2878" s="8">
        <f t="shared" si="268"/>
        <v>0</v>
      </c>
      <c r="S2878" t="str">
        <f t="shared" si="269"/>
        <v>theater</v>
      </c>
      <c r="T2878" t="str">
        <f t="shared" si="270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265"/>
        <v>42672.955138888887</v>
      </c>
      <c r="L2879" s="13">
        <f t="shared" si="266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7"/>
        <v>10.833333333333334</v>
      </c>
      <c r="R2879" s="8">
        <f t="shared" si="268"/>
        <v>108.33</v>
      </c>
      <c r="S2879" t="str">
        <f t="shared" si="269"/>
        <v>theater</v>
      </c>
      <c r="T2879" t="str">
        <f t="shared" si="270"/>
        <v>plays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265"/>
        <v>42128.615682870368</v>
      </c>
      <c r="L2880" s="13">
        <f t="shared" si="266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7"/>
        <v>2.1</v>
      </c>
      <c r="R2880" s="8">
        <f t="shared" si="268"/>
        <v>15.75</v>
      </c>
      <c r="S2880" t="str">
        <f t="shared" si="269"/>
        <v>theater</v>
      </c>
      <c r="T2880" t="str">
        <f t="shared" si="270"/>
        <v>plays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265"/>
        <v>42359.725243055553</v>
      </c>
      <c r="L2881" s="13">
        <f t="shared" si="266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7"/>
        <v>0.2589285714285714</v>
      </c>
      <c r="R2881" s="8">
        <f t="shared" si="268"/>
        <v>29</v>
      </c>
      <c r="S2881" t="str">
        <f t="shared" si="269"/>
        <v>theater</v>
      </c>
      <c r="T2881" t="str">
        <f t="shared" si="270"/>
        <v>plays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ref="K2882:K2945" si="271">J2882/60/60/24+DATE(1970,1,1)</f>
        <v>42192.905694444446</v>
      </c>
      <c r="L2882" s="13">
        <f t="shared" ref="L2882:L2945" si="272">I2882/60/60/24+DATE(1970,1,1)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273">E2882/D2882*100</f>
        <v>23.333333333333332</v>
      </c>
      <c r="R2882" s="8">
        <f t="shared" si="268"/>
        <v>96.55</v>
      </c>
      <c r="S2882" t="str">
        <f t="shared" si="269"/>
        <v>theater</v>
      </c>
      <c r="T2882" t="str">
        <f t="shared" si="270"/>
        <v>plays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si="271"/>
        <v>41916.597638888888</v>
      </c>
      <c r="L2883" s="13">
        <f t="shared" si="272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273"/>
        <v>0</v>
      </c>
      <c r="R2883" s="8">
        <f t="shared" ref="R2883:R2946" si="274">IF(N2883=0, 0, ROUND(E2883/N2883, 2))</f>
        <v>0</v>
      </c>
      <c r="S2883" t="str">
        <f t="shared" ref="S2883:S2946" si="275">LEFT(P2883, FIND("/", P2883) - 1)</f>
        <v>theater</v>
      </c>
      <c r="T2883" t="str">
        <f t="shared" ref="T2883:T2946" si="276">RIGHT(P2883, LEN(P2883)-FIND("/", P2883))</f>
        <v>plays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271"/>
        <v>42461.596273148149</v>
      </c>
      <c r="L2884" s="13">
        <f t="shared" si="27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3"/>
        <v>33.6</v>
      </c>
      <c r="R2884" s="8">
        <f t="shared" si="274"/>
        <v>63</v>
      </c>
      <c r="S2884" t="str">
        <f t="shared" si="275"/>
        <v>theater</v>
      </c>
      <c r="T2884" t="str">
        <f t="shared" si="276"/>
        <v>plays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271"/>
        <v>42370.90320601852</v>
      </c>
      <c r="L2885" s="13">
        <f t="shared" si="27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3"/>
        <v>19.079999999999998</v>
      </c>
      <c r="R2885" s="8">
        <f t="shared" si="274"/>
        <v>381.6</v>
      </c>
      <c r="S2885" t="str">
        <f t="shared" si="275"/>
        <v>theater</v>
      </c>
      <c r="T2885" t="str">
        <f t="shared" si="276"/>
        <v>plays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271"/>
        <v>41948.727256944447</v>
      </c>
      <c r="L2886" s="13">
        <f t="shared" si="27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3"/>
        <v>0.41111111111111115</v>
      </c>
      <c r="R2886" s="8">
        <f t="shared" si="274"/>
        <v>46.25</v>
      </c>
      <c r="S2886" t="str">
        <f t="shared" si="275"/>
        <v>theater</v>
      </c>
      <c r="T2886" t="str">
        <f t="shared" si="276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271"/>
        <v>42047.07640046296</v>
      </c>
      <c r="L2887" s="13">
        <f t="shared" si="27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3"/>
        <v>32.5</v>
      </c>
      <c r="R2887" s="8">
        <f t="shared" si="274"/>
        <v>26</v>
      </c>
      <c r="S2887" t="str">
        <f t="shared" si="275"/>
        <v>theater</v>
      </c>
      <c r="T2887" t="str">
        <f t="shared" si="276"/>
        <v>plays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271"/>
        <v>42261.632916666669</v>
      </c>
      <c r="L2888" s="13">
        <f t="shared" si="27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3"/>
        <v>5</v>
      </c>
      <c r="R2888" s="8">
        <f t="shared" si="274"/>
        <v>10</v>
      </c>
      <c r="S2888" t="str">
        <f t="shared" si="275"/>
        <v>theater</v>
      </c>
      <c r="T2888" t="str">
        <f t="shared" si="276"/>
        <v>plays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271"/>
        <v>41985.427361111113</v>
      </c>
      <c r="L2889" s="13">
        <f t="shared" si="27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3"/>
        <v>0.16666666666666669</v>
      </c>
      <c r="R2889" s="8">
        <f t="shared" si="274"/>
        <v>5</v>
      </c>
      <c r="S2889" t="str">
        <f t="shared" si="275"/>
        <v>theater</v>
      </c>
      <c r="T2889" t="str">
        <f t="shared" si="276"/>
        <v>plays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271"/>
        <v>41922.535185185188</v>
      </c>
      <c r="L2890" s="13">
        <f t="shared" si="27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3"/>
        <v>0</v>
      </c>
      <c r="R2890" s="8">
        <f t="shared" si="274"/>
        <v>0</v>
      </c>
      <c r="S2890" t="str">
        <f t="shared" si="275"/>
        <v>theater</v>
      </c>
      <c r="T2890" t="str">
        <f t="shared" si="276"/>
        <v>plays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271"/>
        <v>41850.863252314812</v>
      </c>
      <c r="L2891" s="13">
        <f t="shared" si="27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3"/>
        <v>38.066666666666663</v>
      </c>
      <c r="R2891" s="8">
        <f t="shared" si="274"/>
        <v>81.569999999999993</v>
      </c>
      <c r="S2891" t="str">
        <f t="shared" si="275"/>
        <v>theater</v>
      </c>
      <c r="T2891" t="str">
        <f t="shared" si="276"/>
        <v>plays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271"/>
        <v>41831.742962962962</v>
      </c>
      <c r="L2892" s="13">
        <f t="shared" si="272"/>
        <v>41860.125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3"/>
        <v>1.05</v>
      </c>
      <c r="R2892" s="8">
        <f t="shared" si="274"/>
        <v>7</v>
      </c>
      <c r="S2892" t="str">
        <f t="shared" si="275"/>
        <v>theater</v>
      </c>
      <c r="T2892" t="str">
        <f t="shared" si="276"/>
        <v>plays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271"/>
        <v>42415.883425925931</v>
      </c>
      <c r="L2893" s="13">
        <f t="shared" si="27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3"/>
        <v>2.73</v>
      </c>
      <c r="R2893" s="8">
        <f t="shared" si="274"/>
        <v>27.3</v>
      </c>
      <c r="S2893" t="str">
        <f t="shared" si="275"/>
        <v>theater</v>
      </c>
      <c r="T2893" t="str">
        <f t="shared" si="276"/>
        <v>plays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271"/>
        <v>41869.714166666665</v>
      </c>
      <c r="L2894" s="13">
        <f t="shared" si="272"/>
        <v>41876.875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3"/>
        <v>9.0909090909090917</v>
      </c>
      <c r="R2894" s="8">
        <f t="shared" si="274"/>
        <v>29.41</v>
      </c>
      <c r="S2894" t="str">
        <f t="shared" si="275"/>
        <v>theater</v>
      </c>
      <c r="T2894" t="str">
        <f t="shared" si="276"/>
        <v>plays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271"/>
        <v>41953.773090277777</v>
      </c>
      <c r="L2895" s="13">
        <f t="shared" si="27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3"/>
        <v>0.5</v>
      </c>
      <c r="R2895" s="8">
        <f t="shared" si="274"/>
        <v>12.5</v>
      </c>
      <c r="S2895" t="str">
        <f t="shared" si="275"/>
        <v>theater</v>
      </c>
      <c r="T2895" t="str">
        <f t="shared" si="276"/>
        <v>plays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271"/>
        <v>42037.986284722225</v>
      </c>
      <c r="L2896" s="13">
        <f t="shared" si="27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3"/>
        <v>0</v>
      </c>
      <c r="R2896" s="8">
        <f t="shared" si="274"/>
        <v>0</v>
      </c>
      <c r="S2896" t="str">
        <f t="shared" si="275"/>
        <v>theater</v>
      </c>
      <c r="T2896" t="str">
        <f t="shared" si="276"/>
        <v>plays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271"/>
        <v>41811.555462962962</v>
      </c>
      <c r="L2897" s="13">
        <f t="shared" si="272"/>
        <v>41812.875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3"/>
        <v>4.5999999999999996</v>
      </c>
      <c r="R2897" s="8">
        <f t="shared" si="274"/>
        <v>5.75</v>
      </c>
      <c r="S2897" t="str">
        <f t="shared" si="275"/>
        <v>theater</v>
      </c>
      <c r="T2897" t="str">
        <f t="shared" si="276"/>
        <v>plays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271"/>
        <v>42701.908807870372</v>
      </c>
      <c r="L2898" s="13">
        <f t="shared" si="272"/>
        <v>42716.25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3"/>
        <v>20.833333333333336</v>
      </c>
      <c r="R2898" s="8">
        <f t="shared" si="274"/>
        <v>52.08</v>
      </c>
      <c r="S2898" t="str">
        <f t="shared" si="275"/>
        <v>theater</v>
      </c>
      <c r="T2898" t="str">
        <f t="shared" si="276"/>
        <v>plays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271"/>
        <v>42258.646504629629</v>
      </c>
      <c r="L2899" s="13">
        <f t="shared" si="27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3"/>
        <v>4.583333333333333</v>
      </c>
      <c r="R2899" s="8">
        <f t="shared" si="274"/>
        <v>183.33</v>
      </c>
      <c r="S2899" t="str">
        <f t="shared" si="275"/>
        <v>theater</v>
      </c>
      <c r="T2899" t="str">
        <f t="shared" si="276"/>
        <v>plays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271"/>
        <v>42278.664965277778</v>
      </c>
      <c r="L2900" s="13">
        <f t="shared" si="27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3"/>
        <v>4.2133333333333338</v>
      </c>
      <c r="R2900" s="8">
        <f t="shared" si="274"/>
        <v>26.33</v>
      </c>
      <c r="S2900" t="str">
        <f t="shared" si="275"/>
        <v>theater</v>
      </c>
      <c r="T2900" t="str">
        <f t="shared" si="276"/>
        <v>plays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271"/>
        <v>42515.078217592592</v>
      </c>
      <c r="L2901" s="13">
        <f t="shared" si="27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3"/>
        <v>0</v>
      </c>
      <c r="R2901" s="8">
        <f t="shared" si="274"/>
        <v>0</v>
      </c>
      <c r="S2901" t="str">
        <f t="shared" si="275"/>
        <v>theater</v>
      </c>
      <c r="T2901" t="str">
        <f t="shared" si="276"/>
        <v>plays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271"/>
        <v>41830.234166666669</v>
      </c>
      <c r="L2902" s="13">
        <f t="shared" si="27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3"/>
        <v>61.909090909090914</v>
      </c>
      <c r="R2902" s="8">
        <f t="shared" si="274"/>
        <v>486.43</v>
      </c>
      <c r="S2902" t="str">
        <f t="shared" si="275"/>
        <v>theater</v>
      </c>
      <c r="T2902" t="str">
        <f t="shared" si="276"/>
        <v>plays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271"/>
        <v>41982.904386574075</v>
      </c>
      <c r="L2903" s="13">
        <f t="shared" si="27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3"/>
        <v>0.8</v>
      </c>
      <c r="R2903" s="8">
        <f t="shared" si="274"/>
        <v>3</v>
      </c>
      <c r="S2903" t="str">
        <f t="shared" si="275"/>
        <v>theater</v>
      </c>
      <c r="T2903" t="str">
        <f t="shared" si="276"/>
        <v>plays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271"/>
        <v>42210.439768518518</v>
      </c>
      <c r="L2904" s="13">
        <f t="shared" si="27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3"/>
        <v>1.6666666666666666E-2</v>
      </c>
      <c r="R2904" s="8">
        <f t="shared" si="274"/>
        <v>25</v>
      </c>
      <c r="S2904" t="str">
        <f t="shared" si="275"/>
        <v>theater</v>
      </c>
      <c r="T2904" t="str">
        <f t="shared" si="276"/>
        <v>plays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271"/>
        <v>42196.166874999995</v>
      </c>
      <c r="L2905" s="13">
        <f t="shared" si="27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3"/>
        <v>0.77999999999999992</v>
      </c>
      <c r="R2905" s="8">
        <f t="shared" si="274"/>
        <v>9.75</v>
      </c>
      <c r="S2905" t="str">
        <f t="shared" si="275"/>
        <v>theater</v>
      </c>
      <c r="T2905" t="str">
        <f t="shared" si="276"/>
        <v>plays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271"/>
        <v>41940.967951388891</v>
      </c>
      <c r="L2906" s="13">
        <f t="shared" si="272"/>
        <v>41952.5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3"/>
        <v>5</v>
      </c>
      <c r="R2906" s="8">
        <f t="shared" si="274"/>
        <v>18.75</v>
      </c>
      <c r="S2906" t="str">
        <f t="shared" si="275"/>
        <v>theater</v>
      </c>
      <c r="T2906" t="str">
        <f t="shared" si="276"/>
        <v>plays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271"/>
        <v>42606.056863425925</v>
      </c>
      <c r="L2907" s="13">
        <f t="shared" si="27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3"/>
        <v>17.771428571428572</v>
      </c>
      <c r="R2907" s="8">
        <f t="shared" si="274"/>
        <v>36.590000000000003</v>
      </c>
      <c r="S2907" t="str">
        <f t="shared" si="275"/>
        <v>theater</v>
      </c>
      <c r="T2907" t="str">
        <f t="shared" si="276"/>
        <v>plays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271"/>
        <v>42199.648912037039</v>
      </c>
      <c r="L2908" s="13">
        <f t="shared" si="27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3"/>
        <v>9.4166666666666661</v>
      </c>
      <c r="R2908" s="8">
        <f t="shared" si="274"/>
        <v>80.709999999999994</v>
      </c>
      <c r="S2908" t="str">
        <f t="shared" si="275"/>
        <v>theater</v>
      </c>
      <c r="T2908" t="str">
        <f t="shared" si="276"/>
        <v>plays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271"/>
        <v>42444.877743055549</v>
      </c>
      <c r="L2909" s="13">
        <f t="shared" si="27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3"/>
        <v>0.08</v>
      </c>
      <c r="R2909" s="8">
        <f t="shared" si="274"/>
        <v>1</v>
      </c>
      <c r="S2909" t="str">
        <f t="shared" si="275"/>
        <v>theater</v>
      </c>
      <c r="T2909" t="str">
        <f t="shared" si="276"/>
        <v>plays</v>
      </c>
    </row>
    <row r="2910" spans="1:20" ht="4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271"/>
        <v>42499.731701388882</v>
      </c>
      <c r="L2910" s="13">
        <f t="shared" si="27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3"/>
        <v>2.75</v>
      </c>
      <c r="R2910" s="8">
        <f t="shared" si="274"/>
        <v>52.8</v>
      </c>
      <c r="S2910" t="str">
        <f t="shared" si="275"/>
        <v>theater</v>
      </c>
      <c r="T2910" t="str">
        <f t="shared" si="276"/>
        <v>plays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271"/>
        <v>41929.266215277778</v>
      </c>
      <c r="L2911" s="13">
        <f t="shared" si="27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3"/>
        <v>1.1111111111111112E-2</v>
      </c>
      <c r="R2911" s="8">
        <f t="shared" si="274"/>
        <v>20</v>
      </c>
      <c r="S2911" t="str">
        <f t="shared" si="275"/>
        <v>theater</v>
      </c>
      <c r="T2911" t="str">
        <f t="shared" si="276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271"/>
        <v>42107.841284722221</v>
      </c>
      <c r="L2912" s="13">
        <f t="shared" si="27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3"/>
        <v>3.3333333333333335E-3</v>
      </c>
      <c r="R2912" s="8">
        <f t="shared" si="274"/>
        <v>1</v>
      </c>
      <c r="S2912" t="str">
        <f t="shared" si="275"/>
        <v>theater</v>
      </c>
      <c r="T2912" t="str">
        <f t="shared" si="276"/>
        <v>plays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271"/>
        <v>42142.768819444449</v>
      </c>
      <c r="L2913" s="13">
        <f t="shared" si="27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3"/>
        <v>36.5</v>
      </c>
      <c r="R2913" s="8">
        <f t="shared" si="274"/>
        <v>46.93</v>
      </c>
      <c r="S2913" t="str">
        <f t="shared" si="275"/>
        <v>theater</v>
      </c>
      <c r="T2913" t="str">
        <f t="shared" si="276"/>
        <v>plays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271"/>
        <v>42354.131643518514</v>
      </c>
      <c r="L2914" s="13">
        <f t="shared" si="27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3"/>
        <v>14.058171745152354</v>
      </c>
      <c r="R2914" s="8">
        <f t="shared" si="274"/>
        <v>78.08</v>
      </c>
      <c r="S2914" t="str">
        <f t="shared" si="275"/>
        <v>theater</v>
      </c>
      <c r="T2914" t="str">
        <f t="shared" si="276"/>
        <v>plays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271"/>
        <v>41828.922905092593</v>
      </c>
      <c r="L2915" s="13">
        <f t="shared" si="27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3"/>
        <v>0.02</v>
      </c>
      <c r="R2915" s="8">
        <f t="shared" si="274"/>
        <v>1</v>
      </c>
      <c r="S2915" t="str">
        <f t="shared" si="275"/>
        <v>theater</v>
      </c>
      <c r="T2915" t="str">
        <f t="shared" si="276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271"/>
        <v>42017.907337962963</v>
      </c>
      <c r="L2916" s="13">
        <f t="shared" si="27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3"/>
        <v>4.0000000000000001E-3</v>
      </c>
      <c r="R2916" s="8">
        <f t="shared" si="274"/>
        <v>1</v>
      </c>
      <c r="S2916" t="str">
        <f t="shared" si="275"/>
        <v>theater</v>
      </c>
      <c r="T2916" t="str">
        <f t="shared" si="276"/>
        <v>plays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271"/>
        <v>42415.398032407407</v>
      </c>
      <c r="L2917" s="13">
        <f t="shared" si="27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3"/>
        <v>61.1</v>
      </c>
      <c r="R2917" s="8">
        <f t="shared" si="274"/>
        <v>203.67</v>
      </c>
      <c r="S2917" t="str">
        <f t="shared" si="275"/>
        <v>theater</v>
      </c>
      <c r="T2917" t="str">
        <f t="shared" si="276"/>
        <v>plays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271"/>
        <v>41755.476724537039</v>
      </c>
      <c r="L2918" s="13">
        <f t="shared" si="27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3"/>
        <v>7.8378378378378386</v>
      </c>
      <c r="R2918" s="8">
        <f t="shared" si="274"/>
        <v>20.71</v>
      </c>
      <c r="S2918" t="str">
        <f t="shared" si="275"/>
        <v>theater</v>
      </c>
      <c r="T2918" t="str">
        <f t="shared" si="276"/>
        <v>plays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271"/>
        <v>42245.234340277777</v>
      </c>
      <c r="L2919" s="13">
        <f t="shared" si="27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3"/>
        <v>21.85</v>
      </c>
      <c r="R2919" s="8">
        <f t="shared" si="274"/>
        <v>48.56</v>
      </c>
      <c r="S2919" t="str">
        <f t="shared" si="275"/>
        <v>theater</v>
      </c>
      <c r="T2919" t="str">
        <f t="shared" si="276"/>
        <v>plays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271"/>
        <v>42278.629710648151</v>
      </c>
      <c r="L2920" s="13">
        <f t="shared" si="27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3"/>
        <v>27.24</v>
      </c>
      <c r="R2920" s="8">
        <f t="shared" si="274"/>
        <v>68.099999999999994</v>
      </c>
      <c r="S2920" t="str">
        <f t="shared" si="275"/>
        <v>theater</v>
      </c>
      <c r="T2920" t="str">
        <f t="shared" si="276"/>
        <v>plays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271"/>
        <v>41826.61954861111</v>
      </c>
      <c r="L2921" s="13">
        <f t="shared" si="27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3"/>
        <v>8.5</v>
      </c>
      <c r="R2921" s="8">
        <f t="shared" si="274"/>
        <v>8.5</v>
      </c>
      <c r="S2921" t="str">
        <f t="shared" si="275"/>
        <v>theater</v>
      </c>
      <c r="T2921" t="str">
        <f t="shared" si="276"/>
        <v>plays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271"/>
        <v>42058.792476851857</v>
      </c>
      <c r="L2922" s="13">
        <f t="shared" si="27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3"/>
        <v>26.840000000000003</v>
      </c>
      <c r="R2922" s="8">
        <f t="shared" si="274"/>
        <v>51.62</v>
      </c>
      <c r="S2922" t="str">
        <f t="shared" si="275"/>
        <v>theater</v>
      </c>
      <c r="T2922" t="str">
        <f t="shared" si="276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271"/>
        <v>41877.886620370373</v>
      </c>
      <c r="L2923" s="13">
        <f t="shared" si="27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3"/>
        <v>129</v>
      </c>
      <c r="R2923" s="8">
        <f t="shared" si="274"/>
        <v>43</v>
      </c>
      <c r="S2923" t="str">
        <f t="shared" si="275"/>
        <v>theater</v>
      </c>
      <c r="T2923" t="str">
        <f t="shared" si="276"/>
        <v>musical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271"/>
        <v>42097.874155092592</v>
      </c>
      <c r="L2924" s="13">
        <f t="shared" si="27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3"/>
        <v>100</v>
      </c>
      <c r="R2924" s="8">
        <f t="shared" si="274"/>
        <v>83.33</v>
      </c>
      <c r="S2924" t="str">
        <f t="shared" si="275"/>
        <v>theater</v>
      </c>
      <c r="T2924" t="str">
        <f t="shared" si="276"/>
        <v>musical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271"/>
        <v>42013.15253472222</v>
      </c>
      <c r="L2925" s="13">
        <f t="shared" si="272"/>
        <v>42028.125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3"/>
        <v>100</v>
      </c>
      <c r="R2925" s="8">
        <f t="shared" si="274"/>
        <v>30</v>
      </c>
      <c r="S2925" t="str">
        <f t="shared" si="275"/>
        <v>theater</v>
      </c>
      <c r="T2925" t="str">
        <f t="shared" si="276"/>
        <v>musical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271"/>
        <v>42103.556828703702</v>
      </c>
      <c r="L2926" s="13">
        <f t="shared" si="27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3"/>
        <v>103.2</v>
      </c>
      <c r="R2926" s="8">
        <f t="shared" si="274"/>
        <v>175.51</v>
      </c>
      <c r="S2926" t="str">
        <f t="shared" si="275"/>
        <v>theater</v>
      </c>
      <c r="T2926" t="str">
        <f t="shared" si="276"/>
        <v>musical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271"/>
        <v>41863.584120370368</v>
      </c>
      <c r="L2927" s="13">
        <f t="shared" si="27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3"/>
        <v>102.44597777777777</v>
      </c>
      <c r="R2927" s="8">
        <f t="shared" si="274"/>
        <v>231.66</v>
      </c>
      <c r="S2927" t="str">
        <f t="shared" si="275"/>
        <v>theater</v>
      </c>
      <c r="T2927" t="str">
        <f t="shared" si="276"/>
        <v>musical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271"/>
        <v>42044.765960648147</v>
      </c>
      <c r="L2928" s="13">
        <f t="shared" si="27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3"/>
        <v>125</v>
      </c>
      <c r="R2928" s="8">
        <f t="shared" si="274"/>
        <v>75</v>
      </c>
      <c r="S2928" t="str">
        <f t="shared" si="275"/>
        <v>theater</v>
      </c>
      <c r="T2928" t="str">
        <f t="shared" si="276"/>
        <v>musical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271"/>
        <v>41806.669317129628</v>
      </c>
      <c r="L2929" s="13">
        <f t="shared" si="27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3"/>
        <v>130.83333333333334</v>
      </c>
      <c r="R2929" s="8">
        <f t="shared" si="274"/>
        <v>112.14</v>
      </c>
      <c r="S2929" t="str">
        <f t="shared" si="275"/>
        <v>theater</v>
      </c>
      <c r="T2929" t="str">
        <f t="shared" si="276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271"/>
        <v>42403.998217592598</v>
      </c>
      <c r="L2930" s="13">
        <f t="shared" si="27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3"/>
        <v>100</v>
      </c>
      <c r="R2930" s="8">
        <f t="shared" si="274"/>
        <v>41.67</v>
      </c>
      <c r="S2930" t="str">
        <f t="shared" si="275"/>
        <v>theater</v>
      </c>
      <c r="T2930" t="str">
        <f t="shared" si="276"/>
        <v>musical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271"/>
        <v>41754.564328703702</v>
      </c>
      <c r="L2931" s="13">
        <f t="shared" si="27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3"/>
        <v>102.06937499999999</v>
      </c>
      <c r="R2931" s="8">
        <f t="shared" si="274"/>
        <v>255.17</v>
      </c>
      <c r="S2931" t="str">
        <f t="shared" si="275"/>
        <v>theater</v>
      </c>
      <c r="T2931" t="str">
        <f t="shared" si="276"/>
        <v>musical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271"/>
        <v>42101.584074074075</v>
      </c>
      <c r="L2932" s="13">
        <f t="shared" si="27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3"/>
        <v>100.92000000000002</v>
      </c>
      <c r="R2932" s="8">
        <f t="shared" si="274"/>
        <v>162.77000000000001</v>
      </c>
      <c r="S2932" t="str">
        <f t="shared" si="275"/>
        <v>theater</v>
      </c>
      <c r="T2932" t="str">
        <f t="shared" si="276"/>
        <v>musical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271"/>
        <v>41872.291238425925</v>
      </c>
      <c r="L2933" s="13">
        <f t="shared" si="27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3"/>
        <v>106</v>
      </c>
      <c r="R2933" s="8">
        <f t="shared" si="274"/>
        <v>88.33</v>
      </c>
      <c r="S2933" t="str">
        <f t="shared" si="275"/>
        <v>theater</v>
      </c>
      <c r="T2933" t="str">
        <f t="shared" si="276"/>
        <v>musical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271"/>
        <v>42025.164780092593</v>
      </c>
      <c r="L2934" s="13">
        <f t="shared" si="27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3"/>
        <v>105.0967741935484</v>
      </c>
      <c r="R2934" s="8">
        <f t="shared" si="274"/>
        <v>85.74</v>
      </c>
      <c r="S2934" t="str">
        <f t="shared" si="275"/>
        <v>theater</v>
      </c>
      <c r="T2934" t="str">
        <f t="shared" si="276"/>
        <v>musical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271"/>
        <v>42495.956631944442</v>
      </c>
      <c r="L2935" s="13">
        <f t="shared" si="27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3"/>
        <v>102.76</v>
      </c>
      <c r="R2935" s="8">
        <f t="shared" si="274"/>
        <v>47.57</v>
      </c>
      <c r="S2935" t="str">
        <f t="shared" si="275"/>
        <v>theater</v>
      </c>
      <c r="T2935" t="str">
        <f t="shared" si="276"/>
        <v>musical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271"/>
        <v>41775.636157407411</v>
      </c>
      <c r="L2936" s="13">
        <f t="shared" si="27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3"/>
        <v>108</v>
      </c>
      <c r="R2936" s="8">
        <f t="shared" si="274"/>
        <v>72.97</v>
      </c>
      <c r="S2936" t="str">
        <f t="shared" si="275"/>
        <v>theater</v>
      </c>
      <c r="T2936" t="str">
        <f t="shared" si="276"/>
        <v>musical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271"/>
        <v>42553.583425925928</v>
      </c>
      <c r="L2937" s="13">
        <f t="shared" si="27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3"/>
        <v>100.88571428571429</v>
      </c>
      <c r="R2937" s="8">
        <f t="shared" si="274"/>
        <v>90.54</v>
      </c>
      <c r="S2937" t="str">
        <f t="shared" si="275"/>
        <v>theater</v>
      </c>
      <c r="T2937" t="str">
        <f t="shared" si="276"/>
        <v>musical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271"/>
        <v>41912.650729166664</v>
      </c>
      <c r="L2938" s="13">
        <f t="shared" si="27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3"/>
        <v>128</v>
      </c>
      <c r="R2938" s="8">
        <f t="shared" si="274"/>
        <v>37.65</v>
      </c>
      <c r="S2938" t="str">
        <f t="shared" si="275"/>
        <v>theater</v>
      </c>
      <c r="T2938" t="str">
        <f t="shared" si="276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271"/>
        <v>41803.457326388889</v>
      </c>
      <c r="L2939" s="13">
        <f t="shared" si="27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3"/>
        <v>133.33333333333331</v>
      </c>
      <c r="R2939" s="8">
        <f t="shared" si="274"/>
        <v>36.36</v>
      </c>
      <c r="S2939" t="str">
        <f t="shared" si="275"/>
        <v>theater</v>
      </c>
      <c r="T2939" t="str">
        <f t="shared" si="276"/>
        <v>musical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271"/>
        <v>42004.703865740739</v>
      </c>
      <c r="L2940" s="13">
        <f t="shared" si="27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3"/>
        <v>101.375</v>
      </c>
      <c r="R2940" s="8">
        <f t="shared" si="274"/>
        <v>126.72</v>
      </c>
      <c r="S2940" t="str">
        <f t="shared" si="275"/>
        <v>theater</v>
      </c>
      <c r="T2940" t="str">
        <f t="shared" si="276"/>
        <v>musical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271"/>
        <v>41845.809166666666</v>
      </c>
      <c r="L2941" s="13">
        <f t="shared" si="27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3"/>
        <v>102.875</v>
      </c>
      <c r="R2941" s="8">
        <f t="shared" si="274"/>
        <v>329.2</v>
      </c>
      <c r="S2941" t="str">
        <f t="shared" si="275"/>
        <v>theater</v>
      </c>
      <c r="T2941" t="str">
        <f t="shared" si="276"/>
        <v>musical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271"/>
        <v>41982.773356481484</v>
      </c>
      <c r="L2942" s="13">
        <f t="shared" si="27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3"/>
        <v>107.24000000000001</v>
      </c>
      <c r="R2942" s="8">
        <f t="shared" si="274"/>
        <v>81.239999999999995</v>
      </c>
      <c r="S2942" t="str">
        <f t="shared" si="275"/>
        <v>theater</v>
      </c>
      <c r="T2942" t="str">
        <f t="shared" si="276"/>
        <v>musical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271"/>
        <v>42034.960127314815</v>
      </c>
      <c r="L2943" s="13">
        <f t="shared" si="27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3"/>
        <v>4.0000000000000001E-3</v>
      </c>
      <c r="R2943" s="8">
        <f t="shared" si="274"/>
        <v>1</v>
      </c>
      <c r="S2943" t="str">
        <f t="shared" si="275"/>
        <v>theater</v>
      </c>
      <c r="T2943" t="str">
        <f t="shared" si="276"/>
        <v>spaces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271"/>
        <v>42334.803923611107</v>
      </c>
      <c r="L2944" s="13">
        <f t="shared" si="27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3"/>
        <v>20.424999999999997</v>
      </c>
      <c r="R2944" s="8">
        <f t="shared" si="274"/>
        <v>202.23</v>
      </c>
      <c r="S2944" t="str">
        <f t="shared" si="275"/>
        <v>theater</v>
      </c>
      <c r="T2944" t="str">
        <f t="shared" si="276"/>
        <v>spaces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271"/>
        <v>42077.129398148143</v>
      </c>
      <c r="L2945" s="13">
        <f t="shared" si="27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3"/>
        <v>0</v>
      </c>
      <c r="R2945" s="8">
        <f t="shared" si="274"/>
        <v>0</v>
      </c>
      <c r="S2945" t="str">
        <f t="shared" si="275"/>
        <v>theater</v>
      </c>
      <c r="T2945" t="str">
        <f t="shared" si="276"/>
        <v>spaces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ref="K2946:K3009" si="277">J2946/60/60/24+DATE(1970,1,1)</f>
        <v>42132.9143287037</v>
      </c>
      <c r="L2946" s="13">
        <f t="shared" ref="L2946:L3009" si="278">I2946/60/60/24+DATE(1970,1,1)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279">E2946/D2946*100</f>
        <v>1</v>
      </c>
      <c r="R2946" s="8">
        <f t="shared" si="274"/>
        <v>100</v>
      </c>
      <c r="S2946" t="str">
        <f t="shared" si="275"/>
        <v>theater</v>
      </c>
      <c r="T2946" t="str">
        <f t="shared" si="276"/>
        <v>spaces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si="277"/>
        <v>42118.139583333337</v>
      </c>
      <c r="L2947" s="13">
        <f t="shared" si="278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279"/>
        <v>0</v>
      </c>
      <c r="R2947" s="8">
        <f t="shared" ref="R2947:R3010" si="280">IF(N2947=0, 0, ROUND(E2947/N2947, 2))</f>
        <v>0</v>
      </c>
      <c r="S2947" t="str">
        <f t="shared" ref="S2947:S3010" si="281">LEFT(P2947, FIND("/", P2947) - 1)</f>
        <v>theater</v>
      </c>
      <c r="T2947" t="str">
        <f t="shared" ref="T2947:T3010" si="282">RIGHT(P2947, LEN(P2947)-FIND("/", P2947))</f>
        <v>spaces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277"/>
        <v>42567.531157407408</v>
      </c>
      <c r="L2948" s="13">
        <f t="shared" si="27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9"/>
        <v>0.1</v>
      </c>
      <c r="R2948" s="8">
        <f t="shared" si="280"/>
        <v>1</v>
      </c>
      <c r="S2948" t="str">
        <f t="shared" si="281"/>
        <v>theater</v>
      </c>
      <c r="T2948" t="str">
        <f t="shared" si="282"/>
        <v>spaces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277"/>
        <v>42649.562118055561</v>
      </c>
      <c r="L2949" s="13">
        <f t="shared" si="278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9"/>
        <v>4.2880000000000003</v>
      </c>
      <c r="R2949" s="8">
        <f t="shared" si="280"/>
        <v>82.46</v>
      </c>
      <c r="S2949" t="str">
        <f t="shared" si="281"/>
        <v>theater</v>
      </c>
      <c r="T2949" t="str">
        <f t="shared" si="282"/>
        <v>spaces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277"/>
        <v>42097.649224537032</v>
      </c>
      <c r="L2950" s="13">
        <f t="shared" si="27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9"/>
        <v>4.8000000000000004E-3</v>
      </c>
      <c r="R2950" s="8">
        <f t="shared" si="280"/>
        <v>2.67</v>
      </c>
      <c r="S2950" t="str">
        <f t="shared" si="281"/>
        <v>theater</v>
      </c>
      <c r="T2950" t="str">
        <f t="shared" si="282"/>
        <v>spaces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277"/>
        <v>42297.823113425926</v>
      </c>
      <c r="L2951" s="13">
        <f t="shared" si="27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9"/>
        <v>2.5</v>
      </c>
      <c r="R2951" s="8">
        <f t="shared" si="280"/>
        <v>12.5</v>
      </c>
      <c r="S2951" t="str">
        <f t="shared" si="281"/>
        <v>theater</v>
      </c>
      <c r="T2951" t="str">
        <f t="shared" si="282"/>
        <v>spaces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277"/>
        <v>42362.36518518519</v>
      </c>
      <c r="L2952" s="13">
        <f t="shared" si="27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9"/>
        <v>0</v>
      </c>
      <c r="R2952" s="8">
        <f t="shared" si="280"/>
        <v>0</v>
      </c>
      <c r="S2952" t="str">
        <f t="shared" si="281"/>
        <v>theater</v>
      </c>
      <c r="T2952" t="str">
        <f t="shared" si="282"/>
        <v>spaces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277"/>
        <v>41872.802928240737</v>
      </c>
      <c r="L2953" s="13">
        <f t="shared" si="27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9"/>
        <v>2.1919999999999997</v>
      </c>
      <c r="R2953" s="8">
        <f t="shared" si="280"/>
        <v>18.899999999999999</v>
      </c>
      <c r="S2953" t="str">
        <f t="shared" si="281"/>
        <v>theater</v>
      </c>
      <c r="T2953" t="str">
        <f t="shared" si="282"/>
        <v>spaces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277"/>
        <v>42628.690266203703</v>
      </c>
      <c r="L2954" s="13">
        <f t="shared" si="27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9"/>
        <v>8.0250000000000004</v>
      </c>
      <c r="R2954" s="8">
        <f t="shared" si="280"/>
        <v>200.63</v>
      </c>
      <c r="S2954" t="str">
        <f t="shared" si="281"/>
        <v>theater</v>
      </c>
      <c r="T2954" t="str">
        <f t="shared" si="282"/>
        <v>spaces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277"/>
        <v>42255.791909722218</v>
      </c>
      <c r="L2955" s="13">
        <f t="shared" si="27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9"/>
        <v>0.15125</v>
      </c>
      <c r="R2955" s="8">
        <f t="shared" si="280"/>
        <v>201.67</v>
      </c>
      <c r="S2955" t="str">
        <f t="shared" si="281"/>
        <v>theater</v>
      </c>
      <c r="T2955" t="str">
        <f t="shared" si="282"/>
        <v>spaces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277"/>
        <v>42790.583368055552</v>
      </c>
      <c r="L2956" s="13">
        <f t="shared" si="278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9"/>
        <v>0</v>
      </c>
      <c r="R2956" s="8">
        <f t="shared" si="280"/>
        <v>0</v>
      </c>
      <c r="S2956" t="str">
        <f t="shared" si="281"/>
        <v>theater</v>
      </c>
      <c r="T2956" t="str">
        <f t="shared" si="282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277"/>
        <v>42141.741307870368</v>
      </c>
      <c r="L2957" s="13">
        <f t="shared" si="27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9"/>
        <v>59.583333333333336</v>
      </c>
      <c r="R2957" s="8">
        <f t="shared" si="280"/>
        <v>65</v>
      </c>
      <c r="S2957" t="str">
        <f t="shared" si="281"/>
        <v>theater</v>
      </c>
      <c r="T2957" t="str">
        <f t="shared" si="282"/>
        <v>spaces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277"/>
        <v>42464.958912037036</v>
      </c>
      <c r="L2958" s="13">
        <f t="shared" si="27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9"/>
        <v>16.734177215189874</v>
      </c>
      <c r="R2958" s="8">
        <f t="shared" si="280"/>
        <v>66.099999999999994</v>
      </c>
      <c r="S2958" t="str">
        <f t="shared" si="281"/>
        <v>theater</v>
      </c>
      <c r="T2958" t="str">
        <f t="shared" si="282"/>
        <v>spaces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277"/>
        <v>42031.011249999996</v>
      </c>
      <c r="L2959" s="13">
        <f t="shared" si="27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9"/>
        <v>1.8666666666666669</v>
      </c>
      <c r="R2959" s="8">
        <f t="shared" si="280"/>
        <v>93.33</v>
      </c>
      <c r="S2959" t="str">
        <f t="shared" si="281"/>
        <v>theater</v>
      </c>
      <c r="T2959" t="str">
        <f t="shared" si="282"/>
        <v>spaces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277"/>
        <v>42438.779131944444</v>
      </c>
      <c r="L2960" s="13">
        <f t="shared" si="27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9"/>
        <v>0</v>
      </c>
      <c r="R2960" s="8">
        <f t="shared" si="280"/>
        <v>0</v>
      </c>
      <c r="S2960" t="str">
        <f t="shared" si="281"/>
        <v>theater</v>
      </c>
      <c r="T2960" t="str">
        <f t="shared" si="282"/>
        <v>spaces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277"/>
        <v>42498.008391203708</v>
      </c>
      <c r="L2961" s="13">
        <f t="shared" si="27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9"/>
        <v>0</v>
      </c>
      <c r="R2961" s="8">
        <f t="shared" si="280"/>
        <v>0</v>
      </c>
      <c r="S2961" t="str">
        <f t="shared" si="281"/>
        <v>theater</v>
      </c>
      <c r="T2961" t="str">
        <f t="shared" si="282"/>
        <v>spaces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277"/>
        <v>41863.757210648146</v>
      </c>
      <c r="L2962" s="13">
        <f t="shared" si="27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9"/>
        <v>0</v>
      </c>
      <c r="R2962" s="8">
        <f t="shared" si="280"/>
        <v>0</v>
      </c>
      <c r="S2962" t="str">
        <f t="shared" si="281"/>
        <v>theater</v>
      </c>
      <c r="T2962" t="str">
        <f t="shared" si="282"/>
        <v>spaces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277"/>
        <v>42061.212488425925</v>
      </c>
      <c r="L2963" s="13">
        <f t="shared" si="27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9"/>
        <v>109.62</v>
      </c>
      <c r="R2963" s="8">
        <f t="shared" si="280"/>
        <v>50.75</v>
      </c>
      <c r="S2963" t="str">
        <f t="shared" si="281"/>
        <v>theater</v>
      </c>
      <c r="T2963" t="str">
        <f t="shared" si="282"/>
        <v>plays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277"/>
        <v>42036.24428240741</v>
      </c>
      <c r="L2964" s="13">
        <f t="shared" si="27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9"/>
        <v>121.8</v>
      </c>
      <c r="R2964" s="8">
        <f t="shared" si="280"/>
        <v>60.9</v>
      </c>
      <c r="S2964" t="str">
        <f t="shared" si="281"/>
        <v>theater</v>
      </c>
      <c r="T2964" t="str">
        <f t="shared" si="282"/>
        <v>plays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277"/>
        <v>42157.470185185186</v>
      </c>
      <c r="L2965" s="13">
        <f t="shared" si="27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9"/>
        <v>106.85</v>
      </c>
      <c r="R2965" s="8">
        <f t="shared" si="280"/>
        <v>109.03</v>
      </c>
      <c r="S2965" t="str">
        <f t="shared" si="281"/>
        <v>theater</v>
      </c>
      <c r="T2965" t="str">
        <f t="shared" si="282"/>
        <v>plays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277"/>
        <v>41827.909942129627</v>
      </c>
      <c r="L2966" s="13">
        <f t="shared" si="27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9"/>
        <v>100.71379999999999</v>
      </c>
      <c r="R2966" s="8">
        <f t="shared" si="280"/>
        <v>25.69</v>
      </c>
      <c r="S2966" t="str">
        <f t="shared" si="281"/>
        <v>theater</v>
      </c>
      <c r="T2966" t="str">
        <f t="shared" si="282"/>
        <v>plays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277"/>
        <v>42162.729548611111</v>
      </c>
      <c r="L2967" s="13">
        <f t="shared" si="27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9"/>
        <v>109.00000000000001</v>
      </c>
      <c r="R2967" s="8">
        <f t="shared" si="280"/>
        <v>41.92</v>
      </c>
      <c r="S2967" t="str">
        <f t="shared" si="281"/>
        <v>theater</v>
      </c>
      <c r="T2967" t="str">
        <f t="shared" si="282"/>
        <v>plays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277"/>
        <v>42233.738564814819</v>
      </c>
      <c r="L2968" s="13">
        <f t="shared" si="27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9"/>
        <v>113.63000000000001</v>
      </c>
      <c r="R2968" s="8">
        <f t="shared" si="280"/>
        <v>88.77</v>
      </c>
      <c r="S2968" t="str">
        <f t="shared" si="281"/>
        <v>theater</v>
      </c>
      <c r="T2968" t="str">
        <f t="shared" si="282"/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277"/>
        <v>42042.197824074072</v>
      </c>
      <c r="L2969" s="13">
        <f t="shared" si="27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9"/>
        <v>113.92</v>
      </c>
      <c r="R2969" s="8">
        <f t="shared" si="280"/>
        <v>80.23</v>
      </c>
      <c r="S2969" t="str">
        <f t="shared" si="281"/>
        <v>theater</v>
      </c>
      <c r="T2969" t="str">
        <f t="shared" si="282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277"/>
        <v>42585.523842592593</v>
      </c>
      <c r="L2970" s="13">
        <f t="shared" si="27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9"/>
        <v>106</v>
      </c>
      <c r="R2970" s="8">
        <f t="shared" si="280"/>
        <v>78.94</v>
      </c>
      <c r="S2970" t="str">
        <f t="shared" si="281"/>
        <v>theater</v>
      </c>
      <c r="T2970" t="str">
        <f t="shared" si="282"/>
        <v>plays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277"/>
        <v>42097.786493055552</v>
      </c>
      <c r="L2971" s="13">
        <f t="shared" si="27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9"/>
        <v>162.5</v>
      </c>
      <c r="R2971" s="8">
        <f t="shared" si="280"/>
        <v>95.59</v>
      </c>
      <c r="S2971" t="str">
        <f t="shared" si="281"/>
        <v>theater</v>
      </c>
      <c r="T2971" t="str">
        <f t="shared" si="282"/>
        <v>plays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277"/>
        <v>41808.669571759259</v>
      </c>
      <c r="L2972" s="13">
        <f t="shared" si="27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9"/>
        <v>106</v>
      </c>
      <c r="R2972" s="8">
        <f t="shared" si="280"/>
        <v>69.89</v>
      </c>
      <c r="S2972" t="str">
        <f t="shared" si="281"/>
        <v>theater</v>
      </c>
      <c r="T2972" t="str">
        <f t="shared" si="282"/>
        <v>plays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277"/>
        <v>41852.658310185187</v>
      </c>
      <c r="L2973" s="13">
        <f t="shared" si="27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9"/>
        <v>100.15624999999999</v>
      </c>
      <c r="R2973" s="8">
        <f t="shared" si="280"/>
        <v>74.53</v>
      </c>
      <c r="S2973" t="str">
        <f t="shared" si="281"/>
        <v>theater</v>
      </c>
      <c r="T2973" t="str">
        <f t="shared" si="282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277"/>
        <v>42694.110185185185</v>
      </c>
      <c r="L2974" s="13">
        <f t="shared" si="27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9"/>
        <v>105.35000000000001</v>
      </c>
      <c r="R2974" s="8">
        <f t="shared" si="280"/>
        <v>123.94</v>
      </c>
      <c r="S2974" t="str">
        <f t="shared" si="281"/>
        <v>theater</v>
      </c>
      <c r="T2974" t="str">
        <f t="shared" si="282"/>
        <v>plays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277"/>
        <v>42341.818379629629</v>
      </c>
      <c r="L2975" s="13">
        <f t="shared" si="27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9"/>
        <v>174.8</v>
      </c>
      <c r="R2975" s="8">
        <f t="shared" si="280"/>
        <v>264.85000000000002</v>
      </c>
      <c r="S2975" t="str">
        <f t="shared" si="281"/>
        <v>theater</v>
      </c>
      <c r="T2975" t="str">
        <f t="shared" si="282"/>
        <v>plays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277"/>
        <v>41880.061006944445</v>
      </c>
      <c r="L2976" s="13">
        <f t="shared" si="27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9"/>
        <v>102</v>
      </c>
      <c r="R2976" s="8">
        <f t="shared" si="280"/>
        <v>58.62</v>
      </c>
      <c r="S2976" t="str">
        <f t="shared" si="281"/>
        <v>theater</v>
      </c>
      <c r="T2976" t="str">
        <f t="shared" si="282"/>
        <v>plays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277"/>
        <v>41941.683865740742</v>
      </c>
      <c r="L2977" s="13">
        <f t="shared" si="278"/>
        <v>41970.125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9"/>
        <v>100.125</v>
      </c>
      <c r="R2977" s="8">
        <f t="shared" si="280"/>
        <v>70.88</v>
      </c>
      <c r="S2977" t="str">
        <f t="shared" si="281"/>
        <v>theater</v>
      </c>
      <c r="T2977" t="str">
        <f t="shared" si="282"/>
        <v>plays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277"/>
        <v>42425.730671296296</v>
      </c>
      <c r="L2978" s="13">
        <f t="shared" si="278"/>
        <v>42442.5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9"/>
        <v>171.42857142857142</v>
      </c>
      <c r="R2978" s="8">
        <f t="shared" si="280"/>
        <v>8.57</v>
      </c>
      <c r="S2978" t="str">
        <f t="shared" si="281"/>
        <v>theater</v>
      </c>
      <c r="T2978" t="str">
        <f t="shared" si="282"/>
        <v>plays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277"/>
        <v>42026.88118055556</v>
      </c>
      <c r="L2979" s="13">
        <f t="shared" si="27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9"/>
        <v>113.56666666666666</v>
      </c>
      <c r="R2979" s="8">
        <f t="shared" si="280"/>
        <v>113.57</v>
      </c>
      <c r="S2979" t="str">
        <f t="shared" si="281"/>
        <v>theater</v>
      </c>
      <c r="T2979" t="str">
        <f t="shared" si="282"/>
        <v>plays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277"/>
        <v>41922.640590277777</v>
      </c>
      <c r="L2980" s="13">
        <f t="shared" si="27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9"/>
        <v>129.46666666666667</v>
      </c>
      <c r="R2980" s="8">
        <f t="shared" si="280"/>
        <v>60.69</v>
      </c>
      <c r="S2980" t="str">
        <f t="shared" si="281"/>
        <v>theater</v>
      </c>
      <c r="T2980" t="str">
        <f t="shared" si="282"/>
        <v>plays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277"/>
        <v>41993.824340277773</v>
      </c>
      <c r="L2981" s="13">
        <f t="shared" si="278"/>
        <v>42010.25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9"/>
        <v>101.4</v>
      </c>
      <c r="R2981" s="8">
        <f t="shared" si="280"/>
        <v>110.22</v>
      </c>
      <c r="S2981" t="str">
        <f t="shared" si="281"/>
        <v>theater</v>
      </c>
      <c r="T2981" t="str">
        <f t="shared" si="282"/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277"/>
        <v>42219.915856481486</v>
      </c>
      <c r="L2982" s="13">
        <f t="shared" si="27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9"/>
        <v>109.16666666666666</v>
      </c>
      <c r="R2982" s="8">
        <f t="shared" si="280"/>
        <v>136.46</v>
      </c>
      <c r="S2982" t="str">
        <f t="shared" si="281"/>
        <v>theater</v>
      </c>
      <c r="T2982" t="str">
        <f t="shared" si="282"/>
        <v>plays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277"/>
        <v>42225.559675925921</v>
      </c>
      <c r="L2983" s="13">
        <f t="shared" si="27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9"/>
        <v>128.92500000000001</v>
      </c>
      <c r="R2983" s="8">
        <f t="shared" si="280"/>
        <v>53.16</v>
      </c>
      <c r="S2983" t="str">
        <f t="shared" si="281"/>
        <v>theater</v>
      </c>
      <c r="T2983" t="str">
        <f t="shared" si="282"/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277"/>
        <v>42381.686840277776</v>
      </c>
      <c r="L2984" s="13">
        <f t="shared" si="27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9"/>
        <v>102.06</v>
      </c>
      <c r="R2984" s="8">
        <f t="shared" si="280"/>
        <v>86.49</v>
      </c>
      <c r="S2984" t="str">
        <f t="shared" si="281"/>
        <v>theater</v>
      </c>
      <c r="T2984" t="str">
        <f t="shared" si="282"/>
        <v>spaces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277"/>
        <v>41894.632361111115</v>
      </c>
      <c r="L2985" s="13">
        <f t="shared" si="27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9"/>
        <v>146.53957758620692</v>
      </c>
      <c r="R2985" s="8">
        <f t="shared" si="280"/>
        <v>155.24</v>
      </c>
      <c r="S2985" t="str">
        <f t="shared" si="281"/>
        <v>theater</v>
      </c>
      <c r="T2985" t="str">
        <f t="shared" si="282"/>
        <v>spaces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277"/>
        <v>42576.278715277775</v>
      </c>
      <c r="L2986" s="13">
        <f t="shared" si="27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9"/>
        <v>100.352</v>
      </c>
      <c r="R2986" s="8">
        <f t="shared" si="280"/>
        <v>115.08</v>
      </c>
      <c r="S2986" t="str">
        <f t="shared" si="281"/>
        <v>theater</v>
      </c>
      <c r="T2986" t="str">
        <f t="shared" si="282"/>
        <v>spaces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277"/>
        <v>42654.973703703698</v>
      </c>
      <c r="L2987" s="13">
        <f t="shared" si="27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9"/>
        <v>121.64999999999999</v>
      </c>
      <c r="R2987" s="8">
        <f t="shared" si="280"/>
        <v>109.59</v>
      </c>
      <c r="S2987" t="str">
        <f t="shared" si="281"/>
        <v>theater</v>
      </c>
      <c r="T2987" t="str">
        <f t="shared" si="282"/>
        <v>spaces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277"/>
        <v>42431.500069444446</v>
      </c>
      <c r="L2988" s="13">
        <f t="shared" si="27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9"/>
        <v>105.5</v>
      </c>
      <c r="R2988" s="8">
        <f t="shared" si="280"/>
        <v>45.21</v>
      </c>
      <c r="S2988" t="str">
        <f t="shared" si="281"/>
        <v>theater</v>
      </c>
      <c r="T2988" t="str">
        <f t="shared" si="282"/>
        <v>spaces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277"/>
        <v>42627.307303240741</v>
      </c>
      <c r="L2989" s="13">
        <f t="shared" si="278"/>
        <v>42656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9"/>
        <v>110.4008</v>
      </c>
      <c r="R2989" s="8">
        <f t="shared" si="280"/>
        <v>104.15</v>
      </c>
      <c r="S2989" t="str">
        <f t="shared" si="281"/>
        <v>theater</v>
      </c>
      <c r="T2989" t="str">
        <f t="shared" si="282"/>
        <v>spaces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277"/>
        <v>42511.362048611118</v>
      </c>
      <c r="L2990" s="13">
        <f t="shared" si="278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9"/>
        <v>100</v>
      </c>
      <c r="R2990" s="8">
        <f t="shared" si="280"/>
        <v>35.71</v>
      </c>
      <c r="S2990" t="str">
        <f t="shared" si="281"/>
        <v>theater</v>
      </c>
      <c r="T2990" t="str">
        <f t="shared" si="282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277"/>
        <v>42337.02039351852</v>
      </c>
      <c r="L2991" s="13">
        <f t="shared" si="27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9"/>
        <v>176.535</v>
      </c>
      <c r="R2991" s="8">
        <f t="shared" si="280"/>
        <v>97</v>
      </c>
      <c r="S2991" t="str">
        <f t="shared" si="281"/>
        <v>theater</v>
      </c>
      <c r="T2991" t="str">
        <f t="shared" si="282"/>
        <v>spaces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277"/>
        <v>42341.57430555555</v>
      </c>
      <c r="L2992" s="13">
        <f t="shared" si="27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9"/>
        <v>100</v>
      </c>
      <c r="R2992" s="8">
        <f t="shared" si="280"/>
        <v>370.37</v>
      </c>
      <c r="S2992" t="str">
        <f t="shared" si="281"/>
        <v>theater</v>
      </c>
      <c r="T2992" t="str">
        <f t="shared" si="282"/>
        <v>spaces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277"/>
        <v>42740.837152777778</v>
      </c>
      <c r="L2993" s="13">
        <f t="shared" si="27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9"/>
        <v>103.29411764705883</v>
      </c>
      <c r="R2993" s="8">
        <f t="shared" si="280"/>
        <v>94.41</v>
      </c>
      <c r="S2993" t="str">
        <f t="shared" si="281"/>
        <v>theater</v>
      </c>
      <c r="T2993" t="str">
        <f t="shared" si="282"/>
        <v>spaces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277"/>
        <v>42622.767476851848</v>
      </c>
      <c r="L2994" s="13">
        <f t="shared" si="27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9"/>
        <v>104.5</v>
      </c>
      <c r="R2994" s="8">
        <f t="shared" si="280"/>
        <v>48.98</v>
      </c>
      <c r="S2994" t="str">
        <f t="shared" si="281"/>
        <v>theater</v>
      </c>
      <c r="T2994" t="str">
        <f t="shared" si="282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277"/>
        <v>42390.838738425926</v>
      </c>
      <c r="L2995" s="13">
        <f t="shared" si="27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9"/>
        <v>100.29999999999998</v>
      </c>
      <c r="R2995" s="8">
        <f t="shared" si="280"/>
        <v>45.59</v>
      </c>
      <c r="S2995" t="str">
        <f t="shared" si="281"/>
        <v>theater</v>
      </c>
      <c r="T2995" t="str">
        <f t="shared" si="282"/>
        <v>spaces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277"/>
        <v>41885.478842592594</v>
      </c>
      <c r="L2996" s="13">
        <f t="shared" si="27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9"/>
        <v>457.74666666666673</v>
      </c>
      <c r="R2996" s="8">
        <f t="shared" si="280"/>
        <v>23.28</v>
      </c>
      <c r="S2996" t="str">
        <f t="shared" si="281"/>
        <v>theater</v>
      </c>
      <c r="T2996" t="str">
        <f t="shared" si="282"/>
        <v>spaces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277"/>
        <v>42724.665173611109</v>
      </c>
      <c r="L2997" s="13">
        <f t="shared" si="27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9"/>
        <v>104.96000000000001</v>
      </c>
      <c r="R2997" s="8">
        <f t="shared" si="280"/>
        <v>63.23</v>
      </c>
      <c r="S2997" t="str">
        <f t="shared" si="281"/>
        <v>theater</v>
      </c>
      <c r="T2997" t="str">
        <f t="shared" si="282"/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277"/>
        <v>42090.912500000006</v>
      </c>
      <c r="L2998" s="13">
        <f t="shared" si="278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9"/>
        <v>171.94285714285715</v>
      </c>
      <c r="R2998" s="8">
        <f t="shared" si="280"/>
        <v>153.52000000000001</v>
      </c>
      <c r="S2998" t="str">
        <f t="shared" si="281"/>
        <v>theater</v>
      </c>
      <c r="T2998" t="str">
        <f t="shared" si="282"/>
        <v>spaces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277"/>
        <v>42775.733715277776</v>
      </c>
      <c r="L2999" s="13">
        <f t="shared" si="27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9"/>
        <v>103.73000000000002</v>
      </c>
      <c r="R2999" s="8">
        <f t="shared" si="280"/>
        <v>90.2</v>
      </c>
      <c r="S2999" t="str">
        <f t="shared" si="281"/>
        <v>theater</v>
      </c>
      <c r="T2999" t="str">
        <f t="shared" si="282"/>
        <v>spaces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277"/>
        <v>41778.193622685183</v>
      </c>
      <c r="L3000" s="13">
        <f t="shared" si="27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9"/>
        <v>103.029</v>
      </c>
      <c r="R3000" s="8">
        <f t="shared" si="280"/>
        <v>118.97</v>
      </c>
      <c r="S3000" t="str">
        <f t="shared" si="281"/>
        <v>theater</v>
      </c>
      <c r="T3000" t="str">
        <f t="shared" si="282"/>
        <v>spaces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277"/>
        <v>42780.740277777775</v>
      </c>
      <c r="L3001" s="13">
        <f t="shared" si="27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9"/>
        <v>118.88888888888889</v>
      </c>
      <c r="R3001" s="8">
        <f t="shared" si="280"/>
        <v>80.25</v>
      </c>
      <c r="S3001" t="str">
        <f t="shared" si="281"/>
        <v>theater</v>
      </c>
      <c r="T3001" t="str">
        <f t="shared" si="282"/>
        <v>spaces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277"/>
        <v>42752.827199074076</v>
      </c>
      <c r="L3002" s="13">
        <f t="shared" si="278"/>
        <v>42766.75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9"/>
        <v>100</v>
      </c>
      <c r="R3002" s="8">
        <f t="shared" si="280"/>
        <v>62.5</v>
      </c>
      <c r="S3002" t="str">
        <f t="shared" si="281"/>
        <v>theater</v>
      </c>
      <c r="T3002" t="str">
        <f t="shared" si="282"/>
        <v>spaces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277"/>
        <v>42534.895625000005</v>
      </c>
      <c r="L3003" s="13">
        <f t="shared" si="27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9"/>
        <v>318.69988910451895</v>
      </c>
      <c r="R3003" s="8">
        <f t="shared" si="280"/>
        <v>131.38</v>
      </c>
      <c r="S3003" t="str">
        <f t="shared" si="281"/>
        <v>theater</v>
      </c>
      <c r="T3003" t="str">
        <f t="shared" si="282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277"/>
        <v>41239.83625</v>
      </c>
      <c r="L3004" s="13">
        <f t="shared" si="27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9"/>
        <v>108.50614285714286</v>
      </c>
      <c r="R3004" s="8">
        <f t="shared" si="280"/>
        <v>73.03</v>
      </c>
      <c r="S3004" t="str">
        <f t="shared" si="281"/>
        <v>theater</v>
      </c>
      <c r="T3004" t="str">
        <f t="shared" si="282"/>
        <v>spaces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277"/>
        <v>42398.849259259259</v>
      </c>
      <c r="L3005" s="13">
        <f t="shared" si="27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9"/>
        <v>101.16666666666667</v>
      </c>
      <c r="R3005" s="8">
        <f t="shared" si="280"/>
        <v>178.53</v>
      </c>
      <c r="S3005" t="str">
        <f t="shared" si="281"/>
        <v>theater</v>
      </c>
      <c r="T3005" t="str">
        <f t="shared" si="282"/>
        <v>spaces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277"/>
        <v>41928.881064814814</v>
      </c>
      <c r="L3006" s="13">
        <f t="shared" si="27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9"/>
        <v>112.815</v>
      </c>
      <c r="R3006" s="8">
        <f t="shared" si="280"/>
        <v>162.91</v>
      </c>
      <c r="S3006" t="str">
        <f t="shared" si="281"/>
        <v>theater</v>
      </c>
      <c r="T3006" t="str">
        <f t="shared" si="282"/>
        <v>spaces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277"/>
        <v>41888.674826388888</v>
      </c>
      <c r="L3007" s="13">
        <f t="shared" si="27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9"/>
        <v>120.49622641509434</v>
      </c>
      <c r="R3007" s="8">
        <f t="shared" si="280"/>
        <v>108.24</v>
      </c>
      <c r="S3007" t="str">
        <f t="shared" si="281"/>
        <v>theater</v>
      </c>
      <c r="T3007" t="str">
        <f t="shared" si="282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277"/>
        <v>41957.756840277783</v>
      </c>
      <c r="L3008" s="13">
        <f t="shared" si="278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9"/>
        <v>107.74999999999999</v>
      </c>
      <c r="R3008" s="8">
        <f t="shared" si="280"/>
        <v>88.87</v>
      </c>
      <c r="S3008" t="str">
        <f t="shared" si="281"/>
        <v>theater</v>
      </c>
      <c r="T3008" t="str">
        <f t="shared" si="282"/>
        <v>spaces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277"/>
        <v>42098.216238425928</v>
      </c>
      <c r="L3009" s="13">
        <f t="shared" si="27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9"/>
        <v>180</v>
      </c>
      <c r="R3009" s="8">
        <f t="shared" si="280"/>
        <v>54</v>
      </c>
      <c r="S3009" t="str">
        <f t="shared" si="281"/>
        <v>theater</v>
      </c>
      <c r="T3009" t="str">
        <f t="shared" si="282"/>
        <v>spaces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ref="K3010:K3073" si="283">J3010/60/60/24+DATE(1970,1,1)</f>
        <v>42360.212025462963</v>
      </c>
      <c r="L3010" s="13">
        <f t="shared" ref="L3010:L3073" si="284">I3010/60/60/24+DATE(1970,1,1)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285">E3010/D3010*100</f>
        <v>101.16666666666667</v>
      </c>
      <c r="R3010" s="8">
        <f t="shared" si="280"/>
        <v>116.73</v>
      </c>
      <c r="S3010" t="str">
        <f t="shared" si="281"/>
        <v>theater</v>
      </c>
      <c r="T3010" t="str">
        <f t="shared" si="282"/>
        <v>spaces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si="283"/>
        <v>41939.569907407407</v>
      </c>
      <c r="L3011" s="13">
        <f t="shared" si="284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285"/>
        <v>119.756</v>
      </c>
      <c r="R3011" s="8">
        <f t="shared" ref="R3011:R3074" si="286">IF(N3011=0, 0, ROUND(E3011/N3011, 2))</f>
        <v>233.9</v>
      </c>
      <c r="S3011" t="str">
        <f t="shared" ref="S3011:S3074" si="287">LEFT(P3011, FIND("/", P3011) - 1)</f>
        <v>theater</v>
      </c>
      <c r="T3011" t="str">
        <f t="shared" ref="T3011:T3074" si="288">RIGHT(P3011, LEN(P3011)-FIND("/", P3011))</f>
        <v>spaces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283"/>
        <v>41996.832395833335</v>
      </c>
      <c r="L3012" s="13">
        <f t="shared" si="28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5"/>
        <v>158</v>
      </c>
      <c r="R3012" s="8">
        <f t="shared" si="286"/>
        <v>158</v>
      </c>
      <c r="S3012" t="str">
        <f t="shared" si="287"/>
        <v>theater</v>
      </c>
      <c r="T3012" t="str">
        <f t="shared" si="288"/>
        <v>spaces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283"/>
        <v>42334.468935185185</v>
      </c>
      <c r="L3013" s="13">
        <f t="shared" si="28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5"/>
        <v>123.66666666666666</v>
      </c>
      <c r="R3013" s="8">
        <f t="shared" si="286"/>
        <v>14.84</v>
      </c>
      <c r="S3013" t="str">
        <f t="shared" si="287"/>
        <v>theater</v>
      </c>
      <c r="T3013" t="str">
        <f t="shared" si="288"/>
        <v>spaces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283"/>
        <v>42024.702893518523</v>
      </c>
      <c r="L3014" s="13">
        <f t="shared" si="28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5"/>
        <v>117.12499999999999</v>
      </c>
      <c r="R3014" s="8">
        <f t="shared" si="286"/>
        <v>85.18</v>
      </c>
      <c r="S3014" t="str">
        <f t="shared" si="287"/>
        <v>theater</v>
      </c>
      <c r="T3014" t="str">
        <f t="shared" si="288"/>
        <v>spaces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283"/>
        <v>42146.836215277777</v>
      </c>
      <c r="L3015" s="13">
        <f t="shared" si="28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5"/>
        <v>156.96</v>
      </c>
      <c r="R3015" s="8">
        <f t="shared" si="286"/>
        <v>146.69</v>
      </c>
      <c r="S3015" t="str">
        <f t="shared" si="287"/>
        <v>theater</v>
      </c>
      <c r="T3015" t="str">
        <f t="shared" si="288"/>
        <v>spaces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283"/>
        <v>41920.123611111114</v>
      </c>
      <c r="L3016" s="13">
        <f t="shared" si="28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5"/>
        <v>113.104</v>
      </c>
      <c r="R3016" s="8">
        <f t="shared" si="286"/>
        <v>50.76</v>
      </c>
      <c r="S3016" t="str">
        <f t="shared" si="287"/>
        <v>theater</v>
      </c>
      <c r="T3016" t="str">
        <f t="shared" si="288"/>
        <v>spaces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283"/>
        <v>41785.72729166667</v>
      </c>
      <c r="L3017" s="13">
        <f t="shared" si="28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5"/>
        <v>103.17647058823529</v>
      </c>
      <c r="R3017" s="8">
        <f t="shared" si="286"/>
        <v>87.7</v>
      </c>
      <c r="S3017" t="str">
        <f t="shared" si="287"/>
        <v>theater</v>
      </c>
      <c r="T3017" t="str">
        <f t="shared" si="288"/>
        <v>spaces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283"/>
        <v>41778.548055555555</v>
      </c>
      <c r="L3018" s="13">
        <f t="shared" si="28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5"/>
        <v>102.61176470588236</v>
      </c>
      <c r="R3018" s="8">
        <f t="shared" si="286"/>
        <v>242.28</v>
      </c>
      <c r="S3018" t="str">
        <f t="shared" si="287"/>
        <v>theater</v>
      </c>
      <c r="T3018" t="str">
        <f t="shared" si="288"/>
        <v>spaces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283"/>
        <v>41841.850034722222</v>
      </c>
      <c r="L3019" s="13">
        <f t="shared" si="28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5"/>
        <v>105.84090909090908</v>
      </c>
      <c r="R3019" s="8">
        <f t="shared" si="286"/>
        <v>146.44999999999999</v>
      </c>
      <c r="S3019" t="str">
        <f t="shared" si="287"/>
        <v>theater</v>
      </c>
      <c r="T3019" t="str">
        <f t="shared" si="288"/>
        <v>spaces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283"/>
        <v>42163.29833333334</v>
      </c>
      <c r="L3020" s="13">
        <f t="shared" si="28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5"/>
        <v>100.71428571428571</v>
      </c>
      <c r="R3020" s="8">
        <f t="shared" si="286"/>
        <v>103.17</v>
      </c>
      <c r="S3020" t="str">
        <f t="shared" si="287"/>
        <v>theater</v>
      </c>
      <c r="T3020" t="str">
        <f t="shared" si="288"/>
        <v>spaces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283"/>
        <v>41758.833564814813</v>
      </c>
      <c r="L3021" s="13">
        <f t="shared" si="284"/>
        <v>41786.125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5"/>
        <v>121.23333333333332</v>
      </c>
      <c r="R3021" s="8">
        <f t="shared" si="286"/>
        <v>80.459999999999994</v>
      </c>
      <c r="S3021" t="str">
        <f t="shared" si="287"/>
        <v>theater</v>
      </c>
      <c r="T3021" t="str">
        <f t="shared" si="288"/>
        <v>spaces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283"/>
        <v>42170.846446759257</v>
      </c>
      <c r="L3022" s="13">
        <f t="shared" si="28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5"/>
        <v>100.57142857142858</v>
      </c>
      <c r="R3022" s="8">
        <f t="shared" si="286"/>
        <v>234.67</v>
      </c>
      <c r="S3022" t="str">
        <f t="shared" si="287"/>
        <v>theater</v>
      </c>
      <c r="T3022" t="str">
        <f t="shared" si="288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283"/>
        <v>42660.618854166663</v>
      </c>
      <c r="L3023" s="13">
        <f t="shared" si="28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5"/>
        <v>116.02222222222223</v>
      </c>
      <c r="R3023" s="8">
        <f t="shared" si="286"/>
        <v>50.69</v>
      </c>
      <c r="S3023" t="str">
        <f t="shared" si="287"/>
        <v>theater</v>
      </c>
      <c r="T3023" t="str">
        <f t="shared" si="288"/>
        <v>spaces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283"/>
        <v>42564.95380787037</v>
      </c>
      <c r="L3024" s="13">
        <f t="shared" si="28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5"/>
        <v>100.88</v>
      </c>
      <c r="R3024" s="8">
        <f t="shared" si="286"/>
        <v>162.71</v>
      </c>
      <c r="S3024" t="str">
        <f t="shared" si="287"/>
        <v>theater</v>
      </c>
      <c r="T3024" t="str">
        <f t="shared" si="288"/>
        <v>spaces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283"/>
        <v>42121.675763888896</v>
      </c>
      <c r="L3025" s="13">
        <f t="shared" si="28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5"/>
        <v>103</v>
      </c>
      <c r="R3025" s="8">
        <f t="shared" si="286"/>
        <v>120.17</v>
      </c>
      <c r="S3025" t="str">
        <f t="shared" si="287"/>
        <v>theater</v>
      </c>
      <c r="T3025" t="str">
        <f t="shared" si="288"/>
        <v>spaces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283"/>
        <v>41158.993923611109</v>
      </c>
      <c r="L3026" s="13">
        <f t="shared" si="28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5"/>
        <v>246.42</v>
      </c>
      <c r="R3026" s="8">
        <f t="shared" si="286"/>
        <v>67.7</v>
      </c>
      <c r="S3026" t="str">
        <f t="shared" si="287"/>
        <v>theater</v>
      </c>
      <c r="T3026" t="str">
        <f t="shared" si="288"/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283"/>
        <v>41761.509409722225</v>
      </c>
      <c r="L3027" s="13">
        <f t="shared" si="28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5"/>
        <v>302.2</v>
      </c>
      <c r="R3027" s="8">
        <f t="shared" si="286"/>
        <v>52.1</v>
      </c>
      <c r="S3027" t="str">
        <f t="shared" si="287"/>
        <v>theater</v>
      </c>
      <c r="T3027" t="str">
        <f t="shared" si="288"/>
        <v>spaces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283"/>
        <v>42783.459398148145</v>
      </c>
      <c r="L3028" s="13">
        <f t="shared" si="28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5"/>
        <v>143.33333333333334</v>
      </c>
      <c r="R3028" s="8">
        <f t="shared" si="286"/>
        <v>51.6</v>
      </c>
      <c r="S3028" t="str">
        <f t="shared" si="287"/>
        <v>theater</v>
      </c>
      <c r="T3028" t="str">
        <f t="shared" si="288"/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283"/>
        <v>42053.704293981486</v>
      </c>
      <c r="L3029" s="13">
        <f t="shared" si="28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5"/>
        <v>131.44</v>
      </c>
      <c r="R3029" s="8">
        <f t="shared" si="286"/>
        <v>164.3</v>
      </c>
      <c r="S3029" t="str">
        <f t="shared" si="287"/>
        <v>theater</v>
      </c>
      <c r="T3029" t="str">
        <f t="shared" si="288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283"/>
        <v>42567.264178240745</v>
      </c>
      <c r="L3030" s="13">
        <f t="shared" si="28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5"/>
        <v>168.01999999999998</v>
      </c>
      <c r="R3030" s="8">
        <f t="shared" si="286"/>
        <v>84.86</v>
      </c>
      <c r="S3030" t="str">
        <f t="shared" si="287"/>
        <v>theater</v>
      </c>
      <c r="T3030" t="str">
        <f t="shared" si="288"/>
        <v>spaces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283"/>
        <v>41932.708877314813</v>
      </c>
      <c r="L3031" s="13">
        <f t="shared" si="28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5"/>
        <v>109.67666666666666</v>
      </c>
      <c r="R3031" s="8">
        <f t="shared" si="286"/>
        <v>94.55</v>
      </c>
      <c r="S3031" t="str">
        <f t="shared" si="287"/>
        <v>theater</v>
      </c>
      <c r="T3031" t="str">
        <f t="shared" si="288"/>
        <v>spaces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283"/>
        <v>42233.747349537036</v>
      </c>
      <c r="L3032" s="13">
        <f t="shared" si="28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5"/>
        <v>106.6857142857143</v>
      </c>
      <c r="R3032" s="8">
        <f t="shared" si="286"/>
        <v>45.54</v>
      </c>
      <c r="S3032" t="str">
        <f t="shared" si="287"/>
        <v>theater</v>
      </c>
      <c r="T3032" t="str">
        <f t="shared" si="288"/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283"/>
        <v>42597.882488425923</v>
      </c>
      <c r="L3033" s="13">
        <f t="shared" si="28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5"/>
        <v>100</v>
      </c>
      <c r="R3033" s="8">
        <f t="shared" si="286"/>
        <v>51.72</v>
      </c>
      <c r="S3033" t="str">
        <f t="shared" si="287"/>
        <v>theater</v>
      </c>
      <c r="T3033" t="str">
        <f t="shared" si="288"/>
        <v>spaces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283"/>
        <v>42228.044664351852</v>
      </c>
      <c r="L3034" s="13">
        <f t="shared" si="28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5"/>
        <v>127.2</v>
      </c>
      <c r="R3034" s="8">
        <f t="shared" si="286"/>
        <v>50.88</v>
      </c>
      <c r="S3034" t="str">
        <f t="shared" si="287"/>
        <v>theater</v>
      </c>
      <c r="T3034" t="str">
        <f t="shared" si="288"/>
        <v>spaces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283"/>
        <v>42570.110243055555</v>
      </c>
      <c r="L3035" s="13">
        <f t="shared" si="28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5"/>
        <v>146.53333333333333</v>
      </c>
      <c r="R3035" s="8">
        <f t="shared" si="286"/>
        <v>191.13</v>
      </c>
      <c r="S3035" t="str">
        <f t="shared" si="287"/>
        <v>theater</v>
      </c>
      <c r="T3035" t="str">
        <f t="shared" si="288"/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283"/>
        <v>42644.535358796296</v>
      </c>
      <c r="L3036" s="13">
        <f t="shared" si="28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5"/>
        <v>112.53599999999999</v>
      </c>
      <c r="R3036" s="8">
        <f t="shared" si="286"/>
        <v>89.31</v>
      </c>
      <c r="S3036" t="str">
        <f t="shared" si="287"/>
        <v>theater</v>
      </c>
      <c r="T3036" t="str">
        <f t="shared" si="288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283"/>
        <v>41368.560289351852</v>
      </c>
      <c r="L3037" s="13">
        <f t="shared" si="28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5"/>
        <v>108.78684000000001</v>
      </c>
      <c r="R3037" s="8">
        <f t="shared" si="286"/>
        <v>88.59</v>
      </c>
      <c r="S3037" t="str">
        <f t="shared" si="287"/>
        <v>theater</v>
      </c>
      <c r="T3037" t="str">
        <f t="shared" si="288"/>
        <v>spaces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283"/>
        <v>41466.785231481481</v>
      </c>
      <c r="L3038" s="13">
        <f t="shared" si="28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5"/>
        <v>126.732</v>
      </c>
      <c r="R3038" s="8">
        <f t="shared" si="286"/>
        <v>96.3</v>
      </c>
      <c r="S3038" t="str">
        <f t="shared" si="287"/>
        <v>theater</v>
      </c>
      <c r="T3038" t="str">
        <f t="shared" si="288"/>
        <v>spaces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283"/>
        <v>40378.893206018518</v>
      </c>
      <c r="L3039" s="13">
        <f t="shared" si="28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5"/>
        <v>213.20000000000002</v>
      </c>
      <c r="R3039" s="8">
        <f t="shared" si="286"/>
        <v>33.31</v>
      </c>
      <c r="S3039" t="str">
        <f t="shared" si="287"/>
        <v>theater</v>
      </c>
      <c r="T3039" t="str">
        <f t="shared" si="288"/>
        <v>spaces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283"/>
        <v>42373.252280092594</v>
      </c>
      <c r="L3040" s="13">
        <f t="shared" si="28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5"/>
        <v>100.49999999999999</v>
      </c>
      <c r="R3040" s="8">
        <f t="shared" si="286"/>
        <v>37.22</v>
      </c>
      <c r="S3040" t="str">
        <f t="shared" si="287"/>
        <v>theater</v>
      </c>
      <c r="T3040" t="str">
        <f t="shared" si="288"/>
        <v>spaces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283"/>
        <v>41610.794421296298</v>
      </c>
      <c r="L3041" s="13">
        <f t="shared" si="28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5"/>
        <v>108.71389999999998</v>
      </c>
      <c r="R3041" s="8">
        <f t="shared" si="286"/>
        <v>92.13</v>
      </c>
      <c r="S3041" t="str">
        <f t="shared" si="287"/>
        <v>theater</v>
      </c>
      <c r="T3041" t="str">
        <f t="shared" si="288"/>
        <v>spaces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283"/>
        <v>42177.791909722218</v>
      </c>
      <c r="L3042" s="13">
        <f t="shared" si="28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5"/>
        <v>107.5</v>
      </c>
      <c r="R3042" s="8">
        <f t="shared" si="286"/>
        <v>76.790000000000006</v>
      </c>
      <c r="S3042" t="str">
        <f t="shared" si="287"/>
        <v>theater</v>
      </c>
      <c r="T3042" t="str">
        <f t="shared" si="288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283"/>
        <v>42359.868611111116</v>
      </c>
      <c r="L3043" s="13">
        <f t="shared" si="28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5"/>
        <v>110.48192771084338</v>
      </c>
      <c r="R3043" s="8">
        <f t="shared" si="286"/>
        <v>96.53</v>
      </c>
      <c r="S3043" t="str">
        <f t="shared" si="287"/>
        <v>theater</v>
      </c>
      <c r="T3043" t="str">
        <f t="shared" si="288"/>
        <v>spaces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283"/>
        <v>42253.688043981485</v>
      </c>
      <c r="L3044" s="13">
        <f t="shared" si="28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5"/>
        <v>128</v>
      </c>
      <c r="R3044" s="8">
        <f t="shared" si="286"/>
        <v>51.89</v>
      </c>
      <c r="S3044" t="str">
        <f t="shared" si="287"/>
        <v>theater</v>
      </c>
      <c r="T3044" t="str">
        <f t="shared" si="288"/>
        <v>spaces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283"/>
        <v>42083.070590277777</v>
      </c>
      <c r="L3045" s="13">
        <f t="shared" si="28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5"/>
        <v>110.00666666666667</v>
      </c>
      <c r="R3045" s="8">
        <f t="shared" si="286"/>
        <v>128.91</v>
      </c>
      <c r="S3045" t="str">
        <f t="shared" si="287"/>
        <v>theater</v>
      </c>
      <c r="T3045" t="str">
        <f t="shared" si="288"/>
        <v>spaces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283"/>
        <v>42387.7268287037</v>
      </c>
      <c r="L3046" s="13">
        <f t="shared" si="28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5"/>
        <v>109.34166666666667</v>
      </c>
      <c r="R3046" s="8">
        <f t="shared" si="286"/>
        <v>84.11</v>
      </c>
      <c r="S3046" t="str">
        <f t="shared" si="287"/>
        <v>theater</v>
      </c>
      <c r="T3046" t="str">
        <f t="shared" si="288"/>
        <v>spaces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283"/>
        <v>41843.155729166669</v>
      </c>
      <c r="L3047" s="13">
        <f t="shared" si="28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5"/>
        <v>132.70650000000001</v>
      </c>
      <c r="R3047" s="8">
        <f t="shared" si="286"/>
        <v>82.94</v>
      </c>
      <c r="S3047" t="str">
        <f t="shared" si="287"/>
        <v>theater</v>
      </c>
      <c r="T3047" t="str">
        <f t="shared" si="288"/>
        <v>spaces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283"/>
        <v>41862.803078703706</v>
      </c>
      <c r="L3048" s="13">
        <f t="shared" si="28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5"/>
        <v>190.84810126582278</v>
      </c>
      <c r="R3048" s="8">
        <f t="shared" si="286"/>
        <v>259.95</v>
      </c>
      <c r="S3048" t="str">
        <f t="shared" si="287"/>
        <v>theater</v>
      </c>
      <c r="T3048" t="str">
        <f t="shared" si="288"/>
        <v>spaces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283"/>
        <v>42443.989050925928</v>
      </c>
      <c r="L3049" s="13">
        <f t="shared" si="28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5"/>
        <v>149</v>
      </c>
      <c r="R3049" s="8">
        <f t="shared" si="286"/>
        <v>37.25</v>
      </c>
      <c r="S3049" t="str">
        <f t="shared" si="287"/>
        <v>theater</v>
      </c>
      <c r="T3049" t="str">
        <f t="shared" si="288"/>
        <v>spaces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283"/>
        <v>41975.901180555549</v>
      </c>
      <c r="L3050" s="13">
        <f t="shared" si="28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5"/>
        <v>166.4</v>
      </c>
      <c r="R3050" s="8">
        <f t="shared" si="286"/>
        <v>177.02</v>
      </c>
      <c r="S3050" t="str">
        <f t="shared" si="287"/>
        <v>theater</v>
      </c>
      <c r="T3050" t="str">
        <f t="shared" si="288"/>
        <v>spaces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283"/>
        <v>42139.014525462961</v>
      </c>
      <c r="L3051" s="13">
        <f t="shared" si="28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5"/>
        <v>106.66666666666667</v>
      </c>
      <c r="R3051" s="8">
        <f t="shared" si="286"/>
        <v>74.069999999999993</v>
      </c>
      <c r="S3051" t="str">
        <f t="shared" si="287"/>
        <v>theater</v>
      </c>
      <c r="T3051" t="str">
        <f t="shared" si="288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283"/>
        <v>42465.16851851852</v>
      </c>
      <c r="L3052" s="13">
        <f t="shared" si="28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5"/>
        <v>106</v>
      </c>
      <c r="R3052" s="8">
        <f t="shared" si="286"/>
        <v>70.67</v>
      </c>
      <c r="S3052" t="str">
        <f t="shared" si="287"/>
        <v>theater</v>
      </c>
      <c r="T3052" t="str">
        <f t="shared" si="288"/>
        <v>spaces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283"/>
        <v>42744.416030092587</v>
      </c>
      <c r="L3053" s="13">
        <f t="shared" si="28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5"/>
        <v>23.62857142857143</v>
      </c>
      <c r="R3053" s="8">
        <f t="shared" si="286"/>
        <v>23.63</v>
      </c>
      <c r="S3053" t="str">
        <f t="shared" si="287"/>
        <v>theater</v>
      </c>
      <c r="T3053" t="str">
        <f t="shared" si="288"/>
        <v>spaces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283"/>
        <v>42122.670069444444</v>
      </c>
      <c r="L3054" s="13">
        <f t="shared" si="28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5"/>
        <v>0.15</v>
      </c>
      <c r="R3054" s="8">
        <f t="shared" si="286"/>
        <v>37.5</v>
      </c>
      <c r="S3054" t="str">
        <f t="shared" si="287"/>
        <v>theater</v>
      </c>
      <c r="T3054" t="str">
        <f t="shared" si="288"/>
        <v>spaces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283"/>
        <v>41862.761724537035</v>
      </c>
      <c r="L3055" s="13">
        <f t="shared" si="28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5"/>
        <v>0.4</v>
      </c>
      <c r="R3055" s="8">
        <f t="shared" si="286"/>
        <v>13.33</v>
      </c>
      <c r="S3055" t="str">
        <f t="shared" si="287"/>
        <v>theater</v>
      </c>
      <c r="T3055" t="str">
        <f t="shared" si="288"/>
        <v>spaces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283"/>
        <v>42027.832800925928</v>
      </c>
      <c r="L3056" s="13">
        <f t="shared" si="28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5"/>
        <v>0</v>
      </c>
      <c r="R3056" s="8">
        <f t="shared" si="286"/>
        <v>0</v>
      </c>
      <c r="S3056" t="str">
        <f t="shared" si="287"/>
        <v>theater</v>
      </c>
      <c r="T3056" t="str">
        <f t="shared" si="288"/>
        <v>spaces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283"/>
        <v>41953.95821759259</v>
      </c>
      <c r="L3057" s="13">
        <f t="shared" si="28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5"/>
        <v>5.0000000000000001E-3</v>
      </c>
      <c r="R3057" s="8">
        <f t="shared" si="286"/>
        <v>1</v>
      </c>
      <c r="S3057" t="str">
        <f t="shared" si="287"/>
        <v>theater</v>
      </c>
      <c r="T3057" t="str">
        <f t="shared" si="288"/>
        <v>spaces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283"/>
        <v>41851.636388888888</v>
      </c>
      <c r="L3058" s="13">
        <f t="shared" si="28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5"/>
        <v>0</v>
      </c>
      <c r="R3058" s="8">
        <f t="shared" si="286"/>
        <v>0</v>
      </c>
      <c r="S3058" t="str">
        <f t="shared" si="287"/>
        <v>theater</v>
      </c>
      <c r="T3058" t="str">
        <f t="shared" si="288"/>
        <v>spaces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283"/>
        <v>42433.650590277779</v>
      </c>
      <c r="L3059" s="13">
        <f t="shared" si="28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5"/>
        <v>0</v>
      </c>
      <c r="R3059" s="8">
        <f t="shared" si="286"/>
        <v>0</v>
      </c>
      <c r="S3059" t="str">
        <f t="shared" si="287"/>
        <v>theater</v>
      </c>
      <c r="T3059" t="str">
        <f t="shared" si="288"/>
        <v>spaces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283"/>
        <v>42460.374305555553</v>
      </c>
      <c r="L3060" s="13">
        <f t="shared" si="28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5"/>
        <v>1.6666666666666666E-2</v>
      </c>
      <c r="R3060" s="8">
        <f t="shared" si="286"/>
        <v>1</v>
      </c>
      <c r="S3060" t="str">
        <f t="shared" si="287"/>
        <v>theater</v>
      </c>
      <c r="T3060" t="str">
        <f t="shared" si="288"/>
        <v>spaces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283"/>
        <v>41829.935717592591</v>
      </c>
      <c r="L3061" s="13">
        <f t="shared" si="28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5"/>
        <v>3.0066666666666664</v>
      </c>
      <c r="R3061" s="8">
        <f t="shared" si="286"/>
        <v>41</v>
      </c>
      <c r="S3061" t="str">
        <f t="shared" si="287"/>
        <v>theater</v>
      </c>
      <c r="T3061" t="str">
        <f t="shared" si="288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283"/>
        <v>42245.274699074071</v>
      </c>
      <c r="L3062" s="13">
        <f t="shared" si="28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5"/>
        <v>0.15227272727272728</v>
      </c>
      <c r="R3062" s="8">
        <f t="shared" si="286"/>
        <v>55.83</v>
      </c>
      <c r="S3062" t="str">
        <f t="shared" si="287"/>
        <v>theater</v>
      </c>
      <c r="T3062" t="str">
        <f t="shared" si="288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283"/>
        <v>41834.784120370372</v>
      </c>
      <c r="L3063" s="13">
        <f t="shared" si="28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5"/>
        <v>0</v>
      </c>
      <c r="R3063" s="8">
        <f t="shared" si="286"/>
        <v>0</v>
      </c>
      <c r="S3063" t="str">
        <f t="shared" si="287"/>
        <v>theater</v>
      </c>
      <c r="T3063" t="str">
        <f t="shared" si="288"/>
        <v>spaces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283"/>
        <v>42248.535787037035</v>
      </c>
      <c r="L3064" s="13">
        <f t="shared" si="284"/>
        <v>42277.75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5"/>
        <v>66.84</v>
      </c>
      <c r="R3064" s="8">
        <f t="shared" si="286"/>
        <v>99.76</v>
      </c>
      <c r="S3064" t="str">
        <f t="shared" si="287"/>
        <v>theater</v>
      </c>
      <c r="T3064" t="str">
        <f t="shared" si="288"/>
        <v>spaces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283"/>
        <v>42630.922893518517</v>
      </c>
      <c r="L3065" s="13">
        <f t="shared" si="28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5"/>
        <v>19.566666666666666</v>
      </c>
      <c r="R3065" s="8">
        <f t="shared" si="286"/>
        <v>25.52</v>
      </c>
      <c r="S3065" t="str">
        <f t="shared" si="287"/>
        <v>theater</v>
      </c>
      <c r="T3065" t="str">
        <f t="shared" si="288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283"/>
        <v>42299.130162037036</v>
      </c>
      <c r="L3066" s="13">
        <f t="shared" si="28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5"/>
        <v>11.294666666666666</v>
      </c>
      <c r="R3066" s="8">
        <f t="shared" si="286"/>
        <v>117.65</v>
      </c>
      <c r="S3066" t="str">
        <f t="shared" si="287"/>
        <v>theater</v>
      </c>
      <c r="T3066" t="str">
        <f t="shared" si="288"/>
        <v>spaces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283"/>
        <v>41825.055231481485</v>
      </c>
      <c r="L3067" s="13">
        <f t="shared" si="28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5"/>
        <v>0.04</v>
      </c>
      <c r="R3067" s="8">
        <f t="shared" si="286"/>
        <v>5</v>
      </c>
      <c r="S3067" t="str">
        <f t="shared" si="287"/>
        <v>theater</v>
      </c>
      <c r="T3067" t="str">
        <f t="shared" si="288"/>
        <v>spaces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283"/>
        <v>42531.228437500002</v>
      </c>
      <c r="L3068" s="13">
        <f t="shared" si="28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5"/>
        <v>11.985714285714286</v>
      </c>
      <c r="R3068" s="8">
        <f t="shared" si="286"/>
        <v>2796.67</v>
      </c>
      <c r="S3068" t="str">
        <f t="shared" si="287"/>
        <v>theater</v>
      </c>
      <c r="T3068" t="str">
        <f t="shared" si="288"/>
        <v>spaces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283"/>
        <v>42226.938414351855</v>
      </c>
      <c r="L3069" s="13">
        <f t="shared" si="28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5"/>
        <v>2.5</v>
      </c>
      <c r="R3069" s="8">
        <f t="shared" si="286"/>
        <v>200</v>
      </c>
      <c r="S3069" t="str">
        <f t="shared" si="287"/>
        <v>theater</v>
      </c>
      <c r="T3069" t="str">
        <f t="shared" si="288"/>
        <v>spaces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283"/>
        <v>42263.691574074073</v>
      </c>
      <c r="L3070" s="13">
        <f t="shared" si="28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5"/>
        <v>6.9999999999999993E-2</v>
      </c>
      <c r="R3070" s="8">
        <f t="shared" si="286"/>
        <v>87.5</v>
      </c>
      <c r="S3070" t="str">
        <f t="shared" si="287"/>
        <v>theater</v>
      </c>
      <c r="T3070" t="str">
        <f t="shared" si="288"/>
        <v>spaces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283"/>
        <v>41957.833726851852</v>
      </c>
      <c r="L3071" s="13">
        <f t="shared" si="28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5"/>
        <v>14.099999999999998</v>
      </c>
      <c r="R3071" s="8">
        <f t="shared" si="286"/>
        <v>20.14</v>
      </c>
      <c r="S3071" t="str">
        <f t="shared" si="287"/>
        <v>theater</v>
      </c>
      <c r="T3071" t="str">
        <f t="shared" si="288"/>
        <v>spaces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283"/>
        <v>42690.733437499999</v>
      </c>
      <c r="L3072" s="13">
        <f t="shared" si="28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5"/>
        <v>3.34</v>
      </c>
      <c r="R3072" s="8">
        <f t="shared" si="286"/>
        <v>20.88</v>
      </c>
      <c r="S3072" t="str">
        <f t="shared" si="287"/>
        <v>theater</v>
      </c>
      <c r="T3072" t="str">
        <f t="shared" si="288"/>
        <v>spaces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283"/>
        <v>42097.732418981483</v>
      </c>
      <c r="L3073" s="13">
        <f t="shared" si="28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5"/>
        <v>59.774999999999999</v>
      </c>
      <c r="R3073" s="8">
        <f t="shared" si="286"/>
        <v>61.31</v>
      </c>
      <c r="S3073" t="str">
        <f t="shared" si="287"/>
        <v>theater</v>
      </c>
      <c r="T3073" t="str">
        <f t="shared" si="288"/>
        <v>spaces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ref="K3074:K3137" si="289">J3074/60/60/24+DATE(1970,1,1)</f>
        <v>42658.690532407403</v>
      </c>
      <c r="L3074" s="13">
        <f t="shared" ref="L3074:L3137" si="290">I3074/60/60/24+DATE(1970,1,1)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291">E3074/D3074*100</f>
        <v>1.6666666666666666E-2</v>
      </c>
      <c r="R3074" s="8">
        <f t="shared" si="286"/>
        <v>1</v>
      </c>
      <c r="S3074" t="str">
        <f t="shared" si="287"/>
        <v>theater</v>
      </c>
      <c r="T3074" t="str">
        <f t="shared" si="288"/>
        <v>spaces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si="289"/>
        <v>42111.684027777781</v>
      </c>
      <c r="L3075" s="13">
        <f t="shared" si="290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291"/>
        <v>2.3035714285714284E-2</v>
      </c>
      <c r="R3075" s="8">
        <f t="shared" ref="R3075:R3138" si="292">IF(N3075=0, 0, ROUND(E3075/N3075, 2))</f>
        <v>92.14</v>
      </c>
      <c r="S3075" t="str">
        <f t="shared" ref="S3075:S3138" si="293">LEFT(P3075, FIND("/", P3075) - 1)</f>
        <v>theater</v>
      </c>
      <c r="T3075" t="str">
        <f t="shared" ref="T3075:T3138" si="294">RIGHT(P3075, LEN(P3075)-FIND("/", P3075))</f>
        <v>spaces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289"/>
        <v>42409.571284722217</v>
      </c>
      <c r="L3076" s="13">
        <f t="shared" si="290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1"/>
        <v>8.8000000000000009E-2</v>
      </c>
      <c r="R3076" s="8">
        <f t="shared" si="292"/>
        <v>7.33</v>
      </c>
      <c r="S3076" t="str">
        <f t="shared" si="293"/>
        <v>theater</v>
      </c>
      <c r="T3076" t="str">
        <f t="shared" si="294"/>
        <v>spaces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289"/>
        <v>42551.102314814809</v>
      </c>
      <c r="L3077" s="13">
        <f t="shared" si="290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1"/>
        <v>8.64</v>
      </c>
      <c r="R3077" s="8">
        <f t="shared" si="292"/>
        <v>64.8</v>
      </c>
      <c r="S3077" t="str">
        <f t="shared" si="293"/>
        <v>theater</v>
      </c>
      <c r="T3077" t="str">
        <f t="shared" si="294"/>
        <v>spaces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289"/>
        <v>42226.651886574073</v>
      </c>
      <c r="L3078" s="13">
        <f t="shared" si="290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1"/>
        <v>15.06</v>
      </c>
      <c r="R3078" s="8">
        <f t="shared" si="292"/>
        <v>30.12</v>
      </c>
      <c r="S3078" t="str">
        <f t="shared" si="293"/>
        <v>theater</v>
      </c>
      <c r="T3078" t="str">
        <f t="shared" si="294"/>
        <v>spaces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289"/>
        <v>42766.956921296296</v>
      </c>
      <c r="L3079" s="13">
        <f t="shared" si="290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1"/>
        <v>0.47727272727272729</v>
      </c>
      <c r="R3079" s="8">
        <f t="shared" si="292"/>
        <v>52.5</v>
      </c>
      <c r="S3079" t="str">
        <f t="shared" si="293"/>
        <v>theater</v>
      </c>
      <c r="T3079" t="str">
        <f t="shared" si="294"/>
        <v>spaces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289"/>
        <v>42031.138831018514</v>
      </c>
      <c r="L3080" s="13">
        <f t="shared" si="290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1"/>
        <v>0.11833333333333333</v>
      </c>
      <c r="R3080" s="8">
        <f t="shared" si="292"/>
        <v>23.67</v>
      </c>
      <c r="S3080" t="str">
        <f t="shared" si="293"/>
        <v>theater</v>
      </c>
      <c r="T3080" t="str">
        <f t="shared" si="294"/>
        <v>spaces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289"/>
        <v>42055.713368055556</v>
      </c>
      <c r="L3081" s="13">
        <f t="shared" si="290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1"/>
        <v>0.8417399858735245</v>
      </c>
      <c r="R3081" s="8">
        <f t="shared" si="292"/>
        <v>415.78</v>
      </c>
      <c r="S3081" t="str">
        <f t="shared" si="293"/>
        <v>theater</v>
      </c>
      <c r="T3081" t="str">
        <f t="shared" si="294"/>
        <v>spaces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289"/>
        <v>41940.028287037036</v>
      </c>
      <c r="L3082" s="13">
        <f t="shared" si="290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1"/>
        <v>1.8799999999999997E-2</v>
      </c>
      <c r="R3082" s="8">
        <f t="shared" si="292"/>
        <v>53.71</v>
      </c>
      <c r="S3082" t="str">
        <f t="shared" si="293"/>
        <v>theater</v>
      </c>
      <c r="T3082" t="str">
        <f t="shared" si="294"/>
        <v>spaces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289"/>
        <v>42237.181608796294</v>
      </c>
      <c r="L3083" s="13">
        <f t="shared" si="290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1"/>
        <v>0.21029999999999999</v>
      </c>
      <c r="R3083" s="8">
        <f t="shared" si="292"/>
        <v>420.6</v>
      </c>
      <c r="S3083" t="str">
        <f t="shared" si="293"/>
        <v>theater</v>
      </c>
      <c r="T3083" t="str">
        <f t="shared" si="294"/>
        <v>spaces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289"/>
        <v>42293.922986111109</v>
      </c>
      <c r="L3084" s="13">
        <f t="shared" si="290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1"/>
        <v>0</v>
      </c>
      <c r="R3084" s="8">
        <f t="shared" si="292"/>
        <v>0</v>
      </c>
      <c r="S3084" t="str">
        <f t="shared" si="293"/>
        <v>theater</v>
      </c>
      <c r="T3084" t="str">
        <f t="shared" si="294"/>
        <v>spaces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289"/>
        <v>41853.563402777778</v>
      </c>
      <c r="L3085" s="13">
        <f t="shared" si="290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1"/>
        <v>0.27999999999999997</v>
      </c>
      <c r="R3085" s="8">
        <f t="shared" si="292"/>
        <v>18.670000000000002</v>
      </c>
      <c r="S3085" t="str">
        <f t="shared" si="293"/>
        <v>theater</v>
      </c>
      <c r="T3085" t="str">
        <f t="shared" si="294"/>
        <v>spaces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289"/>
        <v>42100.723738425921</v>
      </c>
      <c r="L3086" s="13">
        <f t="shared" si="290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1"/>
        <v>11.57920670115792</v>
      </c>
      <c r="R3086" s="8">
        <f t="shared" si="292"/>
        <v>78.33</v>
      </c>
      <c r="S3086" t="str">
        <f t="shared" si="293"/>
        <v>theater</v>
      </c>
      <c r="T3086" t="str">
        <f t="shared" si="294"/>
        <v>spaces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289"/>
        <v>42246.883784722217</v>
      </c>
      <c r="L3087" s="13">
        <f t="shared" si="290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1"/>
        <v>2.44</v>
      </c>
      <c r="R3087" s="8">
        <f t="shared" si="292"/>
        <v>67.78</v>
      </c>
      <c r="S3087" t="str">
        <f t="shared" si="293"/>
        <v>theater</v>
      </c>
      <c r="T3087" t="str">
        <f t="shared" si="294"/>
        <v>spaces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289"/>
        <v>42173.67082175926</v>
      </c>
      <c r="L3088" s="13">
        <f t="shared" si="290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1"/>
        <v>0.25</v>
      </c>
      <c r="R3088" s="8">
        <f t="shared" si="292"/>
        <v>16.670000000000002</v>
      </c>
      <c r="S3088" t="str">
        <f t="shared" si="293"/>
        <v>theater</v>
      </c>
      <c r="T3088" t="str">
        <f t="shared" si="294"/>
        <v>spaces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289"/>
        <v>42665.150347222225</v>
      </c>
      <c r="L3089" s="13">
        <f t="shared" si="290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1"/>
        <v>0.625</v>
      </c>
      <c r="R3089" s="8">
        <f t="shared" si="292"/>
        <v>62.5</v>
      </c>
      <c r="S3089" t="str">
        <f t="shared" si="293"/>
        <v>theater</v>
      </c>
      <c r="T3089" t="str">
        <f t="shared" si="294"/>
        <v>spaces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289"/>
        <v>41981.57230324074</v>
      </c>
      <c r="L3090" s="13">
        <f t="shared" si="290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1"/>
        <v>0.19384615384615383</v>
      </c>
      <c r="R3090" s="8">
        <f t="shared" si="292"/>
        <v>42</v>
      </c>
      <c r="S3090" t="str">
        <f t="shared" si="293"/>
        <v>theater</v>
      </c>
      <c r="T3090" t="str">
        <f t="shared" si="294"/>
        <v>spaces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289"/>
        <v>42528.542627314819</v>
      </c>
      <c r="L3091" s="13">
        <f t="shared" si="290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1"/>
        <v>23.416</v>
      </c>
      <c r="R3091" s="8">
        <f t="shared" si="292"/>
        <v>130.09</v>
      </c>
      <c r="S3091" t="str">
        <f t="shared" si="293"/>
        <v>theater</v>
      </c>
      <c r="T3091" t="str">
        <f t="shared" si="294"/>
        <v>spaces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289"/>
        <v>42065.818807870368</v>
      </c>
      <c r="L3092" s="13">
        <f t="shared" si="290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1"/>
        <v>5.0808888888888886</v>
      </c>
      <c r="R3092" s="8">
        <f t="shared" si="292"/>
        <v>1270.22</v>
      </c>
      <c r="S3092" t="str">
        <f t="shared" si="293"/>
        <v>theater</v>
      </c>
      <c r="T3092" t="str">
        <f t="shared" si="294"/>
        <v>spaces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289"/>
        <v>42566.948414351849</v>
      </c>
      <c r="L3093" s="13">
        <f t="shared" si="290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1"/>
        <v>15.920000000000002</v>
      </c>
      <c r="R3093" s="8">
        <f t="shared" si="292"/>
        <v>88.44</v>
      </c>
      <c r="S3093" t="str">
        <f t="shared" si="293"/>
        <v>theater</v>
      </c>
      <c r="T3093" t="str">
        <f t="shared" si="294"/>
        <v>spaces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289"/>
        <v>42255.619351851856</v>
      </c>
      <c r="L3094" s="13">
        <f t="shared" si="290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1"/>
        <v>1.1831900000000002</v>
      </c>
      <c r="R3094" s="8">
        <f t="shared" si="292"/>
        <v>56.34</v>
      </c>
      <c r="S3094" t="str">
        <f t="shared" si="293"/>
        <v>theater</v>
      </c>
      <c r="T3094" t="str">
        <f t="shared" si="294"/>
        <v>spaces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289"/>
        <v>41760.909039351849</v>
      </c>
      <c r="L3095" s="13">
        <f t="shared" si="290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1"/>
        <v>22.75</v>
      </c>
      <c r="R3095" s="8">
        <f t="shared" si="292"/>
        <v>53.53</v>
      </c>
      <c r="S3095" t="str">
        <f t="shared" si="293"/>
        <v>theater</v>
      </c>
      <c r="T3095" t="str">
        <f t="shared" si="294"/>
        <v>spaces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289"/>
        <v>42207.795787037037</v>
      </c>
      <c r="L3096" s="13">
        <f t="shared" si="290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1"/>
        <v>2.5000000000000001E-2</v>
      </c>
      <c r="R3096" s="8">
        <f t="shared" si="292"/>
        <v>25</v>
      </c>
      <c r="S3096" t="str">
        <f t="shared" si="293"/>
        <v>theater</v>
      </c>
      <c r="T3096" t="str">
        <f t="shared" si="294"/>
        <v>spaces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289"/>
        <v>42523.025231481486</v>
      </c>
      <c r="L3097" s="13">
        <f t="shared" si="290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1"/>
        <v>0.33512064343163539</v>
      </c>
      <c r="R3097" s="8">
        <f t="shared" si="292"/>
        <v>50</v>
      </c>
      <c r="S3097" t="str">
        <f t="shared" si="293"/>
        <v>theater</v>
      </c>
      <c r="T3097" t="str">
        <f t="shared" si="294"/>
        <v>spaces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289"/>
        <v>42114.825532407413</v>
      </c>
      <c r="L3098" s="13">
        <f t="shared" si="290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1"/>
        <v>3.9750000000000001</v>
      </c>
      <c r="R3098" s="8">
        <f t="shared" si="292"/>
        <v>56.79</v>
      </c>
      <c r="S3098" t="str">
        <f t="shared" si="293"/>
        <v>theater</v>
      </c>
      <c r="T3098" t="str">
        <f t="shared" si="294"/>
        <v>spaces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289"/>
        <v>42629.503483796296</v>
      </c>
      <c r="L3099" s="13">
        <f t="shared" si="290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1"/>
        <v>17.150000000000002</v>
      </c>
      <c r="R3099" s="8">
        <f t="shared" si="292"/>
        <v>40.83</v>
      </c>
      <c r="S3099" t="str">
        <f t="shared" si="293"/>
        <v>theater</v>
      </c>
      <c r="T3099" t="str">
        <f t="shared" si="294"/>
        <v>spaces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289"/>
        <v>42359.792233796295</v>
      </c>
      <c r="L3100" s="13">
        <f t="shared" si="290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1"/>
        <v>3.6080041046690612</v>
      </c>
      <c r="R3100" s="8">
        <f t="shared" si="292"/>
        <v>65.11</v>
      </c>
      <c r="S3100" t="str">
        <f t="shared" si="293"/>
        <v>theater</v>
      </c>
      <c r="T3100" t="str">
        <f t="shared" si="294"/>
        <v>spaces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289"/>
        <v>42382.189710648148</v>
      </c>
      <c r="L3101" s="13">
        <f t="shared" si="290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1"/>
        <v>13.900000000000002</v>
      </c>
      <c r="R3101" s="8">
        <f t="shared" si="292"/>
        <v>55.6</v>
      </c>
      <c r="S3101" t="str">
        <f t="shared" si="293"/>
        <v>theater</v>
      </c>
      <c r="T3101" t="str">
        <f t="shared" si="294"/>
        <v>spaces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289"/>
        <v>41902.622395833336</v>
      </c>
      <c r="L3102" s="13">
        <f t="shared" si="290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1"/>
        <v>15.225</v>
      </c>
      <c r="R3102" s="8">
        <f t="shared" si="292"/>
        <v>140.54</v>
      </c>
      <c r="S3102" t="str">
        <f t="shared" si="293"/>
        <v>theater</v>
      </c>
      <c r="T3102" t="str">
        <f t="shared" si="294"/>
        <v>spaces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289"/>
        <v>42171.383530092593</v>
      </c>
      <c r="L3103" s="13">
        <f t="shared" si="290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1"/>
        <v>12</v>
      </c>
      <c r="R3103" s="8">
        <f t="shared" si="292"/>
        <v>25</v>
      </c>
      <c r="S3103" t="str">
        <f t="shared" si="293"/>
        <v>theater</v>
      </c>
      <c r="T3103" t="str">
        <f t="shared" si="294"/>
        <v>spaces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289"/>
        <v>42555.340486111112</v>
      </c>
      <c r="L3104" s="13">
        <f t="shared" si="290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1"/>
        <v>39.112499999999997</v>
      </c>
      <c r="R3104" s="8">
        <f t="shared" si="292"/>
        <v>69.53</v>
      </c>
      <c r="S3104" t="str">
        <f t="shared" si="293"/>
        <v>theater</v>
      </c>
      <c r="T3104" t="str">
        <f t="shared" si="294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289"/>
        <v>42107.156319444446</v>
      </c>
      <c r="L3105" s="13">
        <f t="shared" si="290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1"/>
        <v>0.26829268292682928</v>
      </c>
      <c r="R3105" s="8">
        <f t="shared" si="292"/>
        <v>5.5</v>
      </c>
      <c r="S3105" t="str">
        <f t="shared" si="293"/>
        <v>theater</v>
      </c>
      <c r="T3105" t="str">
        <f t="shared" si="294"/>
        <v>spaces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289"/>
        <v>42006.908692129626</v>
      </c>
      <c r="L3106" s="13">
        <f t="shared" si="290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1"/>
        <v>29.625</v>
      </c>
      <c r="R3106" s="8">
        <f t="shared" si="292"/>
        <v>237</v>
      </c>
      <c r="S3106" t="str">
        <f t="shared" si="293"/>
        <v>theater</v>
      </c>
      <c r="T3106" t="str">
        <f t="shared" si="294"/>
        <v>spaces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289"/>
        <v>41876.718935185185</v>
      </c>
      <c r="L3107" s="13">
        <f t="shared" si="290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1"/>
        <v>42.360992301112063</v>
      </c>
      <c r="R3107" s="8">
        <f t="shared" si="292"/>
        <v>79.87</v>
      </c>
      <c r="S3107" t="str">
        <f t="shared" si="293"/>
        <v>theater</v>
      </c>
      <c r="T3107" t="str">
        <f t="shared" si="294"/>
        <v>spaces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289"/>
        <v>42241.429120370376</v>
      </c>
      <c r="L3108" s="13">
        <f t="shared" si="290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1"/>
        <v>4.1000000000000005</v>
      </c>
      <c r="R3108" s="8">
        <f t="shared" si="292"/>
        <v>10.25</v>
      </c>
      <c r="S3108" t="str">
        <f t="shared" si="293"/>
        <v>theater</v>
      </c>
      <c r="T3108" t="str">
        <f t="shared" si="294"/>
        <v>spaces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289"/>
        <v>42128.814247685179</v>
      </c>
      <c r="L3109" s="13">
        <f t="shared" si="290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1"/>
        <v>19.762499999999999</v>
      </c>
      <c r="R3109" s="8">
        <f t="shared" si="292"/>
        <v>272.58999999999997</v>
      </c>
      <c r="S3109" t="str">
        <f t="shared" si="293"/>
        <v>theater</v>
      </c>
      <c r="T3109" t="str">
        <f t="shared" si="294"/>
        <v>spaces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289"/>
        <v>42062.680486111116</v>
      </c>
      <c r="L3110" s="13">
        <f t="shared" si="290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1"/>
        <v>5.1999999999999998E-2</v>
      </c>
      <c r="R3110" s="8">
        <f t="shared" si="292"/>
        <v>13</v>
      </c>
      <c r="S3110" t="str">
        <f t="shared" si="293"/>
        <v>theater</v>
      </c>
      <c r="T3110" t="str">
        <f t="shared" si="294"/>
        <v>spaces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289"/>
        <v>41844.125115740739</v>
      </c>
      <c r="L3111" s="13">
        <f t="shared" si="290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1"/>
        <v>25.030188679245285</v>
      </c>
      <c r="R3111" s="8">
        <f t="shared" si="292"/>
        <v>58.18</v>
      </c>
      <c r="S3111" t="str">
        <f t="shared" si="293"/>
        <v>theater</v>
      </c>
      <c r="T3111" t="str">
        <f t="shared" si="294"/>
        <v>spaces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289"/>
        <v>42745.031469907408</v>
      </c>
      <c r="L3112" s="13">
        <f t="shared" si="290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1"/>
        <v>0.04</v>
      </c>
      <c r="R3112" s="8">
        <f t="shared" si="292"/>
        <v>10</v>
      </c>
      <c r="S3112" t="str">
        <f t="shared" si="293"/>
        <v>theater</v>
      </c>
      <c r="T3112" t="str">
        <f t="shared" si="294"/>
        <v>spaces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289"/>
        <v>41885.595138888886</v>
      </c>
      <c r="L3113" s="13">
        <f t="shared" si="290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1"/>
        <v>26.640000000000004</v>
      </c>
      <c r="R3113" s="8">
        <f t="shared" si="292"/>
        <v>70.11</v>
      </c>
      <c r="S3113" t="str">
        <f t="shared" si="293"/>
        <v>theater</v>
      </c>
      <c r="T3113" t="str">
        <f t="shared" si="294"/>
        <v>spaces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289"/>
        <v>42615.121921296297</v>
      </c>
      <c r="L3114" s="13">
        <f t="shared" si="290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1"/>
        <v>4.7363636363636363</v>
      </c>
      <c r="R3114" s="8">
        <f t="shared" si="292"/>
        <v>57.89</v>
      </c>
      <c r="S3114" t="str">
        <f t="shared" si="293"/>
        <v>theater</v>
      </c>
      <c r="T3114" t="str">
        <f t="shared" si="294"/>
        <v>spaces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289"/>
        <v>42081.731273148151</v>
      </c>
      <c r="L3115" s="13">
        <f t="shared" si="290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1"/>
        <v>4.2435339894712749</v>
      </c>
      <c r="R3115" s="8">
        <f t="shared" si="292"/>
        <v>125.27</v>
      </c>
      <c r="S3115" t="str">
        <f t="shared" si="293"/>
        <v>theater</v>
      </c>
      <c r="T3115" t="str">
        <f t="shared" si="294"/>
        <v>spaces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289"/>
        <v>41843.632523148146</v>
      </c>
      <c r="L3116" s="13">
        <f t="shared" si="290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1"/>
        <v>0</v>
      </c>
      <c r="R3116" s="8">
        <f t="shared" si="292"/>
        <v>0</v>
      </c>
      <c r="S3116" t="str">
        <f t="shared" si="293"/>
        <v>theater</v>
      </c>
      <c r="T3116" t="str">
        <f t="shared" si="294"/>
        <v>spaces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289"/>
        <v>42496.447071759263</v>
      </c>
      <c r="L3117" s="13">
        <f t="shared" si="290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1"/>
        <v>3</v>
      </c>
      <c r="R3117" s="8">
        <f t="shared" si="292"/>
        <v>300</v>
      </c>
      <c r="S3117" t="str">
        <f t="shared" si="293"/>
        <v>theater</v>
      </c>
      <c r="T3117" t="str">
        <f t="shared" si="294"/>
        <v>spaces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289"/>
        <v>42081.515335648146</v>
      </c>
      <c r="L3118" s="13">
        <f t="shared" si="290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1"/>
        <v>57.333333333333336</v>
      </c>
      <c r="R3118" s="8">
        <f t="shared" si="292"/>
        <v>43</v>
      </c>
      <c r="S3118" t="str">
        <f t="shared" si="293"/>
        <v>theater</v>
      </c>
      <c r="T3118" t="str">
        <f t="shared" si="294"/>
        <v>spaces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289"/>
        <v>42509.374537037031</v>
      </c>
      <c r="L3119" s="13">
        <f t="shared" si="290"/>
        <v>42517.55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1"/>
        <v>0.1</v>
      </c>
      <c r="R3119" s="8">
        <f t="shared" si="292"/>
        <v>1</v>
      </c>
      <c r="S3119" t="str">
        <f t="shared" si="293"/>
        <v>theater</v>
      </c>
      <c r="T3119" t="str">
        <f t="shared" si="294"/>
        <v>spaces</v>
      </c>
    </row>
    <row r="3120" spans="1:2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289"/>
        <v>42534.649571759262</v>
      </c>
      <c r="L3120" s="13">
        <f t="shared" si="290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1"/>
        <v>0.31</v>
      </c>
      <c r="R3120" s="8">
        <f t="shared" si="292"/>
        <v>775</v>
      </c>
      <c r="S3120" t="str">
        <f t="shared" si="293"/>
        <v>theater</v>
      </c>
      <c r="T3120" t="str">
        <f t="shared" si="294"/>
        <v>spaces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289"/>
        <v>42060.04550925926</v>
      </c>
      <c r="L3121" s="13">
        <f t="shared" si="290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1"/>
        <v>0.05</v>
      </c>
      <c r="R3121" s="8">
        <f t="shared" si="292"/>
        <v>5</v>
      </c>
      <c r="S3121" t="str">
        <f t="shared" si="293"/>
        <v>theater</v>
      </c>
      <c r="T3121" t="str">
        <f t="shared" si="294"/>
        <v>spaces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289"/>
        <v>42435.942083333335</v>
      </c>
      <c r="L3122" s="13">
        <f t="shared" si="290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1"/>
        <v>9.8461538461538465E-3</v>
      </c>
      <c r="R3122" s="8">
        <f t="shared" si="292"/>
        <v>12.8</v>
      </c>
      <c r="S3122" t="str">
        <f t="shared" si="293"/>
        <v>theater</v>
      </c>
      <c r="T3122" t="str">
        <f t="shared" si="294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289"/>
        <v>41848.679803240739</v>
      </c>
      <c r="L3123" s="13">
        <f t="shared" si="290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1"/>
        <v>0.66666666666666674</v>
      </c>
      <c r="R3123" s="8">
        <f t="shared" si="292"/>
        <v>10</v>
      </c>
      <c r="S3123" t="str">
        <f t="shared" si="293"/>
        <v>theater</v>
      </c>
      <c r="T3123" t="str">
        <f t="shared" si="294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289"/>
        <v>42678.932083333333</v>
      </c>
      <c r="L3124" s="13">
        <f t="shared" si="290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1"/>
        <v>58.291457286432156</v>
      </c>
      <c r="R3124" s="8">
        <f t="shared" si="292"/>
        <v>58</v>
      </c>
      <c r="S3124" t="str">
        <f t="shared" si="293"/>
        <v>theater</v>
      </c>
      <c r="T3124" t="str">
        <f t="shared" si="294"/>
        <v>spaces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289"/>
        <v>42530.993032407408</v>
      </c>
      <c r="L3125" s="13">
        <f t="shared" si="290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1"/>
        <v>68.153599999999997</v>
      </c>
      <c r="R3125" s="8">
        <f t="shared" si="292"/>
        <v>244.8</v>
      </c>
      <c r="S3125" t="str">
        <f t="shared" si="293"/>
        <v>theater</v>
      </c>
      <c r="T3125" t="str">
        <f t="shared" si="294"/>
        <v>spaces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289"/>
        <v>41977.780104166668</v>
      </c>
      <c r="L3126" s="13">
        <f t="shared" si="290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1"/>
        <v>3.2499999999999999E-3</v>
      </c>
      <c r="R3126" s="8">
        <f t="shared" si="292"/>
        <v>6.5</v>
      </c>
      <c r="S3126" t="str">
        <f t="shared" si="293"/>
        <v>theater</v>
      </c>
      <c r="T3126" t="str">
        <f t="shared" si="294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289"/>
        <v>42346.20685185185</v>
      </c>
      <c r="L3127" s="13">
        <f t="shared" si="290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1"/>
        <v>0</v>
      </c>
      <c r="R3127" s="8">
        <f t="shared" si="292"/>
        <v>0</v>
      </c>
      <c r="S3127" t="str">
        <f t="shared" si="293"/>
        <v>theater</v>
      </c>
      <c r="T3127" t="str">
        <f t="shared" si="294"/>
        <v>spaces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289"/>
        <v>42427.01807870371</v>
      </c>
      <c r="L3128" s="13">
        <f t="shared" si="290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1"/>
        <v>4.16</v>
      </c>
      <c r="R3128" s="8">
        <f t="shared" si="292"/>
        <v>61.18</v>
      </c>
      <c r="S3128" t="str">
        <f t="shared" si="293"/>
        <v>theater</v>
      </c>
      <c r="T3128" t="str">
        <f t="shared" si="294"/>
        <v>spaces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289"/>
        <v>42034.856817129628</v>
      </c>
      <c r="L3129" s="13">
        <f t="shared" si="290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1"/>
        <v>0</v>
      </c>
      <c r="R3129" s="8">
        <f t="shared" si="292"/>
        <v>0</v>
      </c>
      <c r="S3129" t="str">
        <f t="shared" si="293"/>
        <v>theater</v>
      </c>
      <c r="T3129" t="str">
        <f t="shared" si="294"/>
        <v>spaces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289"/>
        <v>42780.825706018513</v>
      </c>
      <c r="L3130" s="13">
        <f t="shared" si="290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1"/>
        <v>108.60666666666667</v>
      </c>
      <c r="R3130" s="8">
        <f t="shared" si="292"/>
        <v>139.24</v>
      </c>
      <c r="S3130" t="str">
        <f t="shared" si="293"/>
        <v>theater</v>
      </c>
      <c r="T3130" t="str">
        <f t="shared" si="294"/>
        <v>plays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289"/>
        <v>42803.842812499999</v>
      </c>
      <c r="L3131" s="13">
        <f t="shared" si="290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1"/>
        <v>0.8</v>
      </c>
      <c r="R3131" s="8">
        <f t="shared" si="292"/>
        <v>10</v>
      </c>
      <c r="S3131" t="str">
        <f t="shared" si="293"/>
        <v>theater</v>
      </c>
      <c r="T3131" t="str">
        <f t="shared" si="294"/>
        <v>plays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289"/>
        <v>42808.640231481477</v>
      </c>
      <c r="L3132" s="13">
        <f t="shared" si="290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1"/>
        <v>3.75</v>
      </c>
      <c r="R3132" s="8">
        <f t="shared" si="292"/>
        <v>93.75</v>
      </c>
      <c r="S3132" t="str">
        <f t="shared" si="293"/>
        <v>theater</v>
      </c>
      <c r="T3132" t="str">
        <f t="shared" si="294"/>
        <v>plays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289"/>
        <v>42803.579224537039</v>
      </c>
      <c r="L3133" s="13">
        <f t="shared" si="290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1"/>
        <v>15.731707317073171</v>
      </c>
      <c r="R3133" s="8">
        <f t="shared" si="292"/>
        <v>53.75</v>
      </c>
      <c r="S3133" t="str">
        <f t="shared" si="293"/>
        <v>theater</v>
      </c>
      <c r="T3133" t="str">
        <f t="shared" si="294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289"/>
        <v>42786.350231481483</v>
      </c>
      <c r="L3134" s="13">
        <f t="shared" si="290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1"/>
        <v>3.3333333333333333E-2</v>
      </c>
      <c r="R3134" s="8">
        <f t="shared" si="292"/>
        <v>10</v>
      </c>
      <c r="S3134" t="str">
        <f t="shared" si="293"/>
        <v>theater</v>
      </c>
      <c r="T3134" t="str">
        <f t="shared" si="294"/>
        <v>plays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289"/>
        <v>42788.565208333333</v>
      </c>
      <c r="L3135" s="13">
        <f t="shared" si="290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1"/>
        <v>108</v>
      </c>
      <c r="R3135" s="8">
        <f t="shared" si="292"/>
        <v>33.75</v>
      </c>
      <c r="S3135" t="str">
        <f t="shared" si="293"/>
        <v>theater</v>
      </c>
      <c r="T3135" t="str">
        <f t="shared" si="294"/>
        <v>plays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289"/>
        <v>42800.720127314817</v>
      </c>
      <c r="L3136" s="13">
        <f t="shared" si="290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1"/>
        <v>22.5</v>
      </c>
      <c r="R3136" s="8">
        <f t="shared" si="292"/>
        <v>18.75</v>
      </c>
      <c r="S3136" t="str">
        <f t="shared" si="293"/>
        <v>theater</v>
      </c>
      <c r="T3136" t="str">
        <f t="shared" si="294"/>
        <v>plays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289"/>
        <v>42807.151863425926</v>
      </c>
      <c r="L3137" s="13">
        <f t="shared" si="290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1"/>
        <v>20.849420849420849</v>
      </c>
      <c r="R3137" s="8">
        <f t="shared" si="292"/>
        <v>23.14</v>
      </c>
      <c r="S3137" t="str">
        <f t="shared" si="293"/>
        <v>theater</v>
      </c>
      <c r="T3137" t="str">
        <f t="shared" si="294"/>
        <v>plays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ref="K3138:K3201" si="295">J3138/60/60/24+DATE(1970,1,1)</f>
        <v>42789.462430555555</v>
      </c>
      <c r="L3138" s="13">
        <f t="shared" ref="L3138:L3201" si="296">I3138/60/60/24+DATE(1970,1,1)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297">E3138/D3138*100</f>
        <v>127.8</v>
      </c>
      <c r="R3138" s="8">
        <f t="shared" si="292"/>
        <v>29.05</v>
      </c>
      <c r="S3138" t="str">
        <f t="shared" si="293"/>
        <v>theater</v>
      </c>
      <c r="T3138" t="str">
        <f t="shared" si="294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si="295"/>
        <v>42807.885057870371</v>
      </c>
      <c r="L3139" s="13">
        <f t="shared" si="296"/>
        <v>42858.8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297"/>
        <v>3.3333333333333335</v>
      </c>
      <c r="R3139" s="8">
        <f t="shared" ref="R3139:R3202" si="298">IF(N3139=0, 0, ROUND(E3139/N3139, 2))</f>
        <v>50</v>
      </c>
      <c r="S3139" t="str">
        <f t="shared" ref="S3139:S3202" si="299">LEFT(P3139, FIND("/", P3139) - 1)</f>
        <v>theater</v>
      </c>
      <c r="T3139" t="str">
        <f t="shared" ref="T3139:T3202" si="300">RIGHT(P3139, LEN(P3139)-FIND("/", P3139))</f>
        <v>plays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295"/>
        <v>42809.645914351851</v>
      </c>
      <c r="L3140" s="13">
        <f t="shared" si="296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7"/>
        <v>0</v>
      </c>
      <c r="R3140" s="8">
        <f t="shared" si="298"/>
        <v>0</v>
      </c>
      <c r="S3140" t="str">
        <f t="shared" si="299"/>
        <v>theater</v>
      </c>
      <c r="T3140" t="str">
        <f t="shared" si="300"/>
        <v>plays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295"/>
        <v>42785.270370370374</v>
      </c>
      <c r="L3141" s="13">
        <f t="shared" si="296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7"/>
        <v>5.4</v>
      </c>
      <c r="R3141" s="8">
        <f t="shared" si="298"/>
        <v>450</v>
      </c>
      <c r="S3141" t="str">
        <f t="shared" si="299"/>
        <v>theater</v>
      </c>
      <c r="T3141" t="str">
        <f t="shared" si="300"/>
        <v>plays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295"/>
        <v>42802.718784722223</v>
      </c>
      <c r="L3142" s="13">
        <f t="shared" si="296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7"/>
        <v>0.96</v>
      </c>
      <c r="R3142" s="8">
        <f t="shared" si="298"/>
        <v>24</v>
      </c>
      <c r="S3142" t="str">
        <f t="shared" si="299"/>
        <v>theater</v>
      </c>
      <c r="T3142" t="str">
        <f t="shared" si="300"/>
        <v>plays</v>
      </c>
    </row>
    <row r="3143" spans="1:20" ht="4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295"/>
        <v>42800.753333333334</v>
      </c>
      <c r="L3143" s="13">
        <f t="shared" si="296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7"/>
        <v>51.6</v>
      </c>
      <c r="R3143" s="8">
        <f t="shared" si="298"/>
        <v>32.25</v>
      </c>
      <c r="S3143" t="str">
        <f t="shared" si="299"/>
        <v>theater</v>
      </c>
      <c r="T3143" t="str">
        <f t="shared" si="300"/>
        <v>plays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295"/>
        <v>42783.513182870374</v>
      </c>
      <c r="L3144" s="13">
        <f t="shared" si="296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7"/>
        <v>1.6363636363636365</v>
      </c>
      <c r="R3144" s="8">
        <f t="shared" si="298"/>
        <v>15</v>
      </c>
      <c r="S3144" t="str">
        <f t="shared" si="299"/>
        <v>theater</v>
      </c>
      <c r="T3144" t="str">
        <f t="shared" si="300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295"/>
        <v>42808.358287037037</v>
      </c>
      <c r="L3145" s="13">
        <f t="shared" si="296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7"/>
        <v>0</v>
      </c>
      <c r="R3145" s="8">
        <f t="shared" si="298"/>
        <v>0</v>
      </c>
      <c r="S3145" t="str">
        <f t="shared" si="299"/>
        <v>theater</v>
      </c>
      <c r="T3145" t="str">
        <f t="shared" si="300"/>
        <v>plays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295"/>
        <v>42796.538275462968</v>
      </c>
      <c r="L3146" s="13">
        <f t="shared" si="296"/>
        <v>42813.25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7"/>
        <v>75.400000000000006</v>
      </c>
      <c r="R3146" s="8">
        <f t="shared" si="298"/>
        <v>251.33</v>
      </c>
      <c r="S3146" t="str">
        <f t="shared" si="299"/>
        <v>theater</v>
      </c>
      <c r="T3146" t="str">
        <f t="shared" si="300"/>
        <v>plays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295"/>
        <v>42762.040902777779</v>
      </c>
      <c r="L3147" s="13">
        <f t="shared" si="296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7"/>
        <v>0</v>
      </c>
      <c r="R3147" s="8">
        <f t="shared" si="298"/>
        <v>0</v>
      </c>
      <c r="S3147" t="str">
        <f t="shared" si="299"/>
        <v>theater</v>
      </c>
      <c r="T3147" t="str">
        <f t="shared" si="300"/>
        <v>plays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295"/>
        <v>42796.682476851856</v>
      </c>
      <c r="L3148" s="13">
        <f t="shared" si="296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7"/>
        <v>10.5</v>
      </c>
      <c r="R3148" s="8">
        <f t="shared" si="298"/>
        <v>437.5</v>
      </c>
      <c r="S3148" t="str">
        <f t="shared" si="299"/>
        <v>theater</v>
      </c>
      <c r="T3148" t="str">
        <f t="shared" si="300"/>
        <v>plays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295"/>
        <v>41909.969386574077</v>
      </c>
      <c r="L3149" s="13">
        <f t="shared" si="296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7"/>
        <v>117.52499999999999</v>
      </c>
      <c r="R3149" s="8">
        <f t="shared" si="298"/>
        <v>110.35</v>
      </c>
      <c r="S3149" t="str">
        <f t="shared" si="299"/>
        <v>theater</v>
      </c>
      <c r="T3149" t="str">
        <f t="shared" si="300"/>
        <v>plays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295"/>
        <v>41891.665324074071</v>
      </c>
      <c r="L3150" s="13">
        <f t="shared" si="296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7"/>
        <v>131.16666666666669</v>
      </c>
      <c r="R3150" s="8">
        <f t="shared" si="298"/>
        <v>41.42</v>
      </c>
      <c r="S3150" t="str">
        <f t="shared" si="299"/>
        <v>theater</v>
      </c>
      <c r="T3150" t="str">
        <f t="shared" si="300"/>
        <v>plays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295"/>
        <v>41226.017361111109</v>
      </c>
      <c r="L3151" s="13">
        <f t="shared" si="296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7"/>
        <v>104</v>
      </c>
      <c r="R3151" s="8">
        <f t="shared" si="298"/>
        <v>52</v>
      </c>
      <c r="S3151" t="str">
        <f t="shared" si="299"/>
        <v>theater</v>
      </c>
      <c r="T3151" t="str">
        <f t="shared" si="300"/>
        <v>plays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295"/>
        <v>40478.263923611114</v>
      </c>
      <c r="L3152" s="13">
        <f t="shared" si="296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7"/>
        <v>101</v>
      </c>
      <c r="R3152" s="8">
        <f t="shared" si="298"/>
        <v>33.99</v>
      </c>
      <c r="S3152" t="str">
        <f t="shared" si="299"/>
        <v>theater</v>
      </c>
      <c r="T3152" t="str">
        <f t="shared" si="300"/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295"/>
        <v>41862.83997685185</v>
      </c>
      <c r="L3153" s="13">
        <f t="shared" si="296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7"/>
        <v>100.4</v>
      </c>
      <c r="R3153" s="8">
        <f t="shared" si="298"/>
        <v>103.35</v>
      </c>
      <c r="S3153" t="str">
        <f t="shared" si="299"/>
        <v>theater</v>
      </c>
      <c r="T3153" t="str">
        <f t="shared" si="300"/>
        <v>plays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295"/>
        <v>41550.867673611108</v>
      </c>
      <c r="L3154" s="13">
        <f t="shared" si="296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7"/>
        <v>105.95454545454545</v>
      </c>
      <c r="R3154" s="8">
        <f t="shared" si="298"/>
        <v>34.79</v>
      </c>
      <c r="S3154" t="str">
        <f t="shared" si="299"/>
        <v>theater</v>
      </c>
      <c r="T3154" t="str">
        <f t="shared" si="300"/>
        <v>plays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295"/>
        <v>40633.154363425929</v>
      </c>
      <c r="L3155" s="13">
        <f t="shared" si="296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7"/>
        <v>335.58333333333337</v>
      </c>
      <c r="R3155" s="8">
        <f t="shared" si="298"/>
        <v>41.77</v>
      </c>
      <c r="S3155" t="str">
        <f t="shared" si="299"/>
        <v>theater</v>
      </c>
      <c r="T3155" t="str">
        <f t="shared" si="300"/>
        <v>plays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295"/>
        <v>40970.875671296293</v>
      </c>
      <c r="L3156" s="13">
        <f t="shared" si="296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7"/>
        <v>112.92857142857142</v>
      </c>
      <c r="R3156" s="8">
        <f t="shared" si="298"/>
        <v>64.27</v>
      </c>
      <c r="S3156" t="str">
        <f t="shared" si="299"/>
        <v>theater</v>
      </c>
      <c r="T3156" t="str">
        <f t="shared" si="300"/>
        <v>plays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295"/>
        <v>41233.499131944445</v>
      </c>
      <c r="L3157" s="13">
        <f t="shared" si="296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7"/>
        <v>188.50460000000001</v>
      </c>
      <c r="R3157" s="8">
        <f t="shared" si="298"/>
        <v>31.21</v>
      </c>
      <c r="S3157" t="str">
        <f t="shared" si="299"/>
        <v>theater</v>
      </c>
      <c r="T3157" t="str">
        <f t="shared" si="300"/>
        <v>plays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295"/>
        <v>41026.953055555554</v>
      </c>
      <c r="L3158" s="13">
        <f t="shared" si="296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7"/>
        <v>101.81818181818181</v>
      </c>
      <c r="R3158" s="8">
        <f t="shared" si="298"/>
        <v>62.92</v>
      </c>
      <c r="S3158" t="str">
        <f t="shared" si="299"/>
        <v>theater</v>
      </c>
      <c r="T3158" t="str">
        <f t="shared" si="300"/>
        <v>plays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295"/>
        <v>41829.788252314815</v>
      </c>
      <c r="L3159" s="13">
        <f t="shared" si="296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7"/>
        <v>101</v>
      </c>
      <c r="R3159" s="8">
        <f t="shared" si="298"/>
        <v>98.54</v>
      </c>
      <c r="S3159" t="str">
        <f t="shared" si="299"/>
        <v>theater</v>
      </c>
      <c r="T3159" t="str">
        <f t="shared" si="300"/>
        <v>plays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295"/>
        <v>41447.839722222219</v>
      </c>
      <c r="L3160" s="13">
        <f t="shared" si="296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7"/>
        <v>113.99999999999999</v>
      </c>
      <c r="R3160" s="8">
        <f t="shared" si="298"/>
        <v>82.61</v>
      </c>
      <c r="S3160" t="str">
        <f t="shared" si="299"/>
        <v>theater</v>
      </c>
      <c r="T3160" t="str">
        <f t="shared" si="300"/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295"/>
        <v>40884.066678240742</v>
      </c>
      <c r="L3161" s="13">
        <f t="shared" si="296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7"/>
        <v>133.48133333333334</v>
      </c>
      <c r="R3161" s="8">
        <f t="shared" si="298"/>
        <v>38.5</v>
      </c>
      <c r="S3161" t="str">
        <f t="shared" si="299"/>
        <v>theater</v>
      </c>
      <c r="T3161" t="str">
        <f t="shared" si="300"/>
        <v>plays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295"/>
        <v>41841.26489583333</v>
      </c>
      <c r="L3162" s="13">
        <f t="shared" si="296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7"/>
        <v>101.53333333333335</v>
      </c>
      <c r="R3162" s="8">
        <f t="shared" si="298"/>
        <v>80.16</v>
      </c>
      <c r="S3162" t="str">
        <f t="shared" si="299"/>
        <v>theater</v>
      </c>
      <c r="T3162" t="str">
        <f t="shared" si="300"/>
        <v>plays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295"/>
        <v>41897.536134259259</v>
      </c>
      <c r="L3163" s="13">
        <f t="shared" si="296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7"/>
        <v>105.1</v>
      </c>
      <c r="R3163" s="8">
        <f t="shared" si="298"/>
        <v>28.41</v>
      </c>
      <c r="S3163" t="str">
        <f t="shared" si="299"/>
        <v>theater</v>
      </c>
      <c r="T3163" t="str">
        <f t="shared" si="300"/>
        <v>plays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295"/>
        <v>41799.685902777775</v>
      </c>
      <c r="L3164" s="13">
        <f t="shared" si="296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7"/>
        <v>127.15</v>
      </c>
      <c r="R3164" s="8">
        <f t="shared" si="298"/>
        <v>80.73</v>
      </c>
      <c r="S3164" t="str">
        <f t="shared" si="299"/>
        <v>theater</v>
      </c>
      <c r="T3164" t="str">
        <f t="shared" si="300"/>
        <v>plays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295"/>
        <v>41775.753761574073</v>
      </c>
      <c r="L3165" s="13">
        <f t="shared" si="296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7"/>
        <v>111.15384615384616</v>
      </c>
      <c r="R3165" s="8">
        <f t="shared" si="298"/>
        <v>200.69</v>
      </c>
      <c r="S3165" t="str">
        <f t="shared" si="299"/>
        <v>theater</v>
      </c>
      <c r="T3165" t="str">
        <f t="shared" si="300"/>
        <v>plays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295"/>
        <v>41766.80572916667</v>
      </c>
      <c r="L3166" s="13">
        <f t="shared" si="296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7"/>
        <v>106.76</v>
      </c>
      <c r="R3166" s="8">
        <f t="shared" si="298"/>
        <v>37.590000000000003</v>
      </c>
      <c r="S3166" t="str">
        <f t="shared" si="299"/>
        <v>theater</v>
      </c>
      <c r="T3166" t="str">
        <f t="shared" si="300"/>
        <v>plays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295"/>
        <v>40644.159259259257</v>
      </c>
      <c r="L3167" s="13">
        <f t="shared" si="296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7"/>
        <v>162.66666666666666</v>
      </c>
      <c r="R3167" s="8">
        <f t="shared" si="298"/>
        <v>58.1</v>
      </c>
      <c r="S3167" t="str">
        <f t="shared" si="299"/>
        <v>theater</v>
      </c>
      <c r="T3167" t="str">
        <f t="shared" si="300"/>
        <v>plays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295"/>
        <v>41940.69158564815</v>
      </c>
      <c r="L3168" s="13">
        <f t="shared" si="296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7"/>
        <v>160.22808571428573</v>
      </c>
      <c r="R3168" s="8">
        <f t="shared" si="298"/>
        <v>60.3</v>
      </c>
      <c r="S3168" t="str">
        <f t="shared" si="299"/>
        <v>theater</v>
      </c>
      <c r="T3168" t="str">
        <f t="shared" si="300"/>
        <v>plays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295"/>
        <v>41839.175706018519</v>
      </c>
      <c r="L3169" s="13">
        <f t="shared" si="296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7"/>
        <v>116.16666666666666</v>
      </c>
      <c r="R3169" s="8">
        <f t="shared" si="298"/>
        <v>63.36</v>
      </c>
      <c r="S3169" t="str">
        <f t="shared" si="299"/>
        <v>theater</v>
      </c>
      <c r="T3169" t="str">
        <f t="shared" si="300"/>
        <v>plays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295"/>
        <v>41772.105937500004</v>
      </c>
      <c r="L3170" s="13">
        <f t="shared" si="296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7"/>
        <v>124.2</v>
      </c>
      <c r="R3170" s="8">
        <f t="shared" si="298"/>
        <v>50.9</v>
      </c>
      <c r="S3170" t="str">
        <f t="shared" si="299"/>
        <v>theater</v>
      </c>
      <c r="T3170" t="str">
        <f t="shared" si="300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295"/>
        <v>41591.737974537034</v>
      </c>
      <c r="L3171" s="13">
        <f t="shared" si="296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7"/>
        <v>103.01249999999999</v>
      </c>
      <c r="R3171" s="8">
        <f t="shared" si="298"/>
        <v>100.5</v>
      </c>
      <c r="S3171" t="str">
        <f t="shared" si="299"/>
        <v>theater</v>
      </c>
      <c r="T3171" t="str">
        <f t="shared" si="300"/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295"/>
        <v>41789.080370370371</v>
      </c>
      <c r="L3172" s="13">
        <f t="shared" si="296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7"/>
        <v>112.25</v>
      </c>
      <c r="R3172" s="8">
        <f t="shared" si="298"/>
        <v>31.62</v>
      </c>
      <c r="S3172" t="str">
        <f t="shared" si="299"/>
        <v>theater</v>
      </c>
      <c r="T3172" t="str">
        <f t="shared" si="300"/>
        <v>plays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295"/>
        <v>42466.608310185184</v>
      </c>
      <c r="L3173" s="13">
        <f t="shared" si="296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7"/>
        <v>108.8142857142857</v>
      </c>
      <c r="R3173" s="8">
        <f t="shared" si="298"/>
        <v>65.099999999999994</v>
      </c>
      <c r="S3173" t="str">
        <f t="shared" si="299"/>
        <v>theater</v>
      </c>
      <c r="T3173" t="str">
        <f t="shared" si="300"/>
        <v>plays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295"/>
        <v>40923.729953703703</v>
      </c>
      <c r="L3174" s="13">
        <f t="shared" si="296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7"/>
        <v>114.99999999999999</v>
      </c>
      <c r="R3174" s="8">
        <f t="shared" si="298"/>
        <v>79.31</v>
      </c>
      <c r="S3174" t="str">
        <f t="shared" si="299"/>
        <v>theater</v>
      </c>
      <c r="T3174" t="str">
        <f t="shared" si="300"/>
        <v>plays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295"/>
        <v>41878.878379629627</v>
      </c>
      <c r="L3175" s="13">
        <f t="shared" si="296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7"/>
        <v>103</v>
      </c>
      <c r="R3175" s="8">
        <f t="shared" si="298"/>
        <v>139.19</v>
      </c>
      <c r="S3175" t="str">
        <f t="shared" si="299"/>
        <v>theater</v>
      </c>
      <c r="T3175" t="str">
        <f t="shared" si="300"/>
        <v>plays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295"/>
        <v>41862.864675925928</v>
      </c>
      <c r="L3176" s="13">
        <f t="shared" si="296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7"/>
        <v>101.13333333333334</v>
      </c>
      <c r="R3176" s="8">
        <f t="shared" si="298"/>
        <v>131.91</v>
      </c>
      <c r="S3176" t="str">
        <f t="shared" si="299"/>
        <v>theater</v>
      </c>
      <c r="T3176" t="str">
        <f t="shared" si="300"/>
        <v>plays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295"/>
        <v>40531.886886574073</v>
      </c>
      <c r="L3177" s="13">
        <f t="shared" si="296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7"/>
        <v>109.55999999999999</v>
      </c>
      <c r="R3177" s="8">
        <f t="shared" si="298"/>
        <v>91.3</v>
      </c>
      <c r="S3177" t="str">
        <f t="shared" si="299"/>
        <v>theater</v>
      </c>
      <c r="T3177" t="str">
        <f t="shared" si="300"/>
        <v>plays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295"/>
        <v>41477.930914351848</v>
      </c>
      <c r="L3178" s="13">
        <f t="shared" si="296"/>
        <v>41504.625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7"/>
        <v>114.8421052631579</v>
      </c>
      <c r="R3178" s="8">
        <f t="shared" si="298"/>
        <v>39.67</v>
      </c>
      <c r="S3178" t="str">
        <f t="shared" si="299"/>
        <v>theater</v>
      </c>
      <c r="T3178" t="str">
        <f t="shared" si="300"/>
        <v>plays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295"/>
        <v>41781.666770833333</v>
      </c>
      <c r="L3179" s="13">
        <f t="shared" si="296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7"/>
        <v>117.39999999999999</v>
      </c>
      <c r="R3179" s="8">
        <f t="shared" si="298"/>
        <v>57.55</v>
      </c>
      <c r="S3179" t="str">
        <f t="shared" si="299"/>
        <v>theater</v>
      </c>
      <c r="T3179" t="str">
        <f t="shared" si="300"/>
        <v>plays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295"/>
        <v>41806.605034722219</v>
      </c>
      <c r="L3180" s="13">
        <f t="shared" si="296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7"/>
        <v>171.73333333333335</v>
      </c>
      <c r="R3180" s="8">
        <f t="shared" si="298"/>
        <v>33.03</v>
      </c>
      <c r="S3180" t="str">
        <f t="shared" si="299"/>
        <v>theater</v>
      </c>
      <c r="T3180" t="str">
        <f t="shared" si="300"/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295"/>
        <v>41375.702210648145</v>
      </c>
      <c r="L3181" s="13">
        <f t="shared" si="296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7"/>
        <v>114.16238095238094</v>
      </c>
      <c r="R3181" s="8">
        <f t="shared" si="298"/>
        <v>77.34</v>
      </c>
      <c r="S3181" t="str">
        <f t="shared" si="299"/>
        <v>theater</v>
      </c>
      <c r="T3181" t="str">
        <f t="shared" si="300"/>
        <v>plays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295"/>
        <v>41780.412604166668</v>
      </c>
      <c r="L3182" s="13">
        <f t="shared" si="296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7"/>
        <v>119.75</v>
      </c>
      <c r="R3182" s="8">
        <f t="shared" si="298"/>
        <v>31.93</v>
      </c>
      <c r="S3182" t="str">
        <f t="shared" si="299"/>
        <v>theater</v>
      </c>
      <c r="T3182" t="str">
        <f t="shared" si="300"/>
        <v>plays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295"/>
        <v>41779.310034722221</v>
      </c>
      <c r="L3183" s="13">
        <f t="shared" si="296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7"/>
        <v>109.00000000000001</v>
      </c>
      <c r="R3183" s="8">
        <f t="shared" si="298"/>
        <v>36.33</v>
      </c>
      <c r="S3183" t="str">
        <f t="shared" si="299"/>
        <v>theater</v>
      </c>
      <c r="T3183" t="str">
        <f t="shared" si="300"/>
        <v>plays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295"/>
        <v>40883.949317129627</v>
      </c>
      <c r="L3184" s="13">
        <f t="shared" si="296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7"/>
        <v>100.88571428571429</v>
      </c>
      <c r="R3184" s="8">
        <f t="shared" si="298"/>
        <v>46.77</v>
      </c>
      <c r="S3184" t="str">
        <f t="shared" si="299"/>
        <v>theater</v>
      </c>
      <c r="T3184" t="str">
        <f t="shared" si="300"/>
        <v>plays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295"/>
        <v>41491.79478009259</v>
      </c>
      <c r="L3185" s="13">
        <f t="shared" si="296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7"/>
        <v>109.00000000000001</v>
      </c>
      <c r="R3185" s="8">
        <f t="shared" si="298"/>
        <v>40.07</v>
      </c>
      <c r="S3185" t="str">
        <f t="shared" si="299"/>
        <v>theater</v>
      </c>
      <c r="T3185" t="str">
        <f t="shared" si="300"/>
        <v>plays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295"/>
        <v>41791.993414351848</v>
      </c>
      <c r="L3186" s="13">
        <f t="shared" si="296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7"/>
        <v>107.20930232558139</v>
      </c>
      <c r="R3186" s="8">
        <f t="shared" si="298"/>
        <v>100.22</v>
      </c>
      <c r="S3186" t="str">
        <f t="shared" si="299"/>
        <v>theater</v>
      </c>
      <c r="T3186" t="str">
        <f t="shared" si="300"/>
        <v>plays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295"/>
        <v>41829.977326388893</v>
      </c>
      <c r="L3187" s="13">
        <f t="shared" si="296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7"/>
        <v>100</v>
      </c>
      <c r="R3187" s="8">
        <f t="shared" si="298"/>
        <v>41.67</v>
      </c>
      <c r="S3187" t="str">
        <f t="shared" si="299"/>
        <v>theater</v>
      </c>
      <c r="T3187" t="str">
        <f t="shared" si="300"/>
        <v>plays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295"/>
        <v>41868.924050925925</v>
      </c>
      <c r="L3188" s="13">
        <f t="shared" si="296"/>
        <v>41898.875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7"/>
        <v>102.18750000000001</v>
      </c>
      <c r="R3188" s="8">
        <f t="shared" si="298"/>
        <v>46.71</v>
      </c>
      <c r="S3188" t="str">
        <f t="shared" si="299"/>
        <v>theater</v>
      </c>
      <c r="T3188" t="str">
        <f t="shared" si="300"/>
        <v>plays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295"/>
        <v>41835.666354166664</v>
      </c>
      <c r="L3189" s="13">
        <f t="shared" si="296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7"/>
        <v>116.29333333333334</v>
      </c>
      <c r="R3189" s="8">
        <f t="shared" si="298"/>
        <v>71.489999999999995</v>
      </c>
      <c r="S3189" t="str">
        <f t="shared" si="299"/>
        <v>theater</v>
      </c>
      <c r="T3189" t="str">
        <f t="shared" si="300"/>
        <v>plays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295"/>
        <v>42144.415532407409</v>
      </c>
      <c r="L3190" s="13">
        <f t="shared" si="296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7"/>
        <v>65</v>
      </c>
      <c r="R3190" s="8">
        <f t="shared" si="298"/>
        <v>14.44</v>
      </c>
      <c r="S3190" t="str">
        <f t="shared" si="299"/>
        <v>theater</v>
      </c>
      <c r="T3190" t="str">
        <f t="shared" si="300"/>
        <v>musical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295"/>
        <v>42118.346435185187</v>
      </c>
      <c r="L3191" s="13">
        <f t="shared" si="296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7"/>
        <v>12.327272727272726</v>
      </c>
      <c r="R3191" s="8">
        <f t="shared" si="298"/>
        <v>356.84</v>
      </c>
      <c r="S3191" t="str">
        <f t="shared" si="299"/>
        <v>theater</v>
      </c>
      <c r="T3191" t="str">
        <f t="shared" si="300"/>
        <v>musical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295"/>
        <v>42683.151331018518</v>
      </c>
      <c r="L3192" s="13">
        <f t="shared" si="296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7"/>
        <v>0</v>
      </c>
      <c r="R3192" s="8">
        <f t="shared" si="298"/>
        <v>0</v>
      </c>
      <c r="S3192" t="str">
        <f t="shared" si="299"/>
        <v>theater</v>
      </c>
      <c r="T3192" t="str">
        <f t="shared" si="300"/>
        <v>musical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295"/>
        <v>42538.755428240736</v>
      </c>
      <c r="L3193" s="13">
        <f t="shared" si="296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7"/>
        <v>4.0266666666666664</v>
      </c>
      <c r="R3193" s="8">
        <f t="shared" si="298"/>
        <v>37.75</v>
      </c>
      <c r="S3193" t="str">
        <f t="shared" si="299"/>
        <v>theater</v>
      </c>
      <c r="T3193" t="str">
        <f t="shared" si="300"/>
        <v>musical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295"/>
        <v>42018.94049768518</v>
      </c>
      <c r="L3194" s="13">
        <f t="shared" si="296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7"/>
        <v>1.02</v>
      </c>
      <c r="R3194" s="8">
        <f t="shared" si="298"/>
        <v>12.75</v>
      </c>
      <c r="S3194" t="str">
        <f t="shared" si="299"/>
        <v>theater</v>
      </c>
      <c r="T3194" t="str">
        <f t="shared" si="300"/>
        <v>musical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295"/>
        <v>42010.968240740738</v>
      </c>
      <c r="L3195" s="13">
        <f t="shared" si="296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7"/>
        <v>11.74</v>
      </c>
      <c r="R3195" s="8">
        <f t="shared" si="298"/>
        <v>24.46</v>
      </c>
      <c r="S3195" t="str">
        <f t="shared" si="299"/>
        <v>theater</v>
      </c>
      <c r="T3195" t="str">
        <f t="shared" si="300"/>
        <v>musical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295"/>
        <v>42182.062476851846</v>
      </c>
      <c r="L3196" s="13">
        <f t="shared" si="296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7"/>
        <v>0</v>
      </c>
      <c r="R3196" s="8">
        <f t="shared" si="298"/>
        <v>0</v>
      </c>
      <c r="S3196" t="str">
        <f t="shared" si="299"/>
        <v>theater</v>
      </c>
      <c r="T3196" t="str">
        <f t="shared" si="300"/>
        <v>musical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295"/>
        <v>42017.594236111108</v>
      </c>
      <c r="L3197" s="13">
        <f t="shared" si="296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7"/>
        <v>59.142857142857139</v>
      </c>
      <c r="R3197" s="8">
        <f t="shared" si="298"/>
        <v>53.08</v>
      </c>
      <c r="S3197" t="str">
        <f t="shared" si="299"/>
        <v>theater</v>
      </c>
      <c r="T3197" t="str">
        <f t="shared" si="300"/>
        <v>musical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295"/>
        <v>42157.598090277781</v>
      </c>
      <c r="L3198" s="13">
        <f t="shared" si="296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7"/>
        <v>0.06</v>
      </c>
      <c r="R3198" s="8">
        <f t="shared" si="298"/>
        <v>300</v>
      </c>
      <c r="S3198" t="str">
        <f t="shared" si="299"/>
        <v>theater</v>
      </c>
      <c r="T3198" t="str">
        <f t="shared" si="300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295"/>
        <v>42009.493263888886</v>
      </c>
      <c r="L3199" s="13">
        <f t="shared" si="296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7"/>
        <v>11.450000000000001</v>
      </c>
      <c r="R3199" s="8">
        <f t="shared" si="298"/>
        <v>286.25</v>
      </c>
      <c r="S3199" t="str">
        <f t="shared" si="299"/>
        <v>theater</v>
      </c>
      <c r="T3199" t="str">
        <f t="shared" si="300"/>
        <v>musical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295"/>
        <v>42013.424502314811</v>
      </c>
      <c r="L3200" s="13">
        <f t="shared" si="296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7"/>
        <v>0.36666666666666664</v>
      </c>
      <c r="R3200" s="8">
        <f t="shared" si="298"/>
        <v>36.67</v>
      </c>
      <c r="S3200" t="str">
        <f t="shared" si="299"/>
        <v>theater</v>
      </c>
      <c r="T3200" t="str">
        <f t="shared" si="300"/>
        <v>musical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295"/>
        <v>41858.761782407404</v>
      </c>
      <c r="L3201" s="13">
        <f t="shared" si="296"/>
        <v>41888.875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7"/>
        <v>52.16</v>
      </c>
      <c r="R3201" s="8">
        <f t="shared" si="298"/>
        <v>49.21</v>
      </c>
      <c r="S3201" t="str">
        <f t="shared" si="299"/>
        <v>theater</v>
      </c>
      <c r="T3201" t="str">
        <f t="shared" si="300"/>
        <v>musical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ref="K3202:K3265" si="301">J3202/60/60/24+DATE(1970,1,1)</f>
        <v>42460.320613425924</v>
      </c>
      <c r="L3202" s="13">
        <f t="shared" ref="L3202:L3265" si="302">I3202/60/60/24+DATE(1970,1,1)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303">E3202/D3202*100</f>
        <v>2E-3</v>
      </c>
      <c r="R3202" s="8">
        <f t="shared" si="298"/>
        <v>1</v>
      </c>
      <c r="S3202" t="str">
        <f t="shared" si="299"/>
        <v>theater</v>
      </c>
      <c r="T3202" t="str">
        <f t="shared" si="300"/>
        <v>musical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si="301"/>
        <v>41861.767094907409</v>
      </c>
      <c r="L3203" s="13">
        <f t="shared" si="302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303"/>
        <v>1.25</v>
      </c>
      <c r="R3203" s="8">
        <f t="shared" ref="R3203:R3266" si="304">IF(N3203=0, 0, ROUND(E3203/N3203, 2))</f>
        <v>12.5</v>
      </c>
      <c r="S3203" t="str">
        <f t="shared" ref="S3203:S3266" si="305">LEFT(P3203, FIND("/", P3203) - 1)</f>
        <v>theater</v>
      </c>
      <c r="T3203" t="str">
        <f t="shared" ref="T3203:T3266" si="306">RIGHT(P3203, LEN(P3203)-FIND("/", P3203))</f>
        <v>musical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01"/>
        <v>42293.853541666671</v>
      </c>
      <c r="L3204" s="13">
        <f t="shared" si="3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3"/>
        <v>54.52</v>
      </c>
      <c r="R3204" s="8">
        <f t="shared" si="304"/>
        <v>109.04</v>
      </c>
      <c r="S3204" t="str">
        <f t="shared" si="305"/>
        <v>theater</v>
      </c>
      <c r="T3204" t="str">
        <f t="shared" si="306"/>
        <v>musical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01"/>
        <v>42242.988680555558</v>
      </c>
      <c r="L3205" s="13">
        <f t="shared" si="3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3"/>
        <v>25</v>
      </c>
      <c r="R3205" s="8">
        <f t="shared" si="304"/>
        <v>41.67</v>
      </c>
      <c r="S3205" t="str">
        <f t="shared" si="305"/>
        <v>theater</v>
      </c>
      <c r="T3205" t="str">
        <f t="shared" si="306"/>
        <v>musical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01"/>
        <v>42172.686099537037</v>
      </c>
      <c r="L3206" s="13">
        <f t="shared" si="3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3"/>
        <v>0</v>
      </c>
      <c r="R3206" s="8">
        <f t="shared" si="304"/>
        <v>0</v>
      </c>
      <c r="S3206" t="str">
        <f t="shared" si="305"/>
        <v>theater</v>
      </c>
      <c r="T3206" t="str">
        <f t="shared" si="306"/>
        <v>musical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01"/>
        <v>42095.374675925923</v>
      </c>
      <c r="L3207" s="13">
        <f t="shared" si="3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3"/>
        <v>3.4125000000000001</v>
      </c>
      <c r="R3207" s="8">
        <f t="shared" si="304"/>
        <v>22.75</v>
      </c>
      <c r="S3207" t="str">
        <f t="shared" si="305"/>
        <v>theater</v>
      </c>
      <c r="T3207" t="str">
        <f t="shared" si="306"/>
        <v>musical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01"/>
        <v>42236.276053240741</v>
      </c>
      <c r="L3208" s="13">
        <f t="shared" si="3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3"/>
        <v>0</v>
      </c>
      <c r="R3208" s="8">
        <f t="shared" si="304"/>
        <v>0</v>
      </c>
      <c r="S3208" t="str">
        <f t="shared" si="305"/>
        <v>theater</v>
      </c>
      <c r="T3208" t="str">
        <f t="shared" si="306"/>
        <v>musical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01"/>
        <v>42057.277858796297</v>
      </c>
      <c r="L3209" s="13">
        <f t="shared" si="3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3"/>
        <v>46.36363636363636</v>
      </c>
      <c r="R3209" s="8">
        <f t="shared" si="304"/>
        <v>70.83</v>
      </c>
      <c r="S3209" t="str">
        <f t="shared" si="305"/>
        <v>theater</v>
      </c>
      <c r="T3209" t="str">
        <f t="shared" si="306"/>
        <v>musical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01"/>
        <v>41827.605057870373</v>
      </c>
      <c r="L3210" s="13">
        <f t="shared" si="3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3"/>
        <v>103.49999999999999</v>
      </c>
      <c r="R3210" s="8">
        <f t="shared" si="304"/>
        <v>63.11</v>
      </c>
      <c r="S3210" t="str">
        <f t="shared" si="305"/>
        <v>theater</v>
      </c>
      <c r="T3210" t="str">
        <f t="shared" si="306"/>
        <v>plays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01"/>
        <v>41778.637245370373</v>
      </c>
      <c r="L3211" s="13">
        <f t="shared" si="3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3"/>
        <v>119.32315789473684</v>
      </c>
      <c r="R3211" s="8">
        <f t="shared" si="304"/>
        <v>50.16</v>
      </c>
      <c r="S3211" t="str">
        <f t="shared" si="305"/>
        <v>theater</v>
      </c>
      <c r="T3211" t="str">
        <f t="shared" si="306"/>
        <v>plays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01"/>
        <v>41013.936562499999</v>
      </c>
      <c r="L3212" s="13">
        <f t="shared" si="3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3"/>
        <v>125.76666666666667</v>
      </c>
      <c r="R3212" s="8">
        <f t="shared" si="304"/>
        <v>62.88</v>
      </c>
      <c r="S3212" t="str">
        <f t="shared" si="305"/>
        <v>theater</v>
      </c>
      <c r="T3212" t="str">
        <f t="shared" si="306"/>
        <v>plays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01"/>
        <v>41834.586574074077</v>
      </c>
      <c r="L3213" s="13">
        <f t="shared" si="3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3"/>
        <v>119.74347826086958</v>
      </c>
      <c r="R3213" s="8">
        <f t="shared" si="304"/>
        <v>85.53</v>
      </c>
      <c r="S3213" t="str">
        <f t="shared" si="305"/>
        <v>theater</v>
      </c>
      <c r="T3213" t="str">
        <f t="shared" si="306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01"/>
        <v>41829.795729166668</v>
      </c>
      <c r="L3214" s="13">
        <f t="shared" si="3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3"/>
        <v>126.25</v>
      </c>
      <c r="R3214" s="8">
        <f t="shared" si="304"/>
        <v>53.72</v>
      </c>
      <c r="S3214" t="str">
        <f t="shared" si="305"/>
        <v>theater</v>
      </c>
      <c r="T3214" t="str">
        <f t="shared" si="306"/>
        <v>plays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01"/>
        <v>42171.763414351852</v>
      </c>
      <c r="L3215" s="13">
        <f t="shared" si="3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3"/>
        <v>100.11666666666667</v>
      </c>
      <c r="R3215" s="8">
        <f t="shared" si="304"/>
        <v>127.81</v>
      </c>
      <c r="S3215" t="str">
        <f t="shared" si="305"/>
        <v>theater</v>
      </c>
      <c r="T3215" t="str">
        <f t="shared" si="306"/>
        <v>plays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01"/>
        <v>42337.792511574073</v>
      </c>
      <c r="L3216" s="13">
        <f t="shared" si="3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3"/>
        <v>102.13333333333334</v>
      </c>
      <c r="R3216" s="8">
        <f t="shared" si="304"/>
        <v>106.57</v>
      </c>
      <c r="S3216" t="str">
        <f t="shared" si="305"/>
        <v>theater</v>
      </c>
      <c r="T3216" t="str">
        <f t="shared" si="306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01"/>
        <v>42219.665173611109</v>
      </c>
      <c r="L3217" s="13">
        <f t="shared" si="3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3"/>
        <v>100.35142857142858</v>
      </c>
      <c r="R3217" s="8">
        <f t="shared" si="304"/>
        <v>262.11</v>
      </c>
      <c r="S3217" t="str">
        <f t="shared" si="305"/>
        <v>theater</v>
      </c>
      <c r="T3217" t="str">
        <f t="shared" si="306"/>
        <v>plays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01"/>
        <v>42165.462627314817</v>
      </c>
      <c r="L3218" s="13">
        <f t="shared" si="3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3"/>
        <v>100.05</v>
      </c>
      <c r="R3218" s="8">
        <f t="shared" si="304"/>
        <v>57.17</v>
      </c>
      <c r="S3218" t="str">
        <f t="shared" si="305"/>
        <v>theater</v>
      </c>
      <c r="T3218" t="str">
        <f t="shared" si="306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01"/>
        <v>42648.546111111107</v>
      </c>
      <c r="L3219" s="13">
        <f t="shared" si="3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3"/>
        <v>116.02222222222223</v>
      </c>
      <c r="R3219" s="8">
        <f t="shared" si="304"/>
        <v>50.2</v>
      </c>
      <c r="S3219" t="str">
        <f t="shared" si="305"/>
        <v>theater</v>
      </c>
      <c r="T3219" t="str">
        <f t="shared" si="306"/>
        <v>plays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01"/>
        <v>41971.002152777779</v>
      </c>
      <c r="L3220" s="13">
        <f t="shared" si="302"/>
        <v>42004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3"/>
        <v>102.1</v>
      </c>
      <c r="R3220" s="8">
        <f t="shared" si="304"/>
        <v>66.59</v>
      </c>
      <c r="S3220" t="str">
        <f t="shared" si="305"/>
        <v>theater</v>
      </c>
      <c r="T3220" t="str">
        <f t="shared" si="306"/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01"/>
        <v>42050.983182870375</v>
      </c>
      <c r="L3221" s="13">
        <f t="shared" si="3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3"/>
        <v>100.11000000000001</v>
      </c>
      <c r="R3221" s="8">
        <f t="shared" si="304"/>
        <v>168.25</v>
      </c>
      <c r="S3221" t="str">
        <f t="shared" si="305"/>
        <v>theater</v>
      </c>
      <c r="T3221" t="str">
        <f t="shared" si="306"/>
        <v>plays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01"/>
        <v>42772.833379629628</v>
      </c>
      <c r="L3222" s="13">
        <f t="shared" si="302"/>
        <v>42806.875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3"/>
        <v>100.84</v>
      </c>
      <c r="R3222" s="8">
        <f t="shared" si="304"/>
        <v>256.37</v>
      </c>
      <c r="S3222" t="str">
        <f t="shared" si="305"/>
        <v>theater</v>
      </c>
      <c r="T3222" t="str">
        <f t="shared" si="306"/>
        <v>plays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01"/>
        <v>42155.696793981479</v>
      </c>
      <c r="L3223" s="13">
        <f t="shared" si="3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3"/>
        <v>103.42499999999998</v>
      </c>
      <c r="R3223" s="8">
        <f t="shared" si="304"/>
        <v>36.61</v>
      </c>
      <c r="S3223" t="str">
        <f t="shared" si="305"/>
        <v>theater</v>
      </c>
      <c r="T3223" t="str">
        <f t="shared" si="306"/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01"/>
        <v>42270.582141203704</v>
      </c>
      <c r="L3224" s="13">
        <f t="shared" si="3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3"/>
        <v>124.8</v>
      </c>
      <c r="R3224" s="8">
        <f t="shared" si="304"/>
        <v>37.14</v>
      </c>
      <c r="S3224" t="str">
        <f t="shared" si="305"/>
        <v>theater</v>
      </c>
      <c r="T3224" t="str">
        <f t="shared" si="306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01"/>
        <v>42206.835370370376</v>
      </c>
      <c r="L3225" s="13">
        <f t="shared" si="3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3"/>
        <v>109.51612903225806</v>
      </c>
      <c r="R3225" s="8">
        <f t="shared" si="304"/>
        <v>45.88</v>
      </c>
      <c r="S3225" t="str">
        <f t="shared" si="305"/>
        <v>theater</v>
      </c>
      <c r="T3225" t="str">
        <f t="shared" si="306"/>
        <v>plays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01"/>
        <v>42697.850844907407</v>
      </c>
      <c r="L3226" s="13">
        <f t="shared" si="3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3"/>
        <v>102.03333333333333</v>
      </c>
      <c r="R3226" s="8">
        <f t="shared" si="304"/>
        <v>141.71</v>
      </c>
      <c r="S3226" t="str">
        <f t="shared" si="305"/>
        <v>theater</v>
      </c>
      <c r="T3226" t="str">
        <f t="shared" si="306"/>
        <v>plays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01"/>
        <v>42503.559467592597</v>
      </c>
      <c r="L3227" s="13">
        <f t="shared" si="302"/>
        <v>42524.875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3"/>
        <v>102.35000000000001</v>
      </c>
      <c r="R3227" s="8">
        <f t="shared" si="304"/>
        <v>52.49</v>
      </c>
      <c r="S3227" t="str">
        <f t="shared" si="305"/>
        <v>theater</v>
      </c>
      <c r="T3227" t="str">
        <f t="shared" si="306"/>
        <v>plays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01"/>
        <v>42277.583472222221</v>
      </c>
      <c r="L3228" s="13">
        <f t="shared" si="3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3"/>
        <v>104.16666666666667</v>
      </c>
      <c r="R3228" s="8">
        <f t="shared" si="304"/>
        <v>59.52</v>
      </c>
      <c r="S3228" t="str">
        <f t="shared" si="305"/>
        <v>theater</v>
      </c>
      <c r="T3228" t="str">
        <f t="shared" si="306"/>
        <v>plays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01"/>
        <v>42722.882361111115</v>
      </c>
      <c r="L3229" s="13">
        <f t="shared" si="3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3"/>
        <v>125</v>
      </c>
      <c r="R3229" s="8">
        <f t="shared" si="304"/>
        <v>50</v>
      </c>
      <c r="S3229" t="str">
        <f t="shared" si="305"/>
        <v>theater</v>
      </c>
      <c r="T3229" t="str">
        <f t="shared" si="306"/>
        <v>plays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01"/>
        <v>42323.70930555556</v>
      </c>
      <c r="L3230" s="13">
        <f t="shared" si="3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3"/>
        <v>102.34285714285714</v>
      </c>
      <c r="R3230" s="8">
        <f t="shared" si="304"/>
        <v>193.62</v>
      </c>
      <c r="S3230" t="str">
        <f t="shared" si="305"/>
        <v>theater</v>
      </c>
      <c r="T3230" t="str">
        <f t="shared" si="306"/>
        <v>plays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01"/>
        <v>41933.291643518518</v>
      </c>
      <c r="L3231" s="13">
        <f t="shared" si="3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3"/>
        <v>107.86500000000001</v>
      </c>
      <c r="R3231" s="8">
        <f t="shared" si="304"/>
        <v>106.8</v>
      </c>
      <c r="S3231" t="str">
        <f t="shared" si="305"/>
        <v>theater</v>
      </c>
      <c r="T3231" t="str">
        <f t="shared" si="306"/>
        <v>plays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01"/>
        <v>41898.168125000004</v>
      </c>
      <c r="L3232" s="13">
        <f t="shared" si="3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3"/>
        <v>109.88461538461539</v>
      </c>
      <c r="R3232" s="8">
        <f t="shared" si="304"/>
        <v>77.22</v>
      </c>
      <c r="S3232" t="str">
        <f t="shared" si="305"/>
        <v>theater</v>
      </c>
      <c r="T3232" t="str">
        <f t="shared" si="306"/>
        <v>plays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01"/>
        <v>42446.943831018521</v>
      </c>
      <c r="L3233" s="13">
        <f t="shared" si="3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3"/>
        <v>161</v>
      </c>
      <c r="R3233" s="8">
        <f t="shared" si="304"/>
        <v>57.5</v>
      </c>
      <c r="S3233" t="str">
        <f t="shared" si="305"/>
        <v>theater</v>
      </c>
      <c r="T3233" t="str">
        <f t="shared" si="306"/>
        <v>plays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01"/>
        <v>42463.81385416667</v>
      </c>
      <c r="L3234" s="13">
        <f t="shared" si="3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3"/>
        <v>131.20000000000002</v>
      </c>
      <c r="R3234" s="8">
        <f t="shared" si="304"/>
        <v>50.46</v>
      </c>
      <c r="S3234" t="str">
        <f t="shared" si="305"/>
        <v>theater</v>
      </c>
      <c r="T3234" t="str">
        <f t="shared" si="306"/>
        <v>plays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01"/>
        <v>42766.805034722223</v>
      </c>
      <c r="L3235" s="13">
        <f t="shared" si="3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3"/>
        <v>118.8</v>
      </c>
      <c r="R3235" s="8">
        <f t="shared" si="304"/>
        <v>97.38</v>
      </c>
      <c r="S3235" t="str">
        <f t="shared" si="305"/>
        <v>theater</v>
      </c>
      <c r="T3235" t="str">
        <f t="shared" si="306"/>
        <v>plays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01"/>
        <v>42734.789444444439</v>
      </c>
      <c r="L3236" s="13">
        <f t="shared" si="3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3"/>
        <v>100.39275000000001</v>
      </c>
      <c r="R3236" s="8">
        <f t="shared" si="304"/>
        <v>34.92</v>
      </c>
      <c r="S3236" t="str">
        <f t="shared" si="305"/>
        <v>theater</v>
      </c>
      <c r="T3236" t="str">
        <f t="shared" si="306"/>
        <v>plays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01"/>
        <v>42522.347812499997</v>
      </c>
      <c r="L3237" s="13">
        <f t="shared" si="3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3"/>
        <v>103.20666666666666</v>
      </c>
      <c r="R3237" s="8">
        <f t="shared" si="304"/>
        <v>85.53</v>
      </c>
      <c r="S3237" t="str">
        <f t="shared" si="305"/>
        <v>theater</v>
      </c>
      <c r="T3237" t="str">
        <f t="shared" si="306"/>
        <v>plays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01"/>
        <v>42702.917048611111</v>
      </c>
      <c r="L3238" s="13">
        <f t="shared" si="3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3"/>
        <v>100.6</v>
      </c>
      <c r="R3238" s="8">
        <f t="shared" si="304"/>
        <v>182.91</v>
      </c>
      <c r="S3238" t="str">
        <f t="shared" si="305"/>
        <v>theater</v>
      </c>
      <c r="T3238" t="str">
        <f t="shared" si="306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01"/>
        <v>42252.474351851852</v>
      </c>
      <c r="L3239" s="13">
        <f t="shared" si="3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3"/>
        <v>100.78754285714287</v>
      </c>
      <c r="R3239" s="8">
        <f t="shared" si="304"/>
        <v>131.13999999999999</v>
      </c>
      <c r="S3239" t="str">
        <f t="shared" si="305"/>
        <v>theater</v>
      </c>
      <c r="T3239" t="str">
        <f t="shared" si="306"/>
        <v>plays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01"/>
        <v>42156.510393518518</v>
      </c>
      <c r="L3240" s="13">
        <f t="shared" si="3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3"/>
        <v>112.32142857142857</v>
      </c>
      <c r="R3240" s="8">
        <f t="shared" si="304"/>
        <v>39.81</v>
      </c>
      <c r="S3240" t="str">
        <f t="shared" si="305"/>
        <v>theater</v>
      </c>
      <c r="T3240" t="str">
        <f t="shared" si="306"/>
        <v>plays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01"/>
        <v>42278.089039351849</v>
      </c>
      <c r="L3241" s="13">
        <f t="shared" si="3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3"/>
        <v>105.91914022517912</v>
      </c>
      <c r="R3241" s="8">
        <f t="shared" si="304"/>
        <v>59.7</v>
      </c>
      <c r="S3241" t="str">
        <f t="shared" si="305"/>
        <v>theater</v>
      </c>
      <c r="T3241" t="str">
        <f t="shared" si="306"/>
        <v>plays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01"/>
        <v>42754.693842592591</v>
      </c>
      <c r="L3242" s="13">
        <f t="shared" si="3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3"/>
        <v>100.56666666666668</v>
      </c>
      <c r="R3242" s="8">
        <f t="shared" si="304"/>
        <v>88.74</v>
      </c>
      <c r="S3242" t="str">
        <f t="shared" si="305"/>
        <v>theater</v>
      </c>
      <c r="T3242" t="str">
        <f t="shared" si="306"/>
        <v>plays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01"/>
        <v>41893.324884259258</v>
      </c>
      <c r="L3243" s="13">
        <f t="shared" si="3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3"/>
        <v>115.30588235294117</v>
      </c>
      <c r="R3243" s="8">
        <f t="shared" si="304"/>
        <v>58.69</v>
      </c>
      <c r="S3243" t="str">
        <f t="shared" si="305"/>
        <v>theater</v>
      </c>
      <c r="T3243" t="str">
        <f t="shared" si="306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01"/>
        <v>41871.755694444444</v>
      </c>
      <c r="L3244" s="13">
        <f t="shared" si="3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3"/>
        <v>127.30419999999999</v>
      </c>
      <c r="R3244" s="8">
        <f t="shared" si="304"/>
        <v>69.569999999999993</v>
      </c>
      <c r="S3244" t="str">
        <f t="shared" si="305"/>
        <v>theater</v>
      </c>
      <c r="T3244" t="str">
        <f t="shared" si="306"/>
        <v>plays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01"/>
        <v>42262.096782407403</v>
      </c>
      <c r="L3245" s="13">
        <f t="shared" si="302"/>
        <v>42286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3"/>
        <v>102.83750000000001</v>
      </c>
      <c r="R3245" s="8">
        <f t="shared" si="304"/>
        <v>115.87</v>
      </c>
      <c r="S3245" t="str">
        <f t="shared" si="305"/>
        <v>theater</v>
      </c>
      <c r="T3245" t="str">
        <f t="shared" si="306"/>
        <v>plays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01"/>
        <v>42675.694236111114</v>
      </c>
      <c r="L3246" s="13">
        <f t="shared" si="3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3"/>
        <v>102.9375</v>
      </c>
      <c r="R3246" s="8">
        <f t="shared" si="304"/>
        <v>23.87</v>
      </c>
      <c r="S3246" t="str">
        <f t="shared" si="305"/>
        <v>theater</v>
      </c>
      <c r="T3246" t="str">
        <f t="shared" si="306"/>
        <v>plays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01"/>
        <v>42135.60020833333</v>
      </c>
      <c r="L3247" s="13">
        <f t="shared" si="3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3"/>
        <v>104.3047619047619</v>
      </c>
      <c r="R3247" s="8">
        <f t="shared" si="304"/>
        <v>81.13</v>
      </c>
      <c r="S3247" t="str">
        <f t="shared" si="305"/>
        <v>theater</v>
      </c>
      <c r="T3247" t="str">
        <f t="shared" si="306"/>
        <v>plays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01"/>
        <v>42230.472222222219</v>
      </c>
      <c r="L3248" s="13">
        <f t="shared" si="3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3"/>
        <v>111.22000000000001</v>
      </c>
      <c r="R3248" s="8">
        <f t="shared" si="304"/>
        <v>57.63</v>
      </c>
      <c r="S3248" t="str">
        <f t="shared" si="305"/>
        <v>theater</v>
      </c>
      <c r="T3248" t="str">
        <f t="shared" si="306"/>
        <v>plays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01"/>
        <v>42167.434166666666</v>
      </c>
      <c r="L3249" s="13">
        <f t="shared" si="3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3"/>
        <v>105.86</v>
      </c>
      <c r="R3249" s="8">
        <f t="shared" si="304"/>
        <v>46.43</v>
      </c>
      <c r="S3249" t="str">
        <f t="shared" si="305"/>
        <v>theater</v>
      </c>
      <c r="T3249" t="str">
        <f t="shared" si="306"/>
        <v>plays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01"/>
        <v>42068.888391203705</v>
      </c>
      <c r="L3250" s="13">
        <f t="shared" si="3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3"/>
        <v>100.79166666666666</v>
      </c>
      <c r="R3250" s="8">
        <f t="shared" si="304"/>
        <v>60.48</v>
      </c>
      <c r="S3250" t="str">
        <f t="shared" si="305"/>
        <v>theater</v>
      </c>
      <c r="T3250" t="str">
        <f t="shared" si="306"/>
        <v>plays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01"/>
        <v>42145.746689814812</v>
      </c>
      <c r="L3251" s="13">
        <f t="shared" si="3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3"/>
        <v>104.92727272727274</v>
      </c>
      <c r="R3251" s="8">
        <f t="shared" si="304"/>
        <v>65.58</v>
      </c>
      <c r="S3251" t="str">
        <f t="shared" si="305"/>
        <v>theater</v>
      </c>
      <c r="T3251" t="str">
        <f t="shared" si="306"/>
        <v>plays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01"/>
        <v>41918.742175925923</v>
      </c>
      <c r="L3252" s="13">
        <f t="shared" si="3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3"/>
        <v>101.55199999999999</v>
      </c>
      <c r="R3252" s="8">
        <f t="shared" si="304"/>
        <v>119.19</v>
      </c>
      <c r="S3252" t="str">
        <f t="shared" si="305"/>
        <v>theater</v>
      </c>
      <c r="T3252" t="str">
        <f t="shared" si="306"/>
        <v>plays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01"/>
        <v>42146.731087962966</v>
      </c>
      <c r="L3253" s="13">
        <f t="shared" si="3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3"/>
        <v>110.73333333333333</v>
      </c>
      <c r="R3253" s="8">
        <f t="shared" si="304"/>
        <v>83.05</v>
      </c>
      <c r="S3253" t="str">
        <f t="shared" si="305"/>
        <v>theater</v>
      </c>
      <c r="T3253" t="str">
        <f t="shared" si="306"/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01"/>
        <v>42590.472685185188</v>
      </c>
      <c r="L3254" s="13">
        <f t="shared" si="3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3"/>
        <v>127.82222222222221</v>
      </c>
      <c r="R3254" s="8">
        <f t="shared" si="304"/>
        <v>57.52</v>
      </c>
      <c r="S3254" t="str">
        <f t="shared" si="305"/>
        <v>theater</v>
      </c>
      <c r="T3254" t="str">
        <f t="shared" si="306"/>
        <v>plays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01"/>
        <v>42602.576712962968</v>
      </c>
      <c r="L3255" s="13">
        <f t="shared" si="3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3"/>
        <v>101.82500000000002</v>
      </c>
      <c r="R3255" s="8">
        <f t="shared" si="304"/>
        <v>177.09</v>
      </c>
      <c r="S3255" t="str">
        <f t="shared" si="305"/>
        <v>theater</v>
      </c>
      <c r="T3255" t="str">
        <f t="shared" si="306"/>
        <v>plays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01"/>
        <v>42059.085752314815</v>
      </c>
      <c r="L3256" s="13">
        <f t="shared" si="3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3"/>
        <v>101.25769230769231</v>
      </c>
      <c r="R3256" s="8">
        <f t="shared" si="304"/>
        <v>70.77</v>
      </c>
      <c r="S3256" t="str">
        <f t="shared" si="305"/>
        <v>theater</v>
      </c>
      <c r="T3256" t="str">
        <f t="shared" si="306"/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01"/>
        <v>41889.768229166664</v>
      </c>
      <c r="L3257" s="13">
        <f t="shared" si="3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3"/>
        <v>175</v>
      </c>
      <c r="R3257" s="8">
        <f t="shared" si="304"/>
        <v>29.17</v>
      </c>
      <c r="S3257" t="str">
        <f t="shared" si="305"/>
        <v>theater</v>
      </c>
      <c r="T3257" t="str">
        <f t="shared" si="306"/>
        <v>plays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01"/>
        <v>42144.573807870373</v>
      </c>
      <c r="L3258" s="13">
        <f t="shared" si="3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3"/>
        <v>128.06</v>
      </c>
      <c r="R3258" s="8">
        <f t="shared" si="304"/>
        <v>72.760000000000005</v>
      </c>
      <c r="S3258" t="str">
        <f t="shared" si="305"/>
        <v>theater</v>
      </c>
      <c r="T3258" t="str">
        <f t="shared" si="306"/>
        <v>plays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01"/>
        <v>42758.559629629628</v>
      </c>
      <c r="L3259" s="13">
        <f t="shared" si="3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3"/>
        <v>106.29949999999999</v>
      </c>
      <c r="R3259" s="8">
        <f t="shared" si="304"/>
        <v>51.85</v>
      </c>
      <c r="S3259" t="str">
        <f t="shared" si="305"/>
        <v>theater</v>
      </c>
      <c r="T3259" t="str">
        <f t="shared" si="306"/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01"/>
        <v>41982.887280092589</v>
      </c>
      <c r="L3260" s="13">
        <f t="shared" si="3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3"/>
        <v>105.21428571428571</v>
      </c>
      <c r="R3260" s="8">
        <f t="shared" si="304"/>
        <v>98.2</v>
      </c>
      <c r="S3260" t="str">
        <f t="shared" si="305"/>
        <v>theater</v>
      </c>
      <c r="T3260" t="str">
        <f t="shared" si="306"/>
        <v>plays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01"/>
        <v>42614.760937500003</v>
      </c>
      <c r="L3261" s="13">
        <f t="shared" si="3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3"/>
        <v>106.16782608695652</v>
      </c>
      <c r="R3261" s="8">
        <f t="shared" si="304"/>
        <v>251.74</v>
      </c>
      <c r="S3261" t="str">
        <f t="shared" si="305"/>
        <v>theater</v>
      </c>
      <c r="T3261" t="str">
        <f t="shared" si="306"/>
        <v>plays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01"/>
        <v>42303.672662037032</v>
      </c>
      <c r="L3262" s="13">
        <f t="shared" si="3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3"/>
        <v>109.24000000000001</v>
      </c>
      <c r="R3262" s="8">
        <f t="shared" si="304"/>
        <v>74.819999999999993</v>
      </c>
      <c r="S3262" t="str">
        <f t="shared" si="305"/>
        <v>theater</v>
      </c>
      <c r="T3262" t="str">
        <f t="shared" si="306"/>
        <v>plays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01"/>
        <v>42171.725416666668</v>
      </c>
      <c r="L3263" s="13">
        <f t="shared" si="3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3"/>
        <v>100.45454545454547</v>
      </c>
      <c r="R3263" s="8">
        <f t="shared" si="304"/>
        <v>67.650000000000006</v>
      </c>
      <c r="S3263" t="str">
        <f t="shared" si="305"/>
        <v>theater</v>
      </c>
      <c r="T3263" t="str">
        <f t="shared" si="306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01"/>
        <v>41964.315532407403</v>
      </c>
      <c r="L3264" s="13">
        <f t="shared" si="3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3"/>
        <v>103.04098360655738</v>
      </c>
      <c r="R3264" s="8">
        <f t="shared" si="304"/>
        <v>93.81</v>
      </c>
      <c r="S3264" t="str">
        <f t="shared" si="305"/>
        <v>theater</v>
      </c>
      <c r="T3264" t="str">
        <f t="shared" si="306"/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01"/>
        <v>42284.516064814816</v>
      </c>
      <c r="L3265" s="13">
        <f t="shared" si="302"/>
        <v>42307.875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3"/>
        <v>112.1664</v>
      </c>
      <c r="R3265" s="8">
        <f t="shared" si="304"/>
        <v>41.24</v>
      </c>
      <c r="S3265" t="str">
        <f t="shared" si="305"/>
        <v>theater</v>
      </c>
      <c r="T3265" t="str">
        <f t="shared" si="306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ref="K3266:K3329" si="307">J3266/60/60/24+DATE(1970,1,1)</f>
        <v>42016.800208333334</v>
      </c>
      <c r="L3266" s="13">
        <f t="shared" ref="L3266:L3329" si="308">I3266/60/60/24+DATE(1970,1,1)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309">E3266/D3266*100</f>
        <v>103</v>
      </c>
      <c r="R3266" s="8">
        <f t="shared" si="304"/>
        <v>52.55</v>
      </c>
      <c r="S3266" t="str">
        <f t="shared" si="305"/>
        <v>theater</v>
      </c>
      <c r="T3266" t="str">
        <f t="shared" si="306"/>
        <v>plays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si="307"/>
        <v>42311.711979166663</v>
      </c>
      <c r="L3267" s="13">
        <f t="shared" si="308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309"/>
        <v>164</v>
      </c>
      <c r="R3267" s="8">
        <f t="shared" ref="R3267:R3330" si="310">IF(N3267=0, 0, ROUND(E3267/N3267, 2))</f>
        <v>70.290000000000006</v>
      </c>
      <c r="S3267" t="str">
        <f t="shared" ref="S3267:S3330" si="311">LEFT(P3267, FIND("/", P3267) - 1)</f>
        <v>theater</v>
      </c>
      <c r="T3267" t="str">
        <f t="shared" ref="T3267:T3330" si="312">RIGHT(P3267, LEN(P3267)-FIND("/", P3267))</f>
        <v>plays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07"/>
        <v>42136.536134259266</v>
      </c>
      <c r="L3268" s="13">
        <f t="shared" si="308"/>
        <v>42167.875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9"/>
        <v>131.28333333333333</v>
      </c>
      <c r="R3268" s="8">
        <f t="shared" si="310"/>
        <v>48.33</v>
      </c>
      <c r="S3268" t="str">
        <f t="shared" si="311"/>
        <v>theater</v>
      </c>
      <c r="T3268" t="str">
        <f t="shared" si="312"/>
        <v>plays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07"/>
        <v>42172.757638888885</v>
      </c>
      <c r="L3269" s="13">
        <f t="shared" si="3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9"/>
        <v>102.1</v>
      </c>
      <c r="R3269" s="8">
        <f t="shared" si="310"/>
        <v>53.18</v>
      </c>
      <c r="S3269" t="str">
        <f t="shared" si="311"/>
        <v>theater</v>
      </c>
      <c r="T3269" t="str">
        <f t="shared" si="312"/>
        <v>plays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07"/>
        <v>42590.90425925926</v>
      </c>
      <c r="L3270" s="13">
        <f t="shared" si="3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9"/>
        <v>128</v>
      </c>
      <c r="R3270" s="8">
        <f t="shared" si="310"/>
        <v>60.95</v>
      </c>
      <c r="S3270" t="str">
        <f t="shared" si="311"/>
        <v>theater</v>
      </c>
      <c r="T3270" t="str">
        <f t="shared" si="312"/>
        <v>plays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07"/>
        <v>42137.395798611105</v>
      </c>
      <c r="L3271" s="13">
        <f t="shared" si="3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9"/>
        <v>101.49999999999999</v>
      </c>
      <c r="R3271" s="8">
        <f t="shared" si="310"/>
        <v>116</v>
      </c>
      <c r="S3271" t="str">
        <f t="shared" si="311"/>
        <v>theater</v>
      </c>
      <c r="T3271" t="str">
        <f t="shared" si="312"/>
        <v>plays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07"/>
        <v>42167.533159722225</v>
      </c>
      <c r="L3272" s="13">
        <f t="shared" si="3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9"/>
        <v>101.66666666666666</v>
      </c>
      <c r="R3272" s="8">
        <f t="shared" si="310"/>
        <v>61</v>
      </c>
      <c r="S3272" t="str">
        <f t="shared" si="311"/>
        <v>theater</v>
      </c>
      <c r="T3272" t="str">
        <f t="shared" si="312"/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07"/>
        <v>41915.437210648146</v>
      </c>
      <c r="L3273" s="13">
        <f t="shared" si="3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9"/>
        <v>130</v>
      </c>
      <c r="R3273" s="8">
        <f t="shared" si="310"/>
        <v>38.24</v>
      </c>
      <c r="S3273" t="str">
        <f t="shared" si="311"/>
        <v>theater</v>
      </c>
      <c r="T3273" t="str">
        <f t="shared" si="312"/>
        <v>plays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07"/>
        <v>42284.500104166669</v>
      </c>
      <c r="L3274" s="13">
        <f t="shared" si="3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9"/>
        <v>154.43</v>
      </c>
      <c r="R3274" s="8">
        <f t="shared" si="310"/>
        <v>106.5</v>
      </c>
      <c r="S3274" t="str">
        <f t="shared" si="311"/>
        <v>theater</v>
      </c>
      <c r="T3274" t="str">
        <f t="shared" si="312"/>
        <v>plays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07"/>
        <v>42611.801412037035</v>
      </c>
      <c r="L3275" s="13">
        <f t="shared" si="3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9"/>
        <v>107.4</v>
      </c>
      <c r="R3275" s="8">
        <f t="shared" si="310"/>
        <v>204.57</v>
      </c>
      <c r="S3275" t="str">
        <f t="shared" si="311"/>
        <v>theater</v>
      </c>
      <c r="T3275" t="str">
        <f t="shared" si="312"/>
        <v>plays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07"/>
        <v>42400.704537037032</v>
      </c>
      <c r="L3276" s="13">
        <f t="shared" si="308"/>
        <v>42444.875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9"/>
        <v>101.32258064516128</v>
      </c>
      <c r="R3276" s="8">
        <f t="shared" si="310"/>
        <v>54.91</v>
      </c>
      <c r="S3276" t="str">
        <f t="shared" si="311"/>
        <v>theater</v>
      </c>
      <c r="T3276" t="str">
        <f t="shared" si="312"/>
        <v>plays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07"/>
        <v>42017.88045138889</v>
      </c>
      <c r="L3277" s="13">
        <f t="shared" si="308"/>
        <v>42044.1875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9"/>
        <v>100.27777777777777</v>
      </c>
      <c r="R3277" s="8">
        <f t="shared" si="310"/>
        <v>150.41999999999999</v>
      </c>
      <c r="S3277" t="str">
        <f t="shared" si="311"/>
        <v>theater</v>
      </c>
      <c r="T3277" t="str">
        <f t="shared" si="312"/>
        <v>plays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07"/>
        <v>42426.949988425928</v>
      </c>
      <c r="L3278" s="13">
        <f t="shared" si="3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9"/>
        <v>116.84444444444443</v>
      </c>
      <c r="R3278" s="8">
        <f t="shared" si="310"/>
        <v>52.58</v>
      </c>
      <c r="S3278" t="str">
        <f t="shared" si="311"/>
        <v>theater</v>
      </c>
      <c r="T3278" t="str">
        <f t="shared" si="312"/>
        <v>plays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07"/>
        <v>41931.682939814818</v>
      </c>
      <c r="L3279" s="13">
        <f t="shared" si="3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9"/>
        <v>108.60000000000001</v>
      </c>
      <c r="R3279" s="8">
        <f t="shared" si="310"/>
        <v>54.3</v>
      </c>
      <c r="S3279" t="str">
        <f t="shared" si="311"/>
        <v>theater</v>
      </c>
      <c r="T3279" t="str">
        <f t="shared" si="312"/>
        <v>plays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07"/>
        <v>42124.848414351851</v>
      </c>
      <c r="L3280" s="13">
        <f t="shared" si="3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9"/>
        <v>103.4</v>
      </c>
      <c r="R3280" s="8">
        <f t="shared" si="310"/>
        <v>76.03</v>
      </c>
      <c r="S3280" t="str">
        <f t="shared" si="311"/>
        <v>theater</v>
      </c>
      <c r="T3280" t="str">
        <f t="shared" si="312"/>
        <v>plays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07"/>
        <v>42431.102534722217</v>
      </c>
      <c r="L3281" s="13">
        <f t="shared" si="3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9"/>
        <v>114.27586206896552</v>
      </c>
      <c r="R3281" s="8">
        <f t="shared" si="310"/>
        <v>105.21</v>
      </c>
      <c r="S3281" t="str">
        <f t="shared" si="311"/>
        <v>theater</v>
      </c>
      <c r="T3281" t="str">
        <f t="shared" si="312"/>
        <v>plays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07"/>
        <v>42121.756921296299</v>
      </c>
      <c r="L3282" s="13">
        <f t="shared" si="3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9"/>
        <v>103</v>
      </c>
      <c r="R3282" s="8">
        <f t="shared" si="310"/>
        <v>68.67</v>
      </c>
      <c r="S3282" t="str">
        <f t="shared" si="311"/>
        <v>theater</v>
      </c>
      <c r="T3282" t="str">
        <f t="shared" si="312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07"/>
        <v>42219.019733796296</v>
      </c>
      <c r="L3283" s="13">
        <f t="shared" si="3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9"/>
        <v>121.6</v>
      </c>
      <c r="R3283" s="8">
        <f t="shared" si="310"/>
        <v>129.36000000000001</v>
      </c>
      <c r="S3283" t="str">
        <f t="shared" si="311"/>
        <v>theater</v>
      </c>
      <c r="T3283" t="str">
        <f t="shared" si="312"/>
        <v>plays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07"/>
        <v>42445.19430555556</v>
      </c>
      <c r="L3284" s="13">
        <f t="shared" si="3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9"/>
        <v>102.6467741935484</v>
      </c>
      <c r="R3284" s="8">
        <f t="shared" si="310"/>
        <v>134.26</v>
      </c>
      <c r="S3284" t="str">
        <f t="shared" si="311"/>
        <v>theater</v>
      </c>
      <c r="T3284" t="str">
        <f t="shared" si="312"/>
        <v>plays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07"/>
        <v>42379.74418981481</v>
      </c>
      <c r="L3285" s="13">
        <f t="shared" si="308"/>
        <v>42410.875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9"/>
        <v>104.75000000000001</v>
      </c>
      <c r="R3285" s="8">
        <f t="shared" si="310"/>
        <v>17.829999999999998</v>
      </c>
      <c r="S3285" t="str">
        <f t="shared" si="311"/>
        <v>theater</v>
      </c>
      <c r="T3285" t="str">
        <f t="shared" si="312"/>
        <v>plays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07"/>
        <v>42380.884872685187</v>
      </c>
      <c r="L3286" s="13">
        <f t="shared" si="3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9"/>
        <v>101.6</v>
      </c>
      <c r="R3286" s="8">
        <f t="shared" si="310"/>
        <v>203.2</v>
      </c>
      <c r="S3286" t="str">
        <f t="shared" si="311"/>
        <v>theater</v>
      </c>
      <c r="T3286" t="str">
        <f t="shared" si="312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07"/>
        <v>42762.942430555559</v>
      </c>
      <c r="L3287" s="13">
        <f t="shared" si="3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9"/>
        <v>112.10242048409683</v>
      </c>
      <c r="R3287" s="8">
        <f t="shared" si="310"/>
        <v>69.19</v>
      </c>
      <c r="S3287" t="str">
        <f t="shared" si="311"/>
        <v>theater</v>
      </c>
      <c r="T3287" t="str">
        <f t="shared" si="312"/>
        <v>plays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07"/>
        <v>42567.840069444443</v>
      </c>
      <c r="L3288" s="13">
        <f t="shared" si="3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9"/>
        <v>101.76666666666667</v>
      </c>
      <c r="R3288" s="8">
        <f t="shared" si="310"/>
        <v>125.12</v>
      </c>
      <c r="S3288" t="str">
        <f t="shared" si="311"/>
        <v>theater</v>
      </c>
      <c r="T3288" t="str">
        <f t="shared" si="312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07"/>
        <v>42311.750324074077</v>
      </c>
      <c r="L3289" s="13">
        <f t="shared" si="3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9"/>
        <v>100</v>
      </c>
      <c r="R3289" s="8">
        <f t="shared" si="310"/>
        <v>73.53</v>
      </c>
      <c r="S3289" t="str">
        <f t="shared" si="311"/>
        <v>theater</v>
      </c>
      <c r="T3289" t="str">
        <f t="shared" si="312"/>
        <v>plays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07"/>
        <v>42505.774479166663</v>
      </c>
      <c r="L3290" s="13">
        <f t="shared" si="3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9"/>
        <v>100.26489999999998</v>
      </c>
      <c r="R3290" s="8">
        <f t="shared" si="310"/>
        <v>48.44</v>
      </c>
      <c r="S3290" t="str">
        <f t="shared" si="311"/>
        <v>theater</v>
      </c>
      <c r="T3290" t="str">
        <f t="shared" si="312"/>
        <v>plays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07"/>
        <v>42758.368078703701</v>
      </c>
      <c r="L3291" s="13">
        <f t="shared" si="3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9"/>
        <v>133.04200000000003</v>
      </c>
      <c r="R3291" s="8">
        <f t="shared" si="310"/>
        <v>26.61</v>
      </c>
      <c r="S3291" t="str">
        <f t="shared" si="311"/>
        <v>theater</v>
      </c>
      <c r="T3291" t="str">
        <f t="shared" si="312"/>
        <v>plays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07"/>
        <v>42775.51494212963</v>
      </c>
      <c r="L3292" s="13">
        <f t="shared" si="3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9"/>
        <v>121.2</v>
      </c>
      <c r="R3292" s="8">
        <f t="shared" si="310"/>
        <v>33.67</v>
      </c>
      <c r="S3292" t="str">
        <f t="shared" si="311"/>
        <v>theater</v>
      </c>
      <c r="T3292" t="str">
        <f t="shared" si="312"/>
        <v>plays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07"/>
        <v>42232.702546296292</v>
      </c>
      <c r="L3293" s="13">
        <f t="shared" si="3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9"/>
        <v>113.99999999999999</v>
      </c>
      <c r="R3293" s="8">
        <f t="shared" si="310"/>
        <v>40.71</v>
      </c>
      <c r="S3293" t="str">
        <f t="shared" si="311"/>
        <v>theater</v>
      </c>
      <c r="T3293" t="str">
        <f t="shared" si="312"/>
        <v>plays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07"/>
        <v>42282.770231481481</v>
      </c>
      <c r="L3294" s="13">
        <f t="shared" si="3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9"/>
        <v>286.13861386138615</v>
      </c>
      <c r="R3294" s="8">
        <f t="shared" si="310"/>
        <v>19.27</v>
      </c>
      <c r="S3294" t="str">
        <f t="shared" si="311"/>
        <v>theater</v>
      </c>
      <c r="T3294" t="str">
        <f t="shared" si="312"/>
        <v>plays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07"/>
        <v>42768.425370370373</v>
      </c>
      <c r="L3295" s="13">
        <f t="shared" si="3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9"/>
        <v>170.44444444444446</v>
      </c>
      <c r="R3295" s="8">
        <f t="shared" si="310"/>
        <v>84.29</v>
      </c>
      <c r="S3295" t="str">
        <f t="shared" si="311"/>
        <v>theater</v>
      </c>
      <c r="T3295" t="str">
        <f t="shared" si="312"/>
        <v>plays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07"/>
        <v>42141.541134259256</v>
      </c>
      <c r="L3296" s="13">
        <f t="shared" si="3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9"/>
        <v>118.33333333333333</v>
      </c>
      <c r="R3296" s="8">
        <f t="shared" si="310"/>
        <v>29.58</v>
      </c>
      <c r="S3296" t="str">
        <f t="shared" si="311"/>
        <v>theater</v>
      </c>
      <c r="T3296" t="str">
        <f t="shared" si="312"/>
        <v>plays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07"/>
        <v>42609.442465277782</v>
      </c>
      <c r="L3297" s="13">
        <f t="shared" si="3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9"/>
        <v>102.85857142857142</v>
      </c>
      <c r="R3297" s="8">
        <f t="shared" si="310"/>
        <v>26.67</v>
      </c>
      <c r="S3297" t="str">
        <f t="shared" si="311"/>
        <v>theater</v>
      </c>
      <c r="T3297" t="str">
        <f t="shared" si="312"/>
        <v>plays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07"/>
        <v>42309.756620370375</v>
      </c>
      <c r="L3298" s="13">
        <f t="shared" si="3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9"/>
        <v>144.06666666666666</v>
      </c>
      <c r="R3298" s="8">
        <f t="shared" si="310"/>
        <v>45.98</v>
      </c>
      <c r="S3298" t="str">
        <f t="shared" si="311"/>
        <v>theater</v>
      </c>
      <c r="T3298" t="str">
        <f t="shared" si="312"/>
        <v>plays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07"/>
        <v>42193.771481481483</v>
      </c>
      <c r="L3299" s="13">
        <f t="shared" si="3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9"/>
        <v>100.07272727272726</v>
      </c>
      <c r="R3299" s="8">
        <f t="shared" si="310"/>
        <v>125.09</v>
      </c>
      <c r="S3299" t="str">
        <f t="shared" si="311"/>
        <v>theater</v>
      </c>
      <c r="T3299" t="str">
        <f t="shared" si="312"/>
        <v>plays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07"/>
        <v>42239.957962962959</v>
      </c>
      <c r="L3300" s="13">
        <f t="shared" si="308"/>
        <v>42260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9"/>
        <v>101.73</v>
      </c>
      <c r="R3300" s="8">
        <f t="shared" si="310"/>
        <v>141.29</v>
      </c>
      <c r="S3300" t="str">
        <f t="shared" si="311"/>
        <v>theater</v>
      </c>
      <c r="T3300" t="str">
        <f t="shared" si="312"/>
        <v>plays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07"/>
        <v>42261.917395833334</v>
      </c>
      <c r="L3301" s="13">
        <f t="shared" si="3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9"/>
        <v>116.19999999999999</v>
      </c>
      <c r="R3301" s="8">
        <f t="shared" si="310"/>
        <v>55.33</v>
      </c>
      <c r="S3301" t="str">
        <f t="shared" si="311"/>
        <v>theater</v>
      </c>
      <c r="T3301" t="str">
        <f t="shared" si="312"/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07"/>
        <v>42102.743773148148</v>
      </c>
      <c r="L3302" s="13">
        <f t="shared" si="3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9"/>
        <v>136.16666666666666</v>
      </c>
      <c r="R3302" s="8">
        <f t="shared" si="310"/>
        <v>46.42</v>
      </c>
      <c r="S3302" t="str">
        <f t="shared" si="311"/>
        <v>theater</v>
      </c>
      <c r="T3302" t="str">
        <f t="shared" si="312"/>
        <v>plays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07"/>
        <v>42538.73583333334</v>
      </c>
      <c r="L3303" s="13">
        <f t="shared" si="3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9"/>
        <v>133.46666666666667</v>
      </c>
      <c r="R3303" s="8">
        <f t="shared" si="310"/>
        <v>57.2</v>
      </c>
      <c r="S3303" t="str">
        <f t="shared" si="311"/>
        <v>theater</v>
      </c>
      <c r="T3303" t="str">
        <f t="shared" si="312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07"/>
        <v>42681.35157407407</v>
      </c>
      <c r="L3304" s="13">
        <f t="shared" si="3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9"/>
        <v>103.39285714285715</v>
      </c>
      <c r="R3304" s="8">
        <f t="shared" si="310"/>
        <v>173.7</v>
      </c>
      <c r="S3304" t="str">
        <f t="shared" si="311"/>
        <v>theater</v>
      </c>
      <c r="T3304" t="str">
        <f t="shared" si="312"/>
        <v>plays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07"/>
        <v>42056.65143518518</v>
      </c>
      <c r="L3305" s="13">
        <f t="shared" si="3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9"/>
        <v>115.88888888888889</v>
      </c>
      <c r="R3305" s="8">
        <f t="shared" si="310"/>
        <v>59.6</v>
      </c>
      <c r="S3305" t="str">
        <f t="shared" si="311"/>
        <v>theater</v>
      </c>
      <c r="T3305" t="str">
        <f t="shared" si="312"/>
        <v>plays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07"/>
        <v>42696.624444444446</v>
      </c>
      <c r="L3306" s="13">
        <f t="shared" si="3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9"/>
        <v>104.51666666666665</v>
      </c>
      <c r="R3306" s="8">
        <f t="shared" si="310"/>
        <v>89.59</v>
      </c>
      <c r="S3306" t="str">
        <f t="shared" si="311"/>
        <v>theater</v>
      </c>
      <c r="T3306" t="str">
        <f t="shared" si="312"/>
        <v>plays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07"/>
        <v>42186.855879629627</v>
      </c>
      <c r="L3307" s="13">
        <f t="shared" si="3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9"/>
        <v>102.02500000000001</v>
      </c>
      <c r="R3307" s="8">
        <f t="shared" si="310"/>
        <v>204.05</v>
      </c>
      <c r="S3307" t="str">
        <f t="shared" si="311"/>
        <v>theater</v>
      </c>
      <c r="T3307" t="str">
        <f t="shared" si="312"/>
        <v>plays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07"/>
        <v>42493.219236111108</v>
      </c>
      <c r="L3308" s="13">
        <f t="shared" si="308"/>
        <v>42531.125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9"/>
        <v>175.33333333333334</v>
      </c>
      <c r="R3308" s="8">
        <f t="shared" si="310"/>
        <v>48.7</v>
      </c>
      <c r="S3308" t="str">
        <f t="shared" si="311"/>
        <v>theater</v>
      </c>
      <c r="T3308" t="str">
        <f t="shared" si="312"/>
        <v>plays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07"/>
        <v>42475.057164351849</v>
      </c>
      <c r="L3309" s="13">
        <f t="shared" si="3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9"/>
        <v>106.67999999999999</v>
      </c>
      <c r="R3309" s="8">
        <f t="shared" si="310"/>
        <v>53.34</v>
      </c>
      <c r="S3309" t="str">
        <f t="shared" si="311"/>
        <v>theater</v>
      </c>
      <c r="T3309" t="str">
        <f t="shared" si="312"/>
        <v>plays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07"/>
        <v>42452.876909722225</v>
      </c>
      <c r="L3310" s="13">
        <f t="shared" si="3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9"/>
        <v>122.28571428571429</v>
      </c>
      <c r="R3310" s="8">
        <f t="shared" si="310"/>
        <v>75.09</v>
      </c>
      <c r="S3310" t="str">
        <f t="shared" si="311"/>
        <v>theater</v>
      </c>
      <c r="T3310" t="str">
        <f t="shared" si="312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07"/>
        <v>42628.650208333333</v>
      </c>
      <c r="L3311" s="13">
        <f t="shared" si="3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9"/>
        <v>159.42857142857144</v>
      </c>
      <c r="R3311" s="8">
        <f t="shared" si="310"/>
        <v>18</v>
      </c>
      <c r="S3311" t="str">
        <f t="shared" si="311"/>
        <v>theater</v>
      </c>
      <c r="T3311" t="str">
        <f t="shared" si="312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07"/>
        <v>42253.928530092591</v>
      </c>
      <c r="L3312" s="13">
        <f t="shared" si="3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9"/>
        <v>100.07692307692308</v>
      </c>
      <c r="R3312" s="8">
        <f t="shared" si="310"/>
        <v>209.84</v>
      </c>
      <c r="S3312" t="str">
        <f t="shared" si="311"/>
        <v>theater</v>
      </c>
      <c r="T3312" t="str">
        <f t="shared" si="312"/>
        <v>plays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07"/>
        <v>42264.29178240741</v>
      </c>
      <c r="L3313" s="13">
        <f t="shared" si="3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9"/>
        <v>109.84</v>
      </c>
      <c r="R3313" s="8">
        <f t="shared" si="310"/>
        <v>61.02</v>
      </c>
      <c r="S3313" t="str">
        <f t="shared" si="311"/>
        <v>theater</v>
      </c>
      <c r="T3313" t="str">
        <f t="shared" si="312"/>
        <v>plays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07"/>
        <v>42664.809560185182</v>
      </c>
      <c r="L3314" s="13">
        <f t="shared" si="3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9"/>
        <v>100.03999999999999</v>
      </c>
      <c r="R3314" s="8">
        <f t="shared" si="310"/>
        <v>61</v>
      </c>
      <c r="S3314" t="str">
        <f t="shared" si="311"/>
        <v>theater</v>
      </c>
      <c r="T3314" t="str">
        <f t="shared" si="312"/>
        <v>plays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07"/>
        <v>42382.244409722218</v>
      </c>
      <c r="L3315" s="13">
        <f t="shared" si="3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9"/>
        <v>116.05000000000001</v>
      </c>
      <c r="R3315" s="8">
        <f t="shared" si="310"/>
        <v>80.03</v>
      </c>
      <c r="S3315" t="str">
        <f t="shared" si="311"/>
        <v>theater</v>
      </c>
      <c r="T3315" t="str">
        <f t="shared" si="312"/>
        <v>plays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07"/>
        <v>42105.267488425925</v>
      </c>
      <c r="L3316" s="13">
        <f t="shared" si="3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9"/>
        <v>210.75</v>
      </c>
      <c r="R3316" s="8">
        <f t="shared" si="310"/>
        <v>29.07</v>
      </c>
      <c r="S3316" t="str">
        <f t="shared" si="311"/>
        <v>theater</v>
      </c>
      <c r="T3316" t="str">
        <f t="shared" si="312"/>
        <v>plays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07"/>
        <v>42466.303715277783</v>
      </c>
      <c r="L3317" s="13">
        <f t="shared" si="308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9"/>
        <v>110.00000000000001</v>
      </c>
      <c r="R3317" s="8">
        <f t="shared" si="310"/>
        <v>49.44</v>
      </c>
      <c r="S3317" t="str">
        <f t="shared" si="311"/>
        <v>theater</v>
      </c>
      <c r="T3317" t="str">
        <f t="shared" si="312"/>
        <v>plays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07"/>
        <v>41826.871238425927</v>
      </c>
      <c r="L3318" s="13">
        <f t="shared" si="308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9"/>
        <v>100.08673425918037</v>
      </c>
      <c r="R3318" s="8">
        <f t="shared" si="310"/>
        <v>93.98</v>
      </c>
      <c r="S3318" t="str">
        <f t="shared" si="311"/>
        <v>theater</v>
      </c>
      <c r="T3318" t="str">
        <f t="shared" si="312"/>
        <v>plays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07"/>
        <v>42499.039629629624</v>
      </c>
      <c r="L3319" s="13">
        <f t="shared" si="308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9"/>
        <v>106.19047619047619</v>
      </c>
      <c r="R3319" s="8">
        <f t="shared" si="310"/>
        <v>61.94</v>
      </c>
      <c r="S3319" t="str">
        <f t="shared" si="311"/>
        <v>theater</v>
      </c>
      <c r="T3319" t="str">
        <f t="shared" si="312"/>
        <v>plays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07"/>
        <v>42431.302002314813</v>
      </c>
      <c r="L3320" s="13">
        <f t="shared" si="3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9"/>
        <v>125.6</v>
      </c>
      <c r="R3320" s="8">
        <f t="shared" si="310"/>
        <v>78.5</v>
      </c>
      <c r="S3320" t="str">
        <f t="shared" si="311"/>
        <v>theater</v>
      </c>
      <c r="T3320" t="str">
        <f t="shared" si="312"/>
        <v>plays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07"/>
        <v>41990.585486111115</v>
      </c>
      <c r="L3321" s="13">
        <f t="shared" si="3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9"/>
        <v>108</v>
      </c>
      <c r="R3321" s="8">
        <f t="shared" si="310"/>
        <v>33.75</v>
      </c>
      <c r="S3321" t="str">
        <f t="shared" si="311"/>
        <v>theater</v>
      </c>
      <c r="T3321" t="str">
        <f t="shared" si="312"/>
        <v>plays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07"/>
        <v>42513.045798611114</v>
      </c>
      <c r="L3322" s="13">
        <f t="shared" si="3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9"/>
        <v>101</v>
      </c>
      <c r="R3322" s="8">
        <f t="shared" si="310"/>
        <v>66.45</v>
      </c>
      <c r="S3322" t="str">
        <f t="shared" si="311"/>
        <v>theater</v>
      </c>
      <c r="T3322" t="str">
        <f t="shared" si="312"/>
        <v>plays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07"/>
        <v>41914.100289351853</v>
      </c>
      <c r="L3323" s="13">
        <f t="shared" si="3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9"/>
        <v>107.4</v>
      </c>
      <c r="R3323" s="8">
        <f t="shared" si="310"/>
        <v>35.799999999999997</v>
      </c>
      <c r="S3323" t="str">
        <f t="shared" si="311"/>
        <v>theater</v>
      </c>
      <c r="T3323" t="str">
        <f t="shared" si="312"/>
        <v>plays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07"/>
        <v>42521.010370370372</v>
      </c>
      <c r="L3324" s="13">
        <f t="shared" si="3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9"/>
        <v>101.51515151515152</v>
      </c>
      <c r="R3324" s="8">
        <f t="shared" si="310"/>
        <v>145.65</v>
      </c>
      <c r="S3324" t="str">
        <f t="shared" si="311"/>
        <v>theater</v>
      </c>
      <c r="T3324" t="str">
        <f t="shared" si="312"/>
        <v>plays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07"/>
        <v>42608.36583333333</v>
      </c>
      <c r="L3325" s="13">
        <f t="shared" si="3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9"/>
        <v>125.89999999999999</v>
      </c>
      <c r="R3325" s="8">
        <f t="shared" si="310"/>
        <v>25.69</v>
      </c>
      <c r="S3325" t="str">
        <f t="shared" si="311"/>
        <v>theater</v>
      </c>
      <c r="T3325" t="str">
        <f t="shared" si="312"/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07"/>
        <v>42512.58321759259</v>
      </c>
      <c r="L3326" s="13">
        <f t="shared" si="3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9"/>
        <v>101.66666666666666</v>
      </c>
      <c r="R3326" s="8">
        <f t="shared" si="310"/>
        <v>152.5</v>
      </c>
      <c r="S3326" t="str">
        <f t="shared" si="311"/>
        <v>theater</v>
      </c>
      <c r="T3326" t="str">
        <f t="shared" si="312"/>
        <v>plays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07"/>
        <v>42064.785613425927</v>
      </c>
      <c r="L3327" s="13">
        <f t="shared" si="3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9"/>
        <v>112.5</v>
      </c>
      <c r="R3327" s="8">
        <f t="shared" si="310"/>
        <v>30</v>
      </c>
      <c r="S3327" t="str">
        <f t="shared" si="311"/>
        <v>theater</v>
      </c>
      <c r="T3327" t="str">
        <f t="shared" si="312"/>
        <v>plays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07"/>
        <v>42041.714178240742</v>
      </c>
      <c r="L3328" s="13">
        <f t="shared" si="3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9"/>
        <v>101.375</v>
      </c>
      <c r="R3328" s="8">
        <f t="shared" si="310"/>
        <v>142.28</v>
      </c>
      <c r="S3328" t="str">
        <f t="shared" si="311"/>
        <v>theater</v>
      </c>
      <c r="T3328" t="str">
        <f t="shared" si="312"/>
        <v>plays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07"/>
        <v>42468.374606481477</v>
      </c>
      <c r="L3329" s="13">
        <f t="shared" si="3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9"/>
        <v>101.25</v>
      </c>
      <c r="R3329" s="8">
        <f t="shared" si="310"/>
        <v>24.55</v>
      </c>
      <c r="S3329" t="str">
        <f t="shared" si="311"/>
        <v>theater</v>
      </c>
      <c r="T3329" t="str">
        <f t="shared" si="312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ref="K3330:K3393" si="313">J3330/60/60/24+DATE(1970,1,1)</f>
        <v>41822.57503472222</v>
      </c>
      <c r="L3330" s="13">
        <f t="shared" ref="L3330:L3393" si="314">I3330/60/60/24+DATE(1970,1,1)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315">E3330/D3330*100</f>
        <v>146.38888888888889</v>
      </c>
      <c r="R3330" s="8">
        <f t="shared" si="310"/>
        <v>292.77999999999997</v>
      </c>
      <c r="S3330" t="str">
        <f t="shared" si="311"/>
        <v>theater</v>
      </c>
      <c r="T3330" t="str">
        <f t="shared" si="312"/>
        <v>plays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si="313"/>
        <v>41837.323009259257</v>
      </c>
      <c r="L3331" s="13">
        <f t="shared" si="314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315"/>
        <v>116.8</v>
      </c>
      <c r="R3331" s="8">
        <f t="shared" ref="R3331:R3394" si="316">IF(N3331=0, 0, ROUND(E3331/N3331, 2))</f>
        <v>44.92</v>
      </c>
      <c r="S3331" t="str">
        <f t="shared" ref="S3331:S3394" si="317">LEFT(P3331, FIND("/", P3331) - 1)</f>
        <v>theater</v>
      </c>
      <c r="T3331" t="str">
        <f t="shared" ref="T3331:T3394" si="318">RIGHT(P3331, LEN(P3331)-FIND("/", P3331))</f>
        <v>plays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13"/>
        <v>42065.887361111112</v>
      </c>
      <c r="L3332" s="13">
        <f t="shared" si="31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5"/>
        <v>106.26666666666667</v>
      </c>
      <c r="R3332" s="8">
        <f t="shared" si="316"/>
        <v>23.1</v>
      </c>
      <c r="S3332" t="str">
        <f t="shared" si="317"/>
        <v>theater</v>
      </c>
      <c r="T3332" t="str">
        <f t="shared" si="318"/>
        <v>plays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13"/>
        <v>42248.697754629626</v>
      </c>
      <c r="L3333" s="13">
        <f t="shared" si="31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5"/>
        <v>104.52</v>
      </c>
      <c r="R3333" s="8">
        <f t="shared" si="316"/>
        <v>80.400000000000006</v>
      </c>
      <c r="S3333" t="str">
        <f t="shared" si="317"/>
        <v>theater</v>
      </c>
      <c r="T3333" t="str">
        <f t="shared" si="318"/>
        <v>plays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13"/>
        <v>41809.860300925924</v>
      </c>
      <c r="L3334" s="13">
        <f t="shared" si="31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5"/>
        <v>100</v>
      </c>
      <c r="R3334" s="8">
        <f t="shared" si="316"/>
        <v>72.290000000000006</v>
      </c>
      <c r="S3334" t="str">
        <f t="shared" si="317"/>
        <v>theater</v>
      </c>
      <c r="T3334" t="str">
        <f t="shared" si="318"/>
        <v>plays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13"/>
        <v>42148.676851851851</v>
      </c>
      <c r="L3335" s="13">
        <f t="shared" si="31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5"/>
        <v>104.57142857142858</v>
      </c>
      <c r="R3335" s="8">
        <f t="shared" si="316"/>
        <v>32.97</v>
      </c>
      <c r="S3335" t="str">
        <f t="shared" si="317"/>
        <v>theater</v>
      </c>
      <c r="T3335" t="str">
        <f t="shared" si="318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13"/>
        <v>42185.521087962959</v>
      </c>
      <c r="L3336" s="13">
        <f t="shared" si="31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5"/>
        <v>138.62051149573753</v>
      </c>
      <c r="R3336" s="8">
        <f t="shared" si="316"/>
        <v>116.65</v>
      </c>
      <c r="S3336" t="str">
        <f t="shared" si="317"/>
        <v>theater</v>
      </c>
      <c r="T3336" t="str">
        <f t="shared" si="318"/>
        <v>plays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13"/>
        <v>41827.674143518518</v>
      </c>
      <c r="L3337" s="13">
        <f t="shared" si="31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5"/>
        <v>100.32000000000001</v>
      </c>
      <c r="R3337" s="8">
        <f t="shared" si="316"/>
        <v>79.62</v>
      </c>
      <c r="S3337" t="str">
        <f t="shared" si="317"/>
        <v>theater</v>
      </c>
      <c r="T3337" t="str">
        <f t="shared" si="318"/>
        <v>plays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13"/>
        <v>42437.398680555561</v>
      </c>
      <c r="L3338" s="13">
        <f t="shared" si="31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5"/>
        <v>100</v>
      </c>
      <c r="R3338" s="8">
        <f t="shared" si="316"/>
        <v>27.78</v>
      </c>
      <c r="S3338" t="str">
        <f t="shared" si="317"/>
        <v>theater</v>
      </c>
      <c r="T3338" t="str">
        <f t="shared" si="318"/>
        <v>plays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13"/>
        <v>41901.282025462962</v>
      </c>
      <c r="L3339" s="13">
        <f t="shared" si="314"/>
        <v>41922.875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5"/>
        <v>110.2</v>
      </c>
      <c r="R3339" s="8">
        <f t="shared" si="316"/>
        <v>81.03</v>
      </c>
      <c r="S3339" t="str">
        <f t="shared" si="317"/>
        <v>theater</v>
      </c>
      <c r="T3339" t="str">
        <f t="shared" si="318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13"/>
        <v>42769.574999999997</v>
      </c>
      <c r="L3340" s="13">
        <f t="shared" si="31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5"/>
        <v>102.18</v>
      </c>
      <c r="R3340" s="8">
        <f t="shared" si="316"/>
        <v>136.85</v>
      </c>
      <c r="S3340" t="str">
        <f t="shared" si="317"/>
        <v>theater</v>
      </c>
      <c r="T3340" t="str">
        <f t="shared" si="318"/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13"/>
        <v>42549.665717592594</v>
      </c>
      <c r="L3341" s="13">
        <f t="shared" si="31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5"/>
        <v>104.35000000000001</v>
      </c>
      <c r="R3341" s="8">
        <f t="shared" si="316"/>
        <v>177.62</v>
      </c>
      <c r="S3341" t="str">
        <f t="shared" si="317"/>
        <v>theater</v>
      </c>
      <c r="T3341" t="str">
        <f t="shared" si="318"/>
        <v>plays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13"/>
        <v>42685.974004629628</v>
      </c>
      <c r="L3342" s="13">
        <f t="shared" si="31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5"/>
        <v>138.16666666666666</v>
      </c>
      <c r="R3342" s="8">
        <f t="shared" si="316"/>
        <v>109.08</v>
      </c>
      <c r="S3342" t="str">
        <f t="shared" si="317"/>
        <v>theater</v>
      </c>
      <c r="T3342" t="str">
        <f t="shared" si="318"/>
        <v>plays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13"/>
        <v>42510.798854166671</v>
      </c>
      <c r="L3343" s="13">
        <f t="shared" si="31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5"/>
        <v>100</v>
      </c>
      <c r="R3343" s="8">
        <f t="shared" si="316"/>
        <v>119.64</v>
      </c>
      <c r="S3343" t="str">
        <f t="shared" si="317"/>
        <v>theater</v>
      </c>
      <c r="T3343" t="str">
        <f t="shared" si="318"/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13"/>
        <v>42062.296412037031</v>
      </c>
      <c r="L3344" s="13">
        <f t="shared" si="31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5"/>
        <v>101.66666666666666</v>
      </c>
      <c r="R3344" s="8">
        <f t="shared" si="316"/>
        <v>78.209999999999994</v>
      </c>
      <c r="S3344" t="str">
        <f t="shared" si="317"/>
        <v>theater</v>
      </c>
      <c r="T3344" t="str">
        <f t="shared" si="318"/>
        <v>plays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13"/>
        <v>42452.916481481487</v>
      </c>
      <c r="L3345" s="13">
        <f t="shared" si="31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5"/>
        <v>171.42857142857142</v>
      </c>
      <c r="R3345" s="8">
        <f t="shared" si="316"/>
        <v>52.17</v>
      </c>
      <c r="S3345" t="str">
        <f t="shared" si="317"/>
        <v>theater</v>
      </c>
      <c r="T3345" t="str">
        <f t="shared" si="318"/>
        <v>plays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13"/>
        <v>41851.200150462959</v>
      </c>
      <c r="L3346" s="13">
        <f t="shared" si="31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5"/>
        <v>101.44444444444444</v>
      </c>
      <c r="R3346" s="8">
        <f t="shared" si="316"/>
        <v>114.13</v>
      </c>
      <c r="S3346" t="str">
        <f t="shared" si="317"/>
        <v>theater</v>
      </c>
      <c r="T3346" t="str">
        <f t="shared" si="318"/>
        <v>plays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13"/>
        <v>42053.106111111112</v>
      </c>
      <c r="L3347" s="13">
        <f t="shared" si="31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5"/>
        <v>130</v>
      </c>
      <c r="R3347" s="8">
        <f t="shared" si="316"/>
        <v>50</v>
      </c>
      <c r="S3347" t="str">
        <f t="shared" si="317"/>
        <v>theater</v>
      </c>
      <c r="T3347" t="str">
        <f t="shared" si="318"/>
        <v>plays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13"/>
        <v>42054.024421296301</v>
      </c>
      <c r="L3348" s="13">
        <f t="shared" si="31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5"/>
        <v>110.00000000000001</v>
      </c>
      <c r="R3348" s="8">
        <f t="shared" si="316"/>
        <v>91.67</v>
      </c>
      <c r="S3348" t="str">
        <f t="shared" si="317"/>
        <v>theater</v>
      </c>
      <c r="T3348" t="str">
        <f t="shared" si="318"/>
        <v>plays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13"/>
        <v>42484.551550925928</v>
      </c>
      <c r="L3349" s="13">
        <f t="shared" si="314"/>
        <v>42498.875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5"/>
        <v>119.44999999999999</v>
      </c>
      <c r="R3349" s="8">
        <f t="shared" si="316"/>
        <v>108.59</v>
      </c>
      <c r="S3349" t="str">
        <f t="shared" si="317"/>
        <v>theater</v>
      </c>
      <c r="T3349" t="str">
        <f t="shared" si="318"/>
        <v>plays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13"/>
        <v>42466.558796296296</v>
      </c>
      <c r="L3350" s="13">
        <f t="shared" si="31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5"/>
        <v>100.2909090909091</v>
      </c>
      <c r="R3350" s="8">
        <f t="shared" si="316"/>
        <v>69.819999999999993</v>
      </c>
      <c r="S3350" t="str">
        <f t="shared" si="317"/>
        <v>theater</v>
      </c>
      <c r="T3350" t="str">
        <f t="shared" si="318"/>
        <v>plays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13"/>
        <v>42513.110787037032</v>
      </c>
      <c r="L3351" s="13">
        <f t="shared" si="31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5"/>
        <v>153.4</v>
      </c>
      <c r="R3351" s="8">
        <f t="shared" si="316"/>
        <v>109.57</v>
      </c>
      <c r="S3351" t="str">
        <f t="shared" si="317"/>
        <v>theater</v>
      </c>
      <c r="T3351" t="str">
        <f t="shared" si="318"/>
        <v>plays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13"/>
        <v>42302.701516203699</v>
      </c>
      <c r="L3352" s="13">
        <f t="shared" si="31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5"/>
        <v>104.42857142857143</v>
      </c>
      <c r="R3352" s="8">
        <f t="shared" si="316"/>
        <v>71.67</v>
      </c>
      <c r="S3352" t="str">
        <f t="shared" si="317"/>
        <v>theater</v>
      </c>
      <c r="T3352" t="str">
        <f t="shared" si="318"/>
        <v>plays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13"/>
        <v>41806.395428240743</v>
      </c>
      <c r="L3353" s="13">
        <f t="shared" si="31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5"/>
        <v>101.1</v>
      </c>
      <c r="R3353" s="8">
        <f t="shared" si="316"/>
        <v>93.61</v>
      </c>
      <c r="S3353" t="str">
        <f t="shared" si="317"/>
        <v>theater</v>
      </c>
      <c r="T3353" t="str">
        <f t="shared" si="318"/>
        <v>plays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13"/>
        <v>42495.992800925931</v>
      </c>
      <c r="L3354" s="13">
        <f t="shared" si="31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5"/>
        <v>107.52</v>
      </c>
      <c r="R3354" s="8">
        <f t="shared" si="316"/>
        <v>76.8</v>
      </c>
      <c r="S3354" t="str">
        <f t="shared" si="317"/>
        <v>theater</v>
      </c>
      <c r="T3354" t="str">
        <f t="shared" si="318"/>
        <v>plays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13"/>
        <v>42479.432291666672</v>
      </c>
      <c r="L3355" s="13">
        <f t="shared" si="31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5"/>
        <v>315</v>
      </c>
      <c r="R3355" s="8">
        <f t="shared" si="316"/>
        <v>35.799999999999997</v>
      </c>
      <c r="S3355" t="str">
        <f t="shared" si="317"/>
        <v>theater</v>
      </c>
      <c r="T3355" t="str">
        <f t="shared" si="318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13"/>
        <v>42270.7269212963</v>
      </c>
      <c r="L3356" s="13">
        <f t="shared" si="31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5"/>
        <v>101.93333333333334</v>
      </c>
      <c r="R3356" s="8">
        <f t="shared" si="316"/>
        <v>55.6</v>
      </c>
      <c r="S3356" t="str">
        <f t="shared" si="317"/>
        <v>theater</v>
      </c>
      <c r="T3356" t="str">
        <f t="shared" si="318"/>
        <v>plays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13"/>
        <v>42489.619525462964</v>
      </c>
      <c r="L3357" s="13">
        <f t="shared" si="31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5"/>
        <v>126.28571428571429</v>
      </c>
      <c r="R3357" s="8">
        <f t="shared" si="316"/>
        <v>147.33000000000001</v>
      </c>
      <c r="S3357" t="str">
        <f t="shared" si="317"/>
        <v>theater</v>
      </c>
      <c r="T3357" t="str">
        <f t="shared" si="318"/>
        <v>plays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13"/>
        <v>42536.815648148149</v>
      </c>
      <c r="L3358" s="13">
        <f t="shared" si="31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5"/>
        <v>101.4</v>
      </c>
      <c r="R3358" s="8">
        <f t="shared" si="316"/>
        <v>56.33</v>
      </c>
      <c r="S3358" t="str">
        <f t="shared" si="317"/>
        <v>theater</v>
      </c>
      <c r="T3358" t="str">
        <f t="shared" si="318"/>
        <v>plays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13"/>
        <v>41822.417939814812</v>
      </c>
      <c r="L3359" s="13">
        <f t="shared" si="31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5"/>
        <v>101</v>
      </c>
      <c r="R3359" s="8">
        <f t="shared" si="316"/>
        <v>96.19</v>
      </c>
      <c r="S3359" t="str">
        <f t="shared" si="317"/>
        <v>theater</v>
      </c>
      <c r="T3359" t="str">
        <f t="shared" si="318"/>
        <v>plays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13"/>
        <v>41932.311099537037</v>
      </c>
      <c r="L3360" s="13">
        <f t="shared" si="31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5"/>
        <v>102.99000000000001</v>
      </c>
      <c r="R3360" s="8">
        <f t="shared" si="316"/>
        <v>63.57</v>
      </c>
      <c r="S3360" t="str">
        <f t="shared" si="317"/>
        <v>theater</v>
      </c>
      <c r="T3360" t="str">
        <f t="shared" si="318"/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13"/>
        <v>42746.057106481487</v>
      </c>
      <c r="L3361" s="13">
        <f t="shared" si="31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5"/>
        <v>106.25</v>
      </c>
      <c r="R3361" s="8">
        <f t="shared" si="316"/>
        <v>184.78</v>
      </c>
      <c r="S3361" t="str">
        <f t="shared" si="317"/>
        <v>theater</v>
      </c>
      <c r="T3361" t="str">
        <f t="shared" si="318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13"/>
        <v>42697.082673611112</v>
      </c>
      <c r="L3362" s="13">
        <f t="shared" si="31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5"/>
        <v>101.37777777777779</v>
      </c>
      <c r="R3362" s="8">
        <f t="shared" si="316"/>
        <v>126.72</v>
      </c>
      <c r="S3362" t="str">
        <f t="shared" si="317"/>
        <v>theater</v>
      </c>
      <c r="T3362" t="str">
        <f t="shared" si="318"/>
        <v>plays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13"/>
        <v>41866.025347222225</v>
      </c>
      <c r="L3363" s="13">
        <f t="shared" si="31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5"/>
        <v>113.46000000000001</v>
      </c>
      <c r="R3363" s="8">
        <f t="shared" si="316"/>
        <v>83.43</v>
      </c>
      <c r="S3363" t="str">
        <f t="shared" si="317"/>
        <v>theater</v>
      </c>
      <c r="T3363" t="str">
        <f t="shared" si="318"/>
        <v>plays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13"/>
        <v>42056.091631944444</v>
      </c>
      <c r="L3364" s="13">
        <f t="shared" si="31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5"/>
        <v>218.00000000000003</v>
      </c>
      <c r="R3364" s="8">
        <f t="shared" si="316"/>
        <v>54.5</v>
      </c>
      <c r="S3364" t="str">
        <f t="shared" si="317"/>
        <v>theater</v>
      </c>
      <c r="T3364" t="str">
        <f t="shared" si="318"/>
        <v>plays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13"/>
        <v>41851.771354166667</v>
      </c>
      <c r="L3365" s="13">
        <f t="shared" si="31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5"/>
        <v>101.41935483870968</v>
      </c>
      <c r="R3365" s="8">
        <f t="shared" si="316"/>
        <v>302.31</v>
      </c>
      <c r="S3365" t="str">
        <f t="shared" si="317"/>
        <v>theater</v>
      </c>
      <c r="T3365" t="str">
        <f t="shared" si="318"/>
        <v>plays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13"/>
        <v>42422.977418981478</v>
      </c>
      <c r="L3366" s="13">
        <f t="shared" si="314"/>
        <v>42444.875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5"/>
        <v>105.93333333333332</v>
      </c>
      <c r="R3366" s="8">
        <f t="shared" si="316"/>
        <v>44.14</v>
      </c>
      <c r="S3366" t="str">
        <f t="shared" si="317"/>
        <v>theater</v>
      </c>
      <c r="T3366" t="str">
        <f t="shared" si="318"/>
        <v>plays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13"/>
        <v>42321.101759259262</v>
      </c>
      <c r="L3367" s="13">
        <f t="shared" si="31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5"/>
        <v>104</v>
      </c>
      <c r="R3367" s="8">
        <f t="shared" si="316"/>
        <v>866.67</v>
      </c>
      <c r="S3367" t="str">
        <f t="shared" si="317"/>
        <v>theater</v>
      </c>
      <c r="T3367" t="str">
        <f t="shared" si="318"/>
        <v>plays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13"/>
        <v>42107.067557870367</v>
      </c>
      <c r="L3368" s="13">
        <f t="shared" si="31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5"/>
        <v>221</v>
      </c>
      <c r="R3368" s="8">
        <f t="shared" si="316"/>
        <v>61.39</v>
      </c>
      <c r="S3368" t="str">
        <f t="shared" si="317"/>
        <v>theater</v>
      </c>
      <c r="T3368" t="str">
        <f t="shared" si="318"/>
        <v>plays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13"/>
        <v>42192.933958333335</v>
      </c>
      <c r="L3369" s="13">
        <f t="shared" si="31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5"/>
        <v>118.66666666666667</v>
      </c>
      <c r="R3369" s="8">
        <f t="shared" si="316"/>
        <v>29.67</v>
      </c>
      <c r="S3369" t="str">
        <f t="shared" si="317"/>
        <v>theater</v>
      </c>
      <c r="T3369" t="str">
        <f t="shared" si="318"/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13"/>
        <v>41969.199756944443</v>
      </c>
      <c r="L3370" s="13">
        <f t="shared" si="31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5"/>
        <v>104.60000000000001</v>
      </c>
      <c r="R3370" s="8">
        <f t="shared" si="316"/>
        <v>45.48</v>
      </c>
      <c r="S3370" t="str">
        <f t="shared" si="317"/>
        <v>theater</v>
      </c>
      <c r="T3370" t="str">
        <f t="shared" si="318"/>
        <v>plays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13"/>
        <v>42690.041435185187</v>
      </c>
      <c r="L3371" s="13">
        <f t="shared" si="31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5"/>
        <v>103.89999999999999</v>
      </c>
      <c r="R3371" s="8">
        <f t="shared" si="316"/>
        <v>96.2</v>
      </c>
      <c r="S3371" t="str">
        <f t="shared" si="317"/>
        <v>theater</v>
      </c>
      <c r="T3371" t="str">
        <f t="shared" si="318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13"/>
        <v>42690.334317129629</v>
      </c>
      <c r="L3372" s="13">
        <f t="shared" si="31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5"/>
        <v>117.73333333333333</v>
      </c>
      <c r="R3372" s="8">
        <f t="shared" si="316"/>
        <v>67.92</v>
      </c>
      <c r="S3372" t="str">
        <f t="shared" si="317"/>
        <v>theater</v>
      </c>
      <c r="T3372" t="str">
        <f t="shared" si="318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13"/>
        <v>42312.874594907407</v>
      </c>
      <c r="L3373" s="13">
        <f t="shared" si="31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5"/>
        <v>138.5</v>
      </c>
      <c r="R3373" s="8">
        <f t="shared" si="316"/>
        <v>30.78</v>
      </c>
      <c r="S3373" t="str">
        <f t="shared" si="317"/>
        <v>theater</v>
      </c>
      <c r="T3373" t="str">
        <f t="shared" si="318"/>
        <v>plays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13"/>
        <v>41855.548101851848</v>
      </c>
      <c r="L3374" s="13">
        <f t="shared" si="31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5"/>
        <v>103.49999999999999</v>
      </c>
      <c r="R3374" s="8">
        <f t="shared" si="316"/>
        <v>38.33</v>
      </c>
      <c r="S3374" t="str">
        <f t="shared" si="317"/>
        <v>theater</v>
      </c>
      <c r="T3374" t="str">
        <f t="shared" si="318"/>
        <v>plays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13"/>
        <v>42179.854629629626</v>
      </c>
      <c r="L3375" s="13">
        <f t="shared" si="31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5"/>
        <v>100.25</v>
      </c>
      <c r="R3375" s="8">
        <f t="shared" si="316"/>
        <v>66.83</v>
      </c>
      <c r="S3375" t="str">
        <f t="shared" si="317"/>
        <v>theater</v>
      </c>
      <c r="T3375" t="str">
        <f t="shared" si="318"/>
        <v>plays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13"/>
        <v>42275.731666666667</v>
      </c>
      <c r="L3376" s="13">
        <f t="shared" si="31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5"/>
        <v>106.57142857142856</v>
      </c>
      <c r="R3376" s="8">
        <f t="shared" si="316"/>
        <v>71.73</v>
      </c>
      <c r="S3376" t="str">
        <f t="shared" si="317"/>
        <v>theater</v>
      </c>
      <c r="T3376" t="str">
        <f t="shared" si="318"/>
        <v>plays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13"/>
        <v>41765.610798611109</v>
      </c>
      <c r="L3377" s="13">
        <f t="shared" si="31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5"/>
        <v>100</v>
      </c>
      <c r="R3377" s="8">
        <f t="shared" si="316"/>
        <v>176.47</v>
      </c>
      <c r="S3377" t="str">
        <f t="shared" si="317"/>
        <v>theater</v>
      </c>
      <c r="T3377" t="str">
        <f t="shared" si="318"/>
        <v>plays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13"/>
        <v>42059.701319444444</v>
      </c>
      <c r="L3378" s="13">
        <f t="shared" si="31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5"/>
        <v>100.01249999999999</v>
      </c>
      <c r="R3378" s="8">
        <f t="shared" si="316"/>
        <v>421.11</v>
      </c>
      <c r="S3378" t="str">
        <f t="shared" si="317"/>
        <v>theater</v>
      </c>
      <c r="T3378" t="str">
        <f t="shared" si="318"/>
        <v>plays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13"/>
        <v>42053.732627314821</v>
      </c>
      <c r="L3379" s="13">
        <f t="shared" si="31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5"/>
        <v>101.05</v>
      </c>
      <c r="R3379" s="8">
        <f t="shared" si="316"/>
        <v>104.99</v>
      </c>
      <c r="S3379" t="str">
        <f t="shared" si="317"/>
        <v>theater</v>
      </c>
      <c r="T3379" t="str">
        <f t="shared" si="318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13"/>
        <v>41858.355393518519</v>
      </c>
      <c r="L3380" s="13">
        <f t="shared" si="31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5"/>
        <v>107.63636363636364</v>
      </c>
      <c r="R3380" s="8">
        <f t="shared" si="316"/>
        <v>28.19</v>
      </c>
      <c r="S3380" t="str">
        <f t="shared" si="317"/>
        <v>theater</v>
      </c>
      <c r="T3380" t="str">
        <f t="shared" si="318"/>
        <v>plays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13"/>
        <v>42225.513888888891</v>
      </c>
      <c r="L3381" s="13">
        <f t="shared" si="31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5"/>
        <v>103.64999999999999</v>
      </c>
      <c r="R3381" s="8">
        <f t="shared" si="316"/>
        <v>54.55</v>
      </c>
      <c r="S3381" t="str">
        <f t="shared" si="317"/>
        <v>theater</v>
      </c>
      <c r="T3381" t="str">
        <f t="shared" si="318"/>
        <v>plays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13"/>
        <v>41937.95344907407</v>
      </c>
      <c r="L3382" s="13">
        <f t="shared" si="31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5"/>
        <v>104.43333333333334</v>
      </c>
      <c r="R3382" s="8">
        <f t="shared" si="316"/>
        <v>111.89</v>
      </c>
      <c r="S3382" t="str">
        <f t="shared" si="317"/>
        <v>theater</v>
      </c>
      <c r="T3382" t="str">
        <f t="shared" si="318"/>
        <v>plays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13"/>
        <v>42044.184988425928</v>
      </c>
      <c r="L3383" s="13">
        <f t="shared" si="31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5"/>
        <v>102.25</v>
      </c>
      <c r="R3383" s="8">
        <f t="shared" si="316"/>
        <v>85.21</v>
      </c>
      <c r="S3383" t="str">
        <f t="shared" si="317"/>
        <v>theater</v>
      </c>
      <c r="T3383" t="str">
        <f t="shared" si="318"/>
        <v>plays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13"/>
        <v>42559.431203703702</v>
      </c>
      <c r="L3384" s="13">
        <f t="shared" si="31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5"/>
        <v>100.74285714285713</v>
      </c>
      <c r="R3384" s="8">
        <f t="shared" si="316"/>
        <v>76.650000000000006</v>
      </c>
      <c r="S3384" t="str">
        <f t="shared" si="317"/>
        <v>theater</v>
      </c>
      <c r="T3384" t="str">
        <f t="shared" si="318"/>
        <v>plays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13"/>
        <v>42524.782638888893</v>
      </c>
      <c r="L3385" s="13">
        <f t="shared" si="31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5"/>
        <v>111.71428571428572</v>
      </c>
      <c r="R3385" s="8">
        <f t="shared" si="316"/>
        <v>65.17</v>
      </c>
      <c r="S3385" t="str">
        <f t="shared" si="317"/>
        <v>theater</v>
      </c>
      <c r="T3385" t="str">
        <f t="shared" si="318"/>
        <v>plays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13"/>
        <v>42292.087592592594</v>
      </c>
      <c r="L3386" s="13">
        <f t="shared" si="314"/>
        <v>42329.125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5"/>
        <v>100.01100000000001</v>
      </c>
      <c r="R3386" s="8">
        <f t="shared" si="316"/>
        <v>93.76</v>
      </c>
      <c r="S3386" t="str">
        <f t="shared" si="317"/>
        <v>theater</v>
      </c>
      <c r="T3386" t="str">
        <f t="shared" si="318"/>
        <v>plays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13"/>
        <v>41953.8675</v>
      </c>
      <c r="L3387" s="13">
        <f t="shared" si="314"/>
        <v>41983.8675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5"/>
        <v>100</v>
      </c>
      <c r="R3387" s="8">
        <f t="shared" si="316"/>
        <v>133.33000000000001</v>
      </c>
      <c r="S3387" t="str">
        <f t="shared" si="317"/>
        <v>theater</v>
      </c>
      <c r="T3387" t="str">
        <f t="shared" si="318"/>
        <v>plays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13"/>
        <v>41946.644745370373</v>
      </c>
      <c r="L3388" s="13">
        <f t="shared" si="31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5"/>
        <v>105</v>
      </c>
      <c r="R3388" s="8">
        <f t="shared" si="316"/>
        <v>51.22</v>
      </c>
      <c r="S3388" t="str">
        <f t="shared" si="317"/>
        <v>theater</v>
      </c>
      <c r="T3388" t="str">
        <f t="shared" si="318"/>
        <v>plays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13"/>
        <v>41947.762592592589</v>
      </c>
      <c r="L3389" s="13">
        <f t="shared" si="31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5"/>
        <v>116.86666666666667</v>
      </c>
      <c r="R3389" s="8">
        <f t="shared" si="316"/>
        <v>100.17</v>
      </c>
      <c r="S3389" t="str">
        <f t="shared" si="317"/>
        <v>theater</v>
      </c>
      <c r="T3389" t="str">
        <f t="shared" si="318"/>
        <v>plays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13"/>
        <v>42143.461122685185</v>
      </c>
      <c r="L3390" s="13">
        <f t="shared" si="31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5"/>
        <v>103.8</v>
      </c>
      <c r="R3390" s="8">
        <f t="shared" si="316"/>
        <v>34.6</v>
      </c>
      <c r="S3390" t="str">
        <f t="shared" si="317"/>
        <v>theater</v>
      </c>
      <c r="T3390" t="str">
        <f t="shared" si="318"/>
        <v>plays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13"/>
        <v>42494.563449074078</v>
      </c>
      <c r="L3391" s="13">
        <f t="shared" si="31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5"/>
        <v>114.5</v>
      </c>
      <c r="R3391" s="8">
        <f t="shared" si="316"/>
        <v>184.68</v>
      </c>
      <c r="S3391" t="str">
        <f t="shared" si="317"/>
        <v>theater</v>
      </c>
      <c r="T3391" t="str">
        <f t="shared" si="318"/>
        <v>plays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13"/>
        <v>41815.774826388886</v>
      </c>
      <c r="L3392" s="13">
        <f t="shared" si="31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5"/>
        <v>102.4</v>
      </c>
      <c r="R3392" s="8">
        <f t="shared" si="316"/>
        <v>69.819999999999993</v>
      </c>
      <c r="S3392" t="str">
        <f t="shared" si="317"/>
        <v>theater</v>
      </c>
      <c r="T3392" t="str">
        <f t="shared" si="318"/>
        <v>plays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13"/>
        <v>41830.545694444445</v>
      </c>
      <c r="L3393" s="13">
        <f t="shared" si="314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5"/>
        <v>223</v>
      </c>
      <c r="R3393" s="8">
        <f t="shared" si="316"/>
        <v>61.94</v>
      </c>
      <c r="S3393" t="str">
        <f t="shared" si="317"/>
        <v>theater</v>
      </c>
      <c r="T3393" t="str">
        <f t="shared" si="318"/>
        <v>plays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ref="K3394:K3457" si="319">J3394/60/60/24+DATE(1970,1,1)</f>
        <v>42446.845543981486</v>
      </c>
      <c r="L3394" s="13">
        <f t="shared" ref="L3394:L3457" si="320">I3394/60/60/24+DATE(1970,1,1)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321">E3394/D3394*100</f>
        <v>100</v>
      </c>
      <c r="R3394" s="8">
        <f t="shared" si="316"/>
        <v>41.67</v>
      </c>
      <c r="S3394" t="str">
        <f t="shared" si="317"/>
        <v>theater</v>
      </c>
      <c r="T3394" t="str">
        <f t="shared" si="318"/>
        <v>plays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si="319"/>
        <v>41923.921643518523</v>
      </c>
      <c r="L3395" s="13">
        <f t="shared" si="320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321"/>
        <v>105.80000000000001</v>
      </c>
      <c r="R3395" s="8">
        <f t="shared" ref="R3395:R3458" si="322">IF(N3395=0, 0, ROUND(E3395/N3395, 2))</f>
        <v>36.07</v>
      </c>
      <c r="S3395" t="str">
        <f t="shared" ref="S3395:S3458" si="323">LEFT(P3395, FIND("/", P3395) - 1)</f>
        <v>theater</v>
      </c>
      <c r="T3395" t="str">
        <f t="shared" ref="T3395:T3458" si="324">RIGHT(P3395, LEN(P3395)-FIND("/", P3395))</f>
        <v>plays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19"/>
        <v>41817.59542824074</v>
      </c>
      <c r="L3396" s="13">
        <f t="shared" si="320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1"/>
        <v>142.36363636363635</v>
      </c>
      <c r="R3396" s="8">
        <f t="shared" si="322"/>
        <v>29</v>
      </c>
      <c r="S3396" t="str">
        <f t="shared" si="323"/>
        <v>theater</v>
      </c>
      <c r="T3396" t="str">
        <f t="shared" si="324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19"/>
        <v>42140.712314814817</v>
      </c>
      <c r="L3397" s="13">
        <f t="shared" si="320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1"/>
        <v>184</v>
      </c>
      <c r="R3397" s="8">
        <f t="shared" si="322"/>
        <v>24.21</v>
      </c>
      <c r="S3397" t="str">
        <f t="shared" si="323"/>
        <v>theater</v>
      </c>
      <c r="T3397" t="str">
        <f t="shared" si="324"/>
        <v>plays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19"/>
        <v>41764.44663194444</v>
      </c>
      <c r="L3398" s="13">
        <f t="shared" si="320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1"/>
        <v>104.33333333333333</v>
      </c>
      <c r="R3398" s="8">
        <f t="shared" si="322"/>
        <v>55.89</v>
      </c>
      <c r="S3398" t="str">
        <f t="shared" si="323"/>
        <v>theater</v>
      </c>
      <c r="T3398" t="str">
        <f t="shared" si="324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19"/>
        <v>42378.478344907402</v>
      </c>
      <c r="L3399" s="13">
        <f t="shared" si="320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1"/>
        <v>112.00000000000001</v>
      </c>
      <c r="R3399" s="8">
        <f t="shared" si="322"/>
        <v>11.67</v>
      </c>
      <c r="S3399" t="str">
        <f t="shared" si="323"/>
        <v>theater</v>
      </c>
      <c r="T3399" t="str">
        <f t="shared" si="324"/>
        <v>plays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19"/>
        <v>41941.75203703704</v>
      </c>
      <c r="L3400" s="13">
        <f t="shared" si="320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1"/>
        <v>111.07499999999999</v>
      </c>
      <c r="R3400" s="8">
        <f t="shared" si="322"/>
        <v>68.349999999999994</v>
      </c>
      <c r="S3400" t="str">
        <f t="shared" si="323"/>
        <v>theater</v>
      </c>
      <c r="T3400" t="str">
        <f t="shared" si="324"/>
        <v>plays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19"/>
        <v>42026.920428240745</v>
      </c>
      <c r="L3401" s="13">
        <f t="shared" si="320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1"/>
        <v>103.75000000000001</v>
      </c>
      <c r="R3401" s="8">
        <f t="shared" si="322"/>
        <v>27.07</v>
      </c>
      <c r="S3401" t="str">
        <f t="shared" si="323"/>
        <v>theater</v>
      </c>
      <c r="T3401" t="str">
        <f t="shared" si="324"/>
        <v>plays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19"/>
        <v>41834.953865740739</v>
      </c>
      <c r="L3402" s="13">
        <f t="shared" si="320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1"/>
        <v>100.41</v>
      </c>
      <c r="R3402" s="8">
        <f t="shared" si="322"/>
        <v>118.13</v>
      </c>
      <c r="S3402" t="str">
        <f t="shared" si="323"/>
        <v>theater</v>
      </c>
      <c r="T3402" t="str">
        <f t="shared" si="324"/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19"/>
        <v>42193.723912037036</v>
      </c>
      <c r="L3403" s="13">
        <f t="shared" si="320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1"/>
        <v>101.86206896551724</v>
      </c>
      <c r="R3403" s="8">
        <f t="shared" si="322"/>
        <v>44.76</v>
      </c>
      <c r="S3403" t="str">
        <f t="shared" si="323"/>
        <v>theater</v>
      </c>
      <c r="T3403" t="str">
        <f t="shared" si="324"/>
        <v>plays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19"/>
        <v>42290.61855324074</v>
      </c>
      <c r="L3404" s="13">
        <f t="shared" si="320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1"/>
        <v>109.76666666666665</v>
      </c>
      <c r="R3404" s="8">
        <f t="shared" si="322"/>
        <v>99.79</v>
      </c>
      <c r="S3404" t="str">
        <f t="shared" si="323"/>
        <v>theater</v>
      </c>
      <c r="T3404" t="str">
        <f t="shared" si="324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19"/>
        <v>42150.462083333332</v>
      </c>
      <c r="L3405" s="13">
        <f t="shared" si="320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1"/>
        <v>100</v>
      </c>
      <c r="R3405" s="8">
        <f t="shared" si="322"/>
        <v>117.65</v>
      </c>
      <c r="S3405" t="str">
        <f t="shared" si="323"/>
        <v>theater</v>
      </c>
      <c r="T3405" t="str">
        <f t="shared" si="324"/>
        <v>plays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19"/>
        <v>42152.503495370373</v>
      </c>
      <c r="L3406" s="13">
        <f t="shared" si="320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1"/>
        <v>122</v>
      </c>
      <c r="R3406" s="8">
        <f t="shared" si="322"/>
        <v>203.33</v>
      </c>
      <c r="S3406" t="str">
        <f t="shared" si="323"/>
        <v>theater</v>
      </c>
      <c r="T3406" t="str">
        <f t="shared" si="324"/>
        <v>plays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19"/>
        <v>42410.017199074078</v>
      </c>
      <c r="L3407" s="13">
        <f t="shared" si="320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1"/>
        <v>137.57142857142856</v>
      </c>
      <c r="R3407" s="8">
        <f t="shared" si="322"/>
        <v>28.32</v>
      </c>
      <c r="S3407" t="str">
        <f t="shared" si="323"/>
        <v>theater</v>
      </c>
      <c r="T3407" t="str">
        <f t="shared" si="324"/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19"/>
        <v>41791.492777777778</v>
      </c>
      <c r="L3408" s="13">
        <f t="shared" si="320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1"/>
        <v>100.31000000000002</v>
      </c>
      <c r="R3408" s="8">
        <f t="shared" si="322"/>
        <v>110.23</v>
      </c>
      <c r="S3408" t="str">
        <f t="shared" si="323"/>
        <v>theater</v>
      </c>
      <c r="T3408" t="str">
        <f t="shared" si="324"/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19"/>
        <v>41796.422326388885</v>
      </c>
      <c r="L3409" s="13">
        <f t="shared" si="320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1"/>
        <v>107.1</v>
      </c>
      <c r="R3409" s="8">
        <f t="shared" si="322"/>
        <v>31.97</v>
      </c>
      <c r="S3409" t="str">
        <f t="shared" si="323"/>
        <v>theater</v>
      </c>
      <c r="T3409" t="str">
        <f t="shared" si="324"/>
        <v>plays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19"/>
        <v>41808.991944444446</v>
      </c>
      <c r="L3410" s="13">
        <f t="shared" si="320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1"/>
        <v>211</v>
      </c>
      <c r="R3410" s="8">
        <f t="shared" si="322"/>
        <v>58.61</v>
      </c>
      <c r="S3410" t="str">
        <f t="shared" si="323"/>
        <v>theater</v>
      </c>
      <c r="T3410" t="str">
        <f t="shared" si="324"/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19"/>
        <v>42544.814328703709</v>
      </c>
      <c r="L3411" s="13">
        <f t="shared" si="320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1"/>
        <v>123.6</v>
      </c>
      <c r="R3411" s="8">
        <f t="shared" si="322"/>
        <v>29.43</v>
      </c>
      <c r="S3411" t="str">
        <f t="shared" si="323"/>
        <v>theater</v>
      </c>
      <c r="T3411" t="str">
        <f t="shared" si="324"/>
        <v>plays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19"/>
        <v>42500.041550925926</v>
      </c>
      <c r="L3412" s="13">
        <f t="shared" si="320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1"/>
        <v>108.5</v>
      </c>
      <c r="R3412" s="8">
        <f t="shared" si="322"/>
        <v>81.38</v>
      </c>
      <c r="S3412" t="str">
        <f t="shared" si="323"/>
        <v>theater</v>
      </c>
      <c r="T3412" t="str">
        <f t="shared" si="324"/>
        <v>plays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19"/>
        <v>42265.022824074069</v>
      </c>
      <c r="L3413" s="13">
        <f t="shared" si="320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1"/>
        <v>103.56666666666668</v>
      </c>
      <c r="R3413" s="8">
        <f t="shared" si="322"/>
        <v>199.17</v>
      </c>
      <c r="S3413" t="str">
        <f t="shared" si="323"/>
        <v>theater</v>
      </c>
      <c r="T3413" t="str">
        <f t="shared" si="324"/>
        <v>plays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19"/>
        <v>41879.959050925929</v>
      </c>
      <c r="L3414" s="13">
        <f t="shared" si="320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1"/>
        <v>100</v>
      </c>
      <c r="R3414" s="8">
        <f t="shared" si="322"/>
        <v>115.38</v>
      </c>
      <c r="S3414" t="str">
        <f t="shared" si="323"/>
        <v>theater</v>
      </c>
      <c r="T3414" t="str">
        <f t="shared" si="324"/>
        <v>plays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19"/>
        <v>42053.733078703706</v>
      </c>
      <c r="L3415" s="13">
        <f t="shared" si="320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1"/>
        <v>130</v>
      </c>
      <c r="R3415" s="8">
        <f t="shared" si="322"/>
        <v>46.43</v>
      </c>
      <c r="S3415" t="str">
        <f t="shared" si="323"/>
        <v>theater</v>
      </c>
      <c r="T3415" t="str">
        <f t="shared" si="324"/>
        <v>plays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19"/>
        <v>42675.832465277781</v>
      </c>
      <c r="L3416" s="13">
        <f t="shared" si="320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1"/>
        <v>103.49999999999999</v>
      </c>
      <c r="R3416" s="8">
        <f t="shared" si="322"/>
        <v>70.569999999999993</v>
      </c>
      <c r="S3416" t="str">
        <f t="shared" si="323"/>
        <v>theater</v>
      </c>
      <c r="T3416" t="str">
        <f t="shared" si="324"/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19"/>
        <v>42467.144166666665</v>
      </c>
      <c r="L3417" s="13">
        <f t="shared" si="320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1"/>
        <v>100</v>
      </c>
      <c r="R3417" s="8">
        <f t="shared" si="322"/>
        <v>22.22</v>
      </c>
      <c r="S3417" t="str">
        <f t="shared" si="323"/>
        <v>theater</v>
      </c>
      <c r="T3417" t="str">
        <f t="shared" si="324"/>
        <v>plays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19"/>
        <v>42089.412557870368</v>
      </c>
      <c r="L3418" s="13">
        <f t="shared" si="320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1"/>
        <v>119.6</v>
      </c>
      <c r="R3418" s="8">
        <f t="shared" si="322"/>
        <v>159.47</v>
      </c>
      <c r="S3418" t="str">
        <f t="shared" si="323"/>
        <v>theater</v>
      </c>
      <c r="T3418" t="str">
        <f t="shared" si="324"/>
        <v>plays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19"/>
        <v>41894.91375</v>
      </c>
      <c r="L3419" s="13">
        <f t="shared" si="320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1"/>
        <v>100.00058823529412</v>
      </c>
      <c r="R3419" s="8">
        <f t="shared" si="322"/>
        <v>37.78</v>
      </c>
      <c r="S3419" t="str">
        <f t="shared" si="323"/>
        <v>theater</v>
      </c>
      <c r="T3419" t="str">
        <f t="shared" si="324"/>
        <v>plays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19"/>
        <v>41752.83457175926</v>
      </c>
      <c r="L3420" s="13">
        <f t="shared" si="320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1"/>
        <v>100.875</v>
      </c>
      <c r="R3420" s="8">
        <f t="shared" si="322"/>
        <v>72.05</v>
      </c>
      <c r="S3420" t="str">
        <f t="shared" si="323"/>
        <v>theater</v>
      </c>
      <c r="T3420" t="str">
        <f t="shared" si="324"/>
        <v>plays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19"/>
        <v>42448.821585648147</v>
      </c>
      <c r="L3421" s="13">
        <f t="shared" si="320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1"/>
        <v>106.54545454545455</v>
      </c>
      <c r="R3421" s="8">
        <f t="shared" si="322"/>
        <v>63.7</v>
      </c>
      <c r="S3421" t="str">
        <f t="shared" si="323"/>
        <v>theater</v>
      </c>
      <c r="T3421" t="str">
        <f t="shared" si="324"/>
        <v>plays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19"/>
        <v>42405.090300925927</v>
      </c>
      <c r="L3422" s="13">
        <f t="shared" si="320"/>
        <v>42414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1"/>
        <v>138</v>
      </c>
      <c r="R3422" s="8">
        <f t="shared" si="322"/>
        <v>28.41</v>
      </c>
      <c r="S3422" t="str">
        <f t="shared" si="323"/>
        <v>theater</v>
      </c>
      <c r="T3422" t="str">
        <f t="shared" si="324"/>
        <v>plays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19"/>
        <v>42037.791238425925</v>
      </c>
      <c r="L3423" s="13">
        <f t="shared" si="320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1"/>
        <v>101.15</v>
      </c>
      <c r="R3423" s="8">
        <f t="shared" si="322"/>
        <v>103.21</v>
      </c>
      <c r="S3423" t="str">
        <f t="shared" si="323"/>
        <v>theater</v>
      </c>
      <c r="T3423" t="str">
        <f t="shared" si="324"/>
        <v>plays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19"/>
        <v>42323.562222222223</v>
      </c>
      <c r="L3424" s="13">
        <f t="shared" si="320"/>
        <v>42352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1"/>
        <v>109.1</v>
      </c>
      <c r="R3424" s="8">
        <f t="shared" si="322"/>
        <v>71.150000000000006</v>
      </c>
      <c r="S3424" t="str">
        <f t="shared" si="323"/>
        <v>theater</v>
      </c>
      <c r="T3424" t="str">
        <f t="shared" si="324"/>
        <v>plays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19"/>
        <v>42088.911354166667</v>
      </c>
      <c r="L3425" s="13">
        <f t="shared" si="320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1"/>
        <v>140</v>
      </c>
      <c r="R3425" s="8">
        <f t="shared" si="322"/>
        <v>35</v>
      </c>
      <c r="S3425" t="str">
        <f t="shared" si="323"/>
        <v>theater</v>
      </c>
      <c r="T3425" t="str">
        <f t="shared" si="324"/>
        <v>plays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19"/>
        <v>42018.676898148144</v>
      </c>
      <c r="L3426" s="13">
        <f t="shared" si="320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1"/>
        <v>103.58333333333334</v>
      </c>
      <c r="R3426" s="8">
        <f t="shared" si="322"/>
        <v>81.78</v>
      </c>
      <c r="S3426" t="str">
        <f t="shared" si="323"/>
        <v>theater</v>
      </c>
      <c r="T3426" t="str">
        <f t="shared" si="324"/>
        <v>plays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19"/>
        <v>41884.617314814815</v>
      </c>
      <c r="L3427" s="13">
        <f t="shared" si="320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1"/>
        <v>102.97033333333331</v>
      </c>
      <c r="R3427" s="8">
        <f t="shared" si="322"/>
        <v>297.02999999999997</v>
      </c>
      <c r="S3427" t="str">
        <f t="shared" si="323"/>
        <v>theater</v>
      </c>
      <c r="T3427" t="str">
        <f t="shared" si="324"/>
        <v>plays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19"/>
        <v>41884.056747685187</v>
      </c>
      <c r="L3428" s="13">
        <f t="shared" si="320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1"/>
        <v>108.13333333333333</v>
      </c>
      <c r="R3428" s="8">
        <f t="shared" si="322"/>
        <v>46.61</v>
      </c>
      <c r="S3428" t="str">
        <f t="shared" si="323"/>
        <v>theater</v>
      </c>
      <c r="T3428" t="str">
        <f t="shared" si="324"/>
        <v>plays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19"/>
        <v>41792.645277777774</v>
      </c>
      <c r="L3429" s="13">
        <f t="shared" si="320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1"/>
        <v>100</v>
      </c>
      <c r="R3429" s="8">
        <f t="shared" si="322"/>
        <v>51.72</v>
      </c>
      <c r="S3429" t="str">
        <f t="shared" si="323"/>
        <v>theater</v>
      </c>
      <c r="T3429" t="str">
        <f t="shared" si="324"/>
        <v>plays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19"/>
        <v>42038.720451388886</v>
      </c>
      <c r="L3430" s="13">
        <f t="shared" si="320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1"/>
        <v>102.75000000000001</v>
      </c>
      <c r="R3430" s="8">
        <f t="shared" si="322"/>
        <v>40.29</v>
      </c>
      <c r="S3430" t="str">
        <f t="shared" si="323"/>
        <v>theater</v>
      </c>
      <c r="T3430" t="str">
        <f t="shared" si="324"/>
        <v>plays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19"/>
        <v>42662.021539351852</v>
      </c>
      <c r="L3431" s="13">
        <f t="shared" si="320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1"/>
        <v>130</v>
      </c>
      <c r="R3431" s="8">
        <f t="shared" si="322"/>
        <v>16.25</v>
      </c>
      <c r="S3431" t="str">
        <f t="shared" si="323"/>
        <v>theater</v>
      </c>
      <c r="T3431" t="str">
        <f t="shared" si="324"/>
        <v>plays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19"/>
        <v>41820.945613425924</v>
      </c>
      <c r="L3432" s="13">
        <f t="shared" si="320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1"/>
        <v>108.54949999999999</v>
      </c>
      <c r="R3432" s="8">
        <f t="shared" si="322"/>
        <v>30.15</v>
      </c>
      <c r="S3432" t="str">
        <f t="shared" si="323"/>
        <v>theater</v>
      </c>
      <c r="T3432" t="str">
        <f t="shared" si="324"/>
        <v>plays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19"/>
        <v>41839.730937500004</v>
      </c>
      <c r="L3433" s="13">
        <f t="shared" si="320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1"/>
        <v>100</v>
      </c>
      <c r="R3433" s="8">
        <f t="shared" si="322"/>
        <v>95.24</v>
      </c>
      <c r="S3433" t="str">
        <f t="shared" si="323"/>
        <v>theater</v>
      </c>
      <c r="T3433" t="str">
        <f t="shared" si="324"/>
        <v>plays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19"/>
        <v>42380.581180555557</v>
      </c>
      <c r="L3434" s="13">
        <f t="shared" si="320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1"/>
        <v>109.65</v>
      </c>
      <c r="R3434" s="8">
        <f t="shared" si="322"/>
        <v>52.21</v>
      </c>
      <c r="S3434" t="str">
        <f t="shared" si="323"/>
        <v>theater</v>
      </c>
      <c r="T3434" t="str">
        <f t="shared" si="324"/>
        <v>plays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19"/>
        <v>41776.063136574077</v>
      </c>
      <c r="L3435" s="13">
        <f t="shared" si="320"/>
        <v>41807.125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1"/>
        <v>100.26315789473684</v>
      </c>
      <c r="R3435" s="8">
        <f t="shared" si="322"/>
        <v>134.15</v>
      </c>
      <c r="S3435" t="str">
        <f t="shared" si="323"/>
        <v>theater</v>
      </c>
      <c r="T3435" t="str">
        <f t="shared" si="324"/>
        <v>plays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19"/>
        <v>41800.380428240744</v>
      </c>
      <c r="L3436" s="13">
        <f t="shared" si="320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1"/>
        <v>105.55000000000001</v>
      </c>
      <c r="R3436" s="8">
        <f t="shared" si="322"/>
        <v>62.83</v>
      </c>
      <c r="S3436" t="str">
        <f t="shared" si="323"/>
        <v>theater</v>
      </c>
      <c r="T3436" t="str">
        <f t="shared" si="324"/>
        <v>plays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19"/>
        <v>42572.61681712963</v>
      </c>
      <c r="L3437" s="13">
        <f t="shared" si="320"/>
        <v>42589.125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1"/>
        <v>112.00000000000001</v>
      </c>
      <c r="R3437" s="8">
        <f t="shared" si="322"/>
        <v>58.95</v>
      </c>
      <c r="S3437" t="str">
        <f t="shared" si="323"/>
        <v>theater</v>
      </c>
      <c r="T3437" t="str">
        <f t="shared" si="324"/>
        <v>plays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19"/>
        <v>41851.541585648149</v>
      </c>
      <c r="L3438" s="13">
        <f t="shared" si="320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1"/>
        <v>105.89999999999999</v>
      </c>
      <c r="R3438" s="8">
        <f t="shared" si="322"/>
        <v>143.11000000000001</v>
      </c>
      <c r="S3438" t="str">
        <f t="shared" si="323"/>
        <v>theater</v>
      </c>
      <c r="T3438" t="str">
        <f t="shared" si="324"/>
        <v>plays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19"/>
        <v>42205.710879629631</v>
      </c>
      <c r="L3439" s="13">
        <f t="shared" si="320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1"/>
        <v>101</v>
      </c>
      <c r="R3439" s="8">
        <f t="shared" si="322"/>
        <v>84.17</v>
      </c>
      <c r="S3439" t="str">
        <f t="shared" si="323"/>
        <v>theater</v>
      </c>
      <c r="T3439" t="str">
        <f t="shared" si="324"/>
        <v>plays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19"/>
        <v>42100.927858796291</v>
      </c>
      <c r="L3440" s="13">
        <f t="shared" si="320"/>
        <v>42126.875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1"/>
        <v>104.2</v>
      </c>
      <c r="R3440" s="8">
        <f t="shared" si="322"/>
        <v>186.07</v>
      </c>
      <c r="S3440" t="str">
        <f t="shared" si="323"/>
        <v>theater</v>
      </c>
      <c r="T3440" t="str">
        <f t="shared" si="324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19"/>
        <v>42374.911226851851</v>
      </c>
      <c r="L3441" s="13">
        <f t="shared" si="320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1"/>
        <v>134.67833333333334</v>
      </c>
      <c r="R3441" s="8">
        <f t="shared" si="322"/>
        <v>89.79</v>
      </c>
      <c r="S3441" t="str">
        <f t="shared" si="323"/>
        <v>theater</v>
      </c>
      <c r="T3441" t="str">
        <f t="shared" si="324"/>
        <v>plays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19"/>
        <v>41809.12300925926</v>
      </c>
      <c r="L3442" s="13">
        <f t="shared" si="320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1"/>
        <v>105.2184</v>
      </c>
      <c r="R3442" s="8">
        <f t="shared" si="322"/>
        <v>64.16</v>
      </c>
      <c r="S3442" t="str">
        <f t="shared" si="323"/>
        <v>theater</v>
      </c>
      <c r="T3442" t="str">
        <f t="shared" si="324"/>
        <v>plays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19"/>
        <v>42294.429641203707</v>
      </c>
      <c r="L3443" s="13">
        <f t="shared" si="320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1"/>
        <v>102.60000000000001</v>
      </c>
      <c r="R3443" s="8">
        <f t="shared" si="322"/>
        <v>59.65</v>
      </c>
      <c r="S3443" t="str">
        <f t="shared" si="323"/>
        <v>theater</v>
      </c>
      <c r="T3443" t="str">
        <f t="shared" si="324"/>
        <v>plays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19"/>
        <v>42124.841111111105</v>
      </c>
      <c r="L3444" s="13">
        <f t="shared" si="320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1"/>
        <v>100</v>
      </c>
      <c r="R3444" s="8">
        <f t="shared" si="322"/>
        <v>31.25</v>
      </c>
      <c r="S3444" t="str">
        <f t="shared" si="323"/>
        <v>theater</v>
      </c>
      <c r="T3444" t="str">
        <f t="shared" si="324"/>
        <v>plays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19"/>
        <v>41861.524837962963</v>
      </c>
      <c r="L3445" s="13">
        <f t="shared" si="320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1"/>
        <v>185.5</v>
      </c>
      <c r="R3445" s="8">
        <f t="shared" si="322"/>
        <v>41.22</v>
      </c>
      <c r="S3445" t="str">
        <f t="shared" si="323"/>
        <v>theater</v>
      </c>
      <c r="T3445" t="str">
        <f t="shared" si="324"/>
        <v>plays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19"/>
        <v>42521.291504629626</v>
      </c>
      <c r="L3446" s="13">
        <f t="shared" si="320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1"/>
        <v>289</v>
      </c>
      <c r="R3446" s="8">
        <f t="shared" si="322"/>
        <v>43.35</v>
      </c>
      <c r="S3446" t="str">
        <f t="shared" si="323"/>
        <v>theater</v>
      </c>
      <c r="T3446" t="str">
        <f t="shared" si="324"/>
        <v>plays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19"/>
        <v>42272.530509259261</v>
      </c>
      <c r="L3447" s="13">
        <f t="shared" si="320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1"/>
        <v>100</v>
      </c>
      <c r="R3447" s="8">
        <f t="shared" si="322"/>
        <v>64.52</v>
      </c>
      <c r="S3447" t="str">
        <f t="shared" si="323"/>
        <v>theater</v>
      </c>
      <c r="T3447" t="str">
        <f t="shared" si="324"/>
        <v>plays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19"/>
        <v>42016.832465277781</v>
      </c>
      <c r="L3448" s="13">
        <f t="shared" si="320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1"/>
        <v>108.2</v>
      </c>
      <c r="R3448" s="8">
        <f t="shared" si="322"/>
        <v>43.28</v>
      </c>
      <c r="S3448" t="str">
        <f t="shared" si="323"/>
        <v>theater</v>
      </c>
      <c r="T3448" t="str">
        <f t="shared" si="324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19"/>
        <v>42402.889027777783</v>
      </c>
      <c r="L3449" s="13">
        <f t="shared" si="320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1"/>
        <v>107.80000000000001</v>
      </c>
      <c r="R3449" s="8">
        <f t="shared" si="322"/>
        <v>77</v>
      </c>
      <c r="S3449" t="str">
        <f t="shared" si="323"/>
        <v>theater</v>
      </c>
      <c r="T3449" t="str">
        <f t="shared" si="324"/>
        <v>plays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19"/>
        <v>41960.119085648148</v>
      </c>
      <c r="L3450" s="13">
        <f t="shared" si="320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1"/>
        <v>109.76190476190477</v>
      </c>
      <c r="R3450" s="8">
        <f t="shared" si="322"/>
        <v>51.22</v>
      </c>
      <c r="S3450" t="str">
        <f t="shared" si="323"/>
        <v>theater</v>
      </c>
      <c r="T3450" t="str">
        <f t="shared" si="324"/>
        <v>plays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19"/>
        <v>42532.052523148144</v>
      </c>
      <c r="L3451" s="13">
        <f t="shared" si="320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1"/>
        <v>170.625</v>
      </c>
      <c r="R3451" s="8">
        <f t="shared" si="322"/>
        <v>68.25</v>
      </c>
      <c r="S3451" t="str">
        <f t="shared" si="323"/>
        <v>theater</v>
      </c>
      <c r="T3451" t="str">
        <f t="shared" si="324"/>
        <v>plays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19"/>
        <v>42036.704525462963</v>
      </c>
      <c r="L3452" s="13">
        <f t="shared" si="320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1"/>
        <v>152</v>
      </c>
      <c r="R3452" s="8">
        <f t="shared" si="322"/>
        <v>19.489999999999998</v>
      </c>
      <c r="S3452" t="str">
        <f t="shared" si="323"/>
        <v>theater</v>
      </c>
      <c r="T3452" t="str">
        <f t="shared" si="324"/>
        <v>plays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19"/>
        <v>42088.723692129628</v>
      </c>
      <c r="L3453" s="13">
        <f t="shared" si="320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1"/>
        <v>101.23076923076924</v>
      </c>
      <c r="R3453" s="8">
        <f t="shared" si="322"/>
        <v>41.13</v>
      </c>
      <c r="S3453" t="str">
        <f t="shared" si="323"/>
        <v>theater</v>
      </c>
      <c r="T3453" t="str">
        <f t="shared" si="324"/>
        <v>plays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19"/>
        <v>41820.639189814814</v>
      </c>
      <c r="L3454" s="13">
        <f t="shared" si="320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1"/>
        <v>153.19999999999999</v>
      </c>
      <c r="R3454" s="8">
        <f t="shared" si="322"/>
        <v>41.41</v>
      </c>
      <c r="S3454" t="str">
        <f t="shared" si="323"/>
        <v>theater</v>
      </c>
      <c r="T3454" t="str">
        <f t="shared" si="324"/>
        <v>plays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19"/>
        <v>42535.97865740741</v>
      </c>
      <c r="L3455" s="13">
        <f t="shared" si="320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1"/>
        <v>128.33333333333334</v>
      </c>
      <c r="R3455" s="8">
        <f t="shared" si="322"/>
        <v>27.5</v>
      </c>
      <c r="S3455" t="str">
        <f t="shared" si="323"/>
        <v>theater</v>
      </c>
      <c r="T3455" t="str">
        <f t="shared" si="324"/>
        <v>plays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19"/>
        <v>41821.698599537034</v>
      </c>
      <c r="L3456" s="13">
        <f t="shared" si="320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1"/>
        <v>100.71428571428571</v>
      </c>
      <c r="R3456" s="8">
        <f t="shared" si="322"/>
        <v>33.57</v>
      </c>
      <c r="S3456" t="str">
        <f t="shared" si="323"/>
        <v>theater</v>
      </c>
      <c r="T3456" t="str">
        <f t="shared" si="324"/>
        <v>plays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19"/>
        <v>42626.7503125</v>
      </c>
      <c r="L3457" s="13">
        <f t="shared" si="320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1"/>
        <v>100.64999999999999</v>
      </c>
      <c r="R3457" s="8">
        <f t="shared" si="322"/>
        <v>145.87</v>
      </c>
      <c r="S3457" t="str">
        <f t="shared" si="323"/>
        <v>theater</v>
      </c>
      <c r="T3457" t="str">
        <f t="shared" si="324"/>
        <v>plays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ref="K3458:K3521" si="325">J3458/60/60/24+DATE(1970,1,1)</f>
        <v>41821.205636574072</v>
      </c>
      <c r="L3458" s="13">
        <f t="shared" ref="L3458:L3521" si="326">I3458/60/60/24+DATE(1970,1,1)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327">E3458/D3458*100</f>
        <v>191.3</v>
      </c>
      <c r="R3458" s="8">
        <f t="shared" si="322"/>
        <v>358.69</v>
      </c>
      <c r="S3458" t="str">
        <f t="shared" si="323"/>
        <v>theater</v>
      </c>
      <c r="T3458" t="str">
        <f t="shared" si="324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si="325"/>
        <v>42016.706678240742</v>
      </c>
      <c r="L3459" s="13">
        <f t="shared" si="326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327"/>
        <v>140.19999999999999</v>
      </c>
      <c r="R3459" s="8">
        <f t="shared" ref="R3459:R3522" si="328">IF(N3459=0, 0, ROUND(E3459/N3459, 2))</f>
        <v>50.98</v>
      </c>
      <c r="S3459" t="str">
        <f t="shared" ref="S3459:S3522" si="329">LEFT(P3459, FIND("/", P3459) - 1)</f>
        <v>theater</v>
      </c>
      <c r="T3459" t="str">
        <f t="shared" ref="T3459:T3522" si="330">RIGHT(P3459, LEN(P3459)-FIND("/", P3459))</f>
        <v>plays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25"/>
        <v>42011.202581018515</v>
      </c>
      <c r="L3460" s="13">
        <f t="shared" si="326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7"/>
        <v>124.33537832310839</v>
      </c>
      <c r="R3460" s="8">
        <f t="shared" si="328"/>
        <v>45.04</v>
      </c>
      <c r="S3460" t="str">
        <f t="shared" si="329"/>
        <v>theater</v>
      </c>
      <c r="T3460" t="str">
        <f t="shared" si="330"/>
        <v>plays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25"/>
        <v>42480.479861111111</v>
      </c>
      <c r="L3461" s="13">
        <f t="shared" si="326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7"/>
        <v>126.2</v>
      </c>
      <c r="R3461" s="8">
        <f t="shared" si="328"/>
        <v>17.53</v>
      </c>
      <c r="S3461" t="str">
        <f t="shared" si="329"/>
        <v>theater</v>
      </c>
      <c r="T3461" t="str">
        <f t="shared" si="330"/>
        <v>plays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25"/>
        <v>41852.527222222219</v>
      </c>
      <c r="L3462" s="13">
        <f t="shared" si="326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7"/>
        <v>190</v>
      </c>
      <c r="R3462" s="8">
        <f t="shared" si="328"/>
        <v>50</v>
      </c>
      <c r="S3462" t="str">
        <f t="shared" si="329"/>
        <v>theater</v>
      </c>
      <c r="T3462" t="str">
        <f t="shared" si="330"/>
        <v>plays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25"/>
        <v>42643.632858796293</v>
      </c>
      <c r="L3463" s="13">
        <f t="shared" si="326"/>
        <v>42672.125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7"/>
        <v>139</v>
      </c>
      <c r="R3463" s="8">
        <f t="shared" si="328"/>
        <v>57.92</v>
      </c>
      <c r="S3463" t="str">
        <f t="shared" si="329"/>
        <v>theater</v>
      </c>
      <c r="T3463" t="str">
        <f t="shared" si="330"/>
        <v>plays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25"/>
        <v>42179.898472222223</v>
      </c>
      <c r="L3464" s="13">
        <f t="shared" si="326"/>
        <v>42195.75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7"/>
        <v>202</v>
      </c>
      <c r="R3464" s="8">
        <f t="shared" si="328"/>
        <v>29.71</v>
      </c>
      <c r="S3464" t="str">
        <f t="shared" si="329"/>
        <v>theater</v>
      </c>
      <c r="T3464" t="str">
        <f t="shared" si="330"/>
        <v>plays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25"/>
        <v>42612.918807870374</v>
      </c>
      <c r="L3465" s="13">
        <f t="shared" si="326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7"/>
        <v>103.38000000000001</v>
      </c>
      <c r="R3465" s="8">
        <f t="shared" si="328"/>
        <v>90.68</v>
      </c>
      <c r="S3465" t="str">
        <f t="shared" si="329"/>
        <v>theater</v>
      </c>
      <c r="T3465" t="str">
        <f t="shared" si="330"/>
        <v>plays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25"/>
        <v>42575.130057870367</v>
      </c>
      <c r="L3466" s="13">
        <f t="shared" si="326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7"/>
        <v>102.3236</v>
      </c>
      <c r="R3466" s="8">
        <f t="shared" si="328"/>
        <v>55.01</v>
      </c>
      <c r="S3466" t="str">
        <f t="shared" si="329"/>
        <v>theater</v>
      </c>
      <c r="T3466" t="str">
        <f t="shared" si="330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25"/>
        <v>42200.625833333332</v>
      </c>
      <c r="L3467" s="13">
        <f t="shared" si="326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7"/>
        <v>103</v>
      </c>
      <c r="R3467" s="8">
        <f t="shared" si="328"/>
        <v>57.22</v>
      </c>
      <c r="S3467" t="str">
        <f t="shared" si="329"/>
        <v>theater</v>
      </c>
      <c r="T3467" t="str">
        <f t="shared" si="330"/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25"/>
        <v>42420.019097222219</v>
      </c>
      <c r="L3468" s="13">
        <f t="shared" si="326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7"/>
        <v>127.14285714285714</v>
      </c>
      <c r="R3468" s="8">
        <f t="shared" si="328"/>
        <v>72.95</v>
      </c>
      <c r="S3468" t="str">
        <f t="shared" si="329"/>
        <v>theater</v>
      </c>
      <c r="T3468" t="str">
        <f t="shared" si="330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25"/>
        <v>42053.671666666662</v>
      </c>
      <c r="L3469" s="13">
        <f t="shared" si="326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7"/>
        <v>101</v>
      </c>
      <c r="R3469" s="8">
        <f t="shared" si="328"/>
        <v>64.47</v>
      </c>
      <c r="S3469" t="str">
        <f t="shared" si="329"/>
        <v>theater</v>
      </c>
      <c r="T3469" t="str">
        <f t="shared" si="330"/>
        <v>plays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25"/>
        <v>42605.765381944439</v>
      </c>
      <c r="L3470" s="13">
        <f t="shared" si="326"/>
        <v>42634.125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7"/>
        <v>121.78</v>
      </c>
      <c r="R3470" s="8">
        <f t="shared" si="328"/>
        <v>716.35</v>
      </c>
      <c r="S3470" t="str">
        <f t="shared" si="329"/>
        <v>theater</v>
      </c>
      <c r="T3470" t="str">
        <f t="shared" si="330"/>
        <v>plays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25"/>
        <v>42458.641724537039</v>
      </c>
      <c r="L3471" s="13">
        <f t="shared" si="326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7"/>
        <v>113.39285714285714</v>
      </c>
      <c r="R3471" s="8">
        <f t="shared" si="328"/>
        <v>50.4</v>
      </c>
      <c r="S3471" t="str">
        <f t="shared" si="329"/>
        <v>theater</v>
      </c>
      <c r="T3471" t="str">
        <f t="shared" si="330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25"/>
        <v>42529.022013888884</v>
      </c>
      <c r="L3472" s="13">
        <f t="shared" si="326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7"/>
        <v>150</v>
      </c>
      <c r="R3472" s="8">
        <f t="shared" si="328"/>
        <v>41.67</v>
      </c>
      <c r="S3472" t="str">
        <f t="shared" si="329"/>
        <v>theater</v>
      </c>
      <c r="T3472" t="str">
        <f t="shared" si="330"/>
        <v>plays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25"/>
        <v>41841.820486111108</v>
      </c>
      <c r="L3473" s="13">
        <f t="shared" si="326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7"/>
        <v>214.6</v>
      </c>
      <c r="R3473" s="8">
        <f t="shared" si="328"/>
        <v>35.770000000000003</v>
      </c>
      <c r="S3473" t="str">
        <f t="shared" si="329"/>
        <v>theater</v>
      </c>
      <c r="T3473" t="str">
        <f t="shared" si="330"/>
        <v>plays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25"/>
        <v>41928.170497685183</v>
      </c>
      <c r="L3474" s="13">
        <f t="shared" si="326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7"/>
        <v>102.05</v>
      </c>
      <c r="R3474" s="8">
        <f t="shared" si="328"/>
        <v>88.74</v>
      </c>
      <c r="S3474" t="str">
        <f t="shared" si="329"/>
        <v>theater</v>
      </c>
      <c r="T3474" t="str">
        <f t="shared" si="330"/>
        <v>plays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25"/>
        <v>42062.834444444445</v>
      </c>
      <c r="L3475" s="13">
        <f t="shared" si="326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7"/>
        <v>100</v>
      </c>
      <c r="R3475" s="8">
        <f t="shared" si="328"/>
        <v>148.47999999999999</v>
      </c>
      <c r="S3475" t="str">
        <f t="shared" si="329"/>
        <v>theater</v>
      </c>
      <c r="T3475" t="str">
        <f t="shared" si="330"/>
        <v>plays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25"/>
        <v>42541.501516203702</v>
      </c>
      <c r="L3476" s="13">
        <f t="shared" si="326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7"/>
        <v>101</v>
      </c>
      <c r="R3476" s="8">
        <f t="shared" si="328"/>
        <v>51.79</v>
      </c>
      <c r="S3476" t="str">
        <f t="shared" si="329"/>
        <v>theater</v>
      </c>
      <c r="T3476" t="str">
        <f t="shared" si="330"/>
        <v>plays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25"/>
        <v>41918.880833333329</v>
      </c>
      <c r="L3477" s="13">
        <f t="shared" si="326"/>
        <v>41946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7"/>
        <v>113.33333333333333</v>
      </c>
      <c r="R3477" s="8">
        <f t="shared" si="328"/>
        <v>20</v>
      </c>
      <c r="S3477" t="str">
        <f t="shared" si="329"/>
        <v>theater</v>
      </c>
      <c r="T3477" t="str">
        <f t="shared" si="330"/>
        <v>plays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25"/>
        <v>41921.279976851853</v>
      </c>
      <c r="L3478" s="13">
        <f t="shared" si="326"/>
        <v>41939.125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7"/>
        <v>104</v>
      </c>
      <c r="R3478" s="8">
        <f t="shared" si="328"/>
        <v>52</v>
      </c>
      <c r="S3478" t="str">
        <f t="shared" si="329"/>
        <v>theater</v>
      </c>
      <c r="T3478" t="str">
        <f t="shared" si="330"/>
        <v>plays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25"/>
        <v>42128.736608796295</v>
      </c>
      <c r="L3479" s="13">
        <f t="shared" si="326"/>
        <v>42141.125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7"/>
        <v>115.33333333333333</v>
      </c>
      <c r="R3479" s="8">
        <f t="shared" si="328"/>
        <v>53.23</v>
      </c>
      <c r="S3479" t="str">
        <f t="shared" si="329"/>
        <v>theater</v>
      </c>
      <c r="T3479" t="str">
        <f t="shared" si="330"/>
        <v>plays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25"/>
        <v>42053.916921296302</v>
      </c>
      <c r="L3480" s="13">
        <f t="shared" si="326"/>
        <v>42079.875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7"/>
        <v>112.85000000000001</v>
      </c>
      <c r="R3480" s="8">
        <f t="shared" si="328"/>
        <v>39.6</v>
      </c>
      <c r="S3480" t="str">
        <f t="shared" si="329"/>
        <v>theater</v>
      </c>
      <c r="T3480" t="str">
        <f t="shared" si="330"/>
        <v>plays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25"/>
        <v>41781.855092592588</v>
      </c>
      <c r="L3481" s="13">
        <f t="shared" si="326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7"/>
        <v>127.86666666666666</v>
      </c>
      <c r="R3481" s="8">
        <f t="shared" si="328"/>
        <v>34.25</v>
      </c>
      <c r="S3481" t="str">
        <f t="shared" si="329"/>
        <v>theater</v>
      </c>
      <c r="T3481" t="str">
        <f t="shared" si="330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25"/>
        <v>42171.317442129628</v>
      </c>
      <c r="L3482" s="13">
        <f t="shared" si="326"/>
        <v>42195.875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7"/>
        <v>142.66666666666669</v>
      </c>
      <c r="R3482" s="8">
        <f t="shared" si="328"/>
        <v>164.62</v>
      </c>
      <c r="S3482" t="str">
        <f t="shared" si="329"/>
        <v>theater</v>
      </c>
      <c r="T3482" t="str">
        <f t="shared" si="330"/>
        <v>plays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25"/>
        <v>41989.24754629629</v>
      </c>
      <c r="L3483" s="13">
        <f t="shared" si="326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7"/>
        <v>118.8</v>
      </c>
      <c r="R3483" s="8">
        <f t="shared" si="328"/>
        <v>125.05</v>
      </c>
      <c r="S3483" t="str">
        <f t="shared" si="329"/>
        <v>theater</v>
      </c>
      <c r="T3483" t="str">
        <f t="shared" si="330"/>
        <v>plays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25"/>
        <v>41796.771597222221</v>
      </c>
      <c r="L3484" s="13">
        <f t="shared" si="326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7"/>
        <v>138.33333333333334</v>
      </c>
      <c r="R3484" s="8">
        <f t="shared" si="328"/>
        <v>51.88</v>
      </c>
      <c r="S3484" t="str">
        <f t="shared" si="329"/>
        <v>theater</v>
      </c>
      <c r="T3484" t="str">
        <f t="shared" si="330"/>
        <v>plays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25"/>
        <v>41793.668761574074</v>
      </c>
      <c r="L3485" s="13">
        <f t="shared" si="326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7"/>
        <v>159.9402985074627</v>
      </c>
      <c r="R3485" s="8">
        <f t="shared" si="328"/>
        <v>40.29</v>
      </c>
      <c r="S3485" t="str">
        <f t="shared" si="329"/>
        <v>theater</v>
      </c>
      <c r="T3485" t="str">
        <f t="shared" si="330"/>
        <v>plays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25"/>
        <v>42506.760405092587</v>
      </c>
      <c r="L3486" s="13">
        <f t="shared" si="326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7"/>
        <v>114.24000000000001</v>
      </c>
      <c r="R3486" s="8">
        <f t="shared" si="328"/>
        <v>64.91</v>
      </c>
      <c r="S3486" t="str">
        <f t="shared" si="329"/>
        <v>theater</v>
      </c>
      <c r="T3486" t="str">
        <f t="shared" si="330"/>
        <v>plays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25"/>
        <v>42372.693055555559</v>
      </c>
      <c r="L3487" s="13">
        <f t="shared" si="326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7"/>
        <v>100.60606060606061</v>
      </c>
      <c r="R3487" s="8">
        <f t="shared" si="328"/>
        <v>55.33</v>
      </c>
      <c r="S3487" t="str">
        <f t="shared" si="329"/>
        <v>theater</v>
      </c>
      <c r="T3487" t="str">
        <f t="shared" si="330"/>
        <v>plays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25"/>
        <v>42126.87501157407</v>
      </c>
      <c r="L3488" s="13">
        <f t="shared" si="326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7"/>
        <v>155.20000000000002</v>
      </c>
      <c r="R3488" s="8">
        <f t="shared" si="328"/>
        <v>83.14</v>
      </c>
      <c r="S3488" t="str">
        <f t="shared" si="329"/>
        <v>theater</v>
      </c>
      <c r="T3488" t="str">
        <f t="shared" si="330"/>
        <v>plays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25"/>
        <v>42149.940416666665</v>
      </c>
      <c r="L3489" s="13">
        <f t="shared" si="326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7"/>
        <v>127.75000000000001</v>
      </c>
      <c r="R3489" s="8">
        <f t="shared" si="328"/>
        <v>38.71</v>
      </c>
      <c r="S3489" t="str">
        <f t="shared" si="329"/>
        <v>theater</v>
      </c>
      <c r="T3489" t="str">
        <f t="shared" si="330"/>
        <v>plays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25"/>
        <v>42087.768055555556</v>
      </c>
      <c r="L3490" s="13">
        <f t="shared" si="326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7"/>
        <v>121.2</v>
      </c>
      <c r="R3490" s="8">
        <f t="shared" si="328"/>
        <v>125.38</v>
      </c>
      <c r="S3490" t="str">
        <f t="shared" si="329"/>
        <v>theater</v>
      </c>
      <c r="T3490" t="str">
        <f t="shared" si="330"/>
        <v>plays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25"/>
        <v>41753.635775462964</v>
      </c>
      <c r="L3491" s="13">
        <f t="shared" si="326"/>
        <v>41783.875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7"/>
        <v>112.7</v>
      </c>
      <c r="R3491" s="8">
        <f t="shared" si="328"/>
        <v>78.260000000000005</v>
      </c>
      <c r="S3491" t="str">
        <f t="shared" si="329"/>
        <v>theater</v>
      </c>
      <c r="T3491" t="str">
        <f t="shared" si="330"/>
        <v>plays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25"/>
        <v>42443.802361111113</v>
      </c>
      <c r="L3492" s="13">
        <f t="shared" si="326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7"/>
        <v>127.49999999999999</v>
      </c>
      <c r="R3492" s="8">
        <f t="shared" si="328"/>
        <v>47.22</v>
      </c>
      <c r="S3492" t="str">
        <f t="shared" si="329"/>
        <v>theater</v>
      </c>
      <c r="T3492" t="str">
        <f t="shared" si="330"/>
        <v>plays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25"/>
        <v>42121.249814814815</v>
      </c>
      <c r="L3493" s="13">
        <f t="shared" si="326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7"/>
        <v>158.20000000000002</v>
      </c>
      <c r="R3493" s="8">
        <f t="shared" si="328"/>
        <v>79.099999999999994</v>
      </c>
      <c r="S3493" t="str">
        <f t="shared" si="329"/>
        <v>theater</v>
      </c>
      <c r="T3493" t="str">
        <f t="shared" si="330"/>
        <v>plays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25"/>
        <v>42268.009224537032</v>
      </c>
      <c r="L3494" s="13">
        <f t="shared" si="326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7"/>
        <v>105.26894736842105</v>
      </c>
      <c r="R3494" s="8">
        <f t="shared" si="328"/>
        <v>114.29</v>
      </c>
      <c r="S3494" t="str">
        <f t="shared" si="329"/>
        <v>theater</v>
      </c>
      <c r="T3494" t="str">
        <f t="shared" si="330"/>
        <v>plays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25"/>
        <v>41848.866157407407</v>
      </c>
      <c r="L3495" s="13">
        <f t="shared" si="326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7"/>
        <v>100</v>
      </c>
      <c r="R3495" s="8">
        <f t="shared" si="328"/>
        <v>51.72</v>
      </c>
      <c r="S3495" t="str">
        <f t="shared" si="329"/>
        <v>theater</v>
      </c>
      <c r="T3495" t="str">
        <f t="shared" si="330"/>
        <v>plays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25"/>
        <v>42689.214988425927</v>
      </c>
      <c r="L3496" s="13">
        <f t="shared" si="326"/>
        <v>42700.25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7"/>
        <v>100</v>
      </c>
      <c r="R3496" s="8">
        <f t="shared" si="328"/>
        <v>30.77</v>
      </c>
      <c r="S3496" t="str">
        <f t="shared" si="329"/>
        <v>theater</v>
      </c>
      <c r="T3496" t="str">
        <f t="shared" si="330"/>
        <v>plays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25"/>
        <v>41915.762835648151</v>
      </c>
      <c r="L3497" s="13">
        <f t="shared" si="326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7"/>
        <v>106.86</v>
      </c>
      <c r="R3497" s="8">
        <f t="shared" si="328"/>
        <v>74.209999999999994</v>
      </c>
      <c r="S3497" t="str">
        <f t="shared" si="329"/>
        <v>theater</v>
      </c>
      <c r="T3497" t="str">
        <f t="shared" si="330"/>
        <v>plays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25"/>
        <v>42584.846828703703</v>
      </c>
      <c r="L3498" s="13">
        <f t="shared" si="326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7"/>
        <v>124.4</v>
      </c>
      <c r="R3498" s="8">
        <f t="shared" si="328"/>
        <v>47.85</v>
      </c>
      <c r="S3498" t="str">
        <f t="shared" si="329"/>
        <v>theater</v>
      </c>
      <c r="T3498" t="str">
        <f t="shared" si="330"/>
        <v>plays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25"/>
        <v>42511.741944444439</v>
      </c>
      <c r="L3499" s="13">
        <f t="shared" si="326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7"/>
        <v>108.70406189555126</v>
      </c>
      <c r="R3499" s="8">
        <f t="shared" si="328"/>
        <v>34.409999999999997</v>
      </c>
      <c r="S3499" t="str">
        <f t="shared" si="329"/>
        <v>theater</v>
      </c>
      <c r="T3499" t="str">
        <f t="shared" si="330"/>
        <v>plays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25"/>
        <v>42459.15861111111</v>
      </c>
      <c r="L3500" s="13">
        <f t="shared" si="326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7"/>
        <v>102.42424242424242</v>
      </c>
      <c r="R3500" s="8">
        <f t="shared" si="328"/>
        <v>40.24</v>
      </c>
      <c r="S3500" t="str">
        <f t="shared" si="329"/>
        <v>theater</v>
      </c>
      <c r="T3500" t="str">
        <f t="shared" si="330"/>
        <v>plays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25"/>
        <v>42132.036168981482</v>
      </c>
      <c r="L3501" s="13">
        <f t="shared" si="326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7"/>
        <v>105.5</v>
      </c>
      <c r="R3501" s="8">
        <f t="shared" si="328"/>
        <v>60.29</v>
      </c>
      <c r="S3501" t="str">
        <f t="shared" si="329"/>
        <v>theater</v>
      </c>
      <c r="T3501" t="str">
        <f t="shared" si="330"/>
        <v>plays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25"/>
        <v>42419.91942129629</v>
      </c>
      <c r="L3502" s="13">
        <f t="shared" si="326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7"/>
        <v>106.3</v>
      </c>
      <c r="R3502" s="8">
        <f t="shared" si="328"/>
        <v>25.31</v>
      </c>
      <c r="S3502" t="str">
        <f t="shared" si="329"/>
        <v>theater</v>
      </c>
      <c r="T3502" t="str">
        <f t="shared" si="330"/>
        <v>plays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25"/>
        <v>42233.763831018514</v>
      </c>
      <c r="L3503" s="13">
        <f t="shared" si="326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7"/>
        <v>100.66666666666666</v>
      </c>
      <c r="R3503" s="8">
        <f t="shared" si="328"/>
        <v>35.950000000000003</v>
      </c>
      <c r="S3503" t="str">
        <f t="shared" si="329"/>
        <v>theater</v>
      </c>
      <c r="T3503" t="str">
        <f t="shared" si="330"/>
        <v>plays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25"/>
        <v>42430.839398148149</v>
      </c>
      <c r="L3504" s="13">
        <f t="shared" si="326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7"/>
        <v>105.4</v>
      </c>
      <c r="R3504" s="8">
        <f t="shared" si="328"/>
        <v>136</v>
      </c>
      <c r="S3504" t="str">
        <f t="shared" si="329"/>
        <v>theater</v>
      </c>
      <c r="T3504" t="str">
        <f t="shared" si="330"/>
        <v>plays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25"/>
        <v>42545.478333333333</v>
      </c>
      <c r="L3505" s="13">
        <f t="shared" si="326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7"/>
        <v>107.55999999999999</v>
      </c>
      <c r="R3505" s="8">
        <f t="shared" si="328"/>
        <v>70.760000000000005</v>
      </c>
      <c r="S3505" t="str">
        <f t="shared" si="329"/>
        <v>theater</v>
      </c>
      <c r="T3505" t="str">
        <f t="shared" si="330"/>
        <v>plays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25"/>
        <v>42297.748738425929</v>
      </c>
      <c r="L3506" s="13">
        <f t="shared" si="326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7"/>
        <v>100</v>
      </c>
      <c r="R3506" s="8">
        <f t="shared" si="328"/>
        <v>125</v>
      </c>
      <c r="S3506" t="str">
        <f t="shared" si="329"/>
        <v>theater</v>
      </c>
      <c r="T3506" t="str">
        <f t="shared" si="330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25"/>
        <v>41760.935706018521</v>
      </c>
      <c r="L3507" s="13">
        <f t="shared" si="326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7"/>
        <v>103.76</v>
      </c>
      <c r="R3507" s="8">
        <f t="shared" si="328"/>
        <v>66.510000000000005</v>
      </c>
      <c r="S3507" t="str">
        <f t="shared" si="329"/>
        <v>theater</v>
      </c>
      <c r="T3507" t="str">
        <f t="shared" si="330"/>
        <v>plays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25"/>
        <v>41829.734259259261</v>
      </c>
      <c r="L3508" s="13">
        <f t="shared" si="326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7"/>
        <v>101.49999999999999</v>
      </c>
      <c r="R3508" s="8">
        <f t="shared" si="328"/>
        <v>105</v>
      </c>
      <c r="S3508" t="str">
        <f t="shared" si="329"/>
        <v>theater</v>
      </c>
      <c r="T3508" t="str">
        <f t="shared" si="330"/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25"/>
        <v>42491.92288194444</v>
      </c>
      <c r="L3509" s="13">
        <f t="shared" si="326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7"/>
        <v>104.4</v>
      </c>
      <c r="R3509" s="8">
        <f t="shared" si="328"/>
        <v>145</v>
      </c>
      <c r="S3509" t="str">
        <f t="shared" si="329"/>
        <v>theater</v>
      </c>
      <c r="T3509" t="str">
        <f t="shared" si="330"/>
        <v>plays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25"/>
        <v>42477.729780092588</v>
      </c>
      <c r="L3510" s="13">
        <f t="shared" si="326"/>
        <v>42500.875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7"/>
        <v>180</v>
      </c>
      <c r="R3510" s="8">
        <f t="shared" si="328"/>
        <v>12</v>
      </c>
      <c r="S3510" t="str">
        <f t="shared" si="329"/>
        <v>theater</v>
      </c>
      <c r="T3510" t="str">
        <f t="shared" si="330"/>
        <v>plays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25"/>
        <v>41950.859560185185</v>
      </c>
      <c r="L3511" s="13">
        <f t="shared" si="326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7"/>
        <v>106.33333333333333</v>
      </c>
      <c r="R3511" s="8">
        <f t="shared" si="328"/>
        <v>96.67</v>
      </c>
      <c r="S3511" t="str">
        <f t="shared" si="329"/>
        <v>theater</v>
      </c>
      <c r="T3511" t="str">
        <f t="shared" si="330"/>
        <v>plays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25"/>
        <v>41802.62090277778</v>
      </c>
      <c r="L3512" s="13">
        <f t="shared" si="326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7"/>
        <v>100.55555555555556</v>
      </c>
      <c r="R3512" s="8">
        <f t="shared" si="328"/>
        <v>60.33</v>
      </c>
      <c r="S3512" t="str">
        <f t="shared" si="329"/>
        <v>theater</v>
      </c>
      <c r="T3512" t="str">
        <f t="shared" si="330"/>
        <v>plays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25"/>
        <v>41927.873784722222</v>
      </c>
      <c r="L3513" s="13">
        <f t="shared" si="326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7"/>
        <v>101.2</v>
      </c>
      <c r="R3513" s="8">
        <f t="shared" si="328"/>
        <v>79.89</v>
      </c>
      <c r="S3513" t="str">
        <f t="shared" si="329"/>
        <v>theater</v>
      </c>
      <c r="T3513" t="str">
        <f t="shared" si="330"/>
        <v>plays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25"/>
        <v>42057.536944444444</v>
      </c>
      <c r="L3514" s="13">
        <f t="shared" si="326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7"/>
        <v>100</v>
      </c>
      <c r="R3514" s="8">
        <f t="shared" si="328"/>
        <v>58.82</v>
      </c>
      <c r="S3514" t="str">
        <f t="shared" si="329"/>
        <v>theater</v>
      </c>
      <c r="T3514" t="str">
        <f t="shared" si="330"/>
        <v>plays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25"/>
        <v>41781.096203703702</v>
      </c>
      <c r="L3515" s="13">
        <f t="shared" si="326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7"/>
        <v>118.39285714285714</v>
      </c>
      <c r="R3515" s="8">
        <f t="shared" si="328"/>
        <v>75.34</v>
      </c>
      <c r="S3515" t="str">
        <f t="shared" si="329"/>
        <v>theater</v>
      </c>
      <c r="T3515" t="str">
        <f t="shared" si="330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25"/>
        <v>42020.846666666665</v>
      </c>
      <c r="L3516" s="13">
        <f t="shared" si="326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7"/>
        <v>110.00000000000001</v>
      </c>
      <c r="R3516" s="8">
        <f t="shared" si="328"/>
        <v>55</v>
      </c>
      <c r="S3516" t="str">
        <f t="shared" si="329"/>
        <v>theater</v>
      </c>
      <c r="T3516" t="str">
        <f t="shared" si="330"/>
        <v>plays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25"/>
        <v>42125.772812499999</v>
      </c>
      <c r="L3517" s="13">
        <f t="shared" si="326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7"/>
        <v>102.66666666666666</v>
      </c>
      <c r="R3517" s="8">
        <f t="shared" si="328"/>
        <v>66.959999999999994</v>
      </c>
      <c r="S3517" t="str">
        <f t="shared" si="329"/>
        <v>theater</v>
      </c>
      <c r="T3517" t="str">
        <f t="shared" si="330"/>
        <v>plays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25"/>
        <v>41856.010069444441</v>
      </c>
      <c r="L3518" s="13">
        <f t="shared" si="326"/>
        <v>41890.125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7"/>
        <v>100</v>
      </c>
      <c r="R3518" s="8">
        <f t="shared" si="328"/>
        <v>227.27</v>
      </c>
      <c r="S3518" t="str">
        <f t="shared" si="329"/>
        <v>theater</v>
      </c>
      <c r="T3518" t="str">
        <f t="shared" si="330"/>
        <v>plays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25"/>
        <v>41794.817523148151</v>
      </c>
      <c r="L3519" s="13">
        <f t="shared" si="326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7"/>
        <v>100</v>
      </c>
      <c r="R3519" s="8">
        <f t="shared" si="328"/>
        <v>307.69</v>
      </c>
      <c r="S3519" t="str">
        <f t="shared" si="329"/>
        <v>theater</v>
      </c>
      <c r="T3519" t="str">
        <f t="shared" si="330"/>
        <v>plays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25"/>
        <v>41893.783553240741</v>
      </c>
      <c r="L3520" s="13">
        <f t="shared" si="326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7"/>
        <v>110.04599999999999</v>
      </c>
      <c r="R3520" s="8">
        <f t="shared" si="328"/>
        <v>50.02</v>
      </c>
      <c r="S3520" t="str">
        <f t="shared" si="329"/>
        <v>theater</v>
      </c>
      <c r="T3520" t="str">
        <f t="shared" si="330"/>
        <v>plays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25"/>
        <v>42037.598958333328</v>
      </c>
      <c r="L3521" s="13">
        <f t="shared" si="326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7"/>
        <v>101.35000000000001</v>
      </c>
      <c r="R3521" s="8">
        <f t="shared" si="328"/>
        <v>72.39</v>
      </c>
      <c r="S3521" t="str">
        <f t="shared" si="329"/>
        <v>theater</v>
      </c>
      <c r="T3521" t="str">
        <f t="shared" si="330"/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ref="K3522:K3585" si="331">J3522/60/60/24+DATE(1970,1,1)</f>
        <v>42227.824212962965</v>
      </c>
      <c r="L3522" s="13">
        <f t="shared" ref="L3522:L3585" si="332">I3522/60/60/24+DATE(1970,1,1)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333">E3522/D3522*100</f>
        <v>100.75</v>
      </c>
      <c r="R3522" s="8">
        <f t="shared" si="328"/>
        <v>95.95</v>
      </c>
      <c r="S3522" t="str">
        <f t="shared" si="329"/>
        <v>theater</v>
      </c>
      <c r="T3522" t="str">
        <f t="shared" si="330"/>
        <v>plays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si="331"/>
        <v>41881.361342592594</v>
      </c>
      <c r="L3523" s="13">
        <f t="shared" si="332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333"/>
        <v>169.42857142857144</v>
      </c>
      <c r="R3523" s="8">
        <f t="shared" ref="R3523:R3586" si="334">IF(N3523=0, 0, ROUND(E3523/N3523, 2))</f>
        <v>45.62</v>
      </c>
      <c r="S3523" t="str">
        <f t="shared" ref="S3523:S3586" si="335">LEFT(P3523, FIND("/", P3523) - 1)</f>
        <v>theater</v>
      </c>
      <c r="T3523" t="str">
        <f t="shared" ref="T3523:T3586" si="336">RIGHT(P3523, LEN(P3523)-FIND("/", P3523))</f>
        <v>plays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31"/>
        <v>42234.789884259255</v>
      </c>
      <c r="L3524" s="13">
        <f t="shared" si="33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3"/>
        <v>100</v>
      </c>
      <c r="R3524" s="8">
        <f t="shared" si="334"/>
        <v>41.03</v>
      </c>
      <c r="S3524" t="str">
        <f t="shared" si="335"/>
        <v>theater</v>
      </c>
      <c r="T3524" t="str">
        <f t="shared" si="336"/>
        <v>plays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31"/>
        <v>42581.397546296299</v>
      </c>
      <c r="L3525" s="13">
        <f t="shared" si="33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3"/>
        <v>113.65</v>
      </c>
      <c r="R3525" s="8">
        <f t="shared" si="334"/>
        <v>56.83</v>
      </c>
      <c r="S3525" t="str">
        <f t="shared" si="335"/>
        <v>theater</v>
      </c>
      <c r="T3525" t="str">
        <f t="shared" si="336"/>
        <v>plays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31"/>
        <v>41880.76357638889</v>
      </c>
      <c r="L3526" s="13">
        <f t="shared" si="33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3"/>
        <v>101.56</v>
      </c>
      <c r="R3526" s="8">
        <f t="shared" si="334"/>
        <v>137.24</v>
      </c>
      <c r="S3526" t="str">
        <f t="shared" si="335"/>
        <v>theater</v>
      </c>
      <c r="T3526" t="str">
        <f t="shared" si="336"/>
        <v>plays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31"/>
        <v>42214.6956712963</v>
      </c>
      <c r="L3527" s="13">
        <f t="shared" si="33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3"/>
        <v>106</v>
      </c>
      <c r="R3527" s="8">
        <f t="shared" si="334"/>
        <v>75.709999999999994</v>
      </c>
      <c r="S3527" t="str">
        <f t="shared" si="335"/>
        <v>theater</v>
      </c>
      <c r="T3527" t="str">
        <f t="shared" si="336"/>
        <v>plays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31"/>
        <v>42460.335312499999</v>
      </c>
      <c r="L3528" s="13">
        <f t="shared" si="33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3"/>
        <v>102</v>
      </c>
      <c r="R3528" s="8">
        <f t="shared" si="334"/>
        <v>99</v>
      </c>
      <c r="S3528" t="str">
        <f t="shared" si="335"/>
        <v>theater</v>
      </c>
      <c r="T3528" t="str">
        <f t="shared" si="336"/>
        <v>plays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31"/>
        <v>42167.023206018523</v>
      </c>
      <c r="L3529" s="13">
        <f t="shared" si="33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3"/>
        <v>116.91666666666667</v>
      </c>
      <c r="R3529" s="8">
        <f t="shared" si="334"/>
        <v>81.569999999999993</v>
      </c>
      <c r="S3529" t="str">
        <f t="shared" si="335"/>
        <v>theater</v>
      </c>
      <c r="T3529" t="str">
        <f t="shared" si="336"/>
        <v>plays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31"/>
        <v>42733.50136574074</v>
      </c>
      <c r="L3530" s="13">
        <f t="shared" si="33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3"/>
        <v>101.15151515151514</v>
      </c>
      <c r="R3530" s="8">
        <f t="shared" si="334"/>
        <v>45.11</v>
      </c>
      <c r="S3530" t="str">
        <f t="shared" si="335"/>
        <v>theater</v>
      </c>
      <c r="T3530" t="str">
        <f t="shared" si="336"/>
        <v>plays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31"/>
        <v>42177.761782407411</v>
      </c>
      <c r="L3531" s="13">
        <f t="shared" si="33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3"/>
        <v>132</v>
      </c>
      <c r="R3531" s="8">
        <f t="shared" si="334"/>
        <v>36.67</v>
      </c>
      <c r="S3531" t="str">
        <f t="shared" si="335"/>
        <v>theater</v>
      </c>
      <c r="T3531" t="str">
        <f t="shared" si="336"/>
        <v>plays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31"/>
        <v>42442.623344907406</v>
      </c>
      <c r="L3532" s="13">
        <f t="shared" si="33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3"/>
        <v>100</v>
      </c>
      <c r="R3532" s="8">
        <f t="shared" si="334"/>
        <v>125</v>
      </c>
      <c r="S3532" t="str">
        <f t="shared" si="335"/>
        <v>theater</v>
      </c>
      <c r="T3532" t="str">
        <f t="shared" si="336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31"/>
        <v>42521.654328703706</v>
      </c>
      <c r="L3533" s="13">
        <f t="shared" si="33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3"/>
        <v>128</v>
      </c>
      <c r="R3533" s="8">
        <f t="shared" si="334"/>
        <v>49.23</v>
      </c>
      <c r="S3533" t="str">
        <f t="shared" si="335"/>
        <v>theater</v>
      </c>
      <c r="T3533" t="str">
        <f t="shared" si="336"/>
        <v>plays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31"/>
        <v>41884.599849537037</v>
      </c>
      <c r="L3534" s="13">
        <f t="shared" si="33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3"/>
        <v>118.95833333333334</v>
      </c>
      <c r="R3534" s="8">
        <f t="shared" si="334"/>
        <v>42.3</v>
      </c>
      <c r="S3534" t="str">
        <f t="shared" si="335"/>
        <v>theater</v>
      </c>
      <c r="T3534" t="str">
        <f t="shared" si="336"/>
        <v>plays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31"/>
        <v>42289.761192129634</v>
      </c>
      <c r="L3535" s="13">
        <f t="shared" si="33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3"/>
        <v>126.2</v>
      </c>
      <c r="R3535" s="8">
        <f t="shared" si="334"/>
        <v>78.88</v>
      </c>
      <c r="S3535" t="str">
        <f t="shared" si="335"/>
        <v>theater</v>
      </c>
      <c r="T3535" t="str">
        <f t="shared" si="336"/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31"/>
        <v>42243.6252662037</v>
      </c>
      <c r="L3536" s="13">
        <f t="shared" si="33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3"/>
        <v>156.20000000000002</v>
      </c>
      <c r="R3536" s="8">
        <f t="shared" si="334"/>
        <v>38.28</v>
      </c>
      <c r="S3536" t="str">
        <f t="shared" si="335"/>
        <v>theater</v>
      </c>
      <c r="T3536" t="str">
        <f t="shared" si="336"/>
        <v>plays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31"/>
        <v>42248.640162037031</v>
      </c>
      <c r="L3537" s="13">
        <f t="shared" si="332"/>
        <v>42279.75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3"/>
        <v>103.15</v>
      </c>
      <c r="R3537" s="8">
        <f t="shared" si="334"/>
        <v>44.85</v>
      </c>
      <c r="S3537" t="str">
        <f t="shared" si="335"/>
        <v>theater</v>
      </c>
      <c r="T3537" t="str">
        <f t="shared" si="336"/>
        <v>plays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31"/>
        <v>42328.727141203708</v>
      </c>
      <c r="L3538" s="13">
        <f t="shared" si="33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3"/>
        <v>153.33333333333334</v>
      </c>
      <c r="R3538" s="8">
        <f t="shared" si="334"/>
        <v>13.53</v>
      </c>
      <c r="S3538" t="str">
        <f t="shared" si="335"/>
        <v>theater</v>
      </c>
      <c r="T3538" t="str">
        <f t="shared" si="336"/>
        <v>plays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31"/>
        <v>41923.354351851849</v>
      </c>
      <c r="L3539" s="13">
        <f t="shared" si="33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3"/>
        <v>180.44444444444446</v>
      </c>
      <c r="R3539" s="8">
        <f t="shared" si="334"/>
        <v>43.5</v>
      </c>
      <c r="S3539" t="str">
        <f t="shared" si="335"/>
        <v>theater</v>
      </c>
      <c r="T3539" t="str">
        <f t="shared" si="336"/>
        <v>plays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31"/>
        <v>42571.420601851853</v>
      </c>
      <c r="L3540" s="13">
        <f t="shared" si="33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3"/>
        <v>128.44999999999999</v>
      </c>
      <c r="R3540" s="8">
        <f t="shared" si="334"/>
        <v>30.95</v>
      </c>
      <c r="S3540" t="str">
        <f t="shared" si="335"/>
        <v>theater</v>
      </c>
      <c r="T3540" t="str">
        <f t="shared" si="336"/>
        <v>plays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31"/>
        <v>42600.756041666667</v>
      </c>
      <c r="L3541" s="13">
        <f t="shared" si="33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3"/>
        <v>119.66666666666667</v>
      </c>
      <c r="R3541" s="8">
        <f t="shared" si="334"/>
        <v>55.23</v>
      </c>
      <c r="S3541" t="str">
        <f t="shared" si="335"/>
        <v>theater</v>
      </c>
      <c r="T3541" t="str">
        <f t="shared" si="336"/>
        <v>plays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31"/>
        <v>42517.003368055557</v>
      </c>
      <c r="L3542" s="13">
        <f t="shared" si="33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3"/>
        <v>123</v>
      </c>
      <c r="R3542" s="8">
        <f t="shared" si="334"/>
        <v>46.13</v>
      </c>
      <c r="S3542" t="str">
        <f t="shared" si="335"/>
        <v>theater</v>
      </c>
      <c r="T3542" t="str">
        <f t="shared" si="336"/>
        <v>plays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31"/>
        <v>42222.730034722219</v>
      </c>
      <c r="L3543" s="13">
        <f t="shared" si="33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3"/>
        <v>105</v>
      </c>
      <c r="R3543" s="8">
        <f t="shared" si="334"/>
        <v>39.380000000000003</v>
      </c>
      <c r="S3543" t="str">
        <f t="shared" si="335"/>
        <v>theater</v>
      </c>
      <c r="T3543" t="str">
        <f t="shared" si="336"/>
        <v>plays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31"/>
        <v>41829.599791666667</v>
      </c>
      <c r="L3544" s="13">
        <f t="shared" si="33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3"/>
        <v>102.23636363636363</v>
      </c>
      <c r="R3544" s="8">
        <f t="shared" si="334"/>
        <v>66.150000000000006</v>
      </c>
      <c r="S3544" t="str">
        <f t="shared" si="335"/>
        <v>theater</v>
      </c>
      <c r="T3544" t="str">
        <f t="shared" si="336"/>
        <v>plays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31"/>
        <v>42150.755312499998</v>
      </c>
      <c r="L3545" s="13">
        <f t="shared" si="33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3"/>
        <v>104.66666666666666</v>
      </c>
      <c r="R3545" s="8">
        <f t="shared" si="334"/>
        <v>54.14</v>
      </c>
      <c r="S3545" t="str">
        <f t="shared" si="335"/>
        <v>theater</v>
      </c>
      <c r="T3545" t="str">
        <f t="shared" si="336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31"/>
        <v>42040.831678240742</v>
      </c>
      <c r="L3546" s="13">
        <f t="shared" si="33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3"/>
        <v>100</v>
      </c>
      <c r="R3546" s="8">
        <f t="shared" si="334"/>
        <v>104.17</v>
      </c>
      <c r="S3546" t="str">
        <f t="shared" si="335"/>
        <v>theater</v>
      </c>
      <c r="T3546" t="str">
        <f t="shared" si="336"/>
        <v>plays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31"/>
        <v>42075.807395833333</v>
      </c>
      <c r="L3547" s="13">
        <f t="shared" si="33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3"/>
        <v>100.4</v>
      </c>
      <c r="R3547" s="8">
        <f t="shared" si="334"/>
        <v>31.38</v>
      </c>
      <c r="S3547" t="str">
        <f t="shared" si="335"/>
        <v>theater</v>
      </c>
      <c r="T3547" t="str">
        <f t="shared" si="336"/>
        <v>plays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31"/>
        <v>42073.660694444443</v>
      </c>
      <c r="L3548" s="13">
        <f t="shared" si="33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3"/>
        <v>102.27272727272727</v>
      </c>
      <c r="R3548" s="8">
        <f t="shared" si="334"/>
        <v>59.21</v>
      </c>
      <c r="S3548" t="str">
        <f t="shared" si="335"/>
        <v>theater</v>
      </c>
      <c r="T3548" t="str">
        <f t="shared" si="336"/>
        <v>plays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31"/>
        <v>42480.078715277778</v>
      </c>
      <c r="L3549" s="13">
        <f t="shared" si="33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3"/>
        <v>114.40928571428573</v>
      </c>
      <c r="R3549" s="8">
        <f t="shared" si="334"/>
        <v>119.18</v>
      </c>
      <c r="S3549" t="str">
        <f t="shared" si="335"/>
        <v>theater</v>
      </c>
      <c r="T3549" t="str">
        <f t="shared" si="336"/>
        <v>plays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31"/>
        <v>42411.942291666666</v>
      </c>
      <c r="L3550" s="13">
        <f t="shared" si="33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3"/>
        <v>101.9047619047619</v>
      </c>
      <c r="R3550" s="8">
        <f t="shared" si="334"/>
        <v>164.62</v>
      </c>
      <c r="S3550" t="str">
        <f t="shared" si="335"/>
        <v>theater</v>
      </c>
      <c r="T3550" t="str">
        <f t="shared" si="336"/>
        <v>plays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31"/>
        <v>42223.394363425927</v>
      </c>
      <c r="L3551" s="13">
        <f t="shared" si="33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3"/>
        <v>102</v>
      </c>
      <c r="R3551" s="8">
        <f t="shared" si="334"/>
        <v>24.29</v>
      </c>
      <c r="S3551" t="str">
        <f t="shared" si="335"/>
        <v>theater</v>
      </c>
      <c r="T3551" t="str">
        <f t="shared" si="336"/>
        <v>plays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31"/>
        <v>42462.893495370372</v>
      </c>
      <c r="L3552" s="13">
        <f t="shared" si="33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3"/>
        <v>104.80000000000001</v>
      </c>
      <c r="R3552" s="8">
        <f t="shared" si="334"/>
        <v>40.94</v>
      </c>
      <c r="S3552" t="str">
        <f t="shared" si="335"/>
        <v>theater</v>
      </c>
      <c r="T3552" t="str">
        <f t="shared" si="336"/>
        <v>plays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31"/>
        <v>41753.515856481477</v>
      </c>
      <c r="L3553" s="13">
        <f t="shared" si="33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3"/>
        <v>101.83333333333333</v>
      </c>
      <c r="R3553" s="8">
        <f t="shared" si="334"/>
        <v>61.1</v>
      </c>
      <c r="S3553" t="str">
        <f t="shared" si="335"/>
        <v>theater</v>
      </c>
      <c r="T3553" t="str">
        <f t="shared" si="336"/>
        <v>plays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31"/>
        <v>41788.587083333332</v>
      </c>
      <c r="L3554" s="13">
        <f t="shared" si="33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3"/>
        <v>100</v>
      </c>
      <c r="R3554" s="8">
        <f t="shared" si="334"/>
        <v>38.65</v>
      </c>
      <c r="S3554" t="str">
        <f t="shared" si="335"/>
        <v>theater</v>
      </c>
      <c r="T3554" t="str">
        <f t="shared" si="336"/>
        <v>plays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31"/>
        <v>42196.028703703705</v>
      </c>
      <c r="L3555" s="13">
        <f t="shared" si="332"/>
        <v>42228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3"/>
        <v>106.27272727272728</v>
      </c>
      <c r="R3555" s="8">
        <f t="shared" si="334"/>
        <v>56.2</v>
      </c>
      <c r="S3555" t="str">
        <f t="shared" si="335"/>
        <v>theater</v>
      </c>
      <c r="T3555" t="str">
        <f t="shared" si="336"/>
        <v>plays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31"/>
        <v>42016.050451388888</v>
      </c>
      <c r="L3556" s="13">
        <f t="shared" si="33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3"/>
        <v>113.42219999999999</v>
      </c>
      <c r="R3556" s="8">
        <f t="shared" si="334"/>
        <v>107</v>
      </c>
      <c r="S3556" t="str">
        <f t="shared" si="335"/>
        <v>theater</v>
      </c>
      <c r="T3556" t="str">
        <f t="shared" si="336"/>
        <v>plays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31"/>
        <v>42661.442060185189</v>
      </c>
      <c r="L3557" s="13">
        <f t="shared" si="33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3"/>
        <v>100</v>
      </c>
      <c r="R3557" s="8">
        <f t="shared" si="334"/>
        <v>171.43</v>
      </c>
      <c r="S3557" t="str">
        <f t="shared" si="335"/>
        <v>theater</v>
      </c>
      <c r="T3557" t="str">
        <f t="shared" si="336"/>
        <v>plays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31"/>
        <v>41808.649583333332</v>
      </c>
      <c r="L3558" s="13">
        <f t="shared" si="33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3"/>
        <v>100.45454545454547</v>
      </c>
      <c r="R3558" s="8">
        <f t="shared" si="334"/>
        <v>110.5</v>
      </c>
      <c r="S3558" t="str">
        <f t="shared" si="335"/>
        <v>theater</v>
      </c>
      <c r="T3558" t="str">
        <f t="shared" si="336"/>
        <v>plays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31"/>
        <v>41730.276747685188</v>
      </c>
      <c r="L3559" s="13">
        <f t="shared" si="33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3"/>
        <v>100.03599999999999</v>
      </c>
      <c r="R3559" s="8">
        <f t="shared" si="334"/>
        <v>179.28</v>
      </c>
      <c r="S3559" t="str">
        <f t="shared" si="335"/>
        <v>theater</v>
      </c>
      <c r="T3559" t="str">
        <f t="shared" si="336"/>
        <v>plays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31"/>
        <v>42139.816840277781</v>
      </c>
      <c r="L3560" s="13">
        <f t="shared" si="332"/>
        <v>42181.875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3"/>
        <v>144</v>
      </c>
      <c r="R3560" s="8">
        <f t="shared" si="334"/>
        <v>22.91</v>
      </c>
      <c r="S3560" t="str">
        <f t="shared" si="335"/>
        <v>theater</v>
      </c>
      <c r="T3560" t="str">
        <f t="shared" si="336"/>
        <v>plays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31"/>
        <v>42194.096157407403</v>
      </c>
      <c r="L3561" s="13">
        <f t="shared" si="33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3"/>
        <v>103.49999999999999</v>
      </c>
      <c r="R3561" s="8">
        <f t="shared" si="334"/>
        <v>43.13</v>
      </c>
      <c r="S3561" t="str">
        <f t="shared" si="335"/>
        <v>theater</v>
      </c>
      <c r="T3561" t="str">
        <f t="shared" si="336"/>
        <v>plays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31"/>
        <v>42115.889652777783</v>
      </c>
      <c r="L3562" s="13">
        <f t="shared" si="33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3"/>
        <v>108.43750000000001</v>
      </c>
      <c r="R3562" s="8">
        <f t="shared" si="334"/>
        <v>46.89</v>
      </c>
      <c r="S3562" t="str">
        <f t="shared" si="335"/>
        <v>theater</v>
      </c>
      <c r="T3562" t="str">
        <f t="shared" si="336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31"/>
        <v>42203.680300925931</v>
      </c>
      <c r="L3563" s="13">
        <f t="shared" si="33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3"/>
        <v>102.4</v>
      </c>
      <c r="R3563" s="8">
        <f t="shared" si="334"/>
        <v>47.41</v>
      </c>
      <c r="S3563" t="str">
        <f t="shared" si="335"/>
        <v>theater</v>
      </c>
      <c r="T3563" t="str">
        <f t="shared" si="336"/>
        <v>plays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31"/>
        <v>42433.761886574073</v>
      </c>
      <c r="L3564" s="13">
        <f t="shared" si="33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3"/>
        <v>148.88888888888889</v>
      </c>
      <c r="R3564" s="8">
        <f t="shared" si="334"/>
        <v>15.13</v>
      </c>
      <c r="S3564" t="str">
        <f t="shared" si="335"/>
        <v>theater</v>
      </c>
      <c r="T3564" t="str">
        <f t="shared" si="336"/>
        <v>plays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31"/>
        <v>42555.671944444446</v>
      </c>
      <c r="L3565" s="13">
        <f t="shared" si="33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3"/>
        <v>105.49000000000002</v>
      </c>
      <c r="R3565" s="8">
        <f t="shared" si="334"/>
        <v>21.1</v>
      </c>
      <c r="S3565" t="str">
        <f t="shared" si="335"/>
        <v>theater</v>
      </c>
      <c r="T3565" t="str">
        <f t="shared" si="336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31"/>
        <v>42236.623252314821</v>
      </c>
      <c r="L3566" s="13">
        <f t="shared" si="33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3"/>
        <v>100.49999999999999</v>
      </c>
      <c r="R3566" s="8">
        <f t="shared" si="334"/>
        <v>59.12</v>
      </c>
      <c r="S3566" t="str">
        <f t="shared" si="335"/>
        <v>theater</v>
      </c>
      <c r="T3566" t="str">
        <f t="shared" si="336"/>
        <v>plays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31"/>
        <v>41974.743148148147</v>
      </c>
      <c r="L3567" s="13">
        <f t="shared" si="33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3"/>
        <v>130.55555555555557</v>
      </c>
      <c r="R3567" s="8">
        <f t="shared" si="334"/>
        <v>97.92</v>
      </c>
      <c r="S3567" t="str">
        <f t="shared" si="335"/>
        <v>theater</v>
      </c>
      <c r="T3567" t="str">
        <f t="shared" si="336"/>
        <v>plays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31"/>
        <v>41997.507905092592</v>
      </c>
      <c r="L3568" s="13">
        <f t="shared" si="33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3"/>
        <v>104.75000000000001</v>
      </c>
      <c r="R3568" s="8">
        <f t="shared" si="334"/>
        <v>55.13</v>
      </c>
      <c r="S3568" t="str">
        <f t="shared" si="335"/>
        <v>theater</v>
      </c>
      <c r="T3568" t="str">
        <f t="shared" si="336"/>
        <v>plays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31"/>
        <v>42135.810694444444</v>
      </c>
      <c r="L3569" s="13">
        <f t="shared" si="33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3"/>
        <v>108.80000000000001</v>
      </c>
      <c r="R3569" s="8">
        <f t="shared" si="334"/>
        <v>26.54</v>
      </c>
      <c r="S3569" t="str">
        <f t="shared" si="335"/>
        <v>theater</v>
      </c>
      <c r="T3569" t="str">
        <f t="shared" si="336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31"/>
        <v>41869.740671296298</v>
      </c>
      <c r="L3570" s="13">
        <f t="shared" si="33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3"/>
        <v>111.00000000000001</v>
      </c>
      <c r="R3570" s="8">
        <f t="shared" si="334"/>
        <v>58.42</v>
      </c>
      <c r="S3570" t="str">
        <f t="shared" si="335"/>
        <v>theater</v>
      </c>
      <c r="T3570" t="str">
        <f t="shared" si="336"/>
        <v>plays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31"/>
        <v>41982.688611111109</v>
      </c>
      <c r="L3571" s="13">
        <f t="shared" si="33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3"/>
        <v>100.47999999999999</v>
      </c>
      <c r="R3571" s="8">
        <f t="shared" si="334"/>
        <v>122.54</v>
      </c>
      <c r="S3571" t="str">
        <f t="shared" si="335"/>
        <v>theater</v>
      </c>
      <c r="T3571" t="str">
        <f t="shared" si="336"/>
        <v>plays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31"/>
        <v>41976.331979166673</v>
      </c>
      <c r="L3572" s="13">
        <f t="shared" si="33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3"/>
        <v>114.35</v>
      </c>
      <c r="R3572" s="8">
        <f t="shared" si="334"/>
        <v>87.96</v>
      </c>
      <c r="S3572" t="str">
        <f t="shared" si="335"/>
        <v>theater</v>
      </c>
      <c r="T3572" t="str">
        <f t="shared" si="336"/>
        <v>plays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31"/>
        <v>41912.858946759261</v>
      </c>
      <c r="L3573" s="13">
        <f t="shared" si="33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3"/>
        <v>122.06666666666666</v>
      </c>
      <c r="R3573" s="8">
        <f t="shared" si="334"/>
        <v>73.239999999999995</v>
      </c>
      <c r="S3573" t="str">
        <f t="shared" si="335"/>
        <v>theater</v>
      </c>
      <c r="T3573" t="str">
        <f t="shared" si="336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31"/>
        <v>42146.570393518516</v>
      </c>
      <c r="L3574" s="13">
        <f t="shared" si="33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3"/>
        <v>100</v>
      </c>
      <c r="R3574" s="8">
        <f t="shared" si="334"/>
        <v>55.56</v>
      </c>
      <c r="S3574" t="str">
        <f t="shared" si="335"/>
        <v>theater</v>
      </c>
      <c r="T3574" t="str">
        <f t="shared" si="336"/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31"/>
        <v>41921.375532407408</v>
      </c>
      <c r="L3575" s="13">
        <f t="shared" si="33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3"/>
        <v>102.8</v>
      </c>
      <c r="R3575" s="8">
        <f t="shared" si="334"/>
        <v>39.54</v>
      </c>
      <c r="S3575" t="str">
        <f t="shared" si="335"/>
        <v>theater</v>
      </c>
      <c r="T3575" t="str">
        <f t="shared" si="336"/>
        <v>plays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31"/>
        <v>41926.942685185182</v>
      </c>
      <c r="L3576" s="13">
        <f t="shared" si="33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3"/>
        <v>106.12068965517241</v>
      </c>
      <c r="R3576" s="8">
        <f t="shared" si="334"/>
        <v>136.78</v>
      </c>
      <c r="S3576" t="str">
        <f t="shared" si="335"/>
        <v>theater</v>
      </c>
      <c r="T3576" t="str">
        <f t="shared" si="336"/>
        <v>plays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31"/>
        <v>42561.783877314811</v>
      </c>
      <c r="L3577" s="13">
        <f t="shared" si="33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3"/>
        <v>101.33000000000001</v>
      </c>
      <c r="R3577" s="8">
        <f t="shared" si="334"/>
        <v>99.34</v>
      </c>
      <c r="S3577" t="str">
        <f t="shared" si="335"/>
        <v>theater</v>
      </c>
      <c r="T3577" t="str">
        <f t="shared" si="336"/>
        <v>plays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31"/>
        <v>42649.54923611111</v>
      </c>
      <c r="L3578" s="13">
        <f t="shared" si="33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3"/>
        <v>100</v>
      </c>
      <c r="R3578" s="8">
        <f t="shared" si="334"/>
        <v>20</v>
      </c>
      <c r="S3578" t="str">
        <f t="shared" si="335"/>
        <v>theater</v>
      </c>
      <c r="T3578" t="str">
        <f t="shared" si="336"/>
        <v>plays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31"/>
        <v>42093.786840277782</v>
      </c>
      <c r="L3579" s="13">
        <f t="shared" si="33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3"/>
        <v>130</v>
      </c>
      <c r="R3579" s="8">
        <f t="shared" si="334"/>
        <v>28.89</v>
      </c>
      <c r="S3579" t="str">
        <f t="shared" si="335"/>
        <v>theater</v>
      </c>
      <c r="T3579" t="str">
        <f t="shared" si="336"/>
        <v>plays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31"/>
        <v>42460.733530092592</v>
      </c>
      <c r="L3580" s="13">
        <f t="shared" si="33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3"/>
        <v>100.01333333333334</v>
      </c>
      <c r="R3580" s="8">
        <f t="shared" si="334"/>
        <v>40.549999999999997</v>
      </c>
      <c r="S3580" t="str">
        <f t="shared" si="335"/>
        <v>theater</v>
      </c>
      <c r="T3580" t="str">
        <f t="shared" si="336"/>
        <v>plays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31"/>
        <v>42430.762222222227</v>
      </c>
      <c r="L3581" s="13">
        <f t="shared" si="33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3"/>
        <v>100</v>
      </c>
      <c r="R3581" s="8">
        <f t="shared" si="334"/>
        <v>35.71</v>
      </c>
      <c r="S3581" t="str">
        <f t="shared" si="335"/>
        <v>theater</v>
      </c>
      <c r="T3581" t="str">
        <f t="shared" si="336"/>
        <v>plays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31"/>
        <v>42026.176180555558</v>
      </c>
      <c r="L3582" s="13">
        <f t="shared" si="33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3"/>
        <v>113.88888888888889</v>
      </c>
      <c r="R3582" s="8">
        <f t="shared" si="334"/>
        <v>37.96</v>
      </c>
      <c r="S3582" t="str">
        <f t="shared" si="335"/>
        <v>theater</v>
      </c>
      <c r="T3582" t="str">
        <f t="shared" si="336"/>
        <v>plays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31"/>
        <v>41836.471180555556</v>
      </c>
      <c r="L3583" s="13">
        <f t="shared" si="33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3"/>
        <v>100</v>
      </c>
      <c r="R3583" s="8">
        <f t="shared" si="334"/>
        <v>33.33</v>
      </c>
      <c r="S3583" t="str">
        <f t="shared" si="335"/>
        <v>theater</v>
      </c>
      <c r="T3583" t="str">
        <f t="shared" si="336"/>
        <v>plays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31"/>
        <v>42451.095856481479</v>
      </c>
      <c r="L3584" s="13">
        <f t="shared" si="33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3"/>
        <v>287</v>
      </c>
      <c r="R3584" s="8">
        <f t="shared" si="334"/>
        <v>58.57</v>
      </c>
      <c r="S3584" t="str">
        <f t="shared" si="335"/>
        <v>theater</v>
      </c>
      <c r="T3584" t="str">
        <f t="shared" si="336"/>
        <v>plays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31"/>
        <v>42418.425983796296</v>
      </c>
      <c r="L3585" s="13">
        <f t="shared" si="33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3"/>
        <v>108.5</v>
      </c>
      <c r="R3585" s="8">
        <f t="shared" si="334"/>
        <v>135.63</v>
      </c>
      <c r="S3585" t="str">
        <f t="shared" si="335"/>
        <v>theater</v>
      </c>
      <c r="T3585" t="str">
        <f t="shared" si="336"/>
        <v>plays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ref="K3586:K3649" si="337">J3586/60/60/24+DATE(1970,1,1)</f>
        <v>42168.316481481481</v>
      </c>
      <c r="L3586" s="13">
        <f t="shared" ref="L3586:L3649" si="338">I3586/60/60/24+DATE(1970,1,1)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339">E3586/D3586*100</f>
        <v>115.5</v>
      </c>
      <c r="R3586" s="8">
        <f t="shared" si="334"/>
        <v>30.94</v>
      </c>
      <c r="S3586" t="str">
        <f t="shared" si="335"/>
        <v>theater</v>
      </c>
      <c r="T3586" t="str">
        <f t="shared" si="336"/>
        <v>plays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si="337"/>
        <v>41964.716319444444</v>
      </c>
      <c r="L3587" s="13">
        <f t="shared" si="338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339"/>
        <v>119.11764705882352</v>
      </c>
      <c r="R3587" s="8">
        <f t="shared" ref="R3587:R3650" si="340">IF(N3587=0, 0, ROUND(E3587/N3587, 2))</f>
        <v>176.09</v>
      </c>
      <c r="S3587" t="str">
        <f t="shared" ref="S3587:S3650" si="341">LEFT(P3587, FIND("/", P3587) - 1)</f>
        <v>theater</v>
      </c>
      <c r="T3587" t="str">
        <f t="shared" ref="T3587:T3650" si="342">RIGHT(P3587, LEN(P3587)-FIND("/", P3587))</f>
        <v>plays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37"/>
        <v>42576.697569444441</v>
      </c>
      <c r="L3588" s="13">
        <f t="shared" si="33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9"/>
        <v>109.42666666666668</v>
      </c>
      <c r="R3588" s="8">
        <f t="shared" si="340"/>
        <v>151.97999999999999</v>
      </c>
      <c r="S3588" t="str">
        <f t="shared" si="341"/>
        <v>theater</v>
      </c>
      <c r="T3588" t="str">
        <f t="shared" si="342"/>
        <v>plays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37"/>
        <v>42503.539976851855</v>
      </c>
      <c r="L3589" s="13">
        <f t="shared" si="33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9"/>
        <v>126.6</v>
      </c>
      <c r="R3589" s="8">
        <f t="shared" si="340"/>
        <v>22.61</v>
      </c>
      <c r="S3589" t="str">
        <f t="shared" si="341"/>
        <v>theater</v>
      </c>
      <c r="T3589" t="str">
        <f t="shared" si="342"/>
        <v>plays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37"/>
        <v>42101.828819444447</v>
      </c>
      <c r="L3590" s="13">
        <f t="shared" si="33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9"/>
        <v>100.49999999999999</v>
      </c>
      <c r="R3590" s="8">
        <f t="shared" si="340"/>
        <v>18.27</v>
      </c>
      <c r="S3590" t="str">
        <f t="shared" si="341"/>
        <v>theater</v>
      </c>
      <c r="T3590" t="str">
        <f t="shared" si="342"/>
        <v>plays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37"/>
        <v>42125.647534722222</v>
      </c>
      <c r="L3591" s="13">
        <f t="shared" si="33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9"/>
        <v>127.49999999999999</v>
      </c>
      <c r="R3591" s="8">
        <f t="shared" si="340"/>
        <v>82.26</v>
      </c>
      <c r="S3591" t="str">
        <f t="shared" si="341"/>
        <v>theater</v>
      </c>
      <c r="T3591" t="str">
        <f t="shared" si="342"/>
        <v>plays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37"/>
        <v>41902.333726851852</v>
      </c>
      <c r="L3592" s="13">
        <f t="shared" si="33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9"/>
        <v>100.05999999999999</v>
      </c>
      <c r="R3592" s="8">
        <f t="shared" si="340"/>
        <v>68.53</v>
      </c>
      <c r="S3592" t="str">
        <f t="shared" si="341"/>
        <v>theater</v>
      </c>
      <c r="T3592" t="str">
        <f t="shared" si="342"/>
        <v>plays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37"/>
        <v>42003.948425925926</v>
      </c>
      <c r="L3593" s="13">
        <f t="shared" si="33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9"/>
        <v>175</v>
      </c>
      <c r="R3593" s="8">
        <f t="shared" si="340"/>
        <v>68.06</v>
      </c>
      <c r="S3593" t="str">
        <f t="shared" si="341"/>
        <v>theater</v>
      </c>
      <c r="T3593" t="str">
        <f t="shared" si="342"/>
        <v>plays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37"/>
        <v>41988.829942129625</v>
      </c>
      <c r="L3594" s="13">
        <f t="shared" si="33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9"/>
        <v>127.25</v>
      </c>
      <c r="R3594" s="8">
        <f t="shared" si="340"/>
        <v>72.709999999999994</v>
      </c>
      <c r="S3594" t="str">
        <f t="shared" si="341"/>
        <v>theater</v>
      </c>
      <c r="T3594" t="str">
        <f t="shared" si="342"/>
        <v>plays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37"/>
        <v>41974.898599537039</v>
      </c>
      <c r="L3595" s="13">
        <f t="shared" si="33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9"/>
        <v>110.63333333333334</v>
      </c>
      <c r="R3595" s="8">
        <f t="shared" si="340"/>
        <v>77.19</v>
      </c>
      <c r="S3595" t="str">
        <f t="shared" si="341"/>
        <v>theater</v>
      </c>
      <c r="T3595" t="str">
        <f t="shared" si="342"/>
        <v>plays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37"/>
        <v>42592.066921296297</v>
      </c>
      <c r="L3596" s="13">
        <f t="shared" si="33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9"/>
        <v>125.93749999999999</v>
      </c>
      <c r="R3596" s="8">
        <f t="shared" si="340"/>
        <v>55.97</v>
      </c>
      <c r="S3596" t="str">
        <f t="shared" si="341"/>
        <v>theater</v>
      </c>
      <c r="T3596" t="str">
        <f t="shared" si="342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37"/>
        <v>42050.008368055554</v>
      </c>
      <c r="L3597" s="13">
        <f t="shared" si="33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9"/>
        <v>118.5</v>
      </c>
      <c r="R3597" s="8">
        <f t="shared" si="340"/>
        <v>49.69</v>
      </c>
      <c r="S3597" t="str">
        <f t="shared" si="341"/>
        <v>theater</v>
      </c>
      <c r="T3597" t="str">
        <f t="shared" si="342"/>
        <v>plays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37"/>
        <v>41856.715069444443</v>
      </c>
      <c r="L3598" s="13">
        <f t="shared" si="33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9"/>
        <v>107.72727272727273</v>
      </c>
      <c r="R3598" s="8">
        <f t="shared" si="340"/>
        <v>79</v>
      </c>
      <c r="S3598" t="str">
        <f t="shared" si="341"/>
        <v>theater</v>
      </c>
      <c r="T3598" t="str">
        <f t="shared" si="342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37"/>
        <v>42417.585532407407</v>
      </c>
      <c r="L3599" s="13">
        <f t="shared" si="33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9"/>
        <v>102.60000000000001</v>
      </c>
      <c r="R3599" s="8">
        <f t="shared" si="340"/>
        <v>77.73</v>
      </c>
      <c r="S3599" t="str">
        <f t="shared" si="341"/>
        <v>theater</v>
      </c>
      <c r="T3599" t="str">
        <f t="shared" si="342"/>
        <v>plays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37"/>
        <v>41866.79886574074</v>
      </c>
      <c r="L3600" s="13">
        <f t="shared" si="33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9"/>
        <v>110.1</v>
      </c>
      <c r="R3600" s="8">
        <f t="shared" si="340"/>
        <v>40.78</v>
      </c>
      <c r="S3600" t="str">
        <f t="shared" si="341"/>
        <v>theater</v>
      </c>
      <c r="T3600" t="str">
        <f t="shared" si="342"/>
        <v>plays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37"/>
        <v>42220.79487268519</v>
      </c>
      <c r="L3601" s="13">
        <f t="shared" si="338"/>
        <v>42246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9"/>
        <v>202</v>
      </c>
      <c r="R3601" s="8">
        <f t="shared" si="340"/>
        <v>59.41</v>
      </c>
      <c r="S3601" t="str">
        <f t="shared" si="341"/>
        <v>theater</v>
      </c>
      <c r="T3601" t="str">
        <f t="shared" si="342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37"/>
        <v>42628.849120370374</v>
      </c>
      <c r="L3602" s="13">
        <f t="shared" si="33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9"/>
        <v>130</v>
      </c>
      <c r="R3602" s="8">
        <f t="shared" si="340"/>
        <v>3.25</v>
      </c>
      <c r="S3602" t="str">
        <f t="shared" si="341"/>
        <v>theater</v>
      </c>
      <c r="T3602" t="str">
        <f t="shared" si="342"/>
        <v>plays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37"/>
        <v>41990.99863425926</v>
      </c>
      <c r="L3603" s="13">
        <f t="shared" si="33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9"/>
        <v>104.35000000000001</v>
      </c>
      <c r="R3603" s="8">
        <f t="shared" si="340"/>
        <v>39.380000000000003</v>
      </c>
      <c r="S3603" t="str">
        <f t="shared" si="341"/>
        <v>theater</v>
      </c>
      <c r="T3603" t="str">
        <f t="shared" si="342"/>
        <v>plays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37"/>
        <v>42447.894432870366</v>
      </c>
      <c r="L3604" s="13">
        <f t="shared" si="33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9"/>
        <v>100.05</v>
      </c>
      <c r="R3604" s="8">
        <f t="shared" si="340"/>
        <v>81.67</v>
      </c>
      <c r="S3604" t="str">
        <f t="shared" si="341"/>
        <v>theater</v>
      </c>
      <c r="T3604" t="str">
        <f t="shared" si="342"/>
        <v>plays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37"/>
        <v>42283.864351851851</v>
      </c>
      <c r="L3605" s="13">
        <f t="shared" si="33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9"/>
        <v>170.66666666666669</v>
      </c>
      <c r="R3605" s="8">
        <f t="shared" si="340"/>
        <v>44.91</v>
      </c>
      <c r="S3605" t="str">
        <f t="shared" si="341"/>
        <v>theater</v>
      </c>
      <c r="T3605" t="str">
        <f t="shared" si="342"/>
        <v>plays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37"/>
        <v>42483.015694444446</v>
      </c>
      <c r="L3606" s="13">
        <f t="shared" si="33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9"/>
        <v>112.83333333333334</v>
      </c>
      <c r="R3606" s="8">
        <f t="shared" si="340"/>
        <v>49.06</v>
      </c>
      <c r="S3606" t="str">
        <f t="shared" si="341"/>
        <v>theater</v>
      </c>
      <c r="T3606" t="str">
        <f t="shared" si="342"/>
        <v>plays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37"/>
        <v>42383.793124999997</v>
      </c>
      <c r="L3607" s="13">
        <f t="shared" si="33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9"/>
        <v>184</v>
      </c>
      <c r="R3607" s="8">
        <f t="shared" si="340"/>
        <v>30.67</v>
      </c>
      <c r="S3607" t="str">
        <f t="shared" si="341"/>
        <v>theater</v>
      </c>
      <c r="T3607" t="str">
        <f t="shared" si="342"/>
        <v>plays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37"/>
        <v>42566.604826388888</v>
      </c>
      <c r="L3608" s="13">
        <f t="shared" si="33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9"/>
        <v>130.26666666666665</v>
      </c>
      <c r="R3608" s="8">
        <f t="shared" si="340"/>
        <v>61.06</v>
      </c>
      <c r="S3608" t="str">
        <f t="shared" si="341"/>
        <v>theater</v>
      </c>
      <c r="T3608" t="str">
        <f t="shared" si="342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37"/>
        <v>42338.963912037041</v>
      </c>
      <c r="L3609" s="13">
        <f t="shared" si="338"/>
        <v>42353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9"/>
        <v>105.45454545454544</v>
      </c>
      <c r="R3609" s="8">
        <f t="shared" si="340"/>
        <v>29</v>
      </c>
      <c r="S3609" t="str">
        <f t="shared" si="341"/>
        <v>theater</v>
      </c>
      <c r="T3609" t="str">
        <f t="shared" si="342"/>
        <v>plays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37"/>
        <v>42506.709375000006</v>
      </c>
      <c r="L3610" s="13">
        <f t="shared" si="33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9"/>
        <v>100</v>
      </c>
      <c r="R3610" s="8">
        <f t="shared" si="340"/>
        <v>29.63</v>
      </c>
      <c r="S3610" t="str">
        <f t="shared" si="341"/>
        <v>theater</v>
      </c>
      <c r="T3610" t="str">
        <f t="shared" si="342"/>
        <v>plays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37"/>
        <v>42429.991724537031</v>
      </c>
      <c r="L3611" s="13">
        <f t="shared" si="33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9"/>
        <v>153.31632653061226</v>
      </c>
      <c r="R3611" s="8">
        <f t="shared" si="340"/>
        <v>143.1</v>
      </c>
      <c r="S3611" t="str">
        <f t="shared" si="341"/>
        <v>theater</v>
      </c>
      <c r="T3611" t="str">
        <f t="shared" si="342"/>
        <v>plays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37"/>
        <v>42203.432129629626</v>
      </c>
      <c r="L3612" s="13">
        <f t="shared" si="33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9"/>
        <v>162.30000000000001</v>
      </c>
      <c r="R3612" s="8">
        <f t="shared" si="340"/>
        <v>52.35</v>
      </c>
      <c r="S3612" t="str">
        <f t="shared" si="341"/>
        <v>theater</v>
      </c>
      <c r="T3612" t="str">
        <f t="shared" si="342"/>
        <v>plays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37"/>
        <v>42072.370381944449</v>
      </c>
      <c r="L3613" s="13">
        <f t="shared" si="33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9"/>
        <v>136</v>
      </c>
      <c r="R3613" s="8">
        <f t="shared" si="340"/>
        <v>66.67</v>
      </c>
      <c r="S3613" t="str">
        <f t="shared" si="341"/>
        <v>theater</v>
      </c>
      <c r="T3613" t="str">
        <f t="shared" si="342"/>
        <v>plays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37"/>
        <v>41789.726979166669</v>
      </c>
      <c r="L3614" s="13">
        <f t="shared" si="338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9"/>
        <v>144.4</v>
      </c>
      <c r="R3614" s="8">
        <f t="shared" si="340"/>
        <v>126.67</v>
      </c>
      <c r="S3614" t="str">
        <f t="shared" si="341"/>
        <v>theater</v>
      </c>
      <c r="T3614" t="str">
        <f t="shared" si="342"/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37"/>
        <v>41788.58997685185</v>
      </c>
      <c r="L3615" s="13">
        <f t="shared" si="33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9"/>
        <v>100</v>
      </c>
      <c r="R3615" s="8">
        <f t="shared" si="340"/>
        <v>62.5</v>
      </c>
      <c r="S3615" t="str">
        <f t="shared" si="341"/>
        <v>theater</v>
      </c>
      <c r="T3615" t="str">
        <f t="shared" si="342"/>
        <v>plays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37"/>
        <v>42144.041851851856</v>
      </c>
      <c r="L3616" s="13">
        <f t="shared" si="33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9"/>
        <v>100.8</v>
      </c>
      <c r="R3616" s="8">
        <f t="shared" si="340"/>
        <v>35.49</v>
      </c>
      <c r="S3616" t="str">
        <f t="shared" si="341"/>
        <v>theater</v>
      </c>
      <c r="T3616" t="str">
        <f t="shared" si="342"/>
        <v>plays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37"/>
        <v>42318.593703703707</v>
      </c>
      <c r="L3617" s="13">
        <f t="shared" si="33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9"/>
        <v>106.80000000000001</v>
      </c>
      <c r="R3617" s="8">
        <f t="shared" si="340"/>
        <v>37.08</v>
      </c>
      <c r="S3617" t="str">
        <f t="shared" si="341"/>
        <v>theater</v>
      </c>
      <c r="T3617" t="str">
        <f t="shared" si="342"/>
        <v>plays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37"/>
        <v>42052.949814814812</v>
      </c>
      <c r="L3618" s="13">
        <f t="shared" si="33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9"/>
        <v>124.8</v>
      </c>
      <c r="R3618" s="8">
        <f t="shared" si="340"/>
        <v>69.33</v>
      </c>
      <c r="S3618" t="str">
        <f t="shared" si="341"/>
        <v>theater</v>
      </c>
      <c r="T3618" t="str">
        <f t="shared" si="342"/>
        <v>plays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37"/>
        <v>42779.610289351855</v>
      </c>
      <c r="L3619" s="13">
        <f t="shared" si="338"/>
        <v>42794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9"/>
        <v>118.91891891891892</v>
      </c>
      <c r="R3619" s="8">
        <f t="shared" si="340"/>
        <v>17.25</v>
      </c>
      <c r="S3619" t="str">
        <f t="shared" si="341"/>
        <v>theater</v>
      </c>
      <c r="T3619" t="str">
        <f t="shared" si="342"/>
        <v>plays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37"/>
        <v>42128.627893518518</v>
      </c>
      <c r="L3620" s="13">
        <f t="shared" si="33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9"/>
        <v>101</v>
      </c>
      <c r="R3620" s="8">
        <f t="shared" si="340"/>
        <v>36.07</v>
      </c>
      <c r="S3620" t="str">
        <f t="shared" si="341"/>
        <v>theater</v>
      </c>
      <c r="T3620" t="str">
        <f t="shared" si="342"/>
        <v>plays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37"/>
        <v>42661.132245370376</v>
      </c>
      <c r="L3621" s="13">
        <f t="shared" si="33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9"/>
        <v>112.99999999999999</v>
      </c>
      <c r="R3621" s="8">
        <f t="shared" si="340"/>
        <v>66.47</v>
      </c>
      <c r="S3621" t="str">
        <f t="shared" si="341"/>
        <v>theater</v>
      </c>
      <c r="T3621" t="str">
        <f t="shared" si="342"/>
        <v>plays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37"/>
        <v>42037.938206018516</v>
      </c>
      <c r="L3622" s="13">
        <f t="shared" si="33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9"/>
        <v>105.19047619047619</v>
      </c>
      <c r="R3622" s="8">
        <f t="shared" si="340"/>
        <v>56.07</v>
      </c>
      <c r="S3622" t="str">
        <f t="shared" si="341"/>
        <v>theater</v>
      </c>
      <c r="T3622" t="str">
        <f t="shared" si="342"/>
        <v>plays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37"/>
        <v>42619.935694444444</v>
      </c>
      <c r="L3623" s="13">
        <f t="shared" si="338"/>
        <v>42643.875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9"/>
        <v>109.73333333333332</v>
      </c>
      <c r="R3623" s="8">
        <f t="shared" si="340"/>
        <v>47.03</v>
      </c>
      <c r="S3623" t="str">
        <f t="shared" si="341"/>
        <v>theater</v>
      </c>
      <c r="T3623" t="str">
        <f t="shared" si="342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37"/>
        <v>41877.221886574072</v>
      </c>
      <c r="L3624" s="13">
        <f t="shared" si="33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9"/>
        <v>100.099</v>
      </c>
      <c r="R3624" s="8">
        <f t="shared" si="340"/>
        <v>47.67</v>
      </c>
      <c r="S3624" t="str">
        <f t="shared" si="341"/>
        <v>theater</v>
      </c>
      <c r="T3624" t="str">
        <f t="shared" si="342"/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37"/>
        <v>41828.736921296295</v>
      </c>
      <c r="L3625" s="13">
        <f t="shared" si="33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9"/>
        <v>120</v>
      </c>
      <c r="R3625" s="8">
        <f t="shared" si="340"/>
        <v>88.24</v>
      </c>
      <c r="S3625" t="str">
        <f t="shared" si="341"/>
        <v>theater</v>
      </c>
      <c r="T3625" t="str">
        <f t="shared" si="342"/>
        <v>plays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37"/>
        <v>42545.774189814809</v>
      </c>
      <c r="L3626" s="13">
        <f t="shared" si="338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9"/>
        <v>104.93333333333332</v>
      </c>
      <c r="R3626" s="8">
        <f t="shared" si="340"/>
        <v>80.72</v>
      </c>
      <c r="S3626" t="str">
        <f t="shared" si="341"/>
        <v>theater</v>
      </c>
      <c r="T3626" t="str">
        <f t="shared" si="342"/>
        <v>plays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37"/>
        <v>42157.652511574073</v>
      </c>
      <c r="L3627" s="13">
        <f t="shared" si="33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9"/>
        <v>102.66666666666666</v>
      </c>
      <c r="R3627" s="8">
        <f t="shared" si="340"/>
        <v>39.49</v>
      </c>
      <c r="S3627" t="str">
        <f t="shared" si="341"/>
        <v>theater</v>
      </c>
      <c r="T3627" t="str">
        <f t="shared" si="342"/>
        <v>plays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37"/>
        <v>41846.667326388888</v>
      </c>
      <c r="L3628" s="13">
        <f t="shared" si="33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9"/>
        <v>101.82500000000002</v>
      </c>
      <c r="R3628" s="8">
        <f t="shared" si="340"/>
        <v>84.85</v>
      </c>
      <c r="S3628" t="str">
        <f t="shared" si="341"/>
        <v>theater</v>
      </c>
      <c r="T3628" t="str">
        <f t="shared" si="342"/>
        <v>plays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37"/>
        <v>42460.741747685184</v>
      </c>
      <c r="L3629" s="13">
        <f t="shared" si="33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9"/>
        <v>100</v>
      </c>
      <c r="R3629" s="8">
        <f t="shared" si="340"/>
        <v>68.97</v>
      </c>
      <c r="S3629" t="str">
        <f t="shared" si="341"/>
        <v>theater</v>
      </c>
      <c r="T3629" t="str">
        <f t="shared" si="342"/>
        <v>plays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37"/>
        <v>42291.833287037036</v>
      </c>
      <c r="L3630" s="13">
        <f t="shared" si="33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9"/>
        <v>0</v>
      </c>
      <c r="R3630" s="8">
        <f t="shared" si="340"/>
        <v>0</v>
      </c>
      <c r="S3630" t="str">
        <f t="shared" si="341"/>
        <v>theater</v>
      </c>
      <c r="T3630" t="str">
        <f t="shared" si="342"/>
        <v>musical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37"/>
        <v>42437.094490740739</v>
      </c>
      <c r="L3631" s="13">
        <f t="shared" si="33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9"/>
        <v>1.9999999999999998E-4</v>
      </c>
      <c r="R3631" s="8">
        <f t="shared" si="340"/>
        <v>1</v>
      </c>
      <c r="S3631" t="str">
        <f t="shared" si="341"/>
        <v>theater</v>
      </c>
      <c r="T3631" t="str">
        <f t="shared" si="342"/>
        <v>musical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37"/>
        <v>41942.84710648148</v>
      </c>
      <c r="L3632" s="13">
        <f t="shared" si="33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9"/>
        <v>3.3333333333333333E-2</v>
      </c>
      <c r="R3632" s="8">
        <f t="shared" si="340"/>
        <v>1</v>
      </c>
      <c r="S3632" t="str">
        <f t="shared" si="341"/>
        <v>theater</v>
      </c>
      <c r="T3632" t="str">
        <f t="shared" si="342"/>
        <v>musical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37"/>
        <v>41880.753437499996</v>
      </c>
      <c r="L3633" s="13">
        <f t="shared" si="33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9"/>
        <v>51.023391812865491</v>
      </c>
      <c r="R3633" s="8">
        <f t="shared" si="340"/>
        <v>147.88</v>
      </c>
      <c r="S3633" t="str">
        <f t="shared" si="341"/>
        <v>theater</v>
      </c>
      <c r="T3633" t="str">
        <f t="shared" si="342"/>
        <v>musical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37"/>
        <v>41946.936909722222</v>
      </c>
      <c r="L3634" s="13">
        <f t="shared" si="33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9"/>
        <v>20</v>
      </c>
      <c r="R3634" s="8">
        <f t="shared" si="340"/>
        <v>100</v>
      </c>
      <c r="S3634" t="str">
        <f t="shared" si="341"/>
        <v>theater</v>
      </c>
      <c r="T3634" t="str">
        <f t="shared" si="342"/>
        <v>musical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37"/>
        <v>42649.623460648145</v>
      </c>
      <c r="L3635" s="13">
        <f t="shared" si="33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9"/>
        <v>35.24</v>
      </c>
      <c r="R3635" s="8">
        <f t="shared" si="340"/>
        <v>56.84</v>
      </c>
      <c r="S3635" t="str">
        <f t="shared" si="341"/>
        <v>theater</v>
      </c>
      <c r="T3635" t="str">
        <f t="shared" si="342"/>
        <v>musical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37"/>
        <v>42701.166365740741</v>
      </c>
      <c r="L3636" s="13">
        <f t="shared" si="33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9"/>
        <v>4.246666666666667</v>
      </c>
      <c r="R3636" s="8">
        <f t="shared" si="340"/>
        <v>176.94</v>
      </c>
      <c r="S3636" t="str">
        <f t="shared" si="341"/>
        <v>theater</v>
      </c>
      <c r="T3636" t="str">
        <f t="shared" si="342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37"/>
        <v>42450.88282407407</v>
      </c>
      <c r="L3637" s="13">
        <f t="shared" si="33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9"/>
        <v>36.457142857142856</v>
      </c>
      <c r="R3637" s="8">
        <f t="shared" si="340"/>
        <v>127.6</v>
      </c>
      <c r="S3637" t="str">
        <f t="shared" si="341"/>
        <v>theater</v>
      </c>
      <c r="T3637" t="str">
        <f t="shared" si="342"/>
        <v>musical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37"/>
        <v>42226.694780092599</v>
      </c>
      <c r="L3638" s="13">
        <f t="shared" si="338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9"/>
        <v>0</v>
      </c>
      <c r="R3638" s="8">
        <f t="shared" si="340"/>
        <v>0</v>
      </c>
      <c r="S3638" t="str">
        <f t="shared" si="341"/>
        <v>theater</v>
      </c>
      <c r="T3638" t="str">
        <f t="shared" si="342"/>
        <v>musical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37"/>
        <v>41975.700636574074</v>
      </c>
      <c r="L3639" s="13">
        <f t="shared" si="33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9"/>
        <v>30.866666666666664</v>
      </c>
      <c r="R3639" s="8">
        <f t="shared" si="340"/>
        <v>66.14</v>
      </c>
      <c r="S3639" t="str">
        <f t="shared" si="341"/>
        <v>theater</v>
      </c>
      <c r="T3639" t="str">
        <f t="shared" si="342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37"/>
        <v>42053.672824074078</v>
      </c>
      <c r="L3640" s="13">
        <f t="shared" si="33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9"/>
        <v>6.5454545454545459</v>
      </c>
      <c r="R3640" s="8">
        <f t="shared" si="340"/>
        <v>108</v>
      </c>
      <c r="S3640" t="str">
        <f t="shared" si="341"/>
        <v>theater</v>
      </c>
      <c r="T3640" t="str">
        <f t="shared" si="342"/>
        <v>musical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37"/>
        <v>42590.677152777775</v>
      </c>
      <c r="L3641" s="13">
        <f t="shared" si="33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9"/>
        <v>4.0000000000000001E-3</v>
      </c>
      <c r="R3641" s="8">
        <f t="shared" si="340"/>
        <v>1</v>
      </c>
      <c r="S3641" t="str">
        <f t="shared" si="341"/>
        <v>theater</v>
      </c>
      <c r="T3641" t="str">
        <f t="shared" si="342"/>
        <v>musical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37"/>
        <v>42104.781597222223</v>
      </c>
      <c r="L3642" s="13">
        <f t="shared" si="33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9"/>
        <v>5.5</v>
      </c>
      <c r="R3642" s="8">
        <f t="shared" si="340"/>
        <v>18.329999999999998</v>
      </c>
      <c r="S3642" t="str">
        <f t="shared" si="341"/>
        <v>theater</v>
      </c>
      <c r="T3642" t="str">
        <f t="shared" si="342"/>
        <v>musical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37"/>
        <v>41899.627071759263</v>
      </c>
      <c r="L3643" s="13">
        <f t="shared" si="33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9"/>
        <v>0</v>
      </c>
      <c r="R3643" s="8">
        <f t="shared" si="340"/>
        <v>0</v>
      </c>
      <c r="S3643" t="str">
        <f t="shared" si="341"/>
        <v>theater</v>
      </c>
      <c r="T3643" t="str">
        <f t="shared" si="342"/>
        <v>musical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37"/>
        <v>42297.816284722227</v>
      </c>
      <c r="L3644" s="13">
        <f t="shared" si="33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9"/>
        <v>2.1428571428571428</v>
      </c>
      <c r="R3644" s="8">
        <f t="shared" si="340"/>
        <v>7.5</v>
      </c>
      <c r="S3644" t="str">
        <f t="shared" si="341"/>
        <v>theater</v>
      </c>
      <c r="T3644" t="str">
        <f t="shared" si="342"/>
        <v>musical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37"/>
        <v>42285.143969907411</v>
      </c>
      <c r="L3645" s="13">
        <f t="shared" si="33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9"/>
        <v>0</v>
      </c>
      <c r="R3645" s="8">
        <f t="shared" si="340"/>
        <v>0</v>
      </c>
      <c r="S3645" t="str">
        <f t="shared" si="341"/>
        <v>theater</v>
      </c>
      <c r="T3645" t="str">
        <f t="shared" si="342"/>
        <v>musical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37"/>
        <v>42409.241747685184</v>
      </c>
      <c r="L3646" s="13">
        <f t="shared" si="33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9"/>
        <v>16.420000000000002</v>
      </c>
      <c r="R3646" s="8">
        <f t="shared" si="340"/>
        <v>68.42</v>
      </c>
      <c r="S3646" t="str">
        <f t="shared" si="341"/>
        <v>theater</v>
      </c>
      <c r="T3646" t="str">
        <f t="shared" si="342"/>
        <v>musical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37"/>
        <v>42665.970347222217</v>
      </c>
      <c r="L3647" s="13">
        <f t="shared" si="33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9"/>
        <v>0.1</v>
      </c>
      <c r="R3647" s="8">
        <f t="shared" si="340"/>
        <v>1</v>
      </c>
      <c r="S3647" t="str">
        <f t="shared" si="341"/>
        <v>theater</v>
      </c>
      <c r="T3647" t="str">
        <f t="shared" si="342"/>
        <v>musical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37"/>
        <v>42140.421319444446</v>
      </c>
      <c r="L3648" s="13">
        <f t="shared" si="33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9"/>
        <v>4.8099999999999996</v>
      </c>
      <c r="R3648" s="8">
        <f t="shared" si="340"/>
        <v>60.13</v>
      </c>
      <c r="S3648" t="str">
        <f t="shared" si="341"/>
        <v>theater</v>
      </c>
      <c r="T3648" t="str">
        <f t="shared" si="342"/>
        <v>musical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37"/>
        <v>42598.749155092592</v>
      </c>
      <c r="L3649" s="13">
        <f t="shared" si="33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9"/>
        <v>6</v>
      </c>
      <c r="R3649" s="8">
        <f t="shared" si="340"/>
        <v>15</v>
      </c>
      <c r="S3649" t="str">
        <f t="shared" si="341"/>
        <v>theater</v>
      </c>
      <c r="T3649" t="str">
        <f t="shared" si="342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ref="K3650:K3713" si="343">J3650/60/60/24+DATE(1970,1,1)</f>
        <v>41887.292187500003</v>
      </c>
      <c r="L3650" s="13">
        <f t="shared" ref="L3650:L3713" si="344">I3650/60/60/24+DATE(1970,1,1)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345">E3650/D3650*100</f>
        <v>100.38249999999999</v>
      </c>
      <c r="R3650" s="8">
        <f t="shared" si="340"/>
        <v>550.04</v>
      </c>
      <c r="S3650" t="str">
        <f t="shared" si="341"/>
        <v>theater</v>
      </c>
      <c r="T3650" t="str">
        <f t="shared" si="342"/>
        <v>plays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si="343"/>
        <v>41780.712893518517</v>
      </c>
      <c r="L3651" s="13">
        <f t="shared" si="344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345"/>
        <v>104</v>
      </c>
      <c r="R3651" s="8">
        <f t="shared" ref="R3651:R3714" si="346">IF(N3651=0, 0, ROUND(E3651/N3651, 2))</f>
        <v>97.5</v>
      </c>
      <c r="S3651" t="str">
        <f t="shared" ref="S3651:S3714" si="347">LEFT(P3651, FIND("/", P3651) - 1)</f>
        <v>theater</v>
      </c>
      <c r="T3651" t="str">
        <f t="shared" ref="T3651:T3714" si="348">RIGHT(P3651, LEN(P3651)-FIND("/", P3651))</f>
        <v>plays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343"/>
        <v>42381.478981481487</v>
      </c>
      <c r="L3652" s="13">
        <f t="shared" si="34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5"/>
        <v>100</v>
      </c>
      <c r="R3652" s="8">
        <f t="shared" si="346"/>
        <v>29.41</v>
      </c>
      <c r="S3652" t="str">
        <f t="shared" si="347"/>
        <v>theater</v>
      </c>
      <c r="T3652" t="str">
        <f t="shared" si="348"/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343"/>
        <v>41828.646319444444</v>
      </c>
      <c r="L3653" s="13">
        <f t="shared" si="34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5"/>
        <v>104</v>
      </c>
      <c r="R3653" s="8">
        <f t="shared" si="346"/>
        <v>57.78</v>
      </c>
      <c r="S3653" t="str">
        <f t="shared" si="347"/>
        <v>theater</v>
      </c>
      <c r="T3653" t="str">
        <f t="shared" si="348"/>
        <v>plays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343"/>
        <v>42596.644699074073</v>
      </c>
      <c r="L3654" s="13">
        <f t="shared" si="34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5"/>
        <v>250.66666666666669</v>
      </c>
      <c r="R3654" s="8">
        <f t="shared" si="346"/>
        <v>44.24</v>
      </c>
      <c r="S3654" t="str">
        <f t="shared" si="347"/>
        <v>theater</v>
      </c>
      <c r="T3654" t="str">
        <f t="shared" si="348"/>
        <v>plays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343"/>
        <v>42191.363506944443</v>
      </c>
      <c r="L3655" s="13">
        <f t="shared" si="34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5"/>
        <v>100.49999999999999</v>
      </c>
      <c r="R3655" s="8">
        <f t="shared" si="346"/>
        <v>60.91</v>
      </c>
      <c r="S3655" t="str">
        <f t="shared" si="347"/>
        <v>theater</v>
      </c>
      <c r="T3655" t="str">
        <f t="shared" si="348"/>
        <v>plays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343"/>
        <v>42440.416504629626</v>
      </c>
      <c r="L3656" s="13">
        <f t="shared" si="34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5"/>
        <v>174.4</v>
      </c>
      <c r="R3656" s="8">
        <f t="shared" si="346"/>
        <v>68.84</v>
      </c>
      <c r="S3656" t="str">
        <f t="shared" si="347"/>
        <v>theater</v>
      </c>
      <c r="T3656" t="str">
        <f t="shared" si="348"/>
        <v>plays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343"/>
        <v>42173.803217592591</v>
      </c>
      <c r="L3657" s="13">
        <f t="shared" si="34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5"/>
        <v>116.26</v>
      </c>
      <c r="R3657" s="8">
        <f t="shared" si="346"/>
        <v>73.58</v>
      </c>
      <c r="S3657" t="str">
        <f t="shared" si="347"/>
        <v>theater</v>
      </c>
      <c r="T3657" t="str">
        <f t="shared" si="348"/>
        <v>plays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343"/>
        <v>42737.910138888896</v>
      </c>
      <c r="L3658" s="13">
        <f t="shared" si="34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5"/>
        <v>105.82000000000001</v>
      </c>
      <c r="R3658" s="8">
        <f t="shared" si="346"/>
        <v>115.02</v>
      </c>
      <c r="S3658" t="str">
        <f t="shared" si="347"/>
        <v>theater</v>
      </c>
      <c r="T3658" t="str">
        <f t="shared" si="348"/>
        <v>plays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343"/>
        <v>42499.629849537043</v>
      </c>
      <c r="L3659" s="13">
        <f t="shared" si="34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5"/>
        <v>110.75</v>
      </c>
      <c r="R3659" s="8">
        <f t="shared" si="346"/>
        <v>110.75</v>
      </c>
      <c r="S3659" t="str">
        <f t="shared" si="347"/>
        <v>theater</v>
      </c>
      <c r="T3659" t="str">
        <f t="shared" si="348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343"/>
        <v>41775.858564814815</v>
      </c>
      <c r="L3660" s="13">
        <f t="shared" si="34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5"/>
        <v>100.66666666666666</v>
      </c>
      <c r="R3660" s="8">
        <f t="shared" si="346"/>
        <v>75.5</v>
      </c>
      <c r="S3660" t="str">
        <f t="shared" si="347"/>
        <v>theater</v>
      </c>
      <c r="T3660" t="str">
        <f t="shared" si="348"/>
        <v>plays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343"/>
        <v>42055.277199074073</v>
      </c>
      <c r="L3661" s="13">
        <f t="shared" si="34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5"/>
        <v>102.03333333333333</v>
      </c>
      <c r="R3661" s="8">
        <f t="shared" si="346"/>
        <v>235.46</v>
      </c>
      <c r="S3661" t="str">
        <f t="shared" si="347"/>
        <v>theater</v>
      </c>
      <c r="T3661" t="str">
        <f t="shared" si="348"/>
        <v>plays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343"/>
        <v>41971.881076388891</v>
      </c>
      <c r="L3662" s="13">
        <f t="shared" si="34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5"/>
        <v>100</v>
      </c>
      <c r="R3662" s="8">
        <f t="shared" si="346"/>
        <v>11.36</v>
      </c>
      <c r="S3662" t="str">
        <f t="shared" si="347"/>
        <v>theater</v>
      </c>
      <c r="T3662" t="str">
        <f t="shared" si="348"/>
        <v>plays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343"/>
        <v>42447.896666666667</v>
      </c>
      <c r="L3663" s="13">
        <f t="shared" si="34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5"/>
        <v>111.00000000000001</v>
      </c>
      <c r="R3663" s="8">
        <f t="shared" si="346"/>
        <v>92.5</v>
      </c>
      <c r="S3663" t="str">
        <f t="shared" si="347"/>
        <v>theater</v>
      </c>
      <c r="T3663" t="str">
        <f t="shared" si="348"/>
        <v>plays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343"/>
        <v>42064.220069444447</v>
      </c>
      <c r="L3664" s="13">
        <f t="shared" si="34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5"/>
        <v>101.42500000000001</v>
      </c>
      <c r="R3664" s="8">
        <f t="shared" si="346"/>
        <v>202.85</v>
      </c>
      <c r="S3664" t="str">
        <f t="shared" si="347"/>
        <v>theater</v>
      </c>
      <c r="T3664" t="str">
        <f t="shared" si="348"/>
        <v>plays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343"/>
        <v>42665.451736111107</v>
      </c>
      <c r="L3665" s="13">
        <f t="shared" si="34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5"/>
        <v>104</v>
      </c>
      <c r="R3665" s="8">
        <f t="shared" si="346"/>
        <v>26</v>
      </c>
      <c r="S3665" t="str">
        <f t="shared" si="347"/>
        <v>theater</v>
      </c>
      <c r="T3665" t="str">
        <f t="shared" si="348"/>
        <v>plays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343"/>
        <v>42523.248715277776</v>
      </c>
      <c r="L3666" s="13">
        <f t="shared" si="34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5"/>
        <v>109.375</v>
      </c>
      <c r="R3666" s="8">
        <f t="shared" si="346"/>
        <v>46.05</v>
      </c>
      <c r="S3666" t="str">
        <f t="shared" si="347"/>
        <v>theater</v>
      </c>
      <c r="T3666" t="str">
        <f t="shared" si="348"/>
        <v>plays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343"/>
        <v>42294.808124999996</v>
      </c>
      <c r="L3667" s="13">
        <f t="shared" si="34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5"/>
        <v>115.16129032258064</v>
      </c>
      <c r="R3667" s="8">
        <f t="shared" si="346"/>
        <v>51</v>
      </c>
      <c r="S3667" t="str">
        <f t="shared" si="347"/>
        <v>theater</v>
      </c>
      <c r="T3667" t="str">
        <f t="shared" si="348"/>
        <v>plays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343"/>
        <v>41822.90488425926</v>
      </c>
      <c r="L3668" s="13">
        <f t="shared" si="34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5"/>
        <v>100</v>
      </c>
      <c r="R3668" s="8">
        <f t="shared" si="346"/>
        <v>31.58</v>
      </c>
      <c r="S3668" t="str">
        <f t="shared" si="347"/>
        <v>theater</v>
      </c>
      <c r="T3668" t="str">
        <f t="shared" si="348"/>
        <v>plays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343"/>
        <v>42173.970127314817</v>
      </c>
      <c r="L3669" s="13">
        <f t="shared" si="34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5"/>
        <v>103.17033333333335</v>
      </c>
      <c r="R3669" s="8">
        <f t="shared" si="346"/>
        <v>53.36</v>
      </c>
      <c r="S3669" t="str">
        <f t="shared" si="347"/>
        <v>theater</v>
      </c>
      <c r="T3669" t="str">
        <f t="shared" si="348"/>
        <v>plays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343"/>
        <v>42185.556157407409</v>
      </c>
      <c r="L3670" s="13">
        <f t="shared" si="34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5"/>
        <v>103.49999999999999</v>
      </c>
      <c r="R3670" s="8">
        <f t="shared" si="346"/>
        <v>36.96</v>
      </c>
      <c r="S3670" t="str">
        <f t="shared" si="347"/>
        <v>theater</v>
      </c>
      <c r="T3670" t="str">
        <f t="shared" si="348"/>
        <v>plays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343"/>
        <v>42136.675196759257</v>
      </c>
      <c r="L3671" s="13">
        <f t="shared" si="34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5"/>
        <v>138.19999999999999</v>
      </c>
      <c r="R3671" s="8">
        <f t="shared" si="346"/>
        <v>81.290000000000006</v>
      </c>
      <c r="S3671" t="str">
        <f t="shared" si="347"/>
        <v>theater</v>
      </c>
      <c r="T3671" t="str">
        <f t="shared" si="348"/>
        <v>plays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343"/>
        <v>42142.514016203699</v>
      </c>
      <c r="L3672" s="13">
        <f t="shared" si="34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5"/>
        <v>109.54545454545455</v>
      </c>
      <c r="R3672" s="8">
        <f t="shared" si="346"/>
        <v>20.079999999999998</v>
      </c>
      <c r="S3672" t="str">
        <f t="shared" si="347"/>
        <v>theater</v>
      </c>
      <c r="T3672" t="str">
        <f t="shared" si="348"/>
        <v>plays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343"/>
        <v>41820.62809027778</v>
      </c>
      <c r="L3673" s="13">
        <f t="shared" si="34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5"/>
        <v>100.85714285714286</v>
      </c>
      <c r="R3673" s="8">
        <f t="shared" si="346"/>
        <v>88.25</v>
      </c>
      <c r="S3673" t="str">
        <f t="shared" si="347"/>
        <v>theater</v>
      </c>
      <c r="T3673" t="str">
        <f t="shared" si="348"/>
        <v>plays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343"/>
        <v>41878.946574074071</v>
      </c>
      <c r="L3674" s="13">
        <f t="shared" si="34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5"/>
        <v>101.53333333333335</v>
      </c>
      <c r="R3674" s="8">
        <f t="shared" si="346"/>
        <v>53.44</v>
      </c>
      <c r="S3674" t="str">
        <f t="shared" si="347"/>
        <v>theater</v>
      </c>
      <c r="T3674" t="str">
        <f t="shared" si="348"/>
        <v>plays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343"/>
        <v>41914.295104166667</v>
      </c>
      <c r="L3675" s="13">
        <f t="shared" si="34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5"/>
        <v>113.625</v>
      </c>
      <c r="R3675" s="8">
        <f t="shared" si="346"/>
        <v>39.869999999999997</v>
      </c>
      <c r="S3675" t="str">
        <f t="shared" si="347"/>
        <v>theater</v>
      </c>
      <c r="T3675" t="str">
        <f t="shared" si="348"/>
        <v>plays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343"/>
        <v>42556.873020833329</v>
      </c>
      <c r="L3676" s="13">
        <f t="shared" si="34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5"/>
        <v>100</v>
      </c>
      <c r="R3676" s="8">
        <f t="shared" si="346"/>
        <v>145.16</v>
      </c>
      <c r="S3676" t="str">
        <f t="shared" si="347"/>
        <v>theater</v>
      </c>
      <c r="T3676" t="str">
        <f t="shared" si="348"/>
        <v>plays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343"/>
        <v>42493.597013888888</v>
      </c>
      <c r="L3677" s="13">
        <f t="shared" si="34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5"/>
        <v>140</v>
      </c>
      <c r="R3677" s="8">
        <f t="shared" si="346"/>
        <v>23.33</v>
      </c>
      <c r="S3677" t="str">
        <f t="shared" si="347"/>
        <v>theater</v>
      </c>
      <c r="T3677" t="str">
        <f t="shared" si="348"/>
        <v>plays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343"/>
        <v>41876.815787037034</v>
      </c>
      <c r="L3678" s="13">
        <f t="shared" si="34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5"/>
        <v>128.75</v>
      </c>
      <c r="R3678" s="8">
        <f t="shared" si="346"/>
        <v>64.38</v>
      </c>
      <c r="S3678" t="str">
        <f t="shared" si="347"/>
        <v>theater</v>
      </c>
      <c r="T3678" t="str">
        <f t="shared" si="348"/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343"/>
        <v>41802.574282407404</v>
      </c>
      <c r="L3679" s="13">
        <f t="shared" si="34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5"/>
        <v>102.90416666666667</v>
      </c>
      <c r="R3679" s="8">
        <f t="shared" si="346"/>
        <v>62.05</v>
      </c>
      <c r="S3679" t="str">
        <f t="shared" si="347"/>
        <v>theater</v>
      </c>
      <c r="T3679" t="str">
        <f t="shared" si="348"/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343"/>
        <v>42120.531226851846</v>
      </c>
      <c r="L3680" s="13">
        <f t="shared" si="34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5"/>
        <v>102.49999999999999</v>
      </c>
      <c r="R3680" s="8">
        <f t="shared" si="346"/>
        <v>66.13</v>
      </c>
      <c r="S3680" t="str">
        <f t="shared" si="347"/>
        <v>theater</v>
      </c>
      <c r="T3680" t="str">
        <f t="shared" si="348"/>
        <v>plays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343"/>
        <v>41786.761354166665</v>
      </c>
      <c r="L3681" s="13">
        <f t="shared" si="34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5"/>
        <v>110.1</v>
      </c>
      <c r="R3681" s="8">
        <f t="shared" si="346"/>
        <v>73.400000000000006</v>
      </c>
      <c r="S3681" t="str">
        <f t="shared" si="347"/>
        <v>theater</v>
      </c>
      <c r="T3681" t="str">
        <f t="shared" si="348"/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343"/>
        <v>42627.454097222217</v>
      </c>
      <c r="L3682" s="13">
        <f t="shared" si="34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5"/>
        <v>112.76666666666667</v>
      </c>
      <c r="R3682" s="8">
        <f t="shared" si="346"/>
        <v>99.5</v>
      </c>
      <c r="S3682" t="str">
        <f t="shared" si="347"/>
        <v>theater</v>
      </c>
      <c r="T3682" t="str">
        <f t="shared" si="348"/>
        <v>plays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343"/>
        <v>42374.651504629626</v>
      </c>
      <c r="L3683" s="13">
        <f t="shared" si="34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5"/>
        <v>111.9</v>
      </c>
      <c r="R3683" s="8">
        <f t="shared" si="346"/>
        <v>62.17</v>
      </c>
      <c r="S3683" t="str">
        <f t="shared" si="347"/>
        <v>theater</v>
      </c>
      <c r="T3683" t="str">
        <f t="shared" si="348"/>
        <v>plays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343"/>
        <v>41772.685393518521</v>
      </c>
      <c r="L3684" s="13">
        <f t="shared" si="34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5"/>
        <v>139.19999999999999</v>
      </c>
      <c r="R3684" s="8">
        <f t="shared" si="346"/>
        <v>62.33</v>
      </c>
      <c r="S3684" t="str">
        <f t="shared" si="347"/>
        <v>theater</v>
      </c>
      <c r="T3684" t="str">
        <f t="shared" si="348"/>
        <v>plays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343"/>
        <v>42633.116851851853</v>
      </c>
      <c r="L3685" s="13">
        <f t="shared" si="34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5"/>
        <v>110.85714285714286</v>
      </c>
      <c r="R3685" s="8">
        <f t="shared" si="346"/>
        <v>58.79</v>
      </c>
      <c r="S3685" t="str">
        <f t="shared" si="347"/>
        <v>theater</v>
      </c>
      <c r="T3685" t="str">
        <f t="shared" si="348"/>
        <v>plays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343"/>
        <v>42219.180393518516</v>
      </c>
      <c r="L3686" s="13">
        <f t="shared" si="34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5"/>
        <v>139.06666666666666</v>
      </c>
      <c r="R3686" s="8">
        <f t="shared" si="346"/>
        <v>45.35</v>
      </c>
      <c r="S3686" t="str">
        <f t="shared" si="347"/>
        <v>theater</v>
      </c>
      <c r="T3686" t="str">
        <f t="shared" si="348"/>
        <v>plays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343"/>
        <v>41753.593275462961</v>
      </c>
      <c r="L3687" s="13">
        <f t="shared" si="344"/>
        <v>41778.875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5"/>
        <v>105.69999999999999</v>
      </c>
      <c r="R3687" s="8">
        <f t="shared" si="346"/>
        <v>41.94</v>
      </c>
      <c r="S3687" t="str">
        <f t="shared" si="347"/>
        <v>theater</v>
      </c>
      <c r="T3687" t="str">
        <f t="shared" si="348"/>
        <v>plays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343"/>
        <v>42230.662731481483</v>
      </c>
      <c r="L3688" s="13">
        <f t="shared" si="34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5"/>
        <v>101.42857142857142</v>
      </c>
      <c r="R3688" s="8">
        <f t="shared" si="346"/>
        <v>59.17</v>
      </c>
      <c r="S3688" t="str">
        <f t="shared" si="347"/>
        <v>theater</v>
      </c>
      <c r="T3688" t="str">
        <f t="shared" si="348"/>
        <v>plays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343"/>
        <v>41787.218229166669</v>
      </c>
      <c r="L3689" s="13">
        <f t="shared" si="34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5"/>
        <v>100.245</v>
      </c>
      <c r="R3689" s="8">
        <f t="shared" si="346"/>
        <v>200.49</v>
      </c>
      <c r="S3689" t="str">
        <f t="shared" si="347"/>
        <v>theater</v>
      </c>
      <c r="T3689" t="str">
        <f t="shared" si="348"/>
        <v>plays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343"/>
        <v>41829.787083333329</v>
      </c>
      <c r="L3690" s="13">
        <f t="shared" si="34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5"/>
        <v>109.16666666666666</v>
      </c>
      <c r="R3690" s="8">
        <f t="shared" si="346"/>
        <v>83.97</v>
      </c>
      <c r="S3690" t="str">
        <f t="shared" si="347"/>
        <v>theater</v>
      </c>
      <c r="T3690" t="str">
        <f t="shared" si="348"/>
        <v>plays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343"/>
        <v>42147.826840277776</v>
      </c>
      <c r="L3691" s="13">
        <f t="shared" si="34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5"/>
        <v>118.33333333333333</v>
      </c>
      <c r="R3691" s="8">
        <f t="shared" si="346"/>
        <v>57.26</v>
      </c>
      <c r="S3691" t="str">
        <f t="shared" si="347"/>
        <v>theater</v>
      </c>
      <c r="T3691" t="str">
        <f t="shared" si="348"/>
        <v>plays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343"/>
        <v>41940.598182870373</v>
      </c>
      <c r="L3692" s="13">
        <f t="shared" si="34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5"/>
        <v>120</v>
      </c>
      <c r="R3692" s="8">
        <f t="shared" si="346"/>
        <v>58.06</v>
      </c>
      <c r="S3692" t="str">
        <f t="shared" si="347"/>
        <v>theater</v>
      </c>
      <c r="T3692" t="str">
        <f t="shared" si="348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343"/>
        <v>42020.700567129628</v>
      </c>
      <c r="L3693" s="13">
        <f t="shared" si="34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5"/>
        <v>127.96000000000001</v>
      </c>
      <c r="R3693" s="8">
        <f t="shared" si="346"/>
        <v>186.8</v>
      </c>
      <c r="S3693" t="str">
        <f t="shared" si="347"/>
        <v>theater</v>
      </c>
      <c r="T3693" t="str">
        <f t="shared" si="348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343"/>
        <v>41891.96503472222</v>
      </c>
      <c r="L3694" s="13">
        <f t="shared" si="344"/>
        <v>41901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5"/>
        <v>126</v>
      </c>
      <c r="R3694" s="8">
        <f t="shared" si="346"/>
        <v>74.12</v>
      </c>
      <c r="S3694" t="str">
        <f t="shared" si="347"/>
        <v>theater</v>
      </c>
      <c r="T3694" t="str">
        <f t="shared" si="348"/>
        <v>plays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343"/>
        <v>42309.191307870366</v>
      </c>
      <c r="L3695" s="13">
        <f t="shared" si="344"/>
        <v>42338.9375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5"/>
        <v>129.12912912912913</v>
      </c>
      <c r="R3695" s="8">
        <f t="shared" si="346"/>
        <v>30.71</v>
      </c>
      <c r="S3695" t="str">
        <f t="shared" si="347"/>
        <v>theater</v>
      </c>
      <c r="T3695" t="str">
        <f t="shared" si="348"/>
        <v>plays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343"/>
        <v>42490.133877314816</v>
      </c>
      <c r="L3696" s="13">
        <f t="shared" si="34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5"/>
        <v>107.42857142857143</v>
      </c>
      <c r="R3696" s="8">
        <f t="shared" si="346"/>
        <v>62.67</v>
      </c>
      <c r="S3696" t="str">
        <f t="shared" si="347"/>
        <v>theater</v>
      </c>
      <c r="T3696" t="str">
        <f t="shared" si="348"/>
        <v>plays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343"/>
        <v>41995.870486111111</v>
      </c>
      <c r="L3697" s="13">
        <f t="shared" si="34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5"/>
        <v>100.125</v>
      </c>
      <c r="R3697" s="8">
        <f t="shared" si="346"/>
        <v>121.36</v>
      </c>
      <c r="S3697" t="str">
        <f t="shared" si="347"/>
        <v>theater</v>
      </c>
      <c r="T3697" t="str">
        <f t="shared" si="348"/>
        <v>plays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343"/>
        <v>41988.617083333331</v>
      </c>
      <c r="L3698" s="13">
        <f t="shared" si="34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5"/>
        <v>155</v>
      </c>
      <c r="R3698" s="8">
        <f t="shared" si="346"/>
        <v>39.74</v>
      </c>
      <c r="S3698" t="str">
        <f t="shared" si="347"/>
        <v>theater</v>
      </c>
      <c r="T3698" t="str">
        <f t="shared" si="348"/>
        <v>plays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343"/>
        <v>42479.465833333335</v>
      </c>
      <c r="L3699" s="13">
        <f t="shared" si="34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5"/>
        <v>108</v>
      </c>
      <c r="R3699" s="8">
        <f t="shared" si="346"/>
        <v>72</v>
      </c>
      <c r="S3699" t="str">
        <f t="shared" si="347"/>
        <v>theater</v>
      </c>
      <c r="T3699" t="str">
        <f t="shared" si="348"/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343"/>
        <v>42401.806562500002</v>
      </c>
      <c r="L3700" s="13">
        <f t="shared" si="34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5"/>
        <v>110.52</v>
      </c>
      <c r="R3700" s="8">
        <f t="shared" si="346"/>
        <v>40.630000000000003</v>
      </c>
      <c r="S3700" t="str">
        <f t="shared" si="347"/>
        <v>theater</v>
      </c>
      <c r="T3700" t="str">
        <f t="shared" si="348"/>
        <v>plays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343"/>
        <v>41897.602037037039</v>
      </c>
      <c r="L3701" s="13">
        <f t="shared" si="34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5"/>
        <v>100.8</v>
      </c>
      <c r="R3701" s="8">
        <f t="shared" si="346"/>
        <v>63</v>
      </c>
      <c r="S3701" t="str">
        <f t="shared" si="347"/>
        <v>theater</v>
      </c>
      <c r="T3701" t="str">
        <f t="shared" si="348"/>
        <v>plays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343"/>
        <v>41882.585648148146</v>
      </c>
      <c r="L3702" s="13">
        <f t="shared" si="34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5"/>
        <v>121.2</v>
      </c>
      <c r="R3702" s="8">
        <f t="shared" si="346"/>
        <v>33.67</v>
      </c>
      <c r="S3702" t="str">
        <f t="shared" si="347"/>
        <v>theater</v>
      </c>
      <c r="T3702" t="str">
        <f t="shared" si="348"/>
        <v>plays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343"/>
        <v>42129.541585648149</v>
      </c>
      <c r="L3703" s="13">
        <f t="shared" si="34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5"/>
        <v>100.33333333333334</v>
      </c>
      <c r="R3703" s="8">
        <f t="shared" si="346"/>
        <v>38.590000000000003</v>
      </c>
      <c r="S3703" t="str">
        <f t="shared" si="347"/>
        <v>theater</v>
      </c>
      <c r="T3703" t="str">
        <f t="shared" si="348"/>
        <v>plays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343"/>
        <v>42524.53800925926</v>
      </c>
      <c r="L3704" s="13">
        <f t="shared" si="34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5"/>
        <v>109.16666666666666</v>
      </c>
      <c r="R3704" s="8">
        <f t="shared" si="346"/>
        <v>155.94999999999999</v>
      </c>
      <c r="S3704" t="str">
        <f t="shared" si="347"/>
        <v>theater</v>
      </c>
      <c r="T3704" t="str">
        <f t="shared" si="348"/>
        <v>plays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343"/>
        <v>42556.504490740743</v>
      </c>
      <c r="L3705" s="13">
        <f t="shared" si="34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5"/>
        <v>123.42857142857142</v>
      </c>
      <c r="R3705" s="8">
        <f t="shared" si="346"/>
        <v>43.2</v>
      </c>
      <c r="S3705" t="str">
        <f t="shared" si="347"/>
        <v>theater</v>
      </c>
      <c r="T3705" t="str">
        <f t="shared" si="348"/>
        <v>plays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343"/>
        <v>42461.689745370371</v>
      </c>
      <c r="L3706" s="13">
        <f t="shared" si="34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5"/>
        <v>136.33666666666667</v>
      </c>
      <c r="R3706" s="8">
        <f t="shared" si="346"/>
        <v>15.15</v>
      </c>
      <c r="S3706" t="str">
        <f t="shared" si="347"/>
        <v>theater</v>
      </c>
      <c r="T3706" t="str">
        <f t="shared" si="348"/>
        <v>plays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343"/>
        <v>41792.542986111112</v>
      </c>
      <c r="L3707" s="13">
        <f t="shared" si="344"/>
        <v>41813.75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5"/>
        <v>103.46657233816768</v>
      </c>
      <c r="R3707" s="8">
        <f t="shared" si="346"/>
        <v>83.57</v>
      </c>
      <c r="S3707" t="str">
        <f t="shared" si="347"/>
        <v>theater</v>
      </c>
      <c r="T3707" t="str">
        <f t="shared" si="348"/>
        <v>plays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343"/>
        <v>41879.913761574076</v>
      </c>
      <c r="L3708" s="13">
        <f t="shared" si="34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5"/>
        <v>121.33333333333334</v>
      </c>
      <c r="R3708" s="8">
        <f t="shared" si="346"/>
        <v>140</v>
      </c>
      <c r="S3708" t="str">
        <f t="shared" si="347"/>
        <v>theater</v>
      </c>
      <c r="T3708" t="str">
        <f t="shared" si="348"/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343"/>
        <v>42552.048356481479</v>
      </c>
      <c r="L3709" s="13">
        <f t="shared" si="34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5"/>
        <v>186</v>
      </c>
      <c r="R3709" s="8">
        <f t="shared" si="346"/>
        <v>80.87</v>
      </c>
      <c r="S3709" t="str">
        <f t="shared" si="347"/>
        <v>theater</v>
      </c>
      <c r="T3709" t="str">
        <f t="shared" si="348"/>
        <v>plays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343"/>
        <v>41810.142199074071</v>
      </c>
      <c r="L3710" s="13">
        <f t="shared" si="34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5"/>
        <v>300</v>
      </c>
      <c r="R3710" s="8">
        <f t="shared" si="346"/>
        <v>53.85</v>
      </c>
      <c r="S3710" t="str">
        <f t="shared" si="347"/>
        <v>theater</v>
      </c>
      <c r="T3710" t="str">
        <f t="shared" si="348"/>
        <v>plays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343"/>
        <v>41785.707708333335</v>
      </c>
      <c r="L3711" s="13">
        <f t="shared" si="34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5"/>
        <v>108.25</v>
      </c>
      <c r="R3711" s="8">
        <f t="shared" si="346"/>
        <v>30.93</v>
      </c>
      <c r="S3711" t="str">
        <f t="shared" si="347"/>
        <v>theater</v>
      </c>
      <c r="T3711" t="str">
        <f t="shared" si="348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343"/>
        <v>42072.576249999998</v>
      </c>
      <c r="L3712" s="13">
        <f t="shared" si="34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5"/>
        <v>141.15384615384616</v>
      </c>
      <c r="R3712" s="8">
        <f t="shared" si="346"/>
        <v>67.959999999999994</v>
      </c>
      <c r="S3712" t="str">
        <f t="shared" si="347"/>
        <v>theater</v>
      </c>
      <c r="T3712" t="str">
        <f t="shared" si="348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343"/>
        <v>41779.724224537036</v>
      </c>
      <c r="L3713" s="13">
        <f t="shared" si="34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5"/>
        <v>113.99999999999999</v>
      </c>
      <c r="R3713" s="8">
        <f t="shared" si="346"/>
        <v>27.14</v>
      </c>
      <c r="S3713" t="str">
        <f t="shared" si="347"/>
        <v>theater</v>
      </c>
      <c r="T3713" t="str">
        <f t="shared" si="348"/>
        <v>plays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ref="K3714:K3777" si="349">J3714/60/60/24+DATE(1970,1,1)</f>
        <v>42134.172071759262</v>
      </c>
      <c r="L3714" s="13">
        <f t="shared" ref="L3714:L3777" si="350">I3714/60/60/24+DATE(1970,1,1)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351">E3714/D3714*100</f>
        <v>153.73333333333335</v>
      </c>
      <c r="R3714" s="8">
        <f t="shared" si="346"/>
        <v>110.87</v>
      </c>
      <c r="S3714" t="str">
        <f t="shared" si="347"/>
        <v>theater</v>
      </c>
      <c r="T3714" t="str">
        <f t="shared" si="348"/>
        <v>plays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si="349"/>
        <v>42505.738032407404</v>
      </c>
      <c r="L3715" s="13">
        <f t="shared" si="350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351"/>
        <v>101.49999999999999</v>
      </c>
      <c r="R3715" s="8">
        <f t="shared" ref="R3715:R3778" si="352">IF(N3715=0, 0, ROUND(E3715/N3715, 2))</f>
        <v>106.84</v>
      </c>
      <c r="S3715" t="str">
        <f t="shared" ref="S3715:S3778" si="353">LEFT(P3715, FIND("/", P3715) - 1)</f>
        <v>theater</v>
      </c>
      <c r="T3715" t="str">
        <f t="shared" ref="T3715:T3778" si="354">RIGHT(P3715, LEN(P3715)-FIND("/", P3715))</f>
        <v>plays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349"/>
        <v>42118.556331018524</v>
      </c>
      <c r="L3716" s="13">
        <f t="shared" si="350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1"/>
        <v>102.35000000000001</v>
      </c>
      <c r="R3716" s="8">
        <f t="shared" si="352"/>
        <v>105.52</v>
      </c>
      <c r="S3716" t="str">
        <f t="shared" si="353"/>
        <v>theater</v>
      </c>
      <c r="T3716" t="str">
        <f t="shared" si="354"/>
        <v>plays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349"/>
        <v>42036.995590277773</v>
      </c>
      <c r="L3717" s="13">
        <f t="shared" si="350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1"/>
        <v>102.57142857142858</v>
      </c>
      <c r="R3717" s="8">
        <f t="shared" si="352"/>
        <v>132.96</v>
      </c>
      <c r="S3717" t="str">
        <f t="shared" si="353"/>
        <v>theater</v>
      </c>
      <c r="T3717" t="str">
        <f t="shared" si="354"/>
        <v>plays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349"/>
        <v>42360.887835648144</v>
      </c>
      <c r="L3718" s="13">
        <f t="shared" si="350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1"/>
        <v>155.75</v>
      </c>
      <c r="R3718" s="8">
        <f t="shared" si="352"/>
        <v>51.92</v>
      </c>
      <c r="S3718" t="str">
        <f t="shared" si="353"/>
        <v>theater</v>
      </c>
      <c r="T3718" t="str">
        <f t="shared" si="354"/>
        <v>plays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349"/>
        <v>42102.866307870368</v>
      </c>
      <c r="L3719" s="13">
        <f t="shared" si="350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1"/>
        <v>100.75</v>
      </c>
      <c r="R3719" s="8">
        <f t="shared" si="352"/>
        <v>310</v>
      </c>
      <c r="S3719" t="str">
        <f t="shared" si="353"/>
        <v>theater</v>
      </c>
      <c r="T3719" t="str">
        <f t="shared" si="354"/>
        <v>plays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349"/>
        <v>42032.716145833328</v>
      </c>
      <c r="L3720" s="13">
        <f t="shared" si="350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1"/>
        <v>239.4</v>
      </c>
      <c r="R3720" s="8">
        <f t="shared" si="352"/>
        <v>26.02</v>
      </c>
      <c r="S3720" t="str">
        <f t="shared" si="353"/>
        <v>theater</v>
      </c>
      <c r="T3720" t="str">
        <f t="shared" si="354"/>
        <v>plays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349"/>
        <v>42147.729930555557</v>
      </c>
      <c r="L3721" s="13">
        <f t="shared" si="350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1"/>
        <v>210</v>
      </c>
      <c r="R3721" s="8">
        <f t="shared" si="352"/>
        <v>105</v>
      </c>
      <c r="S3721" t="str">
        <f t="shared" si="353"/>
        <v>theater</v>
      </c>
      <c r="T3721" t="str">
        <f t="shared" si="354"/>
        <v>plays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349"/>
        <v>42165.993125000001</v>
      </c>
      <c r="L3722" s="13">
        <f t="shared" si="350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1"/>
        <v>104.51515151515152</v>
      </c>
      <c r="R3722" s="8">
        <f t="shared" si="352"/>
        <v>86.23</v>
      </c>
      <c r="S3722" t="str">
        <f t="shared" si="353"/>
        <v>theater</v>
      </c>
      <c r="T3722" t="str">
        <f t="shared" si="354"/>
        <v>plays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349"/>
        <v>41927.936157407406</v>
      </c>
      <c r="L3723" s="13">
        <f t="shared" si="350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1"/>
        <v>100.8</v>
      </c>
      <c r="R3723" s="8">
        <f t="shared" si="352"/>
        <v>114.55</v>
      </c>
      <c r="S3723" t="str">
        <f t="shared" si="353"/>
        <v>theater</v>
      </c>
      <c r="T3723" t="str">
        <f t="shared" si="354"/>
        <v>plays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349"/>
        <v>42381.671840277777</v>
      </c>
      <c r="L3724" s="13">
        <f t="shared" si="350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1"/>
        <v>111.20000000000002</v>
      </c>
      <c r="R3724" s="8">
        <f t="shared" si="352"/>
        <v>47.66</v>
      </c>
      <c r="S3724" t="str">
        <f t="shared" si="353"/>
        <v>theater</v>
      </c>
      <c r="T3724" t="str">
        <f t="shared" si="354"/>
        <v>plays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349"/>
        <v>41943.753032407411</v>
      </c>
      <c r="L3725" s="13">
        <f t="shared" si="350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1"/>
        <v>102.04444444444445</v>
      </c>
      <c r="R3725" s="8">
        <f t="shared" si="352"/>
        <v>72.89</v>
      </c>
      <c r="S3725" t="str">
        <f t="shared" si="353"/>
        <v>theater</v>
      </c>
      <c r="T3725" t="str">
        <f t="shared" si="354"/>
        <v>plays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349"/>
        <v>42465.491435185191</v>
      </c>
      <c r="L3726" s="13">
        <f t="shared" si="350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1"/>
        <v>102.54767441860466</v>
      </c>
      <c r="R3726" s="8">
        <f t="shared" si="352"/>
        <v>49.55</v>
      </c>
      <c r="S3726" t="str">
        <f t="shared" si="353"/>
        <v>theater</v>
      </c>
      <c r="T3726" t="str">
        <f t="shared" si="354"/>
        <v>plays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349"/>
        <v>42401.945219907408</v>
      </c>
      <c r="L3727" s="13">
        <f t="shared" si="350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1"/>
        <v>127</v>
      </c>
      <c r="R3727" s="8">
        <f t="shared" si="352"/>
        <v>25.4</v>
      </c>
      <c r="S3727" t="str">
        <f t="shared" si="353"/>
        <v>theater</v>
      </c>
      <c r="T3727" t="str">
        <f t="shared" si="354"/>
        <v>plays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349"/>
        <v>42462.140868055561</v>
      </c>
      <c r="L3728" s="13">
        <f t="shared" si="350"/>
        <v>42489.875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1"/>
        <v>338.70588235294122</v>
      </c>
      <c r="R3728" s="8">
        <f t="shared" si="352"/>
        <v>62.59</v>
      </c>
      <c r="S3728" t="str">
        <f t="shared" si="353"/>
        <v>theater</v>
      </c>
      <c r="T3728" t="str">
        <f t="shared" si="354"/>
        <v>plays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349"/>
        <v>42632.348310185189</v>
      </c>
      <c r="L3729" s="13">
        <f t="shared" si="350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1"/>
        <v>100.75</v>
      </c>
      <c r="R3729" s="8">
        <f t="shared" si="352"/>
        <v>61.06</v>
      </c>
      <c r="S3729" t="str">
        <f t="shared" si="353"/>
        <v>theater</v>
      </c>
      <c r="T3729" t="str">
        <f t="shared" si="354"/>
        <v>plays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349"/>
        <v>42205.171018518522</v>
      </c>
      <c r="L3730" s="13">
        <f t="shared" si="350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1"/>
        <v>9.31</v>
      </c>
      <c r="R3730" s="8">
        <f t="shared" si="352"/>
        <v>60.06</v>
      </c>
      <c r="S3730" t="str">
        <f t="shared" si="353"/>
        <v>theater</v>
      </c>
      <c r="T3730" t="str">
        <f t="shared" si="354"/>
        <v>plays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349"/>
        <v>42041.205000000002</v>
      </c>
      <c r="L3731" s="13">
        <f t="shared" si="350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1"/>
        <v>7.24</v>
      </c>
      <c r="R3731" s="8">
        <f t="shared" si="352"/>
        <v>72.400000000000006</v>
      </c>
      <c r="S3731" t="str">
        <f t="shared" si="353"/>
        <v>theater</v>
      </c>
      <c r="T3731" t="str">
        <f t="shared" si="354"/>
        <v>plays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349"/>
        <v>42203.677766203706</v>
      </c>
      <c r="L3732" s="13">
        <f t="shared" si="350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1"/>
        <v>10</v>
      </c>
      <c r="R3732" s="8">
        <f t="shared" si="352"/>
        <v>100</v>
      </c>
      <c r="S3732" t="str">
        <f t="shared" si="353"/>
        <v>theater</v>
      </c>
      <c r="T3732" t="str">
        <f t="shared" si="354"/>
        <v>plays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349"/>
        <v>41983.752847222218</v>
      </c>
      <c r="L3733" s="13">
        <f t="shared" si="350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1"/>
        <v>11.272727272727273</v>
      </c>
      <c r="R3733" s="8">
        <f t="shared" si="352"/>
        <v>51.67</v>
      </c>
      <c r="S3733" t="str">
        <f t="shared" si="353"/>
        <v>theater</v>
      </c>
      <c r="T3733" t="str">
        <f t="shared" si="354"/>
        <v>plays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349"/>
        <v>41968.677465277782</v>
      </c>
      <c r="L3734" s="13">
        <f t="shared" si="350"/>
        <v>42028.5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1"/>
        <v>15.411764705882353</v>
      </c>
      <c r="R3734" s="8">
        <f t="shared" si="352"/>
        <v>32.75</v>
      </c>
      <c r="S3734" t="str">
        <f t="shared" si="353"/>
        <v>theater</v>
      </c>
      <c r="T3734" t="str">
        <f t="shared" si="354"/>
        <v>plays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349"/>
        <v>42103.024398148147</v>
      </c>
      <c r="L3735" s="13">
        <f t="shared" si="350"/>
        <v>42112.9375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1"/>
        <v>0</v>
      </c>
      <c r="R3735" s="8">
        <f t="shared" si="352"/>
        <v>0</v>
      </c>
      <c r="S3735" t="str">
        <f t="shared" si="353"/>
        <v>theater</v>
      </c>
      <c r="T3735" t="str">
        <f t="shared" si="354"/>
        <v>plays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349"/>
        <v>42089.901574074072</v>
      </c>
      <c r="L3736" s="13">
        <f t="shared" si="350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1"/>
        <v>28.466666666666669</v>
      </c>
      <c r="R3736" s="8">
        <f t="shared" si="352"/>
        <v>61</v>
      </c>
      <c r="S3736" t="str">
        <f t="shared" si="353"/>
        <v>theater</v>
      </c>
      <c r="T3736" t="str">
        <f t="shared" si="354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349"/>
        <v>42122.693159722221</v>
      </c>
      <c r="L3737" s="13">
        <f t="shared" si="350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1"/>
        <v>13.333333333333334</v>
      </c>
      <c r="R3737" s="8">
        <f t="shared" si="352"/>
        <v>10</v>
      </c>
      <c r="S3737" t="str">
        <f t="shared" si="353"/>
        <v>theater</v>
      </c>
      <c r="T3737" t="str">
        <f t="shared" si="354"/>
        <v>plays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349"/>
        <v>42048.711724537032</v>
      </c>
      <c r="L3738" s="13">
        <f t="shared" si="350"/>
        <v>42086.75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1"/>
        <v>0.66666666666666674</v>
      </c>
      <c r="R3738" s="8">
        <f t="shared" si="352"/>
        <v>10</v>
      </c>
      <c r="S3738" t="str">
        <f t="shared" si="353"/>
        <v>theater</v>
      </c>
      <c r="T3738" t="str">
        <f t="shared" si="354"/>
        <v>plays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349"/>
        <v>42297.691006944442</v>
      </c>
      <c r="L3739" s="13">
        <f t="shared" si="350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1"/>
        <v>21.428571428571427</v>
      </c>
      <c r="R3739" s="8">
        <f t="shared" si="352"/>
        <v>37.5</v>
      </c>
      <c r="S3739" t="str">
        <f t="shared" si="353"/>
        <v>theater</v>
      </c>
      <c r="T3739" t="str">
        <f t="shared" si="354"/>
        <v>plays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349"/>
        <v>41813.938715277778</v>
      </c>
      <c r="L3740" s="13">
        <f t="shared" si="350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1"/>
        <v>18</v>
      </c>
      <c r="R3740" s="8">
        <f t="shared" si="352"/>
        <v>45</v>
      </c>
      <c r="S3740" t="str">
        <f t="shared" si="353"/>
        <v>theater</v>
      </c>
      <c r="T3740" t="str">
        <f t="shared" si="354"/>
        <v>plays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349"/>
        <v>42548.449861111112</v>
      </c>
      <c r="L3741" s="13">
        <f t="shared" si="350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1"/>
        <v>20.125</v>
      </c>
      <c r="R3741" s="8">
        <f t="shared" si="352"/>
        <v>100.63</v>
      </c>
      <c r="S3741" t="str">
        <f t="shared" si="353"/>
        <v>theater</v>
      </c>
      <c r="T3741" t="str">
        <f t="shared" si="354"/>
        <v>plays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349"/>
        <v>41833.089756944442</v>
      </c>
      <c r="L3742" s="13">
        <f t="shared" si="350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1"/>
        <v>17.899999999999999</v>
      </c>
      <c r="R3742" s="8">
        <f t="shared" si="352"/>
        <v>25.57</v>
      </c>
      <c r="S3742" t="str">
        <f t="shared" si="353"/>
        <v>theater</v>
      </c>
      <c r="T3742" t="str">
        <f t="shared" si="354"/>
        <v>plays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349"/>
        <v>42325.920717592591</v>
      </c>
      <c r="L3743" s="13">
        <f t="shared" si="350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1"/>
        <v>0</v>
      </c>
      <c r="R3743" s="8">
        <f t="shared" si="352"/>
        <v>0</v>
      </c>
      <c r="S3743" t="str">
        <f t="shared" si="353"/>
        <v>theater</v>
      </c>
      <c r="T3743" t="str">
        <f t="shared" si="354"/>
        <v>plays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349"/>
        <v>41858.214629629627</v>
      </c>
      <c r="L3744" s="13">
        <f t="shared" si="350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1"/>
        <v>2</v>
      </c>
      <c r="R3744" s="8">
        <f t="shared" si="352"/>
        <v>25</v>
      </c>
      <c r="S3744" t="str">
        <f t="shared" si="353"/>
        <v>theater</v>
      </c>
      <c r="T3744" t="str">
        <f t="shared" si="354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349"/>
        <v>41793.710231481484</v>
      </c>
      <c r="L3745" s="13">
        <f t="shared" si="350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1"/>
        <v>0</v>
      </c>
      <c r="R3745" s="8">
        <f t="shared" si="352"/>
        <v>0</v>
      </c>
      <c r="S3745" t="str">
        <f t="shared" si="353"/>
        <v>theater</v>
      </c>
      <c r="T3745" t="str">
        <f t="shared" si="354"/>
        <v>plays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349"/>
        <v>41793.814259259263</v>
      </c>
      <c r="L3746" s="13">
        <f t="shared" si="350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1"/>
        <v>0</v>
      </c>
      <c r="R3746" s="8">
        <f t="shared" si="352"/>
        <v>0</v>
      </c>
      <c r="S3746" t="str">
        <f t="shared" si="353"/>
        <v>theater</v>
      </c>
      <c r="T3746" t="str">
        <f t="shared" si="354"/>
        <v>plays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349"/>
        <v>41831.697939814818</v>
      </c>
      <c r="L3747" s="13">
        <f t="shared" si="350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1"/>
        <v>10</v>
      </c>
      <c r="R3747" s="8">
        <f t="shared" si="352"/>
        <v>10</v>
      </c>
      <c r="S3747" t="str">
        <f t="shared" si="353"/>
        <v>theater</v>
      </c>
      <c r="T3747" t="str">
        <f t="shared" si="354"/>
        <v>plays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349"/>
        <v>42621.389340277776</v>
      </c>
      <c r="L3748" s="13">
        <f t="shared" si="350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1"/>
        <v>2.3764705882352941</v>
      </c>
      <c r="R3748" s="8">
        <f t="shared" si="352"/>
        <v>202</v>
      </c>
      <c r="S3748" t="str">
        <f t="shared" si="353"/>
        <v>theater</v>
      </c>
      <c r="T3748" t="str">
        <f t="shared" si="354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349"/>
        <v>42164.299722222218</v>
      </c>
      <c r="L3749" s="13">
        <f t="shared" si="350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1"/>
        <v>1</v>
      </c>
      <c r="R3749" s="8">
        <f t="shared" si="352"/>
        <v>25</v>
      </c>
      <c r="S3749" t="str">
        <f t="shared" si="353"/>
        <v>theater</v>
      </c>
      <c r="T3749" t="str">
        <f t="shared" si="354"/>
        <v>plays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349"/>
        <v>42395.706435185188</v>
      </c>
      <c r="L3750" s="13">
        <f t="shared" si="350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1"/>
        <v>103.52</v>
      </c>
      <c r="R3750" s="8">
        <f t="shared" si="352"/>
        <v>99.54</v>
      </c>
      <c r="S3750" t="str">
        <f t="shared" si="353"/>
        <v>theater</v>
      </c>
      <c r="T3750" t="str">
        <f t="shared" si="354"/>
        <v>musical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349"/>
        <v>42458.127175925925</v>
      </c>
      <c r="L3751" s="13">
        <f t="shared" si="350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1"/>
        <v>105</v>
      </c>
      <c r="R3751" s="8">
        <f t="shared" si="352"/>
        <v>75</v>
      </c>
      <c r="S3751" t="str">
        <f t="shared" si="353"/>
        <v>theater</v>
      </c>
      <c r="T3751" t="str">
        <f t="shared" si="354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349"/>
        <v>42016.981574074074</v>
      </c>
      <c r="L3752" s="13">
        <f t="shared" si="350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1"/>
        <v>100.44999999999999</v>
      </c>
      <c r="R3752" s="8">
        <f t="shared" si="352"/>
        <v>215.25</v>
      </c>
      <c r="S3752" t="str">
        <f t="shared" si="353"/>
        <v>theater</v>
      </c>
      <c r="T3752" t="str">
        <f t="shared" si="354"/>
        <v>musical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349"/>
        <v>42403.035567129627</v>
      </c>
      <c r="L3753" s="13">
        <f t="shared" si="350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1"/>
        <v>132.6</v>
      </c>
      <c r="R3753" s="8">
        <f t="shared" si="352"/>
        <v>120.55</v>
      </c>
      <c r="S3753" t="str">
        <f t="shared" si="353"/>
        <v>theater</v>
      </c>
      <c r="T3753" t="str">
        <f t="shared" si="354"/>
        <v>musical</v>
      </c>
    </row>
    <row r="3754" spans="1:20" ht="4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349"/>
        <v>42619.802488425921</v>
      </c>
      <c r="L3754" s="13">
        <f t="shared" si="350"/>
        <v>42659.875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1"/>
        <v>112.99999999999999</v>
      </c>
      <c r="R3754" s="8">
        <f t="shared" si="352"/>
        <v>37.67</v>
      </c>
      <c r="S3754" t="str">
        <f t="shared" si="353"/>
        <v>theater</v>
      </c>
      <c r="T3754" t="str">
        <f t="shared" si="354"/>
        <v>musical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349"/>
        <v>42128.824074074073</v>
      </c>
      <c r="L3755" s="13">
        <f t="shared" si="350"/>
        <v>42158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1"/>
        <v>103.34</v>
      </c>
      <c r="R3755" s="8">
        <f t="shared" si="352"/>
        <v>172.23</v>
      </c>
      <c r="S3755" t="str">
        <f t="shared" si="353"/>
        <v>theater</v>
      </c>
      <c r="T3755" t="str">
        <f t="shared" si="354"/>
        <v>musical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349"/>
        <v>41808.881215277775</v>
      </c>
      <c r="L3756" s="13">
        <f t="shared" si="350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1"/>
        <v>120</v>
      </c>
      <c r="R3756" s="8">
        <f t="shared" si="352"/>
        <v>111.11</v>
      </c>
      <c r="S3756" t="str">
        <f t="shared" si="353"/>
        <v>theater</v>
      </c>
      <c r="T3756" t="str">
        <f t="shared" si="354"/>
        <v>musical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349"/>
        <v>42445.866979166662</v>
      </c>
      <c r="L3757" s="13">
        <f t="shared" si="350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1"/>
        <v>129.63636363636363</v>
      </c>
      <c r="R3757" s="8">
        <f t="shared" si="352"/>
        <v>25.46</v>
      </c>
      <c r="S3757" t="str">
        <f t="shared" si="353"/>
        <v>theater</v>
      </c>
      <c r="T3757" t="str">
        <f t="shared" si="354"/>
        <v>musical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349"/>
        <v>41771.814791666664</v>
      </c>
      <c r="L3758" s="13">
        <f t="shared" si="350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1"/>
        <v>101.11111111111111</v>
      </c>
      <c r="R3758" s="8">
        <f t="shared" si="352"/>
        <v>267.64999999999998</v>
      </c>
      <c r="S3758" t="str">
        <f t="shared" si="353"/>
        <v>theater</v>
      </c>
      <c r="T3758" t="str">
        <f t="shared" si="354"/>
        <v>musical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349"/>
        <v>41954.850868055553</v>
      </c>
      <c r="L3759" s="13">
        <f t="shared" si="350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1"/>
        <v>108.51428571428572</v>
      </c>
      <c r="R3759" s="8">
        <f t="shared" si="352"/>
        <v>75.959999999999994</v>
      </c>
      <c r="S3759" t="str">
        <f t="shared" si="353"/>
        <v>theater</v>
      </c>
      <c r="T3759" t="str">
        <f t="shared" si="354"/>
        <v>musical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349"/>
        <v>41747.471504629626</v>
      </c>
      <c r="L3760" s="13">
        <f t="shared" si="350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1"/>
        <v>102.33333333333334</v>
      </c>
      <c r="R3760" s="8">
        <f t="shared" si="352"/>
        <v>59.04</v>
      </c>
      <c r="S3760" t="str">
        <f t="shared" si="353"/>
        <v>theater</v>
      </c>
      <c r="T3760" t="str">
        <f t="shared" si="354"/>
        <v>musical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349"/>
        <v>42182.108252314814</v>
      </c>
      <c r="L3761" s="13">
        <f t="shared" si="350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1"/>
        <v>110.24425000000002</v>
      </c>
      <c r="R3761" s="8">
        <f t="shared" si="352"/>
        <v>50.11</v>
      </c>
      <c r="S3761" t="str">
        <f t="shared" si="353"/>
        <v>theater</v>
      </c>
      <c r="T3761" t="str">
        <f t="shared" si="354"/>
        <v>musical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349"/>
        <v>41739.525300925925</v>
      </c>
      <c r="L3762" s="13">
        <f t="shared" si="350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1"/>
        <v>101.0154</v>
      </c>
      <c r="R3762" s="8">
        <f t="shared" si="352"/>
        <v>55.5</v>
      </c>
      <c r="S3762" t="str">
        <f t="shared" si="353"/>
        <v>theater</v>
      </c>
      <c r="T3762" t="str">
        <f t="shared" si="354"/>
        <v>musical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349"/>
        <v>42173.466863425929</v>
      </c>
      <c r="L3763" s="13">
        <f t="shared" si="350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1"/>
        <v>100</v>
      </c>
      <c r="R3763" s="8">
        <f t="shared" si="352"/>
        <v>166.67</v>
      </c>
      <c r="S3763" t="str">
        <f t="shared" si="353"/>
        <v>theater</v>
      </c>
      <c r="T3763" t="str">
        <f t="shared" si="354"/>
        <v>musical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349"/>
        <v>42193.813530092593</v>
      </c>
      <c r="L3764" s="13">
        <f t="shared" si="350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1"/>
        <v>106.24</v>
      </c>
      <c r="R3764" s="8">
        <f t="shared" si="352"/>
        <v>47.43</v>
      </c>
      <c r="S3764" t="str">
        <f t="shared" si="353"/>
        <v>theater</v>
      </c>
      <c r="T3764" t="str">
        <f t="shared" si="354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349"/>
        <v>42065.750300925924</v>
      </c>
      <c r="L3765" s="13">
        <f t="shared" si="350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1"/>
        <v>100</v>
      </c>
      <c r="R3765" s="8">
        <f t="shared" si="352"/>
        <v>64.94</v>
      </c>
      <c r="S3765" t="str">
        <f t="shared" si="353"/>
        <v>theater</v>
      </c>
      <c r="T3765" t="str">
        <f t="shared" si="354"/>
        <v>musical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349"/>
        <v>42499.842962962968</v>
      </c>
      <c r="L3766" s="13">
        <f t="shared" si="350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1"/>
        <v>100</v>
      </c>
      <c r="R3766" s="8">
        <f t="shared" si="352"/>
        <v>55.56</v>
      </c>
      <c r="S3766" t="str">
        <f t="shared" si="353"/>
        <v>theater</v>
      </c>
      <c r="T3766" t="str">
        <f t="shared" si="354"/>
        <v>musical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349"/>
        <v>41820.776412037041</v>
      </c>
      <c r="L3767" s="13">
        <f t="shared" si="350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1"/>
        <v>113.45714285714286</v>
      </c>
      <c r="R3767" s="8">
        <f t="shared" si="352"/>
        <v>74.22</v>
      </c>
      <c r="S3767" t="str">
        <f t="shared" si="353"/>
        <v>theater</v>
      </c>
      <c r="T3767" t="str">
        <f t="shared" si="354"/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349"/>
        <v>41788.167187500003</v>
      </c>
      <c r="L3768" s="13">
        <f t="shared" si="350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1"/>
        <v>102.65010000000001</v>
      </c>
      <c r="R3768" s="8">
        <f t="shared" si="352"/>
        <v>106.93</v>
      </c>
      <c r="S3768" t="str">
        <f t="shared" si="353"/>
        <v>theater</v>
      </c>
      <c r="T3768" t="str">
        <f t="shared" si="354"/>
        <v>musical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349"/>
        <v>42050.019641203704</v>
      </c>
      <c r="L3769" s="13">
        <f t="shared" si="350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1"/>
        <v>116.75</v>
      </c>
      <c r="R3769" s="8">
        <f t="shared" si="352"/>
        <v>41.7</v>
      </c>
      <c r="S3769" t="str">
        <f t="shared" si="353"/>
        <v>theater</v>
      </c>
      <c r="T3769" t="str">
        <f t="shared" si="354"/>
        <v>musical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349"/>
        <v>41772.727893518517</v>
      </c>
      <c r="L3770" s="13">
        <f t="shared" si="350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1"/>
        <v>107.65274999999998</v>
      </c>
      <c r="R3770" s="8">
        <f t="shared" si="352"/>
        <v>74.239999999999995</v>
      </c>
      <c r="S3770" t="str">
        <f t="shared" si="353"/>
        <v>theater</v>
      </c>
      <c r="T3770" t="str">
        <f t="shared" si="354"/>
        <v>musical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349"/>
        <v>42445.598136574074</v>
      </c>
      <c r="L3771" s="13">
        <f t="shared" si="350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1"/>
        <v>100</v>
      </c>
      <c r="R3771" s="8">
        <f t="shared" si="352"/>
        <v>73.33</v>
      </c>
      <c r="S3771" t="str">
        <f t="shared" si="353"/>
        <v>theater</v>
      </c>
      <c r="T3771" t="str">
        <f t="shared" si="354"/>
        <v>musical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349"/>
        <v>42138.930671296301</v>
      </c>
      <c r="L3772" s="13">
        <f t="shared" si="350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1"/>
        <v>100</v>
      </c>
      <c r="R3772" s="8">
        <f t="shared" si="352"/>
        <v>100</v>
      </c>
      <c r="S3772" t="str">
        <f t="shared" si="353"/>
        <v>theater</v>
      </c>
      <c r="T3772" t="str">
        <f t="shared" si="354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349"/>
        <v>42493.857083333336</v>
      </c>
      <c r="L3773" s="13">
        <f t="shared" si="350"/>
        <v>42508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1"/>
        <v>146</v>
      </c>
      <c r="R3773" s="8">
        <f t="shared" si="352"/>
        <v>38.42</v>
      </c>
      <c r="S3773" t="str">
        <f t="shared" si="353"/>
        <v>theater</v>
      </c>
      <c r="T3773" t="str">
        <f t="shared" si="354"/>
        <v>musical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349"/>
        <v>42682.616967592592</v>
      </c>
      <c r="L3774" s="13">
        <f t="shared" si="350"/>
        <v>42703.25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1"/>
        <v>110.2</v>
      </c>
      <c r="R3774" s="8">
        <f t="shared" si="352"/>
        <v>166.97</v>
      </c>
      <c r="S3774" t="str">
        <f t="shared" si="353"/>
        <v>theater</v>
      </c>
      <c r="T3774" t="str">
        <f t="shared" si="354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349"/>
        <v>42656.005173611105</v>
      </c>
      <c r="L3775" s="13">
        <f t="shared" si="350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1"/>
        <v>108.2</v>
      </c>
      <c r="R3775" s="8">
        <f t="shared" si="352"/>
        <v>94.91</v>
      </c>
      <c r="S3775" t="str">
        <f t="shared" si="353"/>
        <v>theater</v>
      </c>
      <c r="T3775" t="str">
        <f t="shared" si="354"/>
        <v>musical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349"/>
        <v>42087.792303240742</v>
      </c>
      <c r="L3776" s="13">
        <f t="shared" si="350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1"/>
        <v>100</v>
      </c>
      <c r="R3776" s="8">
        <f t="shared" si="352"/>
        <v>100</v>
      </c>
      <c r="S3776" t="str">
        <f t="shared" si="353"/>
        <v>theater</v>
      </c>
      <c r="T3776" t="str">
        <f t="shared" si="354"/>
        <v>musical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349"/>
        <v>42075.942627314813</v>
      </c>
      <c r="L3777" s="13">
        <f t="shared" si="350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1"/>
        <v>100.25</v>
      </c>
      <c r="R3777" s="8">
        <f t="shared" si="352"/>
        <v>143.21</v>
      </c>
      <c r="S3777" t="str">
        <f t="shared" si="353"/>
        <v>theater</v>
      </c>
      <c r="T3777" t="str">
        <f t="shared" si="354"/>
        <v>musical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ref="K3778:K3841" si="355">J3778/60/60/24+DATE(1970,1,1)</f>
        <v>41814.367800925924</v>
      </c>
      <c r="L3778" s="13">
        <f t="shared" ref="L3778:L3841" si="356">I3778/60/60/24+DATE(1970,1,1)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357">E3778/D3778*100</f>
        <v>106.71250000000001</v>
      </c>
      <c r="R3778" s="8">
        <f t="shared" si="352"/>
        <v>90.82</v>
      </c>
      <c r="S3778" t="str">
        <f t="shared" si="353"/>
        <v>theater</v>
      </c>
      <c r="T3778" t="str">
        <f t="shared" si="354"/>
        <v>musical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si="355"/>
        <v>41887.111354166671</v>
      </c>
      <c r="L3779" s="13">
        <f t="shared" si="356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357"/>
        <v>143.19999999999999</v>
      </c>
      <c r="R3779" s="8">
        <f t="shared" ref="R3779:R3842" si="358">IF(N3779=0, 0, ROUND(E3779/N3779, 2))</f>
        <v>48.54</v>
      </c>
      <c r="S3779" t="str">
        <f t="shared" ref="S3779:S3842" si="359">LEFT(P3779, FIND("/", P3779) - 1)</f>
        <v>theater</v>
      </c>
      <c r="T3779" t="str">
        <f t="shared" ref="T3779:T3842" si="360">RIGHT(P3779, LEN(P3779)-FIND("/", 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355"/>
        <v>41989.819212962961</v>
      </c>
      <c r="L3780" s="13">
        <f t="shared" si="356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7"/>
        <v>105.04166666666667</v>
      </c>
      <c r="R3780" s="8">
        <f t="shared" si="358"/>
        <v>70.03</v>
      </c>
      <c r="S3780" t="str">
        <f t="shared" si="359"/>
        <v>theater</v>
      </c>
      <c r="T3780" t="str">
        <f t="shared" si="360"/>
        <v>musical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355"/>
        <v>42425.735416666663</v>
      </c>
      <c r="L3781" s="13">
        <f t="shared" si="356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7"/>
        <v>103.98</v>
      </c>
      <c r="R3781" s="8">
        <f t="shared" si="358"/>
        <v>135.63</v>
      </c>
      <c r="S3781" t="str">
        <f t="shared" si="359"/>
        <v>theater</v>
      </c>
      <c r="T3781" t="str">
        <f t="shared" si="360"/>
        <v>musical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355"/>
        <v>42166.219733796301</v>
      </c>
      <c r="L3782" s="13">
        <f t="shared" si="356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7"/>
        <v>120</v>
      </c>
      <c r="R3782" s="8">
        <f t="shared" si="358"/>
        <v>100</v>
      </c>
      <c r="S3782" t="str">
        <f t="shared" si="359"/>
        <v>theater</v>
      </c>
      <c r="T3782" t="str">
        <f t="shared" si="360"/>
        <v>musical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355"/>
        <v>41865.882928240739</v>
      </c>
      <c r="L3783" s="13">
        <f t="shared" si="356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7"/>
        <v>109.66666666666667</v>
      </c>
      <c r="R3783" s="8">
        <f t="shared" si="358"/>
        <v>94.9</v>
      </c>
      <c r="S3783" t="str">
        <f t="shared" si="359"/>
        <v>theater</v>
      </c>
      <c r="T3783" t="str">
        <f t="shared" si="360"/>
        <v>musical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355"/>
        <v>42546.862233796302</v>
      </c>
      <c r="L3784" s="13">
        <f t="shared" si="356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7"/>
        <v>101.75</v>
      </c>
      <c r="R3784" s="8">
        <f t="shared" si="358"/>
        <v>75.37</v>
      </c>
      <c r="S3784" t="str">
        <f t="shared" si="359"/>
        <v>theater</v>
      </c>
      <c r="T3784" t="str">
        <f t="shared" si="360"/>
        <v>musical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355"/>
        <v>42420.140277777777</v>
      </c>
      <c r="L3785" s="13">
        <f t="shared" si="356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7"/>
        <v>128.91666666666666</v>
      </c>
      <c r="R3785" s="8">
        <f t="shared" si="358"/>
        <v>64.459999999999994</v>
      </c>
      <c r="S3785" t="str">
        <f t="shared" si="359"/>
        <v>theater</v>
      </c>
      <c r="T3785" t="str">
        <f t="shared" si="360"/>
        <v>musical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355"/>
        <v>42531.980694444443</v>
      </c>
      <c r="L3786" s="13">
        <f t="shared" si="356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7"/>
        <v>114.99999999999999</v>
      </c>
      <c r="R3786" s="8">
        <f t="shared" si="358"/>
        <v>115</v>
      </c>
      <c r="S3786" t="str">
        <f t="shared" si="359"/>
        <v>theater</v>
      </c>
      <c r="T3786" t="str">
        <f t="shared" si="360"/>
        <v>musical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355"/>
        <v>42548.63853009259</v>
      </c>
      <c r="L3787" s="13">
        <f t="shared" si="356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7"/>
        <v>150.75</v>
      </c>
      <c r="R3787" s="8">
        <f t="shared" si="358"/>
        <v>100.5</v>
      </c>
      <c r="S3787" t="str">
        <f t="shared" si="359"/>
        <v>theater</v>
      </c>
      <c r="T3787" t="str">
        <f t="shared" si="360"/>
        <v>musical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355"/>
        <v>42487.037905092591</v>
      </c>
      <c r="L3788" s="13">
        <f t="shared" si="356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7"/>
        <v>110.96666666666665</v>
      </c>
      <c r="R3788" s="8">
        <f t="shared" si="358"/>
        <v>93.77</v>
      </c>
      <c r="S3788" t="str">
        <f t="shared" si="359"/>
        <v>theater</v>
      </c>
      <c r="T3788" t="str">
        <f t="shared" si="360"/>
        <v>musical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355"/>
        <v>42167.534791666665</v>
      </c>
      <c r="L3789" s="13">
        <f t="shared" si="356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7"/>
        <v>100.28571428571429</v>
      </c>
      <c r="R3789" s="8">
        <f t="shared" si="358"/>
        <v>35.1</v>
      </c>
      <c r="S3789" t="str">
        <f t="shared" si="359"/>
        <v>theater</v>
      </c>
      <c r="T3789" t="str">
        <f t="shared" si="360"/>
        <v>musical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355"/>
        <v>42333.695821759262</v>
      </c>
      <c r="L3790" s="13">
        <f t="shared" si="356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7"/>
        <v>0.66666666666666674</v>
      </c>
      <c r="R3790" s="8">
        <f t="shared" si="358"/>
        <v>500</v>
      </c>
      <c r="S3790" t="str">
        <f t="shared" si="359"/>
        <v>theater</v>
      </c>
      <c r="T3790" t="str">
        <f t="shared" si="360"/>
        <v>musical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355"/>
        <v>42138.798819444448</v>
      </c>
      <c r="L3791" s="13">
        <f t="shared" si="356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7"/>
        <v>3.267605633802817</v>
      </c>
      <c r="R3791" s="8">
        <f t="shared" si="358"/>
        <v>29</v>
      </c>
      <c r="S3791" t="str">
        <f t="shared" si="359"/>
        <v>theater</v>
      </c>
      <c r="T3791" t="str">
        <f t="shared" si="360"/>
        <v>musical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355"/>
        <v>42666.666932870372</v>
      </c>
      <c r="L3792" s="13">
        <f t="shared" si="356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7"/>
        <v>0</v>
      </c>
      <c r="R3792" s="8">
        <f t="shared" si="358"/>
        <v>0</v>
      </c>
      <c r="S3792" t="str">
        <f t="shared" si="359"/>
        <v>theater</v>
      </c>
      <c r="T3792" t="str">
        <f t="shared" si="360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355"/>
        <v>41766.692037037035</v>
      </c>
      <c r="L3793" s="13">
        <f t="shared" si="356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7"/>
        <v>0</v>
      </c>
      <c r="R3793" s="8">
        <f t="shared" si="358"/>
        <v>0</v>
      </c>
      <c r="S3793" t="str">
        <f t="shared" si="359"/>
        <v>theater</v>
      </c>
      <c r="T3793" t="str">
        <f t="shared" si="360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355"/>
        <v>42170.447013888886</v>
      </c>
      <c r="L3794" s="13">
        <f t="shared" si="356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7"/>
        <v>0.27999999999999997</v>
      </c>
      <c r="R3794" s="8">
        <f t="shared" si="358"/>
        <v>17.5</v>
      </c>
      <c r="S3794" t="str">
        <f t="shared" si="359"/>
        <v>theater</v>
      </c>
      <c r="T3794" t="str">
        <f t="shared" si="360"/>
        <v>musical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355"/>
        <v>41968.938993055555</v>
      </c>
      <c r="L3795" s="13">
        <f t="shared" si="356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7"/>
        <v>59.657142857142851</v>
      </c>
      <c r="R3795" s="8">
        <f t="shared" si="358"/>
        <v>174</v>
      </c>
      <c r="S3795" t="str">
        <f t="shared" si="359"/>
        <v>theater</v>
      </c>
      <c r="T3795" t="str">
        <f t="shared" si="360"/>
        <v>musical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355"/>
        <v>42132.58048611111</v>
      </c>
      <c r="L3796" s="13">
        <f t="shared" si="356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7"/>
        <v>1</v>
      </c>
      <c r="R3796" s="8">
        <f t="shared" si="358"/>
        <v>50</v>
      </c>
      <c r="S3796" t="str">
        <f t="shared" si="359"/>
        <v>theater</v>
      </c>
      <c r="T3796" t="str">
        <f t="shared" si="360"/>
        <v>musical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355"/>
        <v>42201.436226851853</v>
      </c>
      <c r="L3797" s="13">
        <f t="shared" si="356"/>
        <v>42244.9375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7"/>
        <v>1.6666666666666667</v>
      </c>
      <c r="R3797" s="8">
        <f t="shared" si="358"/>
        <v>5</v>
      </c>
      <c r="S3797" t="str">
        <f t="shared" si="359"/>
        <v>theater</v>
      </c>
      <c r="T3797" t="str">
        <f t="shared" si="360"/>
        <v>musical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355"/>
        <v>42689.029583333337</v>
      </c>
      <c r="L3798" s="13">
        <f t="shared" si="356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7"/>
        <v>4.4444444444444444E-3</v>
      </c>
      <c r="R3798" s="8">
        <f t="shared" si="358"/>
        <v>1</v>
      </c>
      <c r="S3798" t="str">
        <f t="shared" si="359"/>
        <v>theater</v>
      </c>
      <c r="T3798" t="str">
        <f t="shared" si="360"/>
        <v>musical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355"/>
        <v>42084.881539351853</v>
      </c>
      <c r="L3799" s="13">
        <f t="shared" si="356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7"/>
        <v>89.666666666666657</v>
      </c>
      <c r="R3799" s="8">
        <f t="shared" si="358"/>
        <v>145.41</v>
      </c>
      <c r="S3799" t="str">
        <f t="shared" si="359"/>
        <v>theater</v>
      </c>
      <c r="T3799" t="str">
        <f t="shared" si="360"/>
        <v>musical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355"/>
        <v>41831.722777777781</v>
      </c>
      <c r="L3800" s="13">
        <f t="shared" si="356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7"/>
        <v>1.4642857142857144</v>
      </c>
      <c r="R3800" s="8">
        <f t="shared" si="358"/>
        <v>205</v>
      </c>
      <c r="S3800" t="str">
        <f t="shared" si="359"/>
        <v>theater</v>
      </c>
      <c r="T3800" t="str">
        <f t="shared" si="360"/>
        <v>musical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355"/>
        <v>42410.93105324074</v>
      </c>
      <c r="L3801" s="13">
        <f t="shared" si="356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7"/>
        <v>4.0199999999999996</v>
      </c>
      <c r="R3801" s="8">
        <f t="shared" si="358"/>
        <v>100.5</v>
      </c>
      <c r="S3801" t="str">
        <f t="shared" si="359"/>
        <v>theater</v>
      </c>
      <c r="T3801" t="str">
        <f t="shared" si="360"/>
        <v>musical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355"/>
        <v>41982.737071759257</v>
      </c>
      <c r="L3802" s="13">
        <f t="shared" si="356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7"/>
        <v>4.004545454545454</v>
      </c>
      <c r="R3802" s="8">
        <f t="shared" si="358"/>
        <v>55.06</v>
      </c>
      <c r="S3802" t="str">
        <f t="shared" si="359"/>
        <v>theater</v>
      </c>
      <c r="T3802" t="str">
        <f t="shared" si="360"/>
        <v>musical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355"/>
        <v>41975.676111111112</v>
      </c>
      <c r="L3803" s="13">
        <f t="shared" si="356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7"/>
        <v>8.52</v>
      </c>
      <c r="R3803" s="8">
        <f t="shared" si="358"/>
        <v>47.33</v>
      </c>
      <c r="S3803" t="str">
        <f t="shared" si="359"/>
        <v>theater</v>
      </c>
      <c r="T3803" t="str">
        <f t="shared" si="360"/>
        <v>musical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355"/>
        <v>42269.126226851848</v>
      </c>
      <c r="L3804" s="13">
        <f t="shared" si="356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7"/>
        <v>0</v>
      </c>
      <c r="R3804" s="8">
        <f t="shared" si="358"/>
        <v>0</v>
      </c>
      <c r="S3804" t="str">
        <f t="shared" si="359"/>
        <v>theater</v>
      </c>
      <c r="T3804" t="str">
        <f t="shared" si="360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355"/>
        <v>42403.971851851849</v>
      </c>
      <c r="L3805" s="13">
        <f t="shared" si="356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7"/>
        <v>19.650000000000002</v>
      </c>
      <c r="R3805" s="8">
        <f t="shared" si="358"/>
        <v>58.95</v>
      </c>
      <c r="S3805" t="str">
        <f t="shared" si="359"/>
        <v>theater</v>
      </c>
      <c r="T3805" t="str">
        <f t="shared" si="360"/>
        <v>musical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355"/>
        <v>42527.00953703704</v>
      </c>
      <c r="L3806" s="13">
        <f t="shared" si="356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7"/>
        <v>0</v>
      </c>
      <c r="R3806" s="8">
        <f t="shared" si="358"/>
        <v>0</v>
      </c>
      <c r="S3806" t="str">
        <f t="shared" si="359"/>
        <v>theater</v>
      </c>
      <c r="T3806" t="str">
        <f t="shared" si="360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355"/>
        <v>41849.887037037035</v>
      </c>
      <c r="L3807" s="13">
        <f t="shared" si="356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7"/>
        <v>2E-3</v>
      </c>
      <c r="R3807" s="8">
        <f t="shared" si="358"/>
        <v>1.5</v>
      </c>
      <c r="S3807" t="str">
        <f t="shared" si="359"/>
        <v>theater</v>
      </c>
      <c r="T3807" t="str">
        <f t="shared" si="360"/>
        <v>musical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355"/>
        <v>41799.259039351848</v>
      </c>
      <c r="L3808" s="13">
        <f t="shared" si="356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7"/>
        <v>6.6666666666666666E-2</v>
      </c>
      <c r="R3808" s="8">
        <f t="shared" si="358"/>
        <v>5</v>
      </c>
      <c r="S3808" t="str">
        <f t="shared" si="359"/>
        <v>theater</v>
      </c>
      <c r="T3808" t="str">
        <f t="shared" si="360"/>
        <v>musical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355"/>
        <v>42090.909016203703</v>
      </c>
      <c r="L3809" s="13">
        <f t="shared" si="356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7"/>
        <v>30.333333333333336</v>
      </c>
      <c r="R3809" s="8">
        <f t="shared" si="358"/>
        <v>50.56</v>
      </c>
      <c r="S3809" t="str">
        <f t="shared" si="359"/>
        <v>theater</v>
      </c>
      <c r="T3809" t="str">
        <f t="shared" si="360"/>
        <v>musical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355"/>
        <v>42059.453923611116</v>
      </c>
      <c r="L3810" s="13">
        <f t="shared" si="356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7"/>
        <v>100</v>
      </c>
      <c r="R3810" s="8">
        <f t="shared" si="358"/>
        <v>41.67</v>
      </c>
      <c r="S3810" t="str">
        <f t="shared" si="359"/>
        <v>theater</v>
      </c>
      <c r="T3810" t="str">
        <f t="shared" si="360"/>
        <v>plays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355"/>
        <v>41800.526701388888</v>
      </c>
      <c r="L3811" s="13">
        <f t="shared" si="356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7"/>
        <v>101.25</v>
      </c>
      <c r="R3811" s="8">
        <f t="shared" si="358"/>
        <v>53.29</v>
      </c>
      <c r="S3811" t="str">
        <f t="shared" si="359"/>
        <v>theater</v>
      </c>
      <c r="T3811" t="str">
        <f t="shared" si="360"/>
        <v>plays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355"/>
        <v>42054.849050925928</v>
      </c>
      <c r="L3812" s="13">
        <f t="shared" si="356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7"/>
        <v>121.73333333333333</v>
      </c>
      <c r="R3812" s="8">
        <f t="shared" si="358"/>
        <v>70.23</v>
      </c>
      <c r="S3812" t="str">
        <f t="shared" si="359"/>
        <v>theater</v>
      </c>
      <c r="T3812" t="str">
        <f t="shared" si="360"/>
        <v>plays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355"/>
        <v>42487.62700231481</v>
      </c>
      <c r="L3813" s="13">
        <f t="shared" si="356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7"/>
        <v>330</v>
      </c>
      <c r="R3813" s="8">
        <f t="shared" si="358"/>
        <v>43.42</v>
      </c>
      <c r="S3813" t="str">
        <f t="shared" si="359"/>
        <v>theater</v>
      </c>
      <c r="T3813" t="str">
        <f t="shared" si="360"/>
        <v>plays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355"/>
        <v>42109.751250000001</v>
      </c>
      <c r="L3814" s="13">
        <f t="shared" si="356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7"/>
        <v>109.55</v>
      </c>
      <c r="R3814" s="8">
        <f t="shared" si="358"/>
        <v>199.18</v>
      </c>
      <c r="S3814" t="str">
        <f t="shared" si="359"/>
        <v>theater</v>
      </c>
      <c r="T3814" t="str">
        <f t="shared" si="360"/>
        <v>plays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355"/>
        <v>42497.275706018518</v>
      </c>
      <c r="L3815" s="13">
        <f t="shared" si="356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7"/>
        <v>100.95190476190474</v>
      </c>
      <c r="R3815" s="8">
        <f t="shared" si="358"/>
        <v>78.52</v>
      </c>
      <c r="S3815" t="str">
        <f t="shared" si="359"/>
        <v>theater</v>
      </c>
      <c r="T3815" t="str">
        <f t="shared" si="360"/>
        <v>plays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355"/>
        <v>42058.904074074075</v>
      </c>
      <c r="L3816" s="13">
        <f t="shared" si="356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7"/>
        <v>140.13333333333333</v>
      </c>
      <c r="R3816" s="8">
        <f t="shared" si="358"/>
        <v>61.82</v>
      </c>
      <c r="S3816" t="str">
        <f t="shared" si="359"/>
        <v>theater</v>
      </c>
      <c r="T3816" t="str">
        <f t="shared" si="360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355"/>
        <v>42207.259918981479</v>
      </c>
      <c r="L3817" s="13">
        <f t="shared" si="356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7"/>
        <v>100.001</v>
      </c>
      <c r="R3817" s="8">
        <f t="shared" si="358"/>
        <v>50</v>
      </c>
      <c r="S3817" t="str">
        <f t="shared" si="359"/>
        <v>theater</v>
      </c>
      <c r="T3817" t="str">
        <f t="shared" si="360"/>
        <v>plays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355"/>
        <v>41807.690081018518</v>
      </c>
      <c r="L3818" s="13">
        <f t="shared" si="356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7"/>
        <v>119.238</v>
      </c>
      <c r="R3818" s="8">
        <f t="shared" si="358"/>
        <v>48.34</v>
      </c>
      <c r="S3818" t="str">
        <f t="shared" si="359"/>
        <v>theater</v>
      </c>
      <c r="T3818" t="str">
        <f t="shared" si="360"/>
        <v>plays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355"/>
        <v>42284.69694444444</v>
      </c>
      <c r="L3819" s="13">
        <f t="shared" si="356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7"/>
        <v>107.25</v>
      </c>
      <c r="R3819" s="8">
        <f t="shared" si="358"/>
        <v>107.25</v>
      </c>
      <c r="S3819" t="str">
        <f t="shared" si="359"/>
        <v>theater</v>
      </c>
      <c r="T3819" t="str">
        <f t="shared" si="360"/>
        <v>plays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355"/>
        <v>42045.84238425926</v>
      </c>
      <c r="L3820" s="13">
        <f t="shared" si="356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7"/>
        <v>227.99999999999997</v>
      </c>
      <c r="R3820" s="8">
        <f t="shared" si="358"/>
        <v>57</v>
      </c>
      <c r="S3820" t="str">
        <f t="shared" si="359"/>
        <v>theater</v>
      </c>
      <c r="T3820" t="str">
        <f t="shared" si="360"/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355"/>
        <v>42184.209537037037</v>
      </c>
      <c r="L3821" s="13">
        <f t="shared" si="356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7"/>
        <v>106.4</v>
      </c>
      <c r="R3821" s="8">
        <f t="shared" si="358"/>
        <v>40.92</v>
      </c>
      <c r="S3821" t="str">
        <f t="shared" si="359"/>
        <v>theater</v>
      </c>
      <c r="T3821" t="str">
        <f t="shared" si="360"/>
        <v>plays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355"/>
        <v>42160.651817129634</v>
      </c>
      <c r="L3822" s="13">
        <f t="shared" si="356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7"/>
        <v>143.33333333333334</v>
      </c>
      <c r="R3822" s="8">
        <f t="shared" si="358"/>
        <v>21.5</v>
      </c>
      <c r="S3822" t="str">
        <f t="shared" si="359"/>
        <v>theater</v>
      </c>
      <c r="T3822" t="str">
        <f t="shared" si="360"/>
        <v>plays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355"/>
        <v>42341.180636574078</v>
      </c>
      <c r="L3823" s="13">
        <f t="shared" si="356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7"/>
        <v>104.54285714285714</v>
      </c>
      <c r="R3823" s="8">
        <f t="shared" si="358"/>
        <v>79.540000000000006</v>
      </c>
      <c r="S3823" t="str">
        <f t="shared" si="359"/>
        <v>theater</v>
      </c>
      <c r="T3823" t="str">
        <f t="shared" si="360"/>
        <v>plays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355"/>
        <v>42329.838159722218</v>
      </c>
      <c r="L3824" s="13">
        <f t="shared" si="356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7"/>
        <v>110.02000000000001</v>
      </c>
      <c r="R3824" s="8">
        <f t="shared" si="358"/>
        <v>72.38</v>
      </c>
      <c r="S3824" t="str">
        <f t="shared" si="359"/>
        <v>theater</v>
      </c>
      <c r="T3824" t="str">
        <f t="shared" si="360"/>
        <v>plays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355"/>
        <v>42170.910231481481</v>
      </c>
      <c r="L3825" s="13">
        <f t="shared" si="356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7"/>
        <v>106</v>
      </c>
      <c r="R3825" s="8">
        <f t="shared" si="358"/>
        <v>64.63</v>
      </c>
      <c r="S3825" t="str">
        <f t="shared" si="359"/>
        <v>theater</v>
      </c>
      <c r="T3825" t="str">
        <f t="shared" si="360"/>
        <v>plays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355"/>
        <v>42571.626192129625</v>
      </c>
      <c r="L3826" s="13">
        <f t="shared" si="356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7"/>
        <v>108</v>
      </c>
      <c r="R3826" s="8">
        <f t="shared" si="358"/>
        <v>38.57</v>
      </c>
      <c r="S3826" t="str">
        <f t="shared" si="359"/>
        <v>theater</v>
      </c>
      <c r="T3826" t="str">
        <f t="shared" si="360"/>
        <v>plays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355"/>
        <v>42151.069606481484</v>
      </c>
      <c r="L3827" s="13">
        <f t="shared" si="356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7"/>
        <v>105.42</v>
      </c>
      <c r="R3827" s="8">
        <f t="shared" si="358"/>
        <v>107.57</v>
      </c>
      <c r="S3827" t="str">
        <f t="shared" si="359"/>
        <v>theater</v>
      </c>
      <c r="T3827" t="str">
        <f t="shared" si="360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355"/>
        <v>42101.423541666663</v>
      </c>
      <c r="L3828" s="13">
        <f t="shared" si="356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7"/>
        <v>119.16666666666667</v>
      </c>
      <c r="R3828" s="8">
        <f t="shared" si="358"/>
        <v>27.5</v>
      </c>
      <c r="S3828" t="str">
        <f t="shared" si="359"/>
        <v>theater</v>
      </c>
      <c r="T3828" t="str">
        <f t="shared" si="360"/>
        <v>plays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355"/>
        <v>42034.928252314814</v>
      </c>
      <c r="L3829" s="13">
        <f t="shared" si="356"/>
        <v>42090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7"/>
        <v>152.66666666666666</v>
      </c>
      <c r="R3829" s="8">
        <f t="shared" si="358"/>
        <v>70.459999999999994</v>
      </c>
      <c r="S3829" t="str">
        <f t="shared" si="359"/>
        <v>theater</v>
      </c>
      <c r="T3829" t="str">
        <f t="shared" si="360"/>
        <v>plays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355"/>
        <v>41944.527627314819</v>
      </c>
      <c r="L3830" s="13">
        <f t="shared" si="356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7"/>
        <v>100</v>
      </c>
      <c r="R3830" s="8">
        <f t="shared" si="358"/>
        <v>178.57</v>
      </c>
      <c r="S3830" t="str">
        <f t="shared" si="359"/>
        <v>theater</v>
      </c>
      <c r="T3830" t="str">
        <f t="shared" si="360"/>
        <v>plays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355"/>
        <v>42593.865405092598</v>
      </c>
      <c r="L3831" s="13">
        <f t="shared" si="356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7"/>
        <v>100.2</v>
      </c>
      <c r="R3831" s="8">
        <f t="shared" si="358"/>
        <v>62.63</v>
      </c>
      <c r="S3831" t="str">
        <f t="shared" si="359"/>
        <v>theater</v>
      </c>
      <c r="T3831" t="str">
        <f t="shared" si="360"/>
        <v>plays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355"/>
        <v>42503.740868055553</v>
      </c>
      <c r="L3832" s="13">
        <f t="shared" si="356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7"/>
        <v>225</v>
      </c>
      <c r="R3832" s="8">
        <f t="shared" si="358"/>
        <v>75</v>
      </c>
      <c r="S3832" t="str">
        <f t="shared" si="359"/>
        <v>theater</v>
      </c>
      <c r="T3832" t="str">
        <f t="shared" si="360"/>
        <v>plays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355"/>
        <v>41927.848900462966</v>
      </c>
      <c r="L3833" s="13">
        <f t="shared" si="356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7"/>
        <v>106.02199999999999</v>
      </c>
      <c r="R3833" s="8">
        <f t="shared" si="358"/>
        <v>58.9</v>
      </c>
      <c r="S3833" t="str">
        <f t="shared" si="359"/>
        <v>theater</v>
      </c>
      <c r="T3833" t="str">
        <f t="shared" si="360"/>
        <v>plays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355"/>
        <v>42375.114988425921</v>
      </c>
      <c r="L3834" s="13">
        <f t="shared" si="356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7"/>
        <v>104.66666666666666</v>
      </c>
      <c r="R3834" s="8">
        <f t="shared" si="358"/>
        <v>139.56</v>
      </c>
      <c r="S3834" t="str">
        <f t="shared" si="359"/>
        <v>theater</v>
      </c>
      <c r="T3834" t="str">
        <f t="shared" si="360"/>
        <v>plays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355"/>
        <v>41963.872361111105</v>
      </c>
      <c r="L3835" s="13">
        <f t="shared" si="356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7"/>
        <v>116.66666666666667</v>
      </c>
      <c r="R3835" s="8">
        <f t="shared" si="358"/>
        <v>70</v>
      </c>
      <c r="S3835" t="str">
        <f t="shared" si="359"/>
        <v>theater</v>
      </c>
      <c r="T3835" t="str">
        <f t="shared" si="360"/>
        <v>plays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355"/>
        <v>42143.445219907408</v>
      </c>
      <c r="L3836" s="13">
        <f t="shared" si="356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7"/>
        <v>109.03333333333333</v>
      </c>
      <c r="R3836" s="8">
        <f t="shared" si="358"/>
        <v>57.39</v>
      </c>
      <c r="S3836" t="str">
        <f t="shared" si="359"/>
        <v>theater</v>
      </c>
      <c r="T3836" t="str">
        <f t="shared" si="360"/>
        <v>plays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355"/>
        <v>42460.94222222222</v>
      </c>
      <c r="L3837" s="13">
        <f t="shared" si="356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7"/>
        <v>160</v>
      </c>
      <c r="R3837" s="8">
        <f t="shared" si="358"/>
        <v>40</v>
      </c>
      <c r="S3837" t="str">
        <f t="shared" si="359"/>
        <v>theater</v>
      </c>
      <c r="T3837" t="str">
        <f t="shared" si="360"/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355"/>
        <v>42553.926527777774</v>
      </c>
      <c r="L3838" s="13">
        <f t="shared" si="356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7"/>
        <v>112.5</v>
      </c>
      <c r="R3838" s="8">
        <f t="shared" si="358"/>
        <v>64.290000000000006</v>
      </c>
      <c r="S3838" t="str">
        <f t="shared" si="359"/>
        <v>theater</v>
      </c>
      <c r="T3838" t="str">
        <f t="shared" si="360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355"/>
        <v>42152.765717592592</v>
      </c>
      <c r="L3839" s="13">
        <f t="shared" si="356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7"/>
        <v>102.1</v>
      </c>
      <c r="R3839" s="8">
        <f t="shared" si="358"/>
        <v>120.12</v>
      </c>
      <c r="S3839" t="str">
        <f t="shared" si="359"/>
        <v>theater</v>
      </c>
      <c r="T3839" t="str">
        <f t="shared" si="360"/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355"/>
        <v>42116.710752314815</v>
      </c>
      <c r="L3840" s="13">
        <f t="shared" si="356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7"/>
        <v>100.824</v>
      </c>
      <c r="R3840" s="8">
        <f t="shared" si="358"/>
        <v>1008.24</v>
      </c>
      <c r="S3840" t="str">
        <f t="shared" si="359"/>
        <v>theater</v>
      </c>
      <c r="T3840" t="str">
        <f t="shared" si="360"/>
        <v>plays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355"/>
        <v>42155.142638888887</v>
      </c>
      <c r="L3841" s="13">
        <f t="shared" si="356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7"/>
        <v>101.25</v>
      </c>
      <c r="R3841" s="8">
        <f t="shared" si="358"/>
        <v>63.28</v>
      </c>
      <c r="S3841" t="str">
        <f t="shared" si="359"/>
        <v>theater</v>
      </c>
      <c r="T3841" t="str">
        <f t="shared" si="360"/>
        <v>plays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ref="K3842:K3905" si="361">J3842/60/60/24+DATE(1970,1,1)</f>
        <v>42432.701724537037</v>
      </c>
      <c r="L3842" s="13">
        <f t="shared" ref="L3842:L3905" si="362">I3842/60/60/24+DATE(1970,1,1)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363">E3842/D3842*100</f>
        <v>6500</v>
      </c>
      <c r="R3842" s="8">
        <f t="shared" si="358"/>
        <v>21.67</v>
      </c>
      <c r="S3842" t="str">
        <f t="shared" si="359"/>
        <v>theater</v>
      </c>
      <c r="T3842" t="str">
        <f t="shared" si="360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si="361"/>
        <v>41780.785729166666</v>
      </c>
      <c r="L3843" s="13">
        <f t="shared" si="362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363"/>
        <v>8.7200000000000006</v>
      </c>
      <c r="R3843" s="8">
        <f t="shared" ref="R3843:R3906" si="364">IF(N3843=0, 0, ROUND(E3843/N3843, 2))</f>
        <v>25.65</v>
      </c>
      <c r="S3843" t="str">
        <f t="shared" ref="S3843:S3906" si="365">LEFT(P3843, FIND("/", P3843) - 1)</f>
        <v>theater</v>
      </c>
      <c r="T3843" t="str">
        <f t="shared" ref="T3843:T3906" si="366">RIGHT(P3843, LEN(P3843)-FIND("/", P3843))</f>
        <v>plays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361"/>
        <v>41740.493657407409</v>
      </c>
      <c r="L3844" s="13">
        <f t="shared" si="36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3"/>
        <v>21.94</v>
      </c>
      <c r="R3844" s="8">
        <f t="shared" si="364"/>
        <v>47.7</v>
      </c>
      <c r="S3844" t="str">
        <f t="shared" si="365"/>
        <v>theater</v>
      </c>
      <c r="T3844" t="str">
        <f t="shared" si="366"/>
        <v>plays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361"/>
        <v>41766.072500000002</v>
      </c>
      <c r="L3845" s="13">
        <f t="shared" si="36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3"/>
        <v>21.3</v>
      </c>
      <c r="R3845" s="8">
        <f t="shared" si="364"/>
        <v>56.05</v>
      </c>
      <c r="S3845" t="str">
        <f t="shared" si="365"/>
        <v>theater</v>
      </c>
      <c r="T3845" t="str">
        <f t="shared" si="366"/>
        <v>plays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361"/>
        <v>41766.617291666669</v>
      </c>
      <c r="L3846" s="13">
        <f t="shared" si="36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3"/>
        <v>41.489795918367342</v>
      </c>
      <c r="R3846" s="8">
        <f t="shared" si="364"/>
        <v>81.319999999999993</v>
      </c>
      <c r="S3846" t="str">
        <f t="shared" si="365"/>
        <v>theater</v>
      </c>
      <c r="T3846" t="str">
        <f t="shared" si="366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361"/>
        <v>42248.627013888887</v>
      </c>
      <c r="L3847" s="13">
        <f t="shared" si="36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3"/>
        <v>2.105</v>
      </c>
      <c r="R3847" s="8">
        <f t="shared" si="364"/>
        <v>70.17</v>
      </c>
      <c r="S3847" t="str">
        <f t="shared" si="365"/>
        <v>theater</v>
      </c>
      <c r="T3847" t="str">
        <f t="shared" si="366"/>
        <v>plays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361"/>
        <v>41885.221550925926</v>
      </c>
      <c r="L3848" s="13">
        <f t="shared" si="36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3"/>
        <v>2.7</v>
      </c>
      <c r="R3848" s="8">
        <f t="shared" si="364"/>
        <v>23.63</v>
      </c>
      <c r="S3848" t="str">
        <f t="shared" si="365"/>
        <v>theater</v>
      </c>
      <c r="T3848" t="str">
        <f t="shared" si="366"/>
        <v>plays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361"/>
        <v>42159.224432870367</v>
      </c>
      <c r="L3849" s="13">
        <f t="shared" si="36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3"/>
        <v>16.161904761904761</v>
      </c>
      <c r="R3849" s="8">
        <f t="shared" si="364"/>
        <v>188.56</v>
      </c>
      <c r="S3849" t="str">
        <f t="shared" si="365"/>
        <v>theater</v>
      </c>
      <c r="T3849" t="str">
        <f t="shared" si="366"/>
        <v>plays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361"/>
        <v>42265.817002314812</v>
      </c>
      <c r="L3850" s="13">
        <f t="shared" si="36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3"/>
        <v>16.376923076923077</v>
      </c>
      <c r="R3850" s="8">
        <f t="shared" si="364"/>
        <v>49.51</v>
      </c>
      <c r="S3850" t="str">
        <f t="shared" si="365"/>
        <v>theater</v>
      </c>
      <c r="T3850" t="str">
        <f t="shared" si="366"/>
        <v>plays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361"/>
        <v>42136.767175925925</v>
      </c>
      <c r="L3851" s="13">
        <f t="shared" si="36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3"/>
        <v>7.043333333333333</v>
      </c>
      <c r="R3851" s="8">
        <f t="shared" si="364"/>
        <v>75.459999999999994</v>
      </c>
      <c r="S3851" t="str">
        <f t="shared" si="365"/>
        <v>theater</v>
      </c>
      <c r="T3851" t="str">
        <f t="shared" si="366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361"/>
        <v>41975.124340277776</v>
      </c>
      <c r="L3852" s="13">
        <f t="shared" si="36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3"/>
        <v>3.8</v>
      </c>
      <c r="R3852" s="8">
        <f t="shared" si="364"/>
        <v>9.5</v>
      </c>
      <c r="S3852" t="str">
        <f t="shared" si="365"/>
        <v>theater</v>
      </c>
      <c r="T3852" t="str">
        <f t="shared" si="366"/>
        <v>plays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361"/>
        <v>42172.439571759256</v>
      </c>
      <c r="L3853" s="13">
        <f t="shared" si="36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3"/>
        <v>34.08</v>
      </c>
      <c r="R3853" s="8">
        <f t="shared" si="364"/>
        <v>35.5</v>
      </c>
      <c r="S3853" t="str">
        <f t="shared" si="365"/>
        <v>theater</v>
      </c>
      <c r="T3853" t="str">
        <f t="shared" si="366"/>
        <v>plays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361"/>
        <v>42065.190694444449</v>
      </c>
      <c r="L3854" s="13">
        <f t="shared" si="36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3"/>
        <v>0.2</v>
      </c>
      <c r="R3854" s="8">
        <f t="shared" si="364"/>
        <v>10</v>
      </c>
      <c r="S3854" t="str">
        <f t="shared" si="365"/>
        <v>theater</v>
      </c>
      <c r="T3854" t="str">
        <f t="shared" si="366"/>
        <v>plays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361"/>
        <v>41848.84002314815</v>
      </c>
      <c r="L3855" s="13">
        <f t="shared" si="36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3"/>
        <v>2.5999999999999999E-2</v>
      </c>
      <c r="R3855" s="8">
        <f t="shared" si="364"/>
        <v>13</v>
      </c>
      <c r="S3855" t="str">
        <f t="shared" si="365"/>
        <v>theater</v>
      </c>
      <c r="T3855" t="str">
        <f t="shared" si="366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361"/>
        <v>42103.884930555556</v>
      </c>
      <c r="L3856" s="13">
        <f t="shared" si="36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3"/>
        <v>16.254545454545454</v>
      </c>
      <c r="R3856" s="8">
        <f t="shared" si="364"/>
        <v>89.4</v>
      </c>
      <c r="S3856" t="str">
        <f t="shared" si="365"/>
        <v>theater</v>
      </c>
      <c r="T3856" t="str">
        <f t="shared" si="366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361"/>
        <v>42059.970729166671</v>
      </c>
      <c r="L3857" s="13">
        <f t="shared" si="36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3"/>
        <v>2.5</v>
      </c>
      <c r="R3857" s="8">
        <f t="shared" si="364"/>
        <v>25</v>
      </c>
      <c r="S3857" t="str">
        <f t="shared" si="365"/>
        <v>theater</v>
      </c>
      <c r="T3857" t="str">
        <f t="shared" si="366"/>
        <v>plays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361"/>
        <v>42041.743090277778</v>
      </c>
      <c r="L3858" s="13">
        <f t="shared" si="36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3"/>
        <v>0.02</v>
      </c>
      <c r="R3858" s="8">
        <f t="shared" si="364"/>
        <v>1</v>
      </c>
      <c r="S3858" t="str">
        <f t="shared" si="365"/>
        <v>theater</v>
      </c>
      <c r="T3858" t="str">
        <f t="shared" si="366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361"/>
        <v>41829.73715277778</v>
      </c>
      <c r="L3859" s="13">
        <f t="shared" si="36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3"/>
        <v>5.2</v>
      </c>
      <c r="R3859" s="8">
        <f t="shared" si="364"/>
        <v>65</v>
      </c>
      <c r="S3859" t="str">
        <f t="shared" si="365"/>
        <v>theater</v>
      </c>
      <c r="T3859" t="str">
        <f t="shared" si="366"/>
        <v>plays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361"/>
        <v>42128.431064814817</v>
      </c>
      <c r="L3860" s="13">
        <f t="shared" si="362"/>
        <v>42146.875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3"/>
        <v>2</v>
      </c>
      <c r="R3860" s="8">
        <f t="shared" si="364"/>
        <v>10</v>
      </c>
      <c r="S3860" t="str">
        <f t="shared" si="365"/>
        <v>theater</v>
      </c>
      <c r="T3860" t="str">
        <f t="shared" si="366"/>
        <v>plays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361"/>
        <v>41789.893599537041</v>
      </c>
      <c r="L3861" s="13">
        <f t="shared" si="362"/>
        <v>41815.875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3"/>
        <v>0.04</v>
      </c>
      <c r="R3861" s="8">
        <f t="shared" si="364"/>
        <v>1</v>
      </c>
      <c r="S3861" t="str">
        <f t="shared" si="365"/>
        <v>theater</v>
      </c>
      <c r="T3861" t="str">
        <f t="shared" si="366"/>
        <v>plays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361"/>
        <v>41833.660995370366</v>
      </c>
      <c r="L3862" s="13">
        <f t="shared" si="36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3"/>
        <v>17.666666666666668</v>
      </c>
      <c r="R3862" s="8">
        <f t="shared" si="364"/>
        <v>81.540000000000006</v>
      </c>
      <c r="S3862" t="str">
        <f t="shared" si="365"/>
        <v>theater</v>
      </c>
      <c r="T3862" t="str">
        <f t="shared" si="366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361"/>
        <v>41914.590011574073</v>
      </c>
      <c r="L3863" s="13">
        <f t="shared" si="36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3"/>
        <v>5</v>
      </c>
      <c r="R3863" s="8">
        <f t="shared" si="364"/>
        <v>100</v>
      </c>
      <c r="S3863" t="str">
        <f t="shared" si="365"/>
        <v>theater</v>
      </c>
      <c r="T3863" t="str">
        <f t="shared" si="366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361"/>
        <v>42611.261064814811</v>
      </c>
      <c r="L3864" s="13">
        <f t="shared" si="36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3"/>
        <v>1.3333333333333334E-2</v>
      </c>
      <c r="R3864" s="8">
        <f t="shared" si="364"/>
        <v>1</v>
      </c>
      <c r="S3864" t="str">
        <f t="shared" si="365"/>
        <v>theater</v>
      </c>
      <c r="T3864" t="str">
        <f t="shared" si="366"/>
        <v>plays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361"/>
        <v>42253.633159722223</v>
      </c>
      <c r="L3865" s="13">
        <f t="shared" si="36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3"/>
        <v>0</v>
      </c>
      <c r="R3865" s="8">
        <f t="shared" si="364"/>
        <v>0</v>
      </c>
      <c r="S3865" t="str">
        <f t="shared" si="365"/>
        <v>theater</v>
      </c>
      <c r="T3865" t="str">
        <f t="shared" si="366"/>
        <v>plays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361"/>
        <v>42295.891828703709</v>
      </c>
      <c r="L3866" s="13">
        <f t="shared" si="36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3"/>
        <v>1.2</v>
      </c>
      <c r="R3866" s="8">
        <f t="shared" si="364"/>
        <v>20</v>
      </c>
      <c r="S3866" t="str">
        <f t="shared" si="365"/>
        <v>theater</v>
      </c>
      <c r="T3866" t="str">
        <f t="shared" si="366"/>
        <v>plays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361"/>
        <v>41841.651597222226</v>
      </c>
      <c r="L3867" s="13">
        <f t="shared" si="36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3"/>
        <v>26.937422295897225</v>
      </c>
      <c r="R3867" s="8">
        <f t="shared" si="364"/>
        <v>46.43</v>
      </c>
      <c r="S3867" t="str">
        <f t="shared" si="365"/>
        <v>theater</v>
      </c>
      <c r="T3867" t="str">
        <f t="shared" si="366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361"/>
        <v>42402.947002314817</v>
      </c>
      <c r="L3868" s="13">
        <f t="shared" si="36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3"/>
        <v>0.54999999999999993</v>
      </c>
      <c r="R3868" s="8">
        <f t="shared" si="364"/>
        <v>5.5</v>
      </c>
      <c r="S3868" t="str">
        <f t="shared" si="365"/>
        <v>theater</v>
      </c>
      <c r="T3868" t="str">
        <f t="shared" si="366"/>
        <v>plays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361"/>
        <v>42509.814108796301</v>
      </c>
      <c r="L3869" s="13">
        <f t="shared" si="36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3"/>
        <v>12.55</v>
      </c>
      <c r="R3869" s="8">
        <f t="shared" si="364"/>
        <v>50.2</v>
      </c>
      <c r="S3869" t="str">
        <f t="shared" si="365"/>
        <v>theater</v>
      </c>
      <c r="T3869" t="str">
        <f t="shared" si="366"/>
        <v>plays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361"/>
        <v>41865.659780092588</v>
      </c>
      <c r="L3870" s="13">
        <f t="shared" si="36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3"/>
        <v>0.2</v>
      </c>
      <c r="R3870" s="8">
        <f t="shared" si="364"/>
        <v>10</v>
      </c>
      <c r="S3870" t="str">
        <f t="shared" si="365"/>
        <v>theater</v>
      </c>
      <c r="T3870" t="str">
        <f t="shared" si="366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361"/>
        <v>42047.724444444444</v>
      </c>
      <c r="L3871" s="13">
        <f t="shared" si="36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3"/>
        <v>3.4474868431088401</v>
      </c>
      <c r="R3871" s="8">
        <f t="shared" si="364"/>
        <v>30.13</v>
      </c>
      <c r="S3871" t="str">
        <f t="shared" si="365"/>
        <v>theater</v>
      </c>
      <c r="T3871" t="str">
        <f t="shared" si="366"/>
        <v>musical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361"/>
        <v>41793.17219907407</v>
      </c>
      <c r="L3872" s="13">
        <f t="shared" si="36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3"/>
        <v>15</v>
      </c>
      <c r="R3872" s="8">
        <f t="shared" si="364"/>
        <v>150</v>
      </c>
      <c r="S3872" t="str">
        <f t="shared" si="365"/>
        <v>theater</v>
      </c>
      <c r="T3872" t="str">
        <f t="shared" si="366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361"/>
        <v>42763.780671296292</v>
      </c>
      <c r="L3873" s="13">
        <f t="shared" si="36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3"/>
        <v>2.666666666666667</v>
      </c>
      <c r="R3873" s="8">
        <f t="shared" si="364"/>
        <v>13.33</v>
      </c>
      <c r="S3873" t="str">
        <f t="shared" si="365"/>
        <v>theater</v>
      </c>
      <c r="T3873" t="str">
        <f t="shared" si="366"/>
        <v>musical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361"/>
        <v>42180.145787037036</v>
      </c>
      <c r="L3874" s="13">
        <f t="shared" si="36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3"/>
        <v>0</v>
      </c>
      <c r="R3874" s="8">
        <f t="shared" si="364"/>
        <v>0</v>
      </c>
      <c r="S3874" t="str">
        <f t="shared" si="365"/>
        <v>theater</v>
      </c>
      <c r="T3874" t="str">
        <f t="shared" si="366"/>
        <v>musical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361"/>
        <v>42255.696006944447</v>
      </c>
      <c r="L3875" s="13">
        <f t="shared" si="36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3"/>
        <v>0</v>
      </c>
      <c r="R3875" s="8">
        <f t="shared" si="364"/>
        <v>0</v>
      </c>
      <c r="S3875" t="str">
        <f t="shared" si="365"/>
        <v>theater</v>
      </c>
      <c r="T3875" t="str">
        <f t="shared" si="366"/>
        <v>musical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361"/>
        <v>42007.016458333332</v>
      </c>
      <c r="L3876" s="13">
        <f t="shared" si="36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3"/>
        <v>0</v>
      </c>
      <c r="R3876" s="8">
        <f t="shared" si="364"/>
        <v>0</v>
      </c>
      <c r="S3876" t="str">
        <f t="shared" si="365"/>
        <v>theater</v>
      </c>
      <c r="T3876" t="str">
        <f t="shared" si="366"/>
        <v>musical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361"/>
        <v>42615.346817129626</v>
      </c>
      <c r="L3877" s="13">
        <f t="shared" si="36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3"/>
        <v>0</v>
      </c>
      <c r="R3877" s="8">
        <f t="shared" si="364"/>
        <v>0</v>
      </c>
      <c r="S3877" t="str">
        <f t="shared" si="365"/>
        <v>theater</v>
      </c>
      <c r="T3877" t="str">
        <f t="shared" si="366"/>
        <v>musical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361"/>
        <v>42372.624166666668</v>
      </c>
      <c r="L3878" s="13">
        <f t="shared" si="36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3"/>
        <v>52.794871794871788</v>
      </c>
      <c r="R3878" s="8">
        <f t="shared" si="364"/>
        <v>44.76</v>
      </c>
      <c r="S3878" t="str">
        <f t="shared" si="365"/>
        <v>theater</v>
      </c>
      <c r="T3878" t="str">
        <f t="shared" si="366"/>
        <v>musical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361"/>
        <v>42682.67768518519</v>
      </c>
      <c r="L3879" s="13">
        <f t="shared" si="36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3"/>
        <v>4.9639999999999995</v>
      </c>
      <c r="R3879" s="8">
        <f t="shared" si="364"/>
        <v>88.64</v>
      </c>
      <c r="S3879" t="str">
        <f t="shared" si="365"/>
        <v>theater</v>
      </c>
      <c r="T3879" t="str">
        <f t="shared" si="366"/>
        <v>musical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361"/>
        <v>42154.818819444445</v>
      </c>
      <c r="L3880" s="13">
        <f t="shared" si="36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3"/>
        <v>5.5555555555555552E-2</v>
      </c>
      <c r="R3880" s="8">
        <f t="shared" si="364"/>
        <v>10</v>
      </c>
      <c r="S3880" t="str">
        <f t="shared" si="365"/>
        <v>theater</v>
      </c>
      <c r="T3880" t="str">
        <f t="shared" si="366"/>
        <v>musical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361"/>
        <v>41999.861064814817</v>
      </c>
      <c r="L3881" s="13">
        <f t="shared" si="36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3"/>
        <v>0</v>
      </c>
      <c r="R3881" s="8">
        <f t="shared" si="364"/>
        <v>0</v>
      </c>
      <c r="S3881" t="str">
        <f t="shared" si="365"/>
        <v>theater</v>
      </c>
      <c r="T3881" t="str">
        <f t="shared" si="366"/>
        <v>musical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361"/>
        <v>41815.815046296295</v>
      </c>
      <c r="L3882" s="13">
        <f t="shared" si="36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3"/>
        <v>13.066666666666665</v>
      </c>
      <c r="R3882" s="8">
        <f t="shared" si="364"/>
        <v>57.65</v>
      </c>
      <c r="S3882" t="str">
        <f t="shared" si="365"/>
        <v>theater</v>
      </c>
      <c r="T3882" t="str">
        <f t="shared" si="366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361"/>
        <v>42756.018506944441</v>
      </c>
      <c r="L3883" s="13">
        <f t="shared" si="36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3"/>
        <v>5</v>
      </c>
      <c r="R3883" s="8">
        <f t="shared" si="364"/>
        <v>25</v>
      </c>
      <c r="S3883" t="str">
        <f t="shared" si="365"/>
        <v>theater</v>
      </c>
      <c r="T3883" t="str">
        <f t="shared" si="366"/>
        <v>musical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361"/>
        <v>42373.983449074076</v>
      </c>
      <c r="L3884" s="13">
        <f t="shared" si="36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3"/>
        <v>0</v>
      </c>
      <c r="R3884" s="8">
        <f t="shared" si="364"/>
        <v>0</v>
      </c>
      <c r="S3884" t="str">
        <f t="shared" si="365"/>
        <v>theater</v>
      </c>
      <c r="T3884" t="str">
        <f t="shared" si="366"/>
        <v>musical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361"/>
        <v>41854.602650462963</v>
      </c>
      <c r="L3885" s="13">
        <f t="shared" si="36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3"/>
        <v>0</v>
      </c>
      <c r="R3885" s="8">
        <f t="shared" si="364"/>
        <v>0</v>
      </c>
      <c r="S3885" t="str">
        <f t="shared" si="365"/>
        <v>theater</v>
      </c>
      <c r="T3885" t="str">
        <f t="shared" si="366"/>
        <v>musical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361"/>
        <v>42065.791574074072</v>
      </c>
      <c r="L3886" s="13">
        <f t="shared" si="36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3"/>
        <v>0</v>
      </c>
      <c r="R3886" s="8">
        <f t="shared" si="364"/>
        <v>0</v>
      </c>
      <c r="S3886" t="str">
        <f t="shared" si="365"/>
        <v>theater</v>
      </c>
      <c r="T3886" t="str">
        <f t="shared" si="366"/>
        <v>musical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361"/>
        <v>42469.951284722221</v>
      </c>
      <c r="L3887" s="13">
        <f t="shared" si="36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3"/>
        <v>0</v>
      </c>
      <c r="R3887" s="8">
        <f t="shared" si="364"/>
        <v>0</v>
      </c>
      <c r="S3887" t="str">
        <f t="shared" si="365"/>
        <v>theater</v>
      </c>
      <c r="T3887" t="str">
        <f t="shared" si="366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361"/>
        <v>41954.228032407409</v>
      </c>
      <c r="L3888" s="13">
        <f t="shared" si="36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3"/>
        <v>0</v>
      </c>
      <c r="R3888" s="8">
        <f t="shared" si="364"/>
        <v>0</v>
      </c>
      <c r="S3888" t="str">
        <f t="shared" si="365"/>
        <v>theater</v>
      </c>
      <c r="T3888" t="str">
        <f t="shared" si="366"/>
        <v>musical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361"/>
        <v>42079.857974537037</v>
      </c>
      <c r="L3889" s="13">
        <f t="shared" si="36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3"/>
        <v>1.7500000000000002</v>
      </c>
      <c r="R3889" s="8">
        <f t="shared" si="364"/>
        <v>17.5</v>
      </c>
      <c r="S3889" t="str">
        <f t="shared" si="365"/>
        <v>theater</v>
      </c>
      <c r="T3889" t="str">
        <f t="shared" si="366"/>
        <v>musical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361"/>
        <v>42762.545810185184</v>
      </c>
      <c r="L3890" s="13">
        <f t="shared" si="36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3"/>
        <v>27.1</v>
      </c>
      <c r="R3890" s="8">
        <f t="shared" si="364"/>
        <v>38.71</v>
      </c>
      <c r="S3890" t="str">
        <f t="shared" si="365"/>
        <v>theater</v>
      </c>
      <c r="T3890" t="str">
        <f t="shared" si="366"/>
        <v>plays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361"/>
        <v>41977.004976851851</v>
      </c>
      <c r="L3891" s="13">
        <f t="shared" si="36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3"/>
        <v>1.4749999999999999</v>
      </c>
      <c r="R3891" s="8">
        <f t="shared" si="364"/>
        <v>13.11</v>
      </c>
      <c r="S3891" t="str">
        <f t="shared" si="365"/>
        <v>theater</v>
      </c>
      <c r="T3891" t="str">
        <f t="shared" si="366"/>
        <v>plays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361"/>
        <v>42171.758611111116</v>
      </c>
      <c r="L3892" s="13">
        <f t="shared" si="36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3"/>
        <v>16.826666666666668</v>
      </c>
      <c r="R3892" s="8">
        <f t="shared" si="364"/>
        <v>315.5</v>
      </c>
      <c r="S3892" t="str">
        <f t="shared" si="365"/>
        <v>theater</v>
      </c>
      <c r="T3892" t="str">
        <f t="shared" si="366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361"/>
        <v>42056.1324537037</v>
      </c>
      <c r="L3893" s="13">
        <f t="shared" si="36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3"/>
        <v>32.5</v>
      </c>
      <c r="R3893" s="8">
        <f t="shared" si="364"/>
        <v>37.14</v>
      </c>
      <c r="S3893" t="str">
        <f t="shared" si="365"/>
        <v>theater</v>
      </c>
      <c r="T3893" t="str">
        <f t="shared" si="366"/>
        <v>plays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361"/>
        <v>41867.652280092596</v>
      </c>
      <c r="L3894" s="13">
        <f t="shared" si="36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3"/>
        <v>0</v>
      </c>
      <c r="R3894" s="8">
        <f t="shared" si="364"/>
        <v>0</v>
      </c>
      <c r="S3894" t="str">
        <f t="shared" si="365"/>
        <v>theater</v>
      </c>
      <c r="T3894" t="str">
        <f t="shared" si="366"/>
        <v>plays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361"/>
        <v>41779.657870370371</v>
      </c>
      <c r="L3895" s="13">
        <f t="shared" si="362"/>
        <v>41821.25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3"/>
        <v>21.55</v>
      </c>
      <c r="R3895" s="8">
        <f t="shared" si="364"/>
        <v>128.27000000000001</v>
      </c>
      <c r="S3895" t="str">
        <f t="shared" si="365"/>
        <v>theater</v>
      </c>
      <c r="T3895" t="str">
        <f t="shared" si="366"/>
        <v>plays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361"/>
        <v>42679.958472222221</v>
      </c>
      <c r="L3896" s="13">
        <f t="shared" si="36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3"/>
        <v>3.4666666666666663</v>
      </c>
      <c r="R3896" s="8">
        <f t="shared" si="364"/>
        <v>47.27</v>
      </c>
      <c r="S3896" t="str">
        <f t="shared" si="365"/>
        <v>theater</v>
      </c>
      <c r="T3896" t="str">
        <f t="shared" si="366"/>
        <v>plays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361"/>
        <v>42032.250208333338</v>
      </c>
      <c r="L3897" s="13">
        <f t="shared" si="36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3"/>
        <v>5</v>
      </c>
      <c r="R3897" s="8">
        <f t="shared" si="364"/>
        <v>50</v>
      </c>
      <c r="S3897" t="str">
        <f t="shared" si="365"/>
        <v>theater</v>
      </c>
      <c r="T3897" t="str">
        <f t="shared" si="366"/>
        <v>plays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361"/>
        <v>41793.191875000004</v>
      </c>
      <c r="L3898" s="13">
        <f t="shared" si="36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3"/>
        <v>10.625</v>
      </c>
      <c r="R3898" s="8">
        <f t="shared" si="364"/>
        <v>42.5</v>
      </c>
      <c r="S3898" t="str">
        <f t="shared" si="365"/>
        <v>theater</v>
      </c>
      <c r="T3898" t="str">
        <f t="shared" si="366"/>
        <v>plays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361"/>
        <v>41982.87364583333</v>
      </c>
      <c r="L3899" s="13">
        <f t="shared" si="36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3"/>
        <v>17.599999999999998</v>
      </c>
      <c r="R3899" s="8">
        <f t="shared" si="364"/>
        <v>44</v>
      </c>
      <c r="S3899" t="str">
        <f t="shared" si="365"/>
        <v>theater</v>
      </c>
      <c r="T3899" t="str">
        <f t="shared" si="366"/>
        <v>plays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361"/>
        <v>42193.482291666667</v>
      </c>
      <c r="L3900" s="13">
        <f t="shared" si="36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3"/>
        <v>32.56</v>
      </c>
      <c r="R3900" s="8">
        <f t="shared" si="364"/>
        <v>50.88</v>
      </c>
      <c r="S3900" t="str">
        <f t="shared" si="365"/>
        <v>theater</v>
      </c>
      <c r="T3900" t="str">
        <f t="shared" si="366"/>
        <v>plays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361"/>
        <v>41843.775011574071</v>
      </c>
      <c r="L3901" s="13">
        <f t="shared" si="36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3"/>
        <v>1.25</v>
      </c>
      <c r="R3901" s="8">
        <f t="shared" si="364"/>
        <v>62.5</v>
      </c>
      <c r="S3901" t="str">
        <f t="shared" si="365"/>
        <v>theater</v>
      </c>
      <c r="T3901" t="str">
        <f t="shared" si="366"/>
        <v>plays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361"/>
        <v>42136.092488425929</v>
      </c>
      <c r="L3902" s="13">
        <f t="shared" si="36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3"/>
        <v>5.4</v>
      </c>
      <c r="R3902" s="8">
        <f t="shared" si="364"/>
        <v>27</v>
      </c>
      <c r="S3902" t="str">
        <f t="shared" si="365"/>
        <v>theater</v>
      </c>
      <c r="T3902" t="str">
        <f t="shared" si="366"/>
        <v>plays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361"/>
        <v>42317.826377314821</v>
      </c>
      <c r="L3903" s="13">
        <f t="shared" si="36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3"/>
        <v>0.83333333333333337</v>
      </c>
      <c r="R3903" s="8">
        <f t="shared" si="364"/>
        <v>25</v>
      </c>
      <c r="S3903" t="str">
        <f t="shared" si="365"/>
        <v>theater</v>
      </c>
      <c r="T3903" t="str">
        <f t="shared" si="366"/>
        <v>plays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361"/>
        <v>42663.468078703707</v>
      </c>
      <c r="L3904" s="13">
        <f t="shared" si="36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3"/>
        <v>48.833333333333336</v>
      </c>
      <c r="R3904" s="8">
        <f t="shared" si="364"/>
        <v>47.26</v>
      </c>
      <c r="S3904" t="str">
        <f t="shared" si="365"/>
        <v>theater</v>
      </c>
      <c r="T3904" t="str">
        <f t="shared" si="366"/>
        <v>plays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361"/>
        <v>42186.01116898148</v>
      </c>
      <c r="L3905" s="13">
        <f t="shared" si="36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3"/>
        <v>0</v>
      </c>
      <c r="R3905" s="8">
        <f t="shared" si="364"/>
        <v>0</v>
      </c>
      <c r="S3905" t="str">
        <f t="shared" si="365"/>
        <v>theater</v>
      </c>
      <c r="T3905" t="str">
        <f t="shared" si="366"/>
        <v>plays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ref="K3906:K3969" si="367">J3906/60/60/24+DATE(1970,1,1)</f>
        <v>42095.229166666672</v>
      </c>
      <c r="L3906" s="13">
        <f t="shared" ref="L3906:L3969" si="368">I3906/60/60/24+DATE(1970,1,1)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369">E3906/D3906*100</f>
        <v>0.03</v>
      </c>
      <c r="R3906" s="8">
        <f t="shared" si="364"/>
        <v>1.5</v>
      </c>
      <c r="S3906" t="str">
        <f t="shared" si="365"/>
        <v>theater</v>
      </c>
      <c r="T3906" t="str">
        <f t="shared" si="366"/>
        <v>plays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si="367"/>
        <v>42124.623877314814</v>
      </c>
      <c r="L3907" s="13">
        <f t="shared" si="368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369"/>
        <v>11.533333333333333</v>
      </c>
      <c r="R3907" s="8">
        <f t="shared" ref="R3907:R3970" si="370">IF(N3907=0, 0, ROUND(E3907/N3907, 2))</f>
        <v>24.71</v>
      </c>
      <c r="S3907" t="str">
        <f t="shared" ref="S3907:S3970" si="371">LEFT(P3907, FIND("/", P3907) - 1)</f>
        <v>theater</v>
      </c>
      <c r="T3907" t="str">
        <f t="shared" ref="T3907:T3970" si="372">RIGHT(P3907, LEN(P3907)-FIND("/", P3907))</f>
        <v>plays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367"/>
        <v>42143.917743055557</v>
      </c>
      <c r="L3908" s="13">
        <f t="shared" si="36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9"/>
        <v>67.333333333333329</v>
      </c>
      <c r="R3908" s="8">
        <f t="shared" si="370"/>
        <v>63.13</v>
      </c>
      <c r="S3908" t="str">
        <f t="shared" si="371"/>
        <v>theater</v>
      </c>
      <c r="T3908" t="str">
        <f t="shared" si="372"/>
        <v>plays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367"/>
        <v>41906.819513888891</v>
      </c>
      <c r="L3909" s="13">
        <f t="shared" si="36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9"/>
        <v>15.299999999999999</v>
      </c>
      <c r="R3909" s="8">
        <f t="shared" si="370"/>
        <v>38.25</v>
      </c>
      <c r="S3909" t="str">
        <f t="shared" si="371"/>
        <v>theater</v>
      </c>
      <c r="T3909" t="str">
        <f t="shared" si="372"/>
        <v>plays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367"/>
        <v>41834.135370370372</v>
      </c>
      <c r="L3910" s="13">
        <f t="shared" si="36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9"/>
        <v>8.6666666666666679</v>
      </c>
      <c r="R3910" s="8">
        <f t="shared" si="370"/>
        <v>16.25</v>
      </c>
      <c r="S3910" t="str">
        <f t="shared" si="371"/>
        <v>theater</v>
      </c>
      <c r="T3910" t="str">
        <f t="shared" si="372"/>
        <v>plays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367"/>
        <v>41863.359282407408</v>
      </c>
      <c r="L3911" s="13">
        <f t="shared" si="36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9"/>
        <v>0.22499999999999998</v>
      </c>
      <c r="R3911" s="8">
        <f t="shared" si="370"/>
        <v>33.75</v>
      </c>
      <c r="S3911" t="str">
        <f t="shared" si="371"/>
        <v>theater</v>
      </c>
      <c r="T3911" t="str">
        <f t="shared" si="372"/>
        <v>plays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367"/>
        <v>42224.756909722222</v>
      </c>
      <c r="L3912" s="13">
        <f t="shared" si="36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9"/>
        <v>3.0833333333333335</v>
      </c>
      <c r="R3912" s="8">
        <f t="shared" si="370"/>
        <v>61.67</v>
      </c>
      <c r="S3912" t="str">
        <f t="shared" si="371"/>
        <v>theater</v>
      </c>
      <c r="T3912" t="str">
        <f t="shared" si="372"/>
        <v>plays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367"/>
        <v>41939.8122337963</v>
      </c>
      <c r="L3913" s="13">
        <f t="shared" si="36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9"/>
        <v>37.412500000000001</v>
      </c>
      <c r="R3913" s="8">
        <f t="shared" si="370"/>
        <v>83.14</v>
      </c>
      <c r="S3913" t="str">
        <f t="shared" si="371"/>
        <v>theater</v>
      </c>
      <c r="T3913" t="str">
        <f t="shared" si="372"/>
        <v>plays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367"/>
        <v>42059.270023148143</v>
      </c>
      <c r="L3914" s="13">
        <f t="shared" si="36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9"/>
        <v>6.6666666666666671E-3</v>
      </c>
      <c r="R3914" s="8">
        <f t="shared" si="370"/>
        <v>1</v>
      </c>
      <c r="S3914" t="str">
        <f t="shared" si="371"/>
        <v>theater</v>
      </c>
      <c r="T3914" t="str">
        <f t="shared" si="372"/>
        <v>plays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367"/>
        <v>42308.211215277777</v>
      </c>
      <c r="L3915" s="13">
        <f t="shared" si="36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9"/>
        <v>10</v>
      </c>
      <c r="R3915" s="8">
        <f t="shared" si="370"/>
        <v>142.86000000000001</v>
      </c>
      <c r="S3915" t="str">
        <f t="shared" si="371"/>
        <v>theater</v>
      </c>
      <c r="T3915" t="str">
        <f t="shared" si="372"/>
        <v>plays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367"/>
        <v>42114.818935185183</v>
      </c>
      <c r="L3916" s="13">
        <f t="shared" si="36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9"/>
        <v>36.36</v>
      </c>
      <c r="R3916" s="8">
        <f t="shared" si="370"/>
        <v>33.67</v>
      </c>
      <c r="S3916" t="str">
        <f t="shared" si="371"/>
        <v>theater</v>
      </c>
      <c r="T3916" t="str">
        <f t="shared" si="372"/>
        <v>plays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367"/>
        <v>42492.98505787037</v>
      </c>
      <c r="L3917" s="13">
        <f t="shared" si="36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9"/>
        <v>0.33333333333333337</v>
      </c>
      <c r="R3917" s="8">
        <f t="shared" si="370"/>
        <v>5</v>
      </c>
      <c r="S3917" t="str">
        <f t="shared" si="371"/>
        <v>theater</v>
      </c>
      <c r="T3917" t="str">
        <f t="shared" si="372"/>
        <v>plays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367"/>
        <v>42494.471666666665</v>
      </c>
      <c r="L3918" s="13">
        <f t="shared" si="36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9"/>
        <v>0</v>
      </c>
      <c r="R3918" s="8">
        <f t="shared" si="370"/>
        <v>0</v>
      </c>
      <c r="S3918" t="str">
        <f t="shared" si="371"/>
        <v>theater</v>
      </c>
      <c r="T3918" t="str">
        <f t="shared" si="372"/>
        <v>plays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367"/>
        <v>41863.527326388888</v>
      </c>
      <c r="L3919" s="13">
        <f t="shared" si="36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9"/>
        <v>0.2857142857142857</v>
      </c>
      <c r="R3919" s="8">
        <f t="shared" si="370"/>
        <v>10</v>
      </c>
      <c r="S3919" t="str">
        <f t="shared" si="371"/>
        <v>theater</v>
      </c>
      <c r="T3919" t="str">
        <f t="shared" si="372"/>
        <v>plays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367"/>
        <v>41843.664618055554</v>
      </c>
      <c r="L3920" s="13">
        <f t="shared" si="36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9"/>
        <v>0.2</v>
      </c>
      <c r="R3920" s="8">
        <f t="shared" si="370"/>
        <v>40</v>
      </c>
      <c r="S3920" t="str">
        <f t="shared" si="371"/>
        <v>theater</v>
      </c>
      <c r="T3920" t="str">
        <f t="shared" si="372"/>
        <v>plays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367"/>
        <v>42358.684872685189</v>
      </c>
      <c r="L3921" s="13">
        <f t="shared" si="368"/>
        <v>42387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9"/>
        <v>1.7999999999999998</v>
      </c>
      <c r="R3921" s="8">
        <f t="shared" si="370"/>
        <v>30</v>
      </c>
      <c r="S3921" t="str">
        <f t="shared" si="371"/>
        <v>theater</v>
      </c>
      <c r="T3921" t="str">
        <f t="shared" si="372"/>
        <v>plays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367"/>
        <v>42657.38726851852</v>
      </c>
      <c r="L3922" s="13">
        <f t="shared" si="368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9"/>
        <v>5.4</v>
      </c>
      <c r="R3922" s="8">
        <f t="shared" si="370"/>
        <v>45</v>
      </c>
      <c r="S3922" t="str">
        <f t="shared" si="371"/>
        <v>theater</v>
      </c>
      <c r="T3922" t="str">
        <f t="shared" si="372"/>
        <v>plays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367"/>
        <v>41926.542303240742</v>
      </c>
      <c r="L3923" s="13">
        <f t="shared" si="368"/>
        <v>41938.75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9"/>
        <v>0</v>
      </c>
      <c r="R3923" s="8">
        <f t="shared" si="370"/>
        <v>0</v>
      </c>
      <c r="S3923" t="str">
        <f t="shared" si="371"/>
        <v>theater</v>
      </c>
      <c r="T3923" t="str">
        <f t="shared" si="372"/>
        <v>plays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367"/>
        <v>42020.768634259264</v>
      </c>
      <c r="L3924" s="13">
        <f t="shared" si="36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9"/>
        <v>8.1333333333333329</v>
      </c>
      <c r="R3924" s="8">
        <f t="shared" si="370"/>
        <v>10.17</v>
      </c>
      <c r="S3924" t="str">
        <f t="shared" si="371"/>
        <v>theater</v>
      </c>
      <c r="T3924" t="str">
        <f t="shared" si="372"/>
        <v>plays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367"/>
        <v>42075.979988425926</v>
      </c>
      <c r="L3925" s="13">
        <f t="shared" si="36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9"/>
        <v>12.034782608695652</v>
      </c>
      <c r="R3925" s="8">
        <f t="shared" si="370"/>
        <v>81.41</v>
      </c>
      <c r="S3925" t="str">
        <f t="shared" si="371"/>
        <v>theater</v>
      </c>
      <c r="T3925" t="str">
        <f t="shared" si="372"/>
        <v>plays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367"/>
        <v>41786.959745370368</v>
      </c>
      <c r="L3926" s="13">
        <f t="shared" si="36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9"/>
        <v>15.266666666666667</v>
      </c>
      <c r="R3926" s="8">
        <f t="shared" si="370"/>
        <v>57.25</v>
      </c>
      <c r="S3926" t="str">
        <f t="shared" si="371"/>
        <v>theater</v>
      </c>
      <c r="T3926" t="str">
        <f t="shared" si="372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367"/>
        <v>41820.870821759258</v>
      </c>
      <c r="L3927" s="13">
        <f t="shared" si="36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9"/>
        <v>10</v>
      </c>
      <c r="R3927" s="8">
        <f t="shared" si="370"/>
        <v>5</v>
      </c>
      <c r="S3927" t="str">
        <f t="shared" si="371"/>
        <v>theater</v>
      </c>
      <c r="T3927" t="str">
        <f t="shared" si="372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367"/>
        <v>41970.085046296299</v>
      </c>
      <c r="L3928" s="13">
        <f t="shared" si="36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9"/>
        <v>0.3</v>
      </c>
      <c r="R3928" s="8">
        <f t="shared" si="370"/>
        <v>15</v>
      </c>
      <c r="S3928" t="str">
        <f t="shared" si="371"/>
        <v>theater</v>
      </c>
      <c r="T3928" t="str">
        <f t="shared" si="372"/>
        <v>plays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367"/>
        <v>41830.267407407409</v>
      </c>
      <c r="L3929" s="13">
        <f t="shared" si="36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9"/>
        <v>1</v>
      </c>
      <c r="R3929" s="8">
        <f t="shared" si="370"/>
        <v>12.5</v>
      </c>
      <c r="S3929" t="str">
        <f t="shared" si="371"/>
        <v>theater</v>
      </c>
      <c r="T3929" t="str">
        <f t="shared" si="372"/>
        <v>plays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367"/>
        <v>42265.683182870373</v>
      </c>
      <c r="L3930" s="13">
        <f t="shared" si="36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9"/>
        <v>13.020000000000001</v>
      </c>
      <c r="R3930" s="8">
        <f t="shared" si="370"/>
        <v>93</v>
      </c>
      <c r="S3930" t="str">
        <f t="shared" si="371"/>
        <v>theater</v>
      </c>
      <c r="T3930" t="str">
        <f t="shared" si="372"/>
        <v>plays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367"/>
        <v>42601.827141203699</v>
      </c>
      <c r="L3931" s="13">
        <f t="shared" si="36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9"/>
        <v>2.2650000000000001</v>
      </c>
      <c r="R3931" s="8">
        <f t="shared" si="370"/>
        <v>32.36</v>
      </c>
      <c r="S3931" t="str">
        <f t="shared" si="371"/>
        <v>theater</v>
      </c>
      <c r="T3931" t="str">
        <f t="shared" si="372"/>
        <v>plays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367"/>
        <v>42433.338749999995</v>
      </c>
      <c r="L3932" s="13">
        <f t="shared" si="368"/>
        <v>42461.25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9"/>
        <v>0</v>
      </c>
      <c r="R3932" s="8">
        <f t="shared" si="370"/>
        <v>0</v>
      </c>
      <c r="S3932" t="str">
        <f t="shared" si="371"/>
        <v>theater</v>
      </c>
      <c r="T3932" t="str">
        <f t="shared" si="372"/>
        <v>plays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367"/>
        <v>42228.151701388888</v>
      </c>
      <c r="L3933" s="13">
        <f t="shared" si="36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9"/>
        <v>0</v>
      </c>
      <c r="R3933" s="8">
        <f t="shared" si="370"/>
        <v>0</v>
      </c>
      <c r="S3933" t="str">
        <f t="shared" si="371"/>
        <v>theater</v>
      </c>
      <c r="T3933" t="str">
        <f t="shared" si="372"/>
        <v>plays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367"/>
        <v>42415.168564814812</v>
      </c>
      <c r="L3934" s="13">
        <f t="shared" si="36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9"/>
        <v>8.3333333333333332E-3</v>
      </c>
      <c r="R3934" s="8">
        <f t="shared" si="370"/>
        <v>1</v>
      </c>
      <c r="S3934" t="str">
        <f t="shared" si="371"/>
        <v>theater</v>
      </c>
      <c r="T3934" t="str">
        <f t="shared" si="372"/>
        <v>plays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367"/>
        <v>42538.968310185184</v>
      </c>
      <c r="L3935" s="13">
        <f t="shared" si="36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9"/>
        <v>15.742857142857142</v>
      </c>
      <c r="R3935" s="8">
        <f t="shared" si="370"/>
        <v>91.83</v>
      </c>
      <c r="S3935" t="str">
        <f t="shared" si="371"/>
        <v>theater</v>
      </c>
      <c r="T3935" t="str">
        <f t="shared" si="372"/>
        <v>plays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367"/>
        <v>42233.671747685185</v>
      </c>
      <c r="L3936" s="13">
        <f t="shared" si="36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9"/>
        <v>11</v>
      </c>
      <c r="R3936" s="8">
        <f t="shared" si="370"/>
        <v>45.83</v>
      </c>
      <c r="S3936" t="str">
        <f t="shared" si="371"/>
        <v>theater</v>
      </c>
      <c r="T3936" t="str">
        <f t="shared" si="372"/>
        <v>plays</v>
      </c>
    </row>
    <row r="3937" spans="1:20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367"/>
        <v>42221.656782407401</v>
      </c>
      <c r="L3937" s="13">
        <f t="shared" si="368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9"/>
        <v>43.833333333333336</v>
      </c>
      <c r="R3937" s="8">
        <f t="shared" si="370"/>
        <v>57.17</v>
      </c>
      <c r="S3937" t="str">
        <f t="shared" si="371"/>
        <v>theater</v>
      </c>
      <c r="T3937" t="str">
        <f t="shared" si="372"/>
        <v>plays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367"/>
        <v>42675.262962962966</v>
      </c>
      <c r="L3938" s="13">
        <f t="shared" si="36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9"/>
        <v>0</v>
      </c>
      <c r="R3938" s="8">
        <f t="shared" si="370"/>
        <v>0</v>
      </c>
      <c r="S3938" t="str">
        <f t="shared" si="371"/>
        <v>theater</v>
      </c>
      <c r="T3938" t="str">
        <f t="shared" si="372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367"/>
        <v>42534.631481481483</v>
      </c>
      <c r="L3939" s="13">
        <f t="shared" si="36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9"/>
        <v>86.135181975736558</v>
      </c>
      <c r="R3939" s="8">
        <f t="shared" si="370"/>
        <v>248.5</v>
      </c>
      <c r="S3939" t="str">
        <f t="shared" si="371"/>
        <v>theater</v>
      </c>
      <c r="T3939" t="str">
        <f t="shared" si="372"/>
        <v>plays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367"/>
        <v>42151.905717592599</v>
      </c>
      <c r="L3940" s="13">
        <f t="shared" si="368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9"/>
        <v>12.196620583717358</v>
      </c>
      <c r="R3940" s="8">
        <f t="shared" si="370"/>
        <v>79.400000000000006</v>
      </c>
      <c r="S3940" t="str">
        <f t="shared" si="371"/>
        <v>theater</v>
      </c>
      <c r="T3940" t="str">
        <f t="shared" si="372"/>
        <v>plays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367"/>
        <v>41915.400219907409</v>
      </c>
      <c r="L3941" s="13">
        <f t="shared" si="368"/>
        <v>41919.1875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9"/>
        <v>0.1</v>
      </c>
      <c r="R3941" s="8">
        <f t="shared" si="370"/>
        <v>5</v>
      </c>
      <c r="S3941" t="str">
        <f t="shared" si="371"/>
        <v>theater</v>
      </c>
      <c r="T3941" t="str">
        <f t="shared" si="372"/>
        <v>plays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367"/>
        <v>41961.492488425924</v>
      </c>
      <c r="L3942" s="13">
        <f t="shared" si="36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9"/>
        <v>0.22</v>
      </c>
      <c r="R3942" s="8">
        <f t="shared" si="370"/>
        <v>5.5</v>
      </c>
      <c r="S3942" t="str">
        <f t="shared" si="371"/>
        <v>theater</v>
      </c>
      <c r="T3942" t="str">
        <f t="shared" si="372"/>
        <v>plays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367"/>
        <v>41940.587233796294</v>
      </c>
      <c r="L3943" s="13">
        <f t="shared" si="36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9"/>
        <v>0.90909090909090906</v>
      </c>
      <c r="R3943" s="8">
        <f t="shared" si="370"/>
        <v>25</v>
      </c>
      <c r="S3943" t="str">
        <f t="shared" si="371"/>
        <v>theater</v>
      </c>
      <c r="T3943" t="str">
        <f t="shared" si="372"/>
        <v>plays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367"/>
        <v>42111.904097222221</v>
      </c>
      <c r="L3944" s="13">
        <f t="shared" si="36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9"/>
        <v>0</v>
      </c>
      <c r="R3944" s="8">
        <f t="shared" si="370"/>
        <v>0</v>
      </c>
      <c r="S3944" t="str">
        <f t="shared" si="371"/>
        <v>theater</v>
      </c>
      <c r="T3944" t="str">
        <f t="shared" si="372"/>
        <v>plays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367"/>
        <v>42279.778564814813</v>
      </c>
      <c r="L3945" s="13">
        <f t="shared" si="36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9"/>
        <v>35.64</v>
      </c>
      <c r="R3945" s="8">
        <f t="shared" si="370"/>
        <v>137.08000000000001</v>
      </c>
      <c r="S3945" t="str">
        <f t="shared" si="371"/>
        <v>theater</v>
      </c>
      <c r="T3945" t="str">
        <f t="shared" si="372"/>
        <v>plays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367"/>
        <v>42213.662905092591</v>
      </c>
      <c r="L3946" s="13">
        <f t="shared" si="36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9"/>
        <v>0</v>
      </c>
      <c r="R3946" s="8">
        <f t="shared" si="370"/>
        <v>0</v>
      </c>
      <c r="S3946" t="str">
        <f t="shared" si="371"/>
        <v>theater</v>
      </c>
      <c r="T3946" t="str">
        <f t="shared" si="372"/>
        <v>plays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367"/>
        <v>42109.801712962959</v>
      </c>
      <c r="L3947" s="13">
        <f t="shared" si="36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9"/>
        <v>0.25</v>
      </c>
      <c r="R3947" s="8">
        <f t="shared" si="370"/>
        <v>5</v>
      </c>
      <c r="S3947" t="str">
        <f t="shared" si="371"/>
        <v>theater</v>
      </c>
      <c r="T3947" t="str">
        <f t="shared" si="372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367"/>
        <v>42031.833587962959</v>
      </c>
      <c r="L3948" s="13">
        <f t="shared" si="36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9"/>
        <v>3.25</v>
      </c>
      <c r="R3948" s="8">
        <f t="shared" si="370"/>
        <v>39</v>
      </c>
      <c r="S3948" t="str">
        <f t="shared" si="371"/>
        <v>theater</v>
      </c>
      <c r="T3948" t="str">
        <f t="shared" si="372"/>
        <v>plays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367"/>
        <v>42615.142870370371</v>
      </c>
      <c r="L3949" s="13">
        <f t="shared" si="36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9"/>
        <v>3.3666666666666663</v>
      </c>
      <c r="R3949" s="8">
        <f t="shared" si="370"/>
        <v>50.5</v>
      </c>
      <c r="S3949" t="str">
        <f t="shared" si="371"/>
        <v>theater</v>
      </c>
      <c r="T3949" t="str">
        <f t="shared" si="372"/>
        <v>plays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367"/>
        <v>41829.325497685182</v>
      </c>
      <c r="L3950" s="13">
        <f t="shared" si="368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9"/>
        <v>0</v>
      </c>
      <c r="R3950" s="8">
        <f t="shared" si="370"/>
        <v>0</v>
      </c>
      <c r="S3950" t="str">
        <f t="shared" si="371"/>
        <v>theater</v>
      </c>
      <c r="T3950" t="str">
        <f t="shared" si="372"/>
        <v>plays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367"/>
        <v>42016.120613425926</v>
      </c>
      <c r="L3951" s="13">
        <f t="shared" si="36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9"/>
        <v>15.770000000000001</v>
      </c>
      <c r="R3951" s="8">
        <f t="shared" si="370"/>
        <v>49.28</v>
      </c>
      <c r="S3951" t="str">
        <f t="shared" si="371"/>
        <v>theater</v>
      </c>
      <c r="T3951" t="str">
        <f t="shared" si="372"/>
        <v>plays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367"/>
        <v>42439.702314814815</v>
      </c>
      <c r="L3952" s="13">
        <f t="shared" si="36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9"/>
        <v>0.625</v>
      </c>
      <c r="R3952" s="8">
        <f t="shared" si="370"/>
        <v>25</v>
      </c>
      <c r="S3952" t="str">
        <f t="shared" si="371"/>
        <v>theater</v>
      </c>
      <c r="T3952" t="str">
        <f t="shared" si="372"/>
        <v>plays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367"/>
        <v>42433.825717592597</v>
      </c>
      <c r="L3953" s="13">
        <f t="shared" si="36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9"/>
        <v>5.0000000000000001E-4</v>
      </c>
      <c r="R3953" s="8">
        <f t="shared" si="370"/>
        <v>1</v>
      </c>
      <c r="S3953" t="str">
        <f t="shared" si="371"/>
        <v>theater</v>
      </c>
      <c r="T3953" t="str">
        <f t="shared" si="372"/>
        <v>plays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367"/>
        <v>42243.790393518517</v>
      </c>
      <c r="L3954" s="13">
        <f t="shared" si="36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9"/>
        <v>9.6153846153846159E-2</v>
      </c>
      <c r="R3954" s="8">
        <f t="shared" si="370"/>
        <v>25</v>
      </c>
      <c r="S3954" t="str">
        <f t="shared" si="371"/>
        <v>theater</v>
      </c>
      <c r="T3954" t="str">
        <f t="shared" si="372"/>
        <v>plays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367"/>
        <v>42550.048449074078</v>
      </c>
      <c r="L3955" s="13">
        <f t="shared" si="36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9"/>
        <v>0</v>
      </c>
      <c r="R3955" s="8">
        <f t="shared" si="370"/>
        <v>0</v>
      </c>
      <c r="S3955" t="str">
        <f t="shared" si="371"/>
        <v>theater</v>
      </c>
      <c r="T3955" t="str">
        <f t="shared" si="372"/>
        <v>plays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367"/>
        <v>41774.651203703703</v>
      </c>
      <c r="L3956" s="13">
        <f t="shared" si="36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9"/>
        <v>0</v>
      </c>
      <c r="R3956" s="8">
        <f t="shared" si="370"/>
        <v>0</v>
      </c>
      <c r="S3956" t="str">
        <f t="shared" si="371"/>
        <v>theater</v>
      </c>
      <c r="T3956" t="str">
        <f t="shared" si="372"/>
        <v>plays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367"/>
        <v>42306.848854166667</v>
      </c>
      <c r="L3957" s="13">
        <f t="shared" si="36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9"/>
        <v>24.285714285714285</v>
      </c>
      <c r="R3957" s="8">
        <f t="shared" si="370"/>
        <v>53.13</v>
      </c>
      <c r="S3957" t="str">
        <f t="shared" si="371"/>
        <v>theater</v>
      </c>
      <c r="T3957" t="str">
        <f t="shared" si="372"/>
        <v>plays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367"/>
        <v>42457.932025462964</v>
      </c>
      <c r="L3958" s="13">
        <f t="shared" si="36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9"/>
        <v>0</v>
      </c>
      <c r="R3958" s="8">
        <f t="shared" si="370"/>
        <v>0</v>
      </c>
      <c r="S3958" t="str">
        <f t="shared" si="371"/>
        <v>theater</v>
      </c>
      <c r="T3958" t="str">
        <f t="shared" si="372"/>
        <v>plays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367"/>
        <v>42513.976319444439</v>
      </c>
      <c r="L3959" s="13">
        <f t="shared" si="368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9"/>
        <v>2.5000000000000001E-2</v>
      </c>
      <c r="R3959" s="8">
        <f t="shared" si="370"/>
        <v>7</v>
      </c>
      <c r="S3959" t="str">
        <f t="shared" si="371"/>
        <v>theater</v>
      </c>
      <c r="T3959" t="str">
        <f t="shared" si="372"/>
        <v>plays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367"/>
        <v>41816.950370370374</v>
      </c>
      <c r="L3960" s="13">
        <f t="shared" si="36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9"/>
        <v>32.049999999999997</v>
      </c>
      <c r="R3960" s="8">
        <f t="shared" si="370"/>
        <v>40.06</v>
      </c>
      <c r="S3960" t="str">
        <f t="shared" si="371"/>
        <v>theater</v>
      </c>
      <c r="T3960" t="str">
        <f t="shared" si="372"/>
        <v>plays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367"/>
        <v>41880.788842592592</v>
      </c>
      <c r="L3961" s="13">
        <f t="shared" si="36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9"/>
        <v>24.333333333333336</v>
      </c>
      <c r="R3961" s="8">
        <f t="shared" si="370"/>
        <v>24.33</v>
      </c>
      <c r="S3961" t="str">
        <f t="shared" si="371"/>
        <v>theater</v>
      </c>
      <c r="T3961" t="str">
        <f t="shared" si="372"/>
        <v>plays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367"/>
        <v>42342.845555555556</v>
      </c>
      <c r="L3962" s="13">
        <f t="shared" si="36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9"/>
        <v>1.5</v>
      </c>
      <c r="R3962" s="8">
        <f t="shared" si="370"/>
        <v>11.25</v>
      </c>
      <c r="S3962" t="str">
        <f t="shared" si="371"/>
        <v>theater</v>
      </c>
      <c r="T3962" t="str">
        <f t="shared" si="372"/>
        <v>plays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367"/>
        <v>41745.891319444447</v>
      </c>
      <c r="L3963" s="13">
        <f t="shared" si="36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9"/>
        <v>0.42</v>
      </c>
      <c r="R3963" s="8">
        <f t="shared" si="370"/>
        <v>10.5</v>
      </c>
      <c r="S3963" t="str">
        <f t="shared" si="371"/>
        <v>theater</v>
      </c>
      <c r="T3963" t="str">
        <f t="shared" si="372"/>
        <v>plays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367"/>
        <v>42311.621458333335</v>
      </c>
      <c r="L3964" s="13">
        <f t="shared" si="36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9"/>
        <v>3.214285714285714</v>
      </c>
      <c r="R3964" s="8">
        <f t="shared" si="370"/>
        <v>15</v>
      </c>
      <c r="S3964" t="str">
        <f t="shared" si="371"/>
        <v>theater</v>
      </c>
      <c r="T3964" t="str">
        <f t="shared" si="372"/>
        <v>plays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367"/>
        <v>42296.154131944444</v>
      </c>
      <c r="L3965" s="13">
        <f t="shared" si="36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9"/>
        <v>0</v>
      </c>
      <c r="R3965" s="8">
        <f t="shared" si="370"/>
        <v>0</v>
      </c>
      <c r="S3965" t="str">
        <f t="shared" si="371"/>
        <v>theater</v>
      </c>
      <c r="T3965" t="str">
        <f t="shared" si="372"/>
        <v>plays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367"/>
        <v>42053.722060185188</v>
      </c>
      <c r="L3966" s="13">
        <f t="shared" si="36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9"/>
        <v>6.3</v>
      </c>
      <c r="R3966" s="8">
        <f t="shared" si="370"/>
        <v>42</v>
      </c>
      <c r="S3966" t="str">
        <f t="shared" si="371"/>
        <v>theater</v>
      </c>
      <c r="T3966" t="str">
        <f t="shared" si="372"/>
        <v>plays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367"/>
        <v>42414.235879629632</v>
      </c>
      <c r="L3967" s="13">
        <f t="shared" si="36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9"/>
        <v>14.249999999999998</v>
      </c>
      <c r="R3967" s="8">
        <f t="shared" si="370"/>
        <v>71.25</v>
      </c>
      <c r="S3967" t="str">
        <f t="shared" si="371"/>
        <v>theater</v>
      </c>
      <c r="T3967" t="str">
        <f t="shared" si="372"/>
        <v>plays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367"/>
        <v>41801.711550925924</v>
      </c>
      <c r="L3968" s="13">
        <f t="shared" si="36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9"/>
        <v>0.6</v>
      </c>
      <c r="R3968" s="8">
        <f t="shared" si="370"/>
        <v>22.5</v>
      </c>
      <c r="S3968" t="str">
        <f t="shared" si="371"/>
        <v>theater</v>
      </c>
      <c r="T3968" t="str">
        <f t="shared" si="372"/>
        <v>plays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367"/>
        <v>42770.290590277778</v>
      </c>
      <c r="L3969" s="13">
        <f t="shared" si="36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9"/>
        <v>24.117647058823529</v>
      </c>
      <c r="R3969" s="8">
        <f t="shared" si="370"/>
        <v>41</v>
      </c>
      <c r="S3969" t="str">
        <f t="shared" si="371"/>
        <v>theater</v>
      </c>
      <c r="T3969" t="str">
        <f t="shared" si="372"/>
        <v>plays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ref="K3970:K4033" si="373">J3970/60/60/24+DATE(1970,1,1)</f>
        <v>42452.815659722226</v>
      </c>
      <c r="L3970" s="13">
        <f t="shared" ref="L3970:L4033" si="374">I3970/60/60/24+DATE(1970,1,1)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375">E3970/D3970*100</f>
        <v>10.54</v>
      </c>
      <c r="R3970" s="8">
        <f t="shared" si="370"/>
        <v>47.91</v>
      </c>
      <c r="S3970" t="str">
        <f t="shared" si="371"/>
        <v>theater</v>
      </c>
      <c r="T3970" t="str">
        <f t="shared" si="372"/>
        <v>plays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si="373"/>
        <v>42601.854699074072</v>
      </c>
      <c r="L3971" s="13">
        <f t="shared" si="374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375"/>
        <v>7.4690265486725664</v>
      </c>
      <c r="R3971" s="8">
        <f t="shared" ref="R3971:R4034" si="376">IF(N3971=0, 0, ROUND(E3971/N3971, 2))</f>
        <v>35.17</v>
      </c>
      <c r="S3971" t="str">
        <f t="shared" ref="S3971:S4034" si="377">LEFT(P3971, FIND("/", P3971) - 1)</f>
        <v>theater</v>
      </c>
      <c r="T3971" t="str">
        <f t="shared" ref="T3971:T4034" si="378">RIGHT(P3971, LEN(P3971)-FIND("/", P3971))</f>
        <v>plays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373"/>
        <v>42447.863553240735</v>
      </c>
      <c r="L3972" s="13">
        <f t="shared" si="37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5"/>
        <v>7.3333333333333334E-2</v>
      </c>
      <c r="R3972" s="8">
        <f t="shared" si="376"/>
        <v>5.5</v>
      </c>
      <c r="S3972" t="str">
        <f t="shared" si="377"/>
        <v>theater</v>
      </c>
      <c r="T3972" t="str">
        <f t="shared" si="378"/>
        <v>plays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373"/>
        <v>41811.536180555559</v>
      </c>
      <c r="L3973" s="13">
        <f t="shared" si="37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5"/>
        <v>0.97142857142857131</v>
      </c>
      <c r="R3973" s="8">
        <f t="shared" si="376"/>
        <v>22.67</v>
      </c>
      <c r="S3973" t="str">
        <f t="shared" si="377"/>
        <v>theater</v>
      </c>
      <c r="T3973" t="str">
        <f t="shared" si="378"/>
        <v>plays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373"/>
        <v>41981.067523148144</v>
      </c>
      <c r="L3974" s="13">
        <f t="shared" si="37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5"/>
        <v>21.099999999999998</v>
      </c>
      <c r="R3974" s="8">
        <f t="shared" si="376"/>
        <v>26.38</v>
      </c>
      <c r="S3974" t="str">
        <f t="shared" si="377"/>
        <v>theater</v>
      </c>
      <c r="T3974" t="str">
        <f t="shared" si="378"/>
        <v>plays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373"/>
        <v>42469.68414351852</v>
      </c>
      <c r="L3975" s="13">
        <f t="shared" si="37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5"/>
        <v>78.100000000000009</v>
      </c>
      <c r="R3975" s="8">
        <f t="shared" si="376"/>
        <v>105.54</v>
      </c>
      <c r="S3975" t="str">
        <f t="shared" si="377"/>
        <v>theater</v>
      </c>
      <c r="T3975" t="str">
        <f t="shared" si="378"/>
        <v>plays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373"/>
        <v>42493.546851851846</v>
      </c>
      <c r="L3976" s="13">
        <f t="shared" si="37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5"/>
        <v>32</v>
      </c>
      <c r="R3976" s="8">
        <f t="shared" si="376"/>
        <v>29.09</v>
      </c>
      <c r="S3976" t="str">
        <f t="shared" si="377"/>
        <v>theater</v>
      </c>
      <c r="T3976" t="str">
        <f t="shared" si="378"/>
        <v>plays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373"/>
        <v>42534.866875</v>
      </c>
      <c r="L3977" s="13">
        <f t="shared" si="374"/>
        <v>42564.866875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5"/>
        <v>0</v>
      </c>
      <c r="R3977" s="8">
        <f t="shared" si="376"/>
        <v>0</v>
      </c>
      <c r="S3977" t="str">
        <f t="shared" si="377"/>
        <v>theater</v>
      </c>
      <c r="T3977" t="str">
        <f t="shared" si="378"/>
        <v>plays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373"/>
        <v>41830.858344907407</v>
      </c>
      <c r="L3978" s="13">
        <f t="shared" si="37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5"/>
        <v>47.692307692307693</v>
      </c>
      <c r="R3978" s="8">
        <f t="shared" si="376"/>
        <v>62</v>
      </c>
      <c r="S3978" t="str">
        <f t="shared" si="377"/>
        <v>theater</v>
      </c>
      <c r="T3978" t="str">
        <f t="shared" si="378"/>
        <v>plays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373"/>
        <v>42543.788564814815</v>
      </c>
      <c r="L3979" s="13">
        <f t="shared" si="37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5"/>
        <v>1.4500000000000002</v>
      </c>
      <c r="R3979" s="8">
        <f t="shared" si="376"/>
        <v>217.5</v>
      </c>
      <c r="S3979" t="str">
        <f t="shared" si="377"/>
        <v>theater</v>
      </c>
      <c r="T3979" t="str">
        <f t="shared" si="378"/>
        <v>plays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373"/>
        <v>41975.642974537041</v>
      </c>
      <c r="L3980" s="13">
        <f t="shared" si="37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5"/>
        <v>10.7</v>
      </c>
      <c r="R3980" s="8">
        <f t="shared" si="376"/>
        <v>26.75</v>
      </c>
      <c r="S3980" t="str">
        <f t="shared" si="377"/>
        <v>theater</v>
      </c>
      <c r="T3980" t="str">
        <f t="shared" si="378"/>
        <v>plays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373"/>
        <v>42069.903437500005</v>
      </c>
      <c r="L3981" s="13">
        <f t="shared" si="37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5"/>
        <v>1.8333333333333333</v>
      </c>
      <c r="R3981" s="8">
        <f t="shared" si="376"/>
        <v>18.329999999999998</v>
      </c>
      <c r="S3981" t="str">
        <f t="shared" si="377"/>
        <v>theater</v>
      </c>
      <c r="T3981" t="str">
        <f t="shared" si="378"/>
        <v>plays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373"/>
        <v>41795.598923611113</v>
      </c>
      <c r="L3982" s="13">
        <f t="shared" si="37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5"/>
        <v>18</v>
      </c>
      <c r="R3982" s="8">
        <f t="shared" si="376"/>
        <v>64.290000000000006</v>
      </c>
      <c r="S3982" t="str">
        <f t="shared" si="377"/>
        <v>theater</v>
      </c>
      <c r="T3982" t="str">
        <f t="shared" si="378"/>
        <v>plays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373"/>
        <v>42508.179965277777</v>
      </c>
      <c r="L3983" s="13">
        <f t="shared" si="37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5"/>
        <v>4.083333333333333</v>
      </c>
      <c r="R3983" s="8">
        <f t="shared" si="376"/>
        <v>175</v>
      </c>
      <c r="S3983" t="str">
        <f t="shared" si="377"/>
        <v>theater</v>
      </c>
      <c r="T3983" t="str">
        <f t="shared" si="378"/>
        <v>plays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373"/>
        <v>42132.809953703705</v>
      </c>
      <c r="L3984" s="13">
        <f t="shared" si="37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5"/>
        <v>20</v>
      </c>
      <c r="R3984" s="8">
        <f t="shared" si="376"/>
        <v>34</v>
      </c>
      <c r="S3984" t="str">
        <f t="shared" si="377"/>
        <v>theater</v>
      </c>
      <c r="T3984" t="str">
        <f t="shared" si="378"/>
        <v>plays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373"/>
        <v>41747.86986111111</v>
      </c>
      <c r="L3985" s="13">
        <f t="shared" si="37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5"/>
        <v>34.802513464991023</v>
      </c>
      <c r="R3985" s="8">
        <f t="shared" si="376"/>
        <v>84.28</v>
      </c>
      <c r="S3985" t="str">
        <f t="shared" si="377"/>
        <v>theater</v>
      </c>
      <c r="T3985" t="str">
        <f t="shared" si="378"/>
        <v>plays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373"/>
        <v>41920.963472222218</v>
      </c>
      <c r="L3986" s="13">
        <f t="shared" si="374"/>
        <v>41951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5"/>
        <v>6.3333333333333339</v>
      </c>
      <c r="R3986" s="8">
        <f t="shared" si="376"/>
        <v>9.5</v>
      </c>
      <c r="S3986" t="str">
        <f t="shared" si="377"/>
        <v>theater</v>
      </c>
      <c r="T3986" t="str">
        <f t="shared" si="378"/>
        <v>plays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373"/>
        <v>42399.707407407404</v>
      </c>
      <c r="L3987" s="13">
        <f t="shared" si="37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5"/>
        <v>32.049999999999997</v>
      </c>
      <c r="R3987" s="8">
        <f t="shared" si="376"/>
        <v>33.74</v>
      </c>
      <c r="S3987" t="str">
        <f t="shared" si="377"/>
        <v>theater</v>
      </c>
      <c r="T3987" t="str">
        <f t="shared" si="378"/>
        <v>plays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373"/>
        <v>42467.548541666663</v>
      </c>
      <c r="L3988" s="13">
        <f t="shared" si="37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5"/>
        <v>9.76</v>
      </c>
      <c r="R3988" s="8">
        <f t="shared" si="376"/>
        <v>37.54</v>
      </c>
      <c r="S3988" t="str">
        <f t="shared" si="377"/>
        <v>theater</v>
      </c>
      <c r="T3988" t="str">
        <f t="shared" si="378"/>
        <v>plays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373"/>
        <v>41765.92465277778</v>
      </c>
      <c r="L3989" s="13">
        <f t="shared" si="37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5"/>
        <v>37.75</v>
      </c>
      <c r="R3989" s="8">
        <f t="shared" si="376"/>
        <v>11.62</v>
      </c>
      <c r="S3989" t="str">
        <f t="shared" si="377"/>
        <v>theater</v>
      </c>
      <c r="T3989" t="str">
        <f t="shared" si="378"/>
        <v>plays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373"/>
        <v>42230.08116898148</v>
      </c>
      <c r="L3990" s="13">
        <f t="shared" si="37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5"/>
        <v>2.1333333333333333</v>
      </c>
      <c r="R3990" s="8">
        <f t="shared" si="376"/>
        <v>8</v>
      </c>
      <c r="S3990" t="str">
        <f t="shared" si="377"/>
        <v>theater</v>
      </c>
      <c r="T3990" t="str">
        <f t="shared" si="378"/>
        <v>plays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373"/>
        <v>42286.749780092592</v>
      </c>
      <c r="L3991" s="13">
        <f t="shared" si="37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5"/>
        <v>0</v>
      </c>
      <c r="R3991" s="8">
        <f t="shared" si="376"/>
        <v>0</v>
      </c>
      <c r="S3991" t="str">
        <f t="shared" si="377"/>
        <v>theater</v>
      </c>
      <c r="T3991" t="str">
        <f t="shared" si="378"/>
        <v>plays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373"/>
        <v>42401.672372685185</v>
      </c>
      <c r="L3992" s="13">
        <f t="shared" si="37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5"/>
        <v>4.1818181818181817</v>
      </c>
      <c r="R3992" s="8">
        <f t="shared" si="376"/>
        <v>23</v>
      </c>
      <c r="S3992" t="str">
        <f t="shared" si="377"/>
        <v>theater</v>
      </c>
      <c r="T3992" t="str">
        <f t="shared" si="378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373"/>
        <v>42125.644467592589</v>
      </c>
      <c r="L3993" s="13">
        <f t="shared" si="37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5"/>
        <v>20</v>
      </c>
      <c r="R3993" s="8">
        <f t="shared" si="376"/>
        <v>100</v>
      </c>
      <c r="S3993" t="str">
        <f t="shared" si="377"/>
        <v>theater</v>
      </c>
      <c r="T3993" t="str">
        <f t="shared" si="378"/>
        <v>plays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373"/>
        <v>42289.94049768518</v>
      </c>
      <c r="L3994" s="13">
        <f t="shared" si="37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5"/>
        <v>5.41</v>
      </c>
      <c r="R3994" s="8">
        <f t="shared" si="376"/>
        <v>60.11</v>
      </c>
      <c r="S3994" t="str">
        <f t="shared" si="377"/>
        <v>theater</v>
      </c>
      <c r="T3994" t="str">
        <f t="shared" si="378"/>
        <v>plays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373"/>
        <v>42107.864722222221</v>
      </c>
      <c r="L3995" s="13">
        <f t="shared" si="37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5"/>
        <v>6.0000000000000001E-3</v>
      </c>
      <c r="R3995" s="8">
        <f t="shared" si="376"/>
        <v>3</v>
      </c>
      <c r="S3995" t="str">
        <f t="shared" si="377"/>
        <v>theater</v>
      </c>
      <c r="T3995" t="str">
        <f t="shared" si="378"/>
        <v>plays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373"/>
        <v>41809.389930555553</v>
      </c>
      <c r="L3996" s="13">
        <f t="shared" si="37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5"/>
        <v>0.25</v>
      </c>
      <c r="R3996" s="8">
        <f t="shared" si="376"/>
        <v>5</v>
      </c>
      <c r="S3996" t="str">
        <f t="shared" si="377"/>
        <v>theater</v>
      </c>
      <c r="T3996" t="str">
        <f t="shared" si="378"/>
        <v>plays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373"/>
        <v>42019.683761574073</v>
      </c>
      <c r="L3997" s="13">
        <f t="shared" si="37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5"/>
        <v>35</v>
      </c>
      <c r="R3997" s="8">
        <f t="shared" si="376"/>
        <v>17.5</v>
      </c>
      <c r="S3997" t="str">
        <f t="shared" si="377"/>
        <v>theater</v>
      </c>
      <c r="T3997" t="str">
        <f t="shared" si="378"/>
        <v>plays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373"/>
        <v>41950.26694444444</v>
      </c>
      <c r="L3998" s="13">
        <f t="shared" si="37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5"/>
        <v>16.566666666666666</v>
      </c>
      <c r="R3998" s="8">
        <f t="shared" si="376"/>
        <v>29.24</v>
      </c>
      <c r="S3998" t="str">
        <f t="shared" si="377"/>
        <v>theater</v>
      </c>
      <c r="T3998" t="str">
        <f t="shared" si="378"/>
        <v>plays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373"/>
        <v>42069.391446759255</v>
      </c>
      <c r="L3999" s="13">
        <f t="shared" si="37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5"/>
        <v>0</v>
      </c>
      <c r="R3999" s="8">
        <f t="shared" si="376"/>
        <v>0</v>
      </c>
      <c r="S3999" t="str">
        <f t="shared" si="377"/>
        <v>theater</v>
      </c>
      <c r="T3999" t="str">
        <f t="shared" si="378"/>
        <v>plays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373"/>
        <v>42061.963263888887</v>
      </c>
      <c r="L4000" s="13">
        <f t="shared" si="37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5"/>
        <v>57.199999999999996</v>
      </c>
      <c r="R4000" s="8">
        <f t="shared" si="376"/>
        <v>59.58</v>
      </c>
      <c r="S4000" t="str">
        <f t="shared" si="377"/>
        <v>theater</v>
      </c>
      <c r="T4000" t="str">
        <f t="shared" si="378"/>
        <v>plays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373"/>
        <v>41842.828680555554</v>
      </c>
      <c r="L4001" s="13">
        <f t="shared" si="37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5"/>
        <v>16.514285714285716</v>
      </c>
      <c r="R4001" s="8">
        <f t="shared" si="376"/>
        <v>82.57</v>
      </c>
      <c r="S4001" t="str">
        <f t="shared" si="377"/>
        <v>theater</v>
      </c>
      <c r="T4001" t="str">
        <f t="shared" si="378"/>
        <v>plays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373"/>
        <v>42437.64534722222</v>
      </c>
      <c r="L4002" s="13">
        <f t="shared" si="37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5"/>
        <v>0.125</v>
      </c>
      <c r="R4002" s="8">
        <f t="shared" si="376"/>
        <v>10</v>
      </c>
      <c r="S4002" t="str">
        <f t="shared" si="377"/>
        <v>theater</v>
      </c>
      <c r="T4002" t="str">
        <f t="shared" si="378"/>
        <v>plays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373"/>
        <v>42775.964212962965</v>
      </c>
      <c r="L4003" s="13">
        <f t="shared" si="37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5"/>
        <v>37.75</v>
      </c>
      <c r="R4003" s="8">
        <f t="shared" si="376"/>
        <v>32.36</v>
      </c>
      <c r="S4003" t="str">
        <f t="shared" si="377"/>
        <v>theater</v>
      </c>
      <c r="T4003" t="str">
        <f t="shared" si="378"/>
        <v>plays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373"/>
        <v>41879.043530092589</v>
      </c>
      <c r="L4004" s="13">
        <f t="shared" si="37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5"/>
        <v>1.8399999999999999</v>
      </c>
      <c r="R4004" s="8">
        <f t="shared" si="376"/>
        <v>5.75</v>
      </c>
      <c r="S4004" t="str">
        <f t="shared" si="377"/>
        <v>theater</v>
      </c>
      <c r="T4004" t="str">
        <f t="shared" si="378"/>
        <v>plays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373"/>
        <v>42020.587349537032</v>
      </c>
      <c r="L4005" s="13">
        <f t="shared" si="37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5"/>
        <v>10.050000000000001</v>
      </c>
      <c r="R4005" s="8">
        <f t="shared" si="376"/>
        <v>100.5</v>
      </c>
      <c r="S4005" t="str">
        <f t="shared" si="377"/>
        <v>theater</v>
      </c>
      <c r="T4005" t="str">
        <f t="shared" si="378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373"/>
        <v>41890.16269675926</v>
      </c>
      <c r="L4006" s="13">
        <f t="shared" si="37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5"/>
        <v>0.2</v>
      </c>
      <c r="R4006" s="8">
        <f t="shared" si="376"/>
        <v>1</v>
      </c>
      <c r="S4006" t="str">
        <f t="shared" si="377"/>
        <v>theater</v>
      </c>
      <c r="T4006" t="str">
        <f t="shared" si="378"/>
        <v>plays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373"/>
        <v>41872.807696759257</v>
      </c>
      <c r="L4007" s="13">
        <f t="shared" si="37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5"/>
        <v>1.3333333333333335</v>
      </c>
      <c r="R4007" s="8">
        <f t="shared" si="376"/>
        <v>20</v>
      </c>
      <c r="S4007" t="str">
        <f t="shared" si="377"/>
        <v>theater</v>
      </c>
      <c r="T4007" t="str">
        <f t="shared" si="378"/>
        <v>plays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373"/>
        <v>42391.772997685184</v>
      </c>
      <c r="L4008" s="13">
        <f t="shared" si="37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5"/>
        <v>6.6666666666666671E-3</v>
      </c>
      <c r="R4008" s="8">
        <f t="shared" si="376"/>
        <v>2</v>
      </c>
      <c r="S4008" t="str">
        <f t="shared" si="377"/>
        <v>theater</v>
      </c>
      <c r="T4008" t="str">
        <f t="shared" si="378"/>
        <v>plays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373"/>
        <v>41848.772928240738</v>
      </c>
      <c r="L4009" s="13">
        <f t="shared" si="37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5"/>
        <v>0.25</v>
      </c>
      <c r="R4009" s="8">
        <f t="shared" si="376"/>
        <v>5</v>
      </c>
      <c r="S4009" t="str">
        <f t="shared" si="377"/>
        <v>theater</v>
      </c>
      <c r="T4009" t="str">
        <f t="shared" si="378"/>
        <v>plays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373"/>
        <v>42177.964201388888</v>
      </c>
      <c r="L4010" s="13">
        <f t="shared" si="37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5"/>
        <v>6</v>
      </c>
      <c r="R4010" s="8">
        <f t="shared" si="376"/>
        <v>15</v>
      </c>
      <c r="S4010" t="str">
        <f t="shared" si="377"/>
        <v>theater</v>
      </c>
      <c r="T4010" t="str">
        <f t="shared" si="378"/>
        <v>plays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373"/>
        <v>41851.700925925928</v>
      </c>
      <c r="L4011" s="13">
        <f t="shared" si="37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5"/>
        <v>3.8860103626943006</v>
      </c>
      <c r="R4011" s="8">
        <f t="shared" si="376"/>
        <v>25</v>
      </c>
      <c r="S4011" t="str">
        <f t="shared" si="377"/>
        <v>theater</v>
      </c>
      <c r="T4011" t="str">
        <f t="shared" si="378"/>
        <v>plays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373"/>
        <v>41921.770439814813</v>
      </c>
      <c r="L4012" s="13">
        <f t="shared" si="37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5"/>
        <v>24.194444444444443</v>
      </c>
      <c r="R4012" s="8">
        <f t="shared" si="376"/>
        <v>45.84</v>
      </c>
      <c r="S4012" t="str">
        <f t="shared" si="377"/>
        <v>theater</v>
      </c>
      <c r="T4012" t="str">
        <f t="shared" si="378"/>
        <v>plays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373"/>
        <v>42002.54488425926</v>
      </c>
      <c r="L4013" s="13">
        <f t="shared" si="37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5"/>
        <v>7.6</v>
      </c>
      <c r="R4013" s="8">
        <f t="shared" si="376"/>
        <v>4.75</v>
      </c>
      <c r="S4013" t="str">
        <f t="shared" si="377"/>
        <v>theater</v>
      </c>
      <c r="T4013" t="str">
        <f t="shared" si="378"/>
        <v>plays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373"/>
        <v>42096.544548611113</v>
      </c>
      <c r="L4014" s="13">
        <f t="shared" si="37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5"/>
        <v>0</v>
      </c>
      <c r="R4014" s="8">
        <f t="shared" si="376"/>
        <v>0</v>
      </c>
      <c r="S4014" t="str">
        <f t="shared" si="377"/>
        <v>theater</v>
      </c>
      <c r="T4014" t="str">
        <f t="shared" si="378"/>
        <v>plays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373"/>
        <v>42021.301192129627</v>
      </c>
      <c r="L4015" s="13">
        <f t="shared" si="37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5"/>
        <v>1.3</v>
      </c>
      <c r="R4015" s="8">
        <f t="shared" si="376"/>
        <v>13</v>
      </c>
      <c r="S4015" t="str">
        <f t="shared" si="377"/>
        <v>theater</v>
      </c>
      <c r="T4015" t="str">
        <f t="shared" si="378"/>
        <v>plays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373"/>
        <v>42419.246168981481</v>
      </c>
      <c r="L4016" s="13">
        <f t="shared" si="37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5"/>
        <v>0</v>
      </c>
      <c r="R4016" s="8">
        <f t="shared" si="376"/>
        <v>0</v>
      </c>
      <c r="S4016" t="str">
        <f t="shared" si="377"/>
        <v>theater</v>
      </c>
      <c r="T4016" t="str">
        <f t="shared" si="378"/>
        <v>plays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373"/>
        <v>42174.780821759254</v>
      </c>
      <c r="L4017" s="13">
        <f t="shared" si="37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5"/>
        <v>1.4285714285714287E-2</v>
      </c>
      <c r="R4017" s="8">
        <f t="shared" si="376"/>
        <v>1</v>
      </c>
      <c r="S4017" t="str">
        <f t="shared" si="377"/>
        <v>theater</v>
      </c>
      <c r="T4017" t="str">
        <f t="shared" si="378"/>
        <v>plays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373"/>
        <v>41869.872685185182</v>
      </c>
      <c r="L4018" s="13">
        <f t="shared" si="37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5"/>
        <v>14.000000000000002</v>
      </c>
      <c r="R4018" s="8">
        <f t="shared" si="376"/>
        <v>10</v>
      </c>
      <c r="S4018" t="str">
        <f t="shared" si="377"/>
        <v>theater</v>
      </c>
      <c r="T4018" t="str">
        <f t="shared" si="378"/>
        <v>plays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373"/>
        <v>41856.672152777777</v>
      </c>
      <c r="L4019" s="13">
        <f t="shared" si="37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5"/>
        <v>1.05</v>
      </c>
      <c r="R4019" s="8">
        <f t="shared" si="376"/>
        <v>52.5</v>
      </c>
      <c r="S4019" t="str">
        <f t="shared" si="377"/>
        <v>theater</v>
      </c>
      <c r="T4019" t="str">
        <f t="shared" si="378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373"/>
        <v>42620.91097222222</v>
      </c>
      <c r="L4020" s="13">
        <f t="shared" si="37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5"/>
        <v>8.6666666666666679</v>
      </c>
      <c r="R4020" s="8">
        <f t="shared" si="376"/>
        <v>32.5</v>
      </c>
      <c r="S4020" t="str">
        <f t="shared" si="377"/>
        <v>theater</v>
      </c>
      <c r="T4020" t="str">
        <f t="shared" si="378"/>
        <v>plays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373"/>
        <v>42417.675879629634</v>
      </c>
      <c r="L4021" s="13">
        <f t="shared" si="37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5"/>
        <v>0.82857142857142851</v>
      </c>
      <c r="R4021" s="8">
        <f t="shared" si="376"/>
        <v>7.25</v>
      </c>
      <c r="S4021" t="str">
        <f t="shared" si="377"/>
        <v>theater</v>
      </c>
      <c r="T4021" t="str">
        <f t="shared" si="378"/>
        <v>plays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373"/>
        <v>42057.190960648149</v>
      </c>
      <c r="L4022" s="13">
        <f t="shared" si="37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5"/>
        <v>16.666666666666664</v>
      </c>
      <c r="R4022" s="8">
        <f t="shared" si="376"/>
        <v>33.33</v>
      </c>
      <c r="S4022" t="str">
        <f t="shared" si="377"/>
        <v>theater</v>
      </c>
      <c r="T4022" t="str">
        <f t="shared" si="378"/>
        <v>plays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373"/>
        <v>41878.911550925928</v>
      </c>
      <c r="L4023" s="13">
        <f t="shared" si="37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5"/>
        <v>0.83333333333333337</v>
      </c>
      <c r="R4023" s="8">
        <f t="shared" si="376"/>
        <v>62.5</v>
      </c>
      <c r="S4023" t="str">
        <f t="shared" si="377"/>
        <v>theater</v>
      </c>
      <c r="T4023" t="str">
        <f t="shared" si="378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373"/>
        <v>41990.584108796291</v>
      </c>
      <c r="L4024" s="13">
        <f t="shared" si="37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5"/>
        <v>69.561111111111103</v>
      </c>
      <c r="R4024" s="8">
        <f t="shared" si="376"/>
        <v>63.56</v>
      </c>
      <c r="S4024" t="str">
        <f t="shared" si="377"/>
        <v>theater</v>
      </c>
      <c r="T4024" t="str">
        <f t="shared" si="378"/>
        <v>plays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373"/>
        <v>42408.999571759254</v>
      </c>
      <c r="L4025" s="13">
        <f t="shared" si="37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5"/>
        <v>0</v>
      </c>
      <c r="R4025" s="8">
        <f t="shared" si="376"/>
        <v>0</v>
      </c>
      <c r="S4025" t="str">
        <f t="shared" si="377"/>
        <v>theater</v>
      </c>
      <c r="T4025" t="str">
        <f t="shared" si="378"/>
        <v>plays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373"/>
        <v>42217.670104166667</v>
      </c>
      <c r="L4026" s="13">
        <f t="shared" si="37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5"/>
        <v>1.25</v>
      </c>
      <c r="R4026" s="8">
        <f t="shared" si="376"/>
        <v>10</v>
      </c>
      <c r="S4026" t="str">
        <f t="shared" si="377"/>
        <v>theater</v>
      </c>
      <c r="T4026" t="str">
        <f t="shared" si="378"/>
        <v>plays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373"/>
        <v>42151.237685185188</v>
      </c>
      <c r="L4027" s="13">
        <f t="shared" si="37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5"/>
        <v>5</v>
      </c>
      <c r="R4027" s="8">
        <f t="shared" si="376"/>
        <v>62.5</v>
      </c>
      <c r="S4027" t="str">
        <f t="shared" si="377"/>
        <v>theater</v>
      </c>
      <c r="T4027" t="str">
        <f t="shared" si="378"/>
        <v>plays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373"/>
        <v>42282.655543981484</v>
      </c>
      <c r="L4028" s="13">
        <f t="shared" si="37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5"/>
        <v>0</v>
      </c>
      <c r="R4028" s="8">
        <f t="shared" si="376"/>
        <v>0</v>
      </c>
      <c r="S4028" t="str">
        <f t="shared" si="377"/>
        <v>theater</v>
      </c>
      <c r="T4028" t="str">
        <f t="shared" si="378"/>
        <v>plays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373"/>
        <v>42768.97084490741</v>
      </c>
      <c r="L4029" s="13">
        <f t="shared" si="37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5"/>
        <v>7.166666666666667</v>
      </c>
      <c r="R4029" s="8">
        <f t="shared" si="376"/>
        <v>30.71</v>
      </c>
      <c r="S4029" t="str">
        <f t="shared" si="377"/>
        <v>theater</v>
      </c>
      <c r="T4029" t="str">
        <f t="shared" si="378"/>
        <v>plays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373"/>
        <v>41765.938657407409</v>
      </c>
      <c r="L4030" s="13">
        <f t="shared" si="37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5"/>
        <v>28.050000000000004</v>
      </c>
      <c r="R4030" s="8">
        <f t="shared" si="376"/>
        <v>51</v>
      </c>
      <c r="S4030" t="str">
        <f t="shared" si="377"/>
        <v>theater</v>
      </c>
      <c r="T4030" t="str">
        <f t="shared" si="378"/>
        <v>plays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373"/>
        <v>42322.025115740747</v>
      </c>
      <c r="L4031" s="13">
        <f t="shared" si="37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5"/>
        <v>0</v>
      </c>
      <c r="R4031" s="8">
        <f t="shared" si="376"/>
        <v>0</v>
      </c>
      <c r="S4031" t="str">
        <f t="shared" si="377"/>
        <v>theater</v>
      </c>
      <c r="T4031" t="str">
        <f t="shared" si="378"/>
        <v>plays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373"/>
        <v>42374.655081018514</v>
      </c>
      <c r="L4032" s="13">
        <f t="shared" si="37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5"/>
        <v>16</v>
      </c>
      <c r="R4032" s="8">
        <f t="shared" si="376"/>
        <v>66.67</v>
      </c>
      <c r="S4032" t="str">
        <f t="shared" si="377"/>
        <v>theater</v>
      </c>
      <c r="T4032" t="str">
        <f t="shared" si="378"/>
        <v>plays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373"/>
        <v>41941.585231481484</v>
      </c>
      <c r="L4033" s="13">
        <f t="shared" si="374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5"/>
        <v>0</v>
      </c>
      <c r="R4033" s="8">
        <f t="shared" si="376"/>
        <v>0</v>
      </c>
      <c r="S4033" t="str">
        <f t="shared" si="377"/>
        <v>theater</v>
      </c>
      <c r="T4033" t="str">
        <f t="shared" si="378"/>
        <v>plays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ref="K4034:K4097" si="379">J4034/60/60/24+DATE(1970,1,1)</f>
        <v>42293.809212962966</v>
      </c>
      <c r="L4034" s="13">
        <f t="shared" ref="L4034:L4097" si="380">I4034/60/60/24+DATE(1970,1,1)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381">E4034/D4034*100</f>
        <v>6.8287037037037033</v>
      </c>
      <c r="R4034" s="8">
        <f t="shared" si="376"/>
        <v>59</v>
      </c>
      <c r="S4034" t="str">
        <f t="shared" si="377"/>
        <v>theater</v>
      </c>
      <c r="T4034" t="str">
        <f t="shared" si="378"/>
        <v>plays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si="379"/>
        <v>42614.268796296295</v>
      </c>
      <c r="L4035" s="13">
        <f t="shared" si="380"/>
        <v>42645.375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381"/>
        <v>25.698702928870294</v>
      </c>
      <c r="R4035" s="8">
        <f t="shared" ref="R4035:R4098" si="382">IF(N4035=0, 0, ROUND(E4035/N4035, 2))</f>
        <v>65.34</v>
      </c>
      <c r="S4035" t="str">
        <f t="shared" ref="S4035:S4098" si="383">LEFT(P4035, FIND("/", P4035) - 1)</f>
        <v>theater</v>
      </c>
      <c r="T4035" t="str">
        <f t="shared" ref="T4035:T4098" si="384">RIGHT(P4035, LEN(P4035)-FIND("/", P4035))</f>
        <v>plays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379"/>
        <v>42067.947337962964</v>
      </c>
      <c r="L4036" s="13">
        <f t="shared" si="380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1"/>
        <v>1.4814814814814816</v>
      </c>
      <c r="R4036" s="8">
        <f t="shared" si="382"/>
        <v>100</v>
      </c>
      <c r="S4036" t="str">
        <f t="shared" si="383"/>
        <v>theater</v>
      </c>
      <c r="T4036" t="str">
        <f t="shared" si="384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379"/>
        <v>41903.882951388885</v>
      </c>
      <c r="L4037" s="13">
        <f t="shared" si="380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1"/>
        <v>36.85</v>
      </c>
      <c r="R4037" s="8">
        <f t="shared" si="382"/>
        <v>147.4</v>
      </c>
      <c r="S4037" t="str">
        <f t="shared" si="383"/>
        <v>theater</v>
      </c>
      <c r="T4037" t="str">
        <f t="shared" si="384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379"/>
        <v>41804.937083333331</v>
      </c>
      <c r="L4038" s="13">
        <f t="shared" si="380"/>
        <v>41821.9375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1"/>
        <v>47.05</v>
      </c>
      <c r="R4038" s="8">
        <f t="shared" si="382"/>
        <v>166.06</v>
      </c>
      <c r="S4038" t="str">
        <f t="shared" si="383"/>
        <v>theater</v>
      </c>
      <c r="T4038" t="str">
        <f t="shared" si="384"/>
        <v>plays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379"/>
        <v>42497.070775462969</v>
      </c>
      <c r="L4039" s="13">
        <f t="shared" si="380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1"/>
        <v>11.428571428571429</v>
      </c>
      <c r="R4039" s="8">
        <f t="shared" si="382"/>
        <v>40</v>
      </c>
      <c r="S4039" t="str">
        <f t="shared" si="383"/>
        <v>theater</v>
      </c>
      <c r="T4039" t="str">
        <f t="shared" si="384"/>
        <v>plays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379"/>
        <v>41869.798726851855</v>
      </c>
      <c r="L4040" s="13">
        <f t="shared" si="380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1"/>
        <v>12.04</v>
      </c>
      <c r="R4040" s="8">
        <f t="shared" si="382"/>
        <v>75.25</v>
      </c>
      <c r="S4040" t="str">
        <f t="shared" si="383"/>
        <v>theater</v>
      </c>
      <c r="T4040" t="str">
        <f t="shared" si="384"/>
        <v>plays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379"/>
        <v>42305.670914351853</v>
      </c>
      <c r="L4041" s="13">
        <f t="shared" si="380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1"/>
        <v>60</v>
      </c>
      <c r="R4041" s="8">
        <f t="shared" si="382"/>
        <v>60</v>
      </c>
      <c r="S4041" t="str">
        <f t="shared" si="383"/>
        <v>theater</v>
      </c>
      <c r="T4041" t="str">
        <f t="shared" si="384"/>
        <v>plays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379"/>
        <v>42144.231527777782</v>
      </c>
      <c r="L4042" s="13">
        <f t="shared" si="380"/>
        <v>42203.125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1"/>
        <v>31.25</v>
      </c>
      <c r="R4042" s="8">
        <f t="shared" si="382"/>
        <v>1250</v>
      </c>
      <c r="S4042" t="str">
        <f t="shared" si="383"/>
        <v>theater</v>
      </c>
      <c r="T4042" t="str">
        <f t="shared" si="384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379"/>
        <v>42559.474004629628</v>
      </c>
      <c r="L4043" s="13">
        <f t="shared" si="380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1"/>
        <v>0.42</v>
      </c>
      <c r="R4043" s="8">
        <f t="shared" si="382"/>
        <v>10.5</v>
      </c>
      <c r="S4043" t="str">
        <f t="shared" si="383"/>
        <v>theater</v>
      </c>
      <c r="T4043" t="str">
        <f t="shared" si="384"/>
        <v>plays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379"/>
        <v>41995.084074074075</v>
      </c>
      <c r="L4044" s="13">
        <f t="shared" si="380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1"/>
        <v>0.21</v>
      </c>
      <c r="R4044" s="8">
        <f t="shared" si="382"/>
        <v>7</v>
      </c>
      <c r="S4044" t="str">
        <f t="shared" si="383"/>
        <v>theater</v>
      </c>
      <c r="T4044" t="str">
        <f t="shared" si="384"/>
        <v>plays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379"/>
        <v>41948.957465277781</v>
      </c>
      <c r="L4045" s="13">
        <f t="shared" si="380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1"/>
        <v>0</v>
      </c>
      <c r="R4045" s="8">
        <f t="shared" si="382"/>
        <v>0</v>
      </c>
      <c r="S4045" t="str">
        <f t="shared" si="383"/>
        <v>theater</v>
      </c>
      <c r="T4045" t="str">
        <f t="shared" si="384"/>
        <v>plays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379"/>
        <v>42074.219699074078</v>
      </c>
      <c r="L4046" s="13">
        <f t="shared" si="380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1"/>
        <v>37.5</v>
      </c>
      <c r="R4046" s="8">
        <f t="shared" si="382"/>
        <v>56.25</v>
      </c>
      <c r="S4046" t="str">
        <f t="shared" si="383"/>
        <v>theater</v>
      </c>
      <c r="T4046" t="str">
        <f t="shared" si="384"/>
        <v>plays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379"/>
        <v>41842.201261574075</v>
      </c>
      <c r="L4047" s="13">
        <f t="shared" si="380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1"/>
        <v>0.02</v>
      </c>
      <c r="R4047" s="8">
        <f t="shared" si="382"/>
        <v>1</v>
      </c>
      <c r="S4047" t="str">
        <f t="shared" si="383"/>
        <v>theater</v>
      </c>
      <c r="T4047" t="str">
        <f t="shared" si="384"/>
        <v>plays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379"/>
        <v>41904.650578703702</v>
      </c>
      <c r="L4048" s="13">
        <f t="shared" si="380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1"/>
        <v>8.2142857142857135</v>
      </c>
      <c r="R4048" s="8">
        <f t="shared" si="382"/>
        <v>38.33</v>
      </c>
      <c r="S4048" t="str">
        <f t="shared" si="383"/>
        <v>theater</v>
      </c>
      <c r="T4048" t="str">
        <f t="shared" si="384"/>
        <v>plays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379"/>
        <v>41991.022488425922</v>
      </c>
      <c r="L4049" s="13">
        <f t="shared" si="380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1"/>
        <v>2.1999999999999997</v>
      </c>
      <c r="R4049" s="8">
        <f t="shared" si="382"/>
        <v>27.5</v>
      </c>
      <c r="S4049" t="str">
        <f t="shared" si="383"/>
        <v>theater</v>
      </c>
      <c r="T4049" t="str">
        <f t="shared" si="384"/>
        <v>plays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379"/>
        <v>42436.509108796294</v>
      </c>
      <c r="L4050" s="13">
        <f t="shared" si="380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1"/>
        <v>17.652941176470588</v>
      </c>
      <c r="R4050" s="8">
        <f t="shared" si="382"/>
        <v>32.979999999999997</v>
      </c>
      <c r="S4050" t="str">
        <f t="shared" si="383"/>
        <v>theater</v>
      </c>
      <c r="T4050" t="str">
        <f t="shared" si="384"/>
        <v>plays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379"/>
        <v>42169.958506944444</v>
      </c>
      <c r="L4051" s="13">
        <f t="shared" si="380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1"/>
        <v>0.08</v>
      </c>
      <c r="R4051" s="8">
        <f t="shared" si="382"/>
        <v>16</v>
      </c>
      <c r="S4051" t="str">
        <f t="shared" si="383"/>
        <v>theater</v>
      </c>
      <c r="T4051" t="str">
        <f t="shared" si="384"/>
        <v>plays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379"/>
        <v>41905.636469907404</v>
      </c>
      <c r="L4052" s="13">
        <f t="shared" si="380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1"/>
        <v>6.6666666666666666E-2</v>
      </c>
      <c r="R4052" s="8">
        <f t="shared" si="382"/>
        <v>1</v>
      </c>
      <c r="S4052" t="str">
        <f t="shared" si="383"/>
        <v>theater</v>
      </c>
      <c r="T4052" t="str">
        <f t="shared" si="384"/>
        <v>plays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379"/>
        <v>41761.810150462967</v>
      </c>
      <c r="L4053" s="13">
        <f t="shared" si="380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1"/>
        <v>0</v>
      </c>
      <c r="R4053" s="8">
        <f t="shared" si="382"/>
        <v>0</v>
      </c>
      <c r="S4053" t="str">
        <f t="shared" si="383"/>
        <v>theater</v>
      </c>
      <c r="T4053" t="str">
        <f t="shared" si="384"/>
        <v>plays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379"/>
        <v>41865.878657407404</v>
      </c>
      <c r="L4054" s="13">
        <f t="shared" si="380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1"/>
        <v>37.533333333333339</v>
      </c>
      <c r="R4054" s="8">
        <f t="shared" si="382"/>
        <v>86.62</v>
      </c>
      <c r="S4054" t="str">
        <f t="shared" si="383"/>
        <v>theater</v>
      </c>
      <c r="T4054" t="str">
        <f t="shared" si="384"/>
        <v>plays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379"/>
        <v>41928.690138888887</v>
      </c>
      <c r="L4055" s="13">
        <f t="shared" si="380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1"/>
        <v>22</v>
      </c>
      <c r="R4055" s="8">
        <f t="shared" si="382"/>
        <v>55</v>
      </c>
      <c r="S4055" t="str">
        <f t="shared" si="383"/>
        <v>theater</v>
      </c>
      <c r="T4055" t="str">
        <f t="shared" si="384"/>
        <v>plays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379"/>
        <v>42613.841261574074</v>
      </c>
      <c r="L4056" s="13">
        <f t="shared" si="380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1"/>
        <v>0</v>
      </c>
      <c r="R4056" s="8">
        <f t="shared" si="382"/>
        <v>0</v>
      </c>
      <c r="S4056" t="str">
        <f t="shared" si="383"/>
        <v>theater</v>
      </c>
      <c r="T4056" t="str">
        <f t="shared" si="384"/>
        <v>plays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379"/>
        <v>41779.648506944446</v>
      </c>
      <c r="L4057" s="13">
        <f t="shared" si="380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1"/>
        <v>17.62</v>
      </c>
      <c r="R4057" s="8">
        <f t="shared" si="382"/>
        <v>41.95</v>
      </c>
      <c r="S4057" t="str">
        <f t="shared" si="383"/>
        <v>theater</v>
      </c>
      <c r="T4057" t="str">
        <f t="shared" si="384"/>
        <v>plays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379"/>
        <v>42534.933321759265</v>
      </c>
      <c r="L4058" s="13">
        <f t="shared" si="380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1"/>
        <v>53</v>
      </c>
      <c r="R4058" s="8">
        <f t="shared" si="382"/>
        <v>88.33</v>
      </c>
      <c r="S4058" t="str">
        <f t="shared" si="383"/>
        <v>theater</v>
      </c>
      <c r="T4058" t="str">
        <f t="shared" si="384"/>
        <v>plays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379"/>
        <v>42310.968518518523</v>
      </c>
      <c r="L4059" s="13">
        <f t="shared" si="380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1"/>
        <v>22.142857142857142</v>
      </c>
      <c r="R4059" s="8">
        <f t="shared" si="382"/>
        <v>129.16999999999999</v>
      </c>
      <c r="S4059" t="str">
        <f t="shared" si="383"/>
        <v>theater</v>
      </c>
      <c r="T4059" t="str">
        <f t="shared" si="384"/>
        <v>plays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379"/>
        <v>42446.060694444444</v>
      </c>
      <c r="L4060" s="13">
        <f t="shared" si="380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1"/>
        <v>2.5333333333333332</v>
      </c>
      <c r="R4060" s="8">
        <f t="shared" si="382"/>
        <v>23.75</v>
      </c>
      <c r="S4060" t="str">
        <f t="shared" si="383"/>
        <v>theater</v>
      </c>
      <c r="T4060" t="str">
        <f t="shared" si="384"/>
        <v>plays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379"/>
        <v>41866.640648148146</v>
      </c>
      <c r="L4061" s="13">
        <f t="shared" si="380"/>
        <v>41898.125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1"/>
        <v>2.5</v>
      </c>
      <c r="R4061" s="8">
        <f t="shared" si="382"/>
        <v>35.71</v>
      </c>
      <c r="S4061" t="str">
        <f t="shared" si="383"/>
        <v>theater</v>
      </c>
      <c r="T4061" t="str">
        <f t="shared" si="384"/>
        <v>plays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379"/>
        <v>41779.695092592592</v>
      </c>
      <c r="L4062" s="13">
        <f t="shared" si="380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1"/>
        <v>2.85</v>
      </c>
      <c r="R4062" s="8">
        <f t="shared" si="382"/>
        <v>57</v>
      </c>
      <c r="S4062" t="str">
        <f t="shared" si="383"/>
        <v>theater</v>
      </c>
      <c r="T4062" t="str">
        <f t="shared" si="384"/>
        <v>plays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379"/>
        <v>42421.141469907408</v>
      </c>
      <c r="L4063" s="13">
        <f t="shared" si="380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1"/>
        <v>0</v>
      </c>
      <c r="R4063" s="8">
        <f t="shared" si="382"/>
        <v>0</v>
      </c>
      <c r="S4063" t="str">
        <f t="shared" si="383"/>
        <v>theater</v>
      </c>
      <c r="T4063" t="str">
        <f t="shared" si="384"/>
        <v>plays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379"/>
        <v>42523.739212962959</v>
      </c>
      <c r="L4064" s="13">
        <f t="shared" si="380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1"/>
        <v>2.4500000000000002</v>
      </c>
      <c r="R4064" s="8">
        <f t="shared" si="382"/>
        <v>163.33000000000001</v>
      </c>
      <c r="S4064" t="str">
        <f t="shared" si="383"/>
        <v>theater</v>
      </c>
      <c r="T4064" t="str">
        <f t="shared" si="384"/>
        <v>plays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379"/>
        <v>41787.681527777779</v>
      </c>
      <c r="L4065" s="13">
        <f t="shared" si="380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1"/>
        <v>1.4210526315789473</v>
      </c>
      <c r="R4065" s="8">
        <f t="shared" si="382"/>
        <v>15</v>
      </c>
      <c r="S4065" t="str">
        <f t="shared" si="383"/>
        <v>theater</v>
      </c>
      <c r="T4065" t="str">
        <f t="shared" si="384"/>
        <v>plays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379"/>
        <v>42093.588263888887</v>
      </c>
      <c r="L4066" s="13">
        <f t="shared" si="380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1"/>
        <v>19.25</v>
      </c>
      <c r="R4066" s="8">
        <f t="shared" si="382"/>
        <v>64.17</v>
      </c>
      <c r="S4066" t="str">
        <f t="shared" si="383"/>
        <v>theater</v>
      </c>
      <c r="T4066" t="str">
        <f t="shared" si="384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379"/>
        <v>41833.951516203706</v>
      </c>
      <c r="L4067" s="13">
        <f t="shared" si="380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1"/>
        <v>0.67500000000000004</v>
      </c>
      <c r="R4067" s="8">
        <f t="shared" si="382"/>
        <v>6.75</v>
      </c>
      <c r="S4067" t="str">
        <f t="shared" si="383"/>
        <v>theater</v>
      </c>
      <c r="T4067" t="str">
        <f t="shared" si="384"/>
        <v>plays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379"/>
        <v>42479.039212962962</v>
      </c>
      <c r="L4068" s="13">
        <f t="shared" si="380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1"/>
        <v>0.16666666666666669</v>
      </c>
      <c r="R4068" s="8">
        <f t="shared" si="382"/>
        <v>25</v>
      </c>
      <c r="S4068" t="str">
        <f t="shared" si="383"/>
        <v>theater</v>
      </c>
      <c r="T4068" t="str">
        <f t="shared" si="384"/>
        <v>plays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379"/>
        <v>42235.117476851854</v>
      </c>
      <c r="L4069" s="13">
        <f t="shared" si="380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1"/>
        <v>60.9</v>
      </c>
      <c r="R4069" s="8">
        <f t="shared" si="382"/>
        <v>179.12</v>
      </c>
      <c r="S4069" t="str">
        <f t="shared" si="383"/>
        <v>theater</v>
      </c>
      <c r="T4069" t="str">
        <f t="shared" si="384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379"/>
        <v>42718.963599537034</v>
      </c>
      <c r="L4070" s="13">
        <f t="shared" si="380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1"/>
        <v>1</v>
      </c>
      <c r="R4070" s="8">
        <f t="shared" si="382"/>
        <v>34.950000000000003</v>
      </c>
      <c r="S4070" t="str">
        <f t="shared" si="383"/>
        <v>theater</v>
      </c>
      <c r="T4070" t="str">
        <f t="shared" si="384"/>
        <v>plays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379"/>
        <v>42022.661527777775</v>
      </c>
      <c r="L4071" s="13">
        <f t="shared" si="380"/>
        <v>42063.5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1"/>
        <v>34.4</v>
      </c>
      <c r="R4071" s="8">
        <f t="shared" si="382"/>
        <v>33.08</v>
      </c>
      <c r="S4071" t="str">
        <f t="shared" si="383"/>
        <v>theater</v>
      </c>
      <c r="T4071" t="str">
        <f t="shared" si="384"/>
        <v>plays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379"/>
        <v>42031.666898148149</v>
      </c>
      <c r="L4072" s="13">
        <f t="shared" si="380"/>
        <v>42064.125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1"/>
        <v>16.5</v>
      </c>
      <c r="R4072" s="8">
        <f t="shared" si="382"/>
        <v>27.5</v>
      </c>
      <c r="S4072" t="str">
        <f t="shared" si="383"/>
        <v>theater</v>
      </c>
      <c r="T4072" t="str">
        <f t="shared" si="384"/>
        <v>plays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379"/>
        <v>42700.804756944446</v>
      </c>
      <c r="L4073" s="13">
        <f t="shared" si="380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1"/>
        <v>0</v>
      </c>
      <c r="R4073" s="8">
        <f t="shared" si="382"/>
        <v>0</v>
      </c>
      <c r="S4073" t="str">
        <f t="shared" si="383"/>
        <v>theater</v>
      </c>
      <c r="T4073" t="str">
        <f t="shared" si="384"/>
        <v>plays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379"/>
        <v>41812.77443287037</v>
      </c>
      <c r="L4074" s="13">
        <f t="shared" si="380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1"/>
        <v>0.4</v>
      </c>
      <c r="R4074" s="8">
        <f t="shared" si="382"/>
        <v>2</v>
      </c>
      <c r="S4074" t="str">
        <f t="shared" si="383"/>
        <v>theater</v>
      </c>
      <c r="T4074" t="str">
        <f t="shared" si="384"/>
        <v>plays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379"/>
        <v>42078.34520833334</v>
      </c>
      <c r="L4075" s="13">
        <f t="shared" si="380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1"/>
        <v>1.0571428571428572</v>
      </c>
      <c r="R4075" s="8">
        <f t="shared" si="382"/>
        <v>18.5</v>
      </c>
      <c r="S4075" t="str">
        <f t="shared" si="383"/>
        <v>theater</v>
      </c>
      <c r="T4075" t="str">
        <f t="shared" si="384"/>
        <v>plays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379"/>
        <v>42283.552951388891</v>
      </c>
      <c r="L4076" s="13">
        <f t="shared" si="380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1"/>
        <v>26.727272727272727</v>
      </c>
      <c r="R4076" s="8">
        <f t="shared" si="382"/>
        <v>35</v>
      </c>
      <c r="S4076" t="str">
        <f t="shared" si="383"/>
        <v>theater</v>
      </c>
      <c r="T4076" t="str">
        <f t="shared" si="384"/>
        <v>plays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379"/>
        <v>41779.045937499999</v>
      </c>
      <c r="L4077" s="13">
        <f t="shared" si="380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1"/>
        <v>28.799999999999997</v>
      </c>
      <c r="R4077" s="8">
        <f t="shared" si="382"/>
        <v>44.31</v>
      </c>
      <c r="S4077" t="str">
        <f t="shared" si="383"/>
        <v>theater</v>
      </c>
      <c r="T4077" t="str">
        <f t="shared" si="384"/>
        <v>plays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379"/>
        <v>41905.795706018522</v>
      </c>
      <c r="L4078" s="13">
        <f t="shared" si="380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1"/>
        <v>0</v>
      </c>
      <c r="R4078" s="8">
        <f t="shared" si="382"/>
        <v>0</v>
      </c>
      <c r="S4078" t="str">
        <f t="shared" si="383"/>
        <v>theater</v>
      </c>
      <c r="T4078" t="str">
        <f t="shared" si="384"/>
        <v>plays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379"/>
        <v>42695.7105787037</v>
      </c>
      <c r="L4079" s="13">
        <f t="shared" si="380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1"/>
        <v>8.9</v>
      </c>
      <c r="R4079" s="8">
        <f t="shared" si="382"/>
        <v>222.5</v>
      </c>
      <c r="S4079" t="str">
        <f t="shared" si="383"/>
        <v>theater</v>
      </c>
      <c r="T4079" t="str">
        <f t="shared" si="384"/>
        <v>plays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379"/>
        <v>42732.787523148145</v>
      </c>
      <c r="L4080" s="13">
        <f t="shared" si="380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1"/>
        <v>0</v>
      </c>
      <c r="R4080" s="8">
        <f t="shared" si="382"/>
        <v>0</v>
      </c>
      <c r="S4080" t="str">
        <f t="shared" si="383"/>
        <v>theater</v>
      </c>
      <c r="T4080" t="str">
        <f t="shared" si="384"/>
        <v>plays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379"/>
        <v>42510.938900462963</v>
      </c>
      <c r="L4081" s="13">
        <f t="shared" si="380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1"/>
        <v>0.16666666666666669</v>
      </c>
      <c r="R4081" s="8">
        <f t="shared" si="382"/>
        <v>5</v>
      </c>
      <c r="S4081" t="str">
        <f t="shared" si="383"/>
        <v>theater</v>
      </c>
      <c r="T4081" t="str">
        <f t="shared" si="384"/>
        <v>plays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379"/>
        <v>42511.698101851856</v>
      </c>
      <c r="L4082" s="13">
        <f t="shared" si="380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1"/>
        <v>0</v>
      </c>
      <c r="R4082" s="8">
        <f t="shared" si="382"/>
        <v>0</v>
      </c>
      <c r="S4082" t="str">
        <f t="shared" si="383"/>
        <v>theater</v>
      </c>
      <c r="T4082" t="str">
        <f t="shared" si="384"/>
        <v>plays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379"/>
        <v>42041.581307870365</v>
      </c>
      <c r="L4083" s="13">
        <f t="shared" si="380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1"/>
        <v>15.737410071942445</v>
      </c>
      <c r="R4083" s="8">
        <f t="shared" si="382"/>
        <v>29.17</v>
      </c>
      <c r="S4083" t="str">
        <f t="shared" si="383"/>
        <v>theater</v>
      </c>
      <c r="T4083" t="str">
        <f t="shared" si="384"/>
        <v>plays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379"/>
        <v>42307.189270833333</v>
      </c>
      <c r="L4084" s="13">
        <f t="shared" si="380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1"/>
        <v>2</v>
      </c>
      <c r="R4084" s="8">
        <f t="shared" si="382"/>
        <v>1.5</v>
      </c>
      <c r="S4084" t="str">
        <f t="shared" si="383"/>
        <v>theater</v>
      </c>
      <c r="T4084" t="str">
        <f t="shared" si="384"/>
        <v>plays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379"/>
        <v>42353.761759259258</v>
      </c>
      <c r="L4085" s="13">
        <f t="shared" si="380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1"/>
        <v>21.685714285714287</v>
      </c>
      <c r="R4085" s="8">
        <f t="shared" si="382"/>
        <v>126.5</v>
      </c>
      <c r="S4085" t="str">
        <f t="shared" si="383"/>
        <v>theater</v>
      </c>
      <c r="T4085" t="str">
        <f t="shared" si="384"/>
        <v>plays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379"/>
        <v>42622.436412037037</v>
      </c>
      <c r="L4086" s="13">
        <f t="shared" si="380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1"/>
        <v>0.33333333333333337</v>
      </c>
      <c r="R4086" s="8">
        <f t="shared" si="382"/>
        <v>10</v>
      </c>
      <c r="S4086" t="str">
        <f t="shared" si="383"/>
        <v>theater</v>
      </c>
      <c r="T4086" t="str">
        <f t="shared" si="384"/>
        <v>plays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379"/>
        <v>42058.603877314818</v>
      </c>
      <c r="L4087" s="13">
        <f t="shared" si="380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1"/>
        <v>0.2857142857142857</v>
      </c>
      <c r="R4087" s="8">
        <f t="shared" si="382"/>
        <v>10</v>
      </c>
      <c r="S4087" t="str">
        <f t="shared" si="383"/>
        <v>theater</v>
      </c>
      <c r="T4087" t="str">
        <f t="shared" si="384"/>
        <v>plays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379"/>
        <v>42304.940960648149</v>
      </c>
      <c r="L4088" s="13">
        <f t="shared" si="380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1"/>
        <v>4.7</v>
      </c>
      <c r="R4088" s="8">
        <f t="shared" si="382"/>
        <v>9.4</v>
      </c>
      <c r="S4088" t="str">
        <f t="shared" si="383"/>
        <v>theater</v>
      </c>
      <c r="T4088" t="str">
        <f t="shared" si="384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379"/>
        <v>42538.742893518516</v>
      </c>
      <c r="L4089" s="13">
        <f t="shared" si="380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1"/>
        <v>0</v>
      </c>
      <c r="R4089" s="8">
        <f t="shared" si="382"/>
        <v>0</v>
      </c>
      <c r="S4089" t="str">
        <f t="shared" si="383"/>
        <v>theater</v>
      </c>
      <c r="T4089" t="str">
        <f t="shared" si="384"/>
        <v>plays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379"/>
        <v>41990.612546296295</v>
      </c>
      <c r="L4090" s="13">
        <f t="shared" si="380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1"/>
        <v>10.8</v>
      </c>
      <c r="R4090" s="8">
        <f t="shared" si="382"/>
        <v>72</v>
      </c>
      <c r="S4090" t="str">
        <f t="shared" si="383"/>
        <v>theater</v>
      </c>
      <c r="T4090" t="str">
        <f t="shared" si="384"/>
        <v>plays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379"/>
        <v>42122.732499999998</v>
      </c>
      <c r="L4091" s="13">
        <f t="shared" si="380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1"/>
        <v>4.8</v>
      </c>
      <c r="R4091" s="8">
        <f t="shared" si="382"/>
        <v>30</v>
      </c>
      <c r="S4091" t="str">
        <f t="shared" si="383"/>
        <v>theater</v>
      </c>
      <c r="T4091" t="str">
        <f t="shared" si="384"/>
        <v>plays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379"/>
        <v>42209.67288194444</v>
      </c>
      <c r="L4092" s="13">
        <f t="shared" si="380"/>
        <v>42223.625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1"/>
        <v>3.2</v>
      </c>
      <c r="R4092" s="8">
        <f t="shared" si="382"/>
        <v>10.67</v>
      </c>
      <c r="S4092" t="str">
        <f t="shared" si="383"/>
        <v>theater</v>
      </c>
      <c r="T4092" t="str">
        <f t="shared" si="384"/>
        <v>plays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379"/>
        <v>41990.506377314814</v>
      </c>
      <c r="L4093" s="13">
        <f t="shared" si="380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1"/>
        <v>12.75</v>
      </c>
      <c r="R4093" s="8">
        <f t="shared" si="382"/>
        <v>25.5</v>
      </c>
      <c r="S4093" t="str">
        <f t="shared" si="383"/>
        <v>theater</v>
      </c>
      <c r="T4093" t="str">
        <f t="shared" si="384"/>
        <v>plays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379"/>
        <v>42039.194988425923</v>
      </c>
      <c r="L4094" s="13">
        <f t="shared" si="380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1"/>
        <v>1.8181818181818181E-2</v>
      </c>
      <c r="R4094" s="8">
        <f t="shared" si="382"/>
        <v>20</v>
      </c>
      <c r="S4094" t="str">
        <f t="shared" si="383"/>
        <v>theater</v>
      </c>
      <c r="T4094" t="str">
        <f t="shared" si="384"/>
        <v>plays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379"/>
        <v>42178.815891203703</v>
      </c>
      <c r="L4095" s="13">
        <f t="shared" si="380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1"/>
        <v>2.4</v>
      </c>
      <c r="R4095" s="8">
        <f t="shared" si="382"/>
        <v>15</v>
      </c>
      <c r="S4095" t="str">
        <f t="shared" si="383"/>
        <v>theater</v>
      </c>
      <c r="T4095" t="str">
        <f t="shared" si="384"/>
        <v>plays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379"/>
        <v>41890.086805555555</v>
      </c>
      <c r="L4096" s="13">
        <f t="shared" si="380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1"/>
        <v>36.5</v>
      </c>
      <c r="R4096" s="8">
        <f t="shared" si="382"/>
        <v>91.25</v>
      </c>
      <c r="S4096" t="str">
        <f t="shared" si="383"/>
        <v>theater</v>
      </c>
      <c r="T4096" t="str">
        <f t="shared" si="384"/>
        <v>plays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379"/>
        <v>42693.031828703708</v>
      </c>
      <c r="L4097" s="13">
        <f t="shared" si="380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1"/>
        <v>2.666666666666667</v>
      </c>
      <c r="R4097" s="8">
        <f t="shared" si="382"/>
        <v>800</v>
      </c>
      <c r="S4097" t="str">
        <f t="shared" si="383"/>
        <v>theater</v>
      </c>
      <c r="T4097" t="str">
        <f t="shared" si="384"/>
        <v>plays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ref="K4098:K4161" si="385">J4098/60/60/24+DATE(1970,1,1)</f>
        <v>42750.530312499999</v>
      </c>
      <c r="L4098" s="13">
        <f t="shared" ref="L4098:L4115" si="386">I4098/60/60/24+DATE(1970,1,1)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387">E4098/D4098*100</f>
        <v>11.428571428571429</v>
      </c>
      <c r="R4098" s="8">
        <f t="shared" si="382"/>
        <v>80</v>
      </c>
      <c r="S4098" t="str">
        <f t="shared" si="383"/>
        <v>theater</v>
      </c>
      <c r="T4098" t="str">
        <f t="shared" si="384"/>
        <v>plays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si="385"/>
        <v>42344.824502314819</v>
      </c>
      <c r="L4099" s="13">
        <f t="shared" si="386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387"/>
        <v>0</v>
      </c>
      <c r="R4099" s="8">
        <f t="shared" ref="R4099:R4115" si="388">IF(N4099=0, 0, ROUND(E4099/N4099, 2))</f>
        <v>0</v>
      </c>
      <c r="S4099" t="str">
        <f t="shared" ref="S4099:S4115" si="389">LEFT(P4099, FIND("/", P4099) - 1)</f>
        <v>theater</v>
      </c>
      <c r="T4099" t="str">
        <f t="shared" ref="T4099:T4115" si="390">RIGHT(P4099, LEN(P4099)-FIND("/", P4099))</f>
        <v>plays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385"/>
        <v>42495.722187499996</v>
      </c>
      <c r="L4100" s="13">
        <f t="shared" si="386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7"/>
        <v>0</v>
      </c>
      <c r="R4100" s="8">
        <f t="shared" si="388"/>
        <v>0</v>
      </c>
      <c r="S4100" t="str">
        <f t="shared" si="389"/>
        <v>theater</v>
      </c>
      <c r="T4100" t="str">
        <f t="shared" si="390"/>
        <v>plays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385"/>
        <v>42570.850381944445</v>
      </c>
      <c r="L4101" s="13">
        <f t="shared" si="386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7"/>
        <v>1.1111111111111112</v>
      </c>
      <c r="R4101" s="8">
        <f t="shared" si="388"/>
        <v>50</v>
      </c>
      <c r="S4101" t="str">
        <f t="shared" si="389"/>
        <v>theater</v>
      </c>
      <c r="T4101" t="str">
        <f t="shared" si="390"/>
        <v>plays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385"/>
        <v>41927.124884259261</v>
      </c>
      <c r="L4102" s="13">
        <f t="shared" si="386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7"/>
        <v>0</v>
      </c>
      <c r="R4102" s="8">
        <f t="shared" si="388"/>
        <v>0</v>
      </c>
      <c r="S4102" t="str">
        <f t="shared" si="389"/>
        <v>theater</v>
      </c>
      <c r="T4102" t="str">
        <f t="shared" si="390"/>
        <v>plays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385"/>
        <v>42730.903726851851</v>
      </c>
      <c r="L4103" s="13">
        <f t="shared" si="386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7"/>
        <v>0</v>
      </c>
      <c r="R4103" s="8">
        <f t="shared" si="388"/>
        <v>0</v>
      </c>
      <c r="S4103" t="str">
        <f t="shared" si="389"/>
        <v>theater</v>
      </c>
      <c r="T4103" t="str">
        <f t="shared" si="390"/>
        <v>plays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385"/>
        <v>42475.848067129627</v>
      </c>
      <c r="L4104" s="13">
        <f t="shared" si="386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7"/>
        <v>27.400000000000002</v>
      </c>
      <c r="R4104" s="8">
        <f t="shared" si="388"/>
        <v>22.83</v>
      </c>
      <c r="S4104" t="str">
        <f t="shared" si="389"/>
        <v>theater</v>
      </c>
      <c r="T4104" t="str">
        <f t="shared" si="390"/>
        <v>plays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385"/>
        <v>42188.83293981482</v>
      </c>
      <c r="L4105" s="13">
        <f t="shared" si="386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7"/>
        <v>10</v>
      </c>
      <c r="R4105" s="8">
        <f t="shared" si="388"/>
        <v>16.670000000000002</v>
      </c>
      <c r="S4105" t="str">
        <f t="shared" si="389"/>
        <v>theater</v>
      </c>
      <c r="T4105" t="str">
        <f t="shared" si="390"/>
        <v>plays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385"/>
        <v>42640.278171296297</v>
      </c>
      <c r="L4106" s="13">
        <f t="shared" si="386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7"/>
        <v>21.366666666666667</v>
      </c>
      <c r="R4106" s="8">
        <f t="shared" si="388"/>
        <v>45.79</v>
      </c>
      <c r="S4106" t="str">
        <f t="shared" si="389"/>
        <v>theater</v>
      </c>
      <c r="T4106" t="str">
        <f t="shared" si="390"/>
        <v>plays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385"/>
        <v>42697.010520833333</v>
      </c>
      <c r="L4107" s="13">
        <f t="shared" si="386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7"/>
        <v>6.9696969696969706</v>
      </c>
      <c r="R4107" s="8">
        <f t="shared" si="388"/>
        <v>383.33</v>
      </c>
      <c r="S4107" t="str">
        <f t="shared" si="389"/>
        <v>theater</v>
      </c>
      <c r="T4107" t="str">
        <f t="shared" si="390"/>
        <v>plays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385"/>
        <v>42053.049375000002</v>
      </c>
      <c r="L4108" s="13">
        <f t="shared" si="386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7"/>
        <v>70.599999999999994</v>
      </c>
      <c r="R4108" s="8">
        <f t="shared" si="388"/>
        <v>106.97</v>
      </c>
      <c r="S4108" t="str">
        <f t="shared" si="389"/>
        <v>theater</v>
      </c>
      <c r="T4108" t="str">
        <f t="shared" si="390"/>
        <v>plays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385"/>
        <v>41883.916678240741</v>
      </c>
      <c r="L4109" s="13">
        <f t="shared" si="386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7"/>
        <v>2.0500000000000003</v>
      </c>
      <c r="R4109" s="8">
        <f t="shared" si="388"/>
        <v>10.25</v>
      </c>
      <c r="S4109" t="str">
        <f t="shared" si="389"/>
        <v>theater</v>
      </c>
      <c r="T4109" t="str">
        <f t="shared" si="390"/>
        <v>plays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385"/>
        <v>42767.031678240746</v>
      </c>
      <c r="L4110" s="13">
        <f t="shared" si="386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7"/>
        <v>1.9666666666666666</v>
      </c>
      <c r="R4110" s="8">
        <f t="shared" si="388"/>
        <v>59</v>
      </c>
      <c r="S4110" t="str">
        <f t="shared" si="389"/>
        <v>theater</v>
      </c>
      <c r="T4110" t="str">
        <f t="shared" si="390"/>
        <v>plays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385"/>
        <v>42307.539398148147</v>
      </c>
      <c r="L4111" s="13">
        <f t="shared" si="386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7"/>
        <v>0</v>
      </c>
      <c r="R4111" s="8">
        <f t="shared" si="388"/>
        <v>0</v>
      </c>
      <c r="S4111" t="str">
        <f t="shared" si="389"/>
        <v>theater</v>
      </c>
      <c r="T4111" t="str">
        <f t="shared" si="390"/>
        <v>plays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385"/>
        <v>42512.626747685179</v>
      </c>
      <c r="L4112" s="13">
        <f t="shared" si="386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7"/>
        <v>28.666666666666668</v>
      </c>
      <c r="R4112" s="8">
        <f t="shared" si="388"/>
        <v>14.33</v>
      </c>
      <c r="S4112" t="str">
        <f t="shared" si="389"/>
        <v>theater</v>
      </c>
      <c r="T4112" t="str">
        <f t="shared" si="390"/>
        <v>plays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385"/>
        <v>42029.135879629626</v>
      </c>
      <c r="L4113" s="13">
        <f t="shared" si="386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7"/>
        <v>3.1333333333333333</v>
      </c>
      <c r="R4113" s="8">
        <f t="shared" si="388"/>
        <v>15.67</v>
      </c>
      <c r="S4113" t="str">
        <f t="shared" si="389"/>
        <v>theater</v>
      </c>
      <c r="T4113" t="str">
        <f t="shared" si="390"/>
        <v>plays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385"/>
        <v>42400.946597222224</v>
      </c>
      <c r="L4114" s="13">
        <f t="shared" si="386"/>
        <v>42428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7"/>
        <v>0.04</v>
      </c>
      <c r="R4114" s="8">
        <f t="shared" si="388"/>
        <v>1</v>
      </c>
      <c r="S4114" t="str">
        <f t="shared" si="389"/>
        <v>theater</v>
      </c>
      <c r="T4114" t="str">
        <f t="shared" si="390"/>
        <v>plays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385"/>
        <v>42358.573182870372</v>
      </c>
      <c r="L4115" s="13">
        <f t="shared" si="386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7"/>
        <v>0.2</v>
      </c>
      <c r="R4115" s="8">
        <f t="shared" si="388"/>
        <v>1</v>
      </c>
      <c r="S4115" t="str">
        <f t="shared" si="389"/>
        <v>theater</v>
      </c>
      <c r="T4115" t="str">
        <f t="shared" si="390"/>
        <v>plays</v>
      </c>
    </row>
  </sheetData>
  <autoFilter ref="A1:T4115" xr:uid="{F02229D6-4685-45D8-8151-22AFFAA7A0FD}"/>
  <conditionalFormatting sqref="F1:F1048576">
    <cfRule type="containsText" dxfId="0" priority="2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F1B67-19D8-4FD9-81FF-DF06A7B8B922}">
  <dimension ref="A1:F14"/>
  <sheetViews>
    <sheetView zoomScale="115" zoomScaleNormal="115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8366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7138-2837-4B11-8F91-9553179E9B4B}">
  <dimension ref="A1:F47"/>
  <sheetViews>
    <sheetView workbookViewId="0">
      <selection activeCell="E8" sqref="E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8365</v>
      </c>
      <c r="B2" t="s">
        <v>8363</v>
      </c>
    </row>
    <row r="4" spans="1:6" x14ac:dyDescent="0.25">
      <c r="A4" s="9" t="s">
        <v>8366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DDB6-7693-49FD-ACD8-B731DD85FD3D}">
  <dimension ref="A1:F18"/>
  <sheetViews>
    <sheetView workbookViewId="0">
      <selection activeCell="U15" sqref="U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8363</v>
      </c>
    </row>
    <row r="2" spans="1:6" x14ac:dyDescent="0.25">
      <c r="A2" s="9" t="s">
        <v>8381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8375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8376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8377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8378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8369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8379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8370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8371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8372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8373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8374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8380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pviot_cat</vt:lpstr>
      <vt:lpstr>pivot_subcat</vt:lpstr>
      <vt:lpstr>pivot_date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Niu</cp:lastModifiedBy>
  <dcterms:created xsi:type="dcterms:W3CDTF">2017-04-20T15:17:24Z</dcterms:created>
  <dcterms:modified xsi:type="dcterms:W3CDTF">2021-09-20T04:26:22Z</dcterms:modified>
</cp:coreProperties>
</file>