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E657428B-266A-6C4E-BBCE-0870E19C2D50}" xr6:coauthVersionLast="47" xr6:coauthVersionMax="47" xr10:uidLastSave="{00000000-0000-0000-0000-000000000000}"/>
  <bookViews>
    <workbookView xWindow="26880" yWindow="104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1" l="1"/>
  <c r="S38" i="1"/>
  <c r="U38" i="1"/>
  <c r="V38" i="1"/>
  <c r="Y38" i="1"/>
  <c r="Z38" i="1"/>
  <c r="AB38" i="1"/>
  <c r="AC38" i="1"/>
  <c r="AF38" i="1"/>
  <c r="AG38" i="1"/>
  <c r="AI38" i="1"/>
  <c r="AJ38" i="1"/>
  <c r="K38" i="1"/>
  <c r="L38" i="1"/>
  <c r="N38" i="1"/>
  <c r="O38" i="1"/>
  <c r="AS3" i="1"/>
  <c r="AT3" i="1"/>
  <c r="AU3" i="1"/>
  <c r="AV3" i="1"/>
  <c r="AW3" i="1"/>
  <c r="AX3" i="1"/>
  <c r="AS4" i="1"/>
  <c r="AT4" i="1"/>
  <c r="AU4" i="1"/>
  <c r="AV4" i="1"/>
  <c r="AW4" i="1"/>
  <c r="AX4" i="1"/>
  <c r="AS5" i="1"/>
  <c r="AT5" i="1"/>
  <c r="AU5" i="1"/>
  <c r="AV5" i="1"/>
  <c r="AW5" i="1"/>
  <c r="AX5" i="1"/>
  <c r="AS6" i="1"/>
  <c r="AT6" i="1"/>
  <c r="AU6" i="1"/>
  <c r="AV6" i="1"/>
  <c r="AW6" i="1"/>
  <c r="AX6" i="1"/>
  <c r="AS7" i="1"/>
  <c r="AT7" i="1"/>
  <c r="AU7" i="1"/>
  <c r="AV7" i="1"/>
  <c r="AW7" i="1"/>
  <c r="AX7" i="1"/>
  <c r="AS8" i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S12" i="1"/>
  <c r="AT12" i="1"/>
  <c r="AU12" i="1"/>
  <c r="AV12" i="1"/>
  <c r="AW12" i="1"/>
  <c r="AX12" i="1"/>
  <c r="AS13" i="1"/>
  <c r="AT13" i="1"/>
  <c r="AU13" i="1"/>
  <c r="AV13" i="1"/>
  <c r="AW13" i="1"/>
  <c r="AX13" i="1"/>
  <c r="AS14" i="1"/>
  <c r="AT14" i="1"/>
  <c r="AU14" i="1"/>
  <c r="AV14" i="1"/>
  <c r="AW14" i="1"/>
  <c r="AX14" i="1"/>
  <c r="AS15" i="1"/>
  <c r="AT15" i="1"/>
  <c r="AU15" i="1"/>
  <c r="AV15" i="1"/>
  <c r="AW15" i="1"/>
  <c r="AX15" i="1"/>
  <c r="AS16" i="1"/>
  <c r="AT16" i="1"/>
  <c r="AU16" i="1"/>
  <c r="AV16" i="1"/>
  <c r="AW16" i="1"/>
  <c r="AX16" i="1"/>
  <c r="AS17" i="1"/>
  <c r="AT17" i="1"/>
  <c r="AU17" i="1"/>
  <c r="AV17" i="1"/>
  <c r="AW17" i="1"/>
  <c r="AX17" i="1"/>
  <c r="AS18" i="1"/>
  <c r="AT18" i="1"/>
  <c r="AU18" i="1"/>
  <c r="AV18" i="1"/>
  <c r="AW18" i="1"/>
  <c r="AX18" i="1"/>
  <c r="AS19" i="1"/>
  <c r="AT19" i="1"/>
  <c r="AU19" i="1"/>
  <c r="AV19" i="1"/>
  <c r="AW19" i="1"/>
  <c r="AX19" i="1"/>
  <c r="AS20" i="1"/>
  <c r="AT20" i="1"/>
  <c r="AU20" i="1"/>
  <c r="AV20" i="1"/>
  <c r="AW20" i="1"/>
  <c r="AX20" i="1"/>
  <c r="AS21" i="1"/>
  <c r="AT21" i="1"/>
  <c r="AU21" i="1"/>
  <c r="AV21" i="1"/>
  <c r="AW21" i="1"/>
  <c r="AX21" i="1"/>
  <c r="AS22" i="1"/>
  <c r="AT22" i="1"/>
  <c r="AU22" i="1"/>
  <c r="AV22" i="1"/>
  <c r="AW22" i="1"/>
  <c r="AX22" i="1"/>
  <c r="AS23" i="1"/>
  <c r="AT23" i="1"/>
  <c r="AU23" i="1"/>
  <c r="AV23" i="1"/>
  <c r="AW23" i="1"/>
  <c r="AX23" i="1"/>
  <c r="AS24" i="1"/>
  <c r="AT24" i="1"/>
  <c r="AU24" i="1"/>
  <c r="AV24" i="1"/>
  <c r="AW24" i="1"/>
  <c r="AX24" i="1"/>
  <c r="AS25" i="1"/>
  <c r="AT25" i="1"/>
  <c r="AU25" i="1"/>
  <c r="AV25" i="1"/>
  <c r="AW25" i="1"/>
  <c r="AX25" i="1"/>
  <c r="AS26" i="1"/>
  <c r="AT26" i="1"/>
  <c r="AU26" i="1"/>
  <c r="AV26" i="1"/>
  <c r="AW26" i="1"/>
  <c r="AX26" i="1"/>
  <c r="AS27" i="1"/>
  <c r="AT27" i="1"/>
  <c r="AU27" i="1"/>
  <c r="AV27" i="1"/>
  <c r="AW27" i="1"/>
  <c r="AX27" i="1"/>
  <c r="AS28" i="1"/>
  <c r="AT28" i="1"/>
  <c r="AU28" i="1"/>
  <c r="AV28" i="1"/>
  <c r="AW28" i="1"/>
  <c r="AX28" i="1"/>
  <c r="AS29" i="1"/>
  <c r="AT29" i="1"/>
  <c r="AU29" i="1"/>
  <c r="AV29" i="1"/>
  <c r="AW29" i="1"/>
  <c r="AX29" i="1"/>
  <c r="AS30" i="1"/>
  <c r="AT30" i="1"/>
  <c r="AU30" i="1"/>
  <c r="AV30" i="1"/>
  <c r="AW30" i="1"/>
  <c r="AX30" i="1"/>
  <c r="AS31" i="1"/>
  <c r="AT31" i="1"/>
  <c r="AU31" i="1"/>
  <c r="AV31" i="1"/>
  <c r="AW31" i="1"/>
  <c r="AX31" i="1"/>
  <c r="AS32" i="1"/>
  <c r="AT32" i="1"/>
  <c r="AU32" i="1"/>
  <c r="AV32" i="1"/>
  <c r="AW32" i="1"/>
  <c r="AX32" i="1"/>
  <c r="AS33" i="1"/>
  <c r="AT33" i="1"/>
  <c r="AU33" i="1"/>
  <c r="AV33" i="1"/>
  <c r="AW33" i="1"/>
  <c r="AX33" i="1"/>
  <c r="AS34" i="1"/>
  <c r="AT34" i="1"/>
  <c r="AU34" i="1"/>
  <c r="AV34" i="1"/>
  <c r="AW34" i="1"/>
  <c r="AX34" i="1"/>
  <c r="AS35" i="1"/>
  <c r="AT35" i="1"/>
  <c r="AU35" i="1"/>
  <c r="AV35" i="1"/>
  <c r="AW35" i="1"/>
  <c r="AX35" i="1"/>
  <c r="AS36" i="1"/>
  <c r="AT36" i="1"/>
  <c r="AU36" i="1"/>
  <c r="AV36" i="1"/>
  <c r="AW36" i="1"/>
  <c r="AX36" i="1"/>
  <c r="AX2" i="1"/>
  <c r="AW2" i="1"/>
  <c r="AW38" i="1" s="1"/>
  <c r="AV2" i="1"/>
  <c r="AU2" i="1"/>
  <c r="AT2" i="1"/>
  <c r="AS2" i="1"/>
  <c r="AS38" i="1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2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M2" i="1"/>
  <c r="AN2" i="1"/>
  <c r="AO2" i="1"/>
  <c r="AP2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8" i="1" l="1"/>
  <c r="AP38" i="1"/>
  <c r="AV38" i="1"/>
  <c r="AU38" i="1"/>
  <c r="AO38" i="1"/>
  <c r="AQ38" i="1"/>
  <c r="AX38" i="1"/>
  <c r="AN38" i="1"/>
  <c r="AR38" i="1"/>
  <c r="AT38" i="1"/>
  <c r="AK36" i="1"/>
  <c r="AH36" i="1"/>
  <c r="AK35" i="1"/>
  <c r="AH35" i="1"/>
  <c r="AL35" i="1" s="1"/>
  <c r="AK34" i="1"/>
  <c r="AH34" i="1"/>
  <c r="AK33" i="1"/>
  <c r="AH33" i="1"/>
  <c r="AL33" i="1" s="1"/>
  <c r="AK32" i="1"/>
  <c r="AH32" i="1"/>
  <c r="AK31" i="1"/>
  <c r="AH31" i="1"/>
  <c r="AL31" i="1" s="1"/>
  <c r="AK30" i="1"/>
  <c r="AH30" i="1"/>
  <c r="AK29" i="1"/>
  <c r="AH29" i="1"/>
  <c r="AL29" i="1" s="1"/>
  <c r="AK28" i="1"/>
  <c r="AH28" i="1"/>
  <c r="AK27" i="1"/>
  <c r="AH27" i="1"/>
  <c r="AL27" i="1" s="1"/>
  <c r="AK26" i="1"/>
  <c r="AH26" i="1"/>
  <c r="AK25" i="1"/>
  <c r="AH25" i="1"/>
  <c r="AL25" i="1" s="1"/>
  <c r="AK24" i="1"/>
  <c r="AH24" i="1"/>
  <c r="AK23" i="1"/>
  <c r="AH23" i="1"/>
  <c r="AL23" i="1" s="1"/>
  <c r="AK22" i="1"/>
  <c r="AH22" i="1"/>
  <c r="AK21" i="1"/>
  <c r="AH21" i="1"/>
  <c r="AL21" i="1" s="1"/>
  <c r="AK20" i="1"/>
  <c r="AH20" i="1"/>
  <c r="AK19" i="1"/>
  <c r="AH19" i="1"/>
  <c r="AL19" i="1" s="1"/>
  <c r="AK18" i="1"/>
  <c r="AH18" i="1"/>
  <c r="AK17" i="1"/>
  <c r="AH17" i="1"/>
  <c r="AL17" i="1" s="1"/>
  <c r="AK16" i="1"/>
  <c r="AH16" i="1"/>
  <c r="AK15" i="1"/>
  <c r="AH15" i="1"/>
  <c r="AL15" i="1" s="1"/>
  <c r="AK14" i="1"/>
  <c r="AH14" i="1"/>
  <c r="AK13" i="1"/>
  <c r="AH13" i="1"/>
  <c r="AL13" i="1" s="1"/>
  <c r="AK12" i="1"/>
  <c r="AH12" i="1"/>
  <c r="AK11" i="1"/>
  <c r="AH11" i="1"/>
  <c r="AL11" i="1" s="1"/>
  <c r="AK10" i="1"/>
  <c r="AH10" i="1"/>
  <c r="AK9" i="1"/>
  <c r="AH9" i="1"/>
  <c r="AL9" i="1" s="1"/>
  <c r="AK8" i="1"/>
  <c r="AH8" i="1"/>
  <c r="AK7" i="1"/>
  <c r="AH7" i="1"/>
  <c r="AL7" i="1" s="1"/>
  <c r="AK6" i="1"/>
  <c r="AH6" i="1"/>
  <c r="AK5" i="1"/>
  <c r="AH5" i="1"/>
  <c r="AL5" i="1" s="1"/>
  <c r="AK4" i="1"/>
  <c r="AH4" i="1"/>
  <c r="AK3" i="1"/>
  <c r="AH3" i="1"/>
  <c r="AL3" i="1" s="1"/>
  <c r="AK2" i="1"/>
  <c r="AH2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3" i="1"/>
  <c r="T4" i="1"/>
  <c r="X4" i="1" s="1"/>
  <c r="T5" i="1"/>
  <c r="T6" i="1"/>
  <c r="X6" i="1" s="1"/>
  <c r="T7" i="1"/>
  <c r="T8" i="1"/>
  <c r="X8" i="1" s="1"/>
  <c r="T9" i="1"/>
  <c r="T10" i="1"/>
  <c r="X10" i="1" s="1"/>
  <c r="T11" i="1"/>
  <c r="T12" i="1"/>
  <c r="X12" i="1" s="1"/>
  <c r="T13" i="1"/>
  <c r="T14" i="1"/>
  <c r="X14" i="1" s="1"/>
  <c r="T15" i="1"/>
  <c r="T16" i="1"/>
  <c r="X16" i="1" s="1"/>
  <c r="T17" i="1"/>
  <c r="T18" i="1"/>
  <c r="X18" i="1" s="1"/>
  <c r="T19" i="1"/>
  <c r="T20" i="1"/>
  <c r="X20" i="1" s="1"/>
  <c r="T21" i="1"/>
  <c r="T22" i="1"/>
  <c r="X22" i="1" s="1"/>
  <c r="T23" i="1"/>
  <c r="T24" i="1"/>
  <c r="X24" i="1" s="1"/>
  <c r="T25" i="1"/>
  <c r="T26" i="1"/>
  <c r="X26" i="1" s="1"/>
  <c r="T27" i="1"/>
  <c r="T28" i="1"/>
  <c r="X28" i="1" s="1"/>
  <c r="T29" i="1"/>
  <c r="T30" i="1"/>
  <c r="X30" i="1" s="1"/>
  <c r="T31" i="1"/>
  <c r="T32" i="1"/>
  <c r="X32" i="1" s="1"/>
  <c r="T33" i="1"/>
  <c r="T34" i="1"/>
  <c r="X34" i="1" s="1"/>
  <c r="T35" i="1"/>
  <c r="T36" i="1"/>
  <c r="X36" i="1" s="1"/>
  <c r="T2" i="1"/>
  <c r="X33" i="1" l="1"/>
  <c r="AK38" i="1"/>
  <c r="AK40" i="1"/>
  <c r="X25" i="1"/>
  <c r="X17" i="1"/>
  <c r="X9" i="1"/>
  <c r="X2" i="1"/>
  <c r="T40" i="1"/>
  <c r="T38" i="1"/>
  <c r="X29" i="1"/>
  <c r="X21" i="1"/>
  <c r="X13" i="1"/>
  <c r="X5" i="1"/>
  <c r="W38" i="1"/>
  <c r="W40" i="1"/>
  <c r="AL2" i="1"/>
  <c r="AH38" i="1"/>
  <c r="AH40" i="1"/>
  <c r="AL4" i="1"/>
  <c r="AL6" i="1"/>
  <c r="AL8" i="1"/>
  <c r="AL10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X35" i="1"/>
  <c r="X31" i="1"/>
  <c r="X23" i="1"/>
  <c r="X19" i="1"/>
  <c r="X15" i="1"/>
  <c r="X11" i="1"/>
  <c r="X7" i="1"/>
  <c r="X3" i="1"/>
  <c r="X27" i="1"/>
  <c r="AD36" i="1"/>
  <c r="AA36" i="1"/>
  <c r="P36" i="1"/>
  <c r="M36" i="1"/>
  <c r="AD35" i="1"/>
  <c r="AA35" i="1"/>
  <c r="P35" i="1"/>
  <c r="M35" i="1"/>
  <c r="AD34" i="1"/>
  <c r="AA34" i="1"/>
  <c r="P34" i="1"/>
  <c r="M34" i="1"/>
  <c r="AD33" i="1"/>
  <c r="AA33" i="1"/>
  <c r="P33" i="1"/>
  <c r="M33" i="1"/>
  <c r="AD32" i="1"/>
  <c r="AA32" i="1"/>
  <c r="P32" i="1"/>
  <c r="M32" i="1"/>
  <c r="AD31" i="1"/>
  <c r="AA31" i="1"/>
  <c r="P31" i="1"/>
  <c r="M31" i="1"/>
  <c r="AD30" i="1"/>
  <c r="AA30" i="1"/>
  <c r="P30" i="1"/>
  <c r="M30" i="1"/>
  <c r="AD29" i="1"/>
  <c r="AA29" i="1"/>
  <c r="P29" i="1"/>
  <c r="M29" i="1"/>
  <c r="AD28" i="1"/>
  <c r="AA28" i="1"/>
  <c r="P28" i="1"/>
  <c r="M28" i="1"/>
  <c r="AD27" i="1"/>
  <c r="AA27" i="1"/>
  <c r="P27" i="1"/>
  <c r="M27" i="1"/>
  <c r="AD26" i="1"/>
  <c r="AA26" i="1"/>
  <c r="P26" i="1"/>
  <c r="M26" i="1"/>
  <c r="AD25" i="1"/>
  <c r="AA25" i="1"/>
  <c r="P25" i="1"/>
  <c r="M25" i="1"/>
  <c r="AD24" i="1"/>
  <c r="AA24" i="1"/>
  <c r="P24" i="1"/>
  <c r="M24" i="1"/>
  <c r="AD23" i="1"/>
  <c r="AA23" i="1"/>
  <c r="P23" i="1"/>
  <c r="M23" i="1"/>
  <c r="AD22" i="1"/>
  <c r="AA22" i="1"/>
  <c r="P22" i="1"/>
  <c r="M22" i="1"/>
  <c r="AD21" i="1"/>
  <c r="AA21" i="1"/>
  <c r="P21" i="1"/>
  <c r="M21" i="1"/>
  <c r="AD20" i="1"/>
  <c r="AA20" i="1"/>
  <c r="P20" i="1"/>
  <c r="M20" i="1"/>
  <c r="AD19" i="1"/>
  <c r="AA19" i="1"/>
  <c r="P19" i="1"/>
  <c r="M19" i="1"/>
  <c r="AD18" i="1"/>
  <c r="AA18" i="1"/>
  <c r="P18" i="1"/>
  <c r="M18" i="1"/>
  <c r="AD17" i="1"/>
  <c r="AA17" i="1"/>
  <c r="P17" i="1"/>
  <c r="M17" i="1"/>
  <c r="AD16" i="1"/>
  <c r="AA16" i="1"/>
  <c r="P16" i="1"/>
  <c r="M16" i="1"/>
  <c r="AD15" i="1"/>
  <c r="AA15" i="1"/>
  <c r="P15" i="1"/>
  <c r="M15" i="1"/>
  <c r="AD14" i="1"/>
  <c r="AA14" i="1"/>
  <c r="P14" i="1"/>
  <c r="M14" i="1"/>
  <c r="AD13" i="1"/>
  <c r="AA13" i="1"/>
  <c r="P13" i="1"/>
  <c r="M13" i="1"/>
  <c r="AD12" i="1"/>
  <c r="AA12" i="1"/>
  <c r="P12" i="1"/>
  <c r="M12" i="1"/>
  <c r="AD11" i="1"/>
  <c r="AA11" i="1"/>
  <c r="P11" i="1"/>
  <c r="M11" i="1"/>
  <c r="AD10" i="1"/>
  <c r="AA10" i="1"/>
  <c r="P10" i="1"/>
  <c r="M10" i="1"/>
  <c r="AD9" i="1"/>
  <c r="AA9" i="1"/>
  <c r="P9" i="1"/>
  <c r="M9" i="1"/>
  <c r="AD8" i="1"/>
  <c r="AA8" i="1"/>
  <c r="AE8" i="1" s="1"/>
  <c r="P8" i="1"/>
  <c r="M8" i="1"/>
  <c r="AD7" i="1"/>
  <c r="AA7" i="1"/>
  <c r="AE7" i="1" s="1"/>
  <c r="P7" i="1"/>
  <c r="M7" i="1"/>
  <c r="AD6" i="1"/>
  <c r="AA6" i="1"/>
  <c r="AE6" i="1" s="1"/>
  <c r="P6" i="1"/>
  <c r="M6" i="1"/>
  <c r="AD5" i="1"/>
  <c r="AA5" i="1"/>
  <c r="AE5" i="1" s="1"/>
  <c r="P5" i="1"/>
  <c r="M5" i="1"/>
  <c r="AD4" i="1"/>
  <c r="AA4" i="1"/>
  <c r="AE4" i="1" s="1"/>
  <c r="P4" i="1"/>
  <c r="M4" i="1"/>
  <c r="AD3" i="1"/>
  <c r="AA3" i="1"/>
  <c r="AE3" i="1" s="1"/>
  <c r="P3" i="1"/>
  <c r="M3" i="1"/>
  <c r="AD2" i="1"/>
  <c r="AA2" i="1"/>
  <c r="P2" i="1"/>
  <c r="M2" i="1"/>
  <c r="Q3" i="1" l="1"/>
  <c r="Q4" i="1"/>
  <c r="Q5" i="1"/>
  <c r="Q6" i="1"/>
  <c r="Q7" i="1"/>
  <c r="Q8" i="1"/>
  <c r="Q9" i="1"/>
  <c r="Q10" i="1"/>
  <c r="Q11" i="1"/>
  <c r="Q12" i="1"/>
  <c r="AE2" i="1"/>
  <c r="AA40" i="1"/>
  <c r="AA38" i="1"/>
  <c r="Q13" i="1"/>
  <c r="Q14" i="1"/>
  <c r="Q15" i="1"/>
  <c r="Q16" i="1"/>
  <c r="Q17" i="1"/>
  <c r="Q18" i="1"/>
  <c r="Q19" i="1"/>
  <c r="Q20" i="1"/>
  <c r="Q21" i="1"/>
  <c r="Q22" i="1"/>
  <c r="Q23" i="1"/>
  <c r="AL40" i="1"/>
  <c r="AL38" i="1"/>
  <c r="AD40" i="1"/>
  <c r="AD38" i="1"/>
  <c r="Q2" i="1"/>
  <c r="M38" i="1"/>
  <c r="M40" i="1"/>
  <c r="P40" i="1"/>
  <c r="P38" i="1"/>
  <c r="X40" i="1"/>
  <c r="X3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 l="1"/>
  <c r="Q40" i="1"/>
  <c r="AE38" i="1"/>
  <c r="AE40" i="1"/>
</calcChain>
</file>

<file path=xl/sharedStrings.xml><?xml version="1.0" encoding="utf-8"?>
<sst xmlns="http://schemas.openxmlformats.org/spreadsheetml/2006/main" count="82" uniqueCount="66">
  <si>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</si>
  <si>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</si>
  <si>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</si>
  <si>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</si>
  <si>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</si>
  <si>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</si>
  <si>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</si>
  <si>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</si>
  <si>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</si>
  <si>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</si>
  <si>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</si>
  <si>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</si>
  <si>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</si>
  <si>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</si>
  <si>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</si>
  <si>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</si>
  <si>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</si>
  <si>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</si>
  <si>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</si>
  <si>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</si>
  <si>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</si>
  <si>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</si>
  <si>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</si>
  <si>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</si>
  <si>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</si>
  <si>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</si>
  <si>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</si>
  <si>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</si>
  <si>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</si>
  <si>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</si>
  <si>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</si>
  <si>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</si>
  <si>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</si>
  <si>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</si>
  <si>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</si>
  <si>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</si>
  <si>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</si>
  <si>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</si>
  <si>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</si>
  <si>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</si>
  <si>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</si>
  <si>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</si>
  <si>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</si>
  <si>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</si>
  <si>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</si>
  <si>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</si>
  <si>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</si>
  <si>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</si>
  <si>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</si>
  <si>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</si>
  <si>
    <t>MVSR</t>
  </si>
  <si>
    <t>MVSL</t>
  </si>
  <si>
    <t>SVSL</t>
  </si>
  <si>
    <t>MVS</t>
  </si>
  <si>
    <t>NM_Full</t>
  </si>
  <si>
    <t>Total Use</t>
  </si>
  <si>
    <t>MDS</t>
  </si>
  <si>
    <t>MDSR</t>
  </si>
  <si>
    <t>MDSL</t>
  </si>
  <si>
    <t>SDS</t>
  </si>
  <si>
    <t>SDSR</t>
  </si>
  <si>
    <t>SDSL</t>
  </si>
  <si>
    <t>SVS</t>
  </si>
  <si>
    <t>SVSR</t>
  </si>
  <si>
    <t>Correlations with Total Use</t>
  </si>
  <si>
    <r>
      <rPr>
        <i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</si>
</sst>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  <xf numFmtId="0" fontId="1" fillId="0" borderId="5" xfId="0" applyFont="1" applyBorder="1"/>
    <xf numFmtId="0" fontId="0" fillId="2" borderId="0" xfId="0" applyFill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X44"/>
  <sheetViews>
    <sheetView tabSelected="1" topLeftCell="B20" workbookViewId="0">
      <selection activeCell="D42" sqref="D42:P44"/>
    </sheetView>
  </sheetViews>
  <sheetFormatPr baseColWidth="10" defaultRowHeight="16" x14ac:dyDescent="0.2"/>
  <cols>
    <col min="1" max="16384" width="10.83203125" style="12"/>
  </cols>
  <sheetData>
    <row r="1" spans="1:50" s="2" customFormat="1" ht="34" x14ac:dyDescent="0.2">
      <c r="A1" s="28" t="s">
        <v>36</v>
      </c>
      <c r="B1" s="28" t="s">
        <v>49</v>
      </c>
      <c r="C1" s="29" t="s">
        <v>28</v>
      </c>
      <c r="D1" s="24" t="s">
        <v>30</v>
      </c>
      <c r="E1" s="25" t="s">
        <v>29</v>
      </c>
      <c r="F1" s="23" t="s">
        <v>34</v>
      </c>
      <c r="G1" s="26" t="s">
        <v>33</v>
      </c>
      <c r="H1" s="26" t="s">
        <v>32</v>
      </c>
      <c r="I1" s="23" t="s">
        <v>31</v>
      </c>
      <c r="J1" s="25" t="s">
        <v>35</v>
      </c>
      <c r="K1" s="1" t="s">
        <v>0</v>
      </c>
      <c r="L1" s="2" t="s">
        <v>1</v>
      </c>
      <c r="M1" s="3" t="s">
        <v>2</v>
      </c>
      <c r="N1" s="1" t="s">
        <v>3</v>
      </c>
      <c r="O1" s="2" t="s">
        <v>4</v>
      </c>
      <c r="P1" s="3" t="s">
        <v>5</v>
      </c>
      <c r="Q1" s="32" t="s">
        <v>45</v>
      </c>
      <c r="R1" s="1" t="s">
        <v>12</v>
      </c>
      <c r="S1" s="2" t="s">
        <v>13</v>
      </c>
      <c r="T1" s="3" t="s">
        <v>16</v>
      </c>
      <c r="U1" s="2" t="s">
        <v>14</v>
      </c>
      <c r="V1" s="2" t="s">
        <v>15</v>
      </c>
      <c r="W1" s="2" t="s">
        <v>17</v>
      </c>
      <c r="X1" s="32" t="s">
        <v>46</v>
      </c>
      <c r="Y1" s="1" t="s">
        <v>6</v>
      </c>
      <c r="Z1" s="2" t="s">
        <v>7</v>
      </c>
      <c r="AA1" s="3" t="s">
        <v>8</v>
      </c>
      <c r="AB1" s="1" t="s">
        <v>9</v>
      </c>
      <c r="AC1" s="2" t="s">
        <v>10</v>
      </c>
      <c r="AD1" s="3" t="s">
        <v>11</v>
      </c>
      <c r="AE1" s="32" t="s">
        <v>47</v>
      </c>
      <c r="AF1" s="1" t="s">
        <v>18</v>
      </c>
      <c r="AG1" s="2" t="s">
        <v>19</v>
      </c>
      <c r="AH1" s="3" t="s">
        <v>20</v>
      </c>
      <c r="AI1" s="1" t="s">
        <v>21</v>
      </c>
      <c r="AJ1" s="2" t="s">
        <v>22</v>
      </c>
      <c r="AK1" s="3" t="s">
        <v>23</v>
      </c>
      <c r="AL1" s="32" t="s">
        <v>48</v>
      </c>
      <c r="AM1" s="4" t="s">
        <v>24</v>
      </c>
      <c r="AN1" s="5" t="s">
        <v>25</v>
      </c>
      <c r="AO1" s="5" t="s">
        <v>26</v>
      </c>
      <c r="AP1" s="6" t="s">
        <v>27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</row>
    <row r="2" spans="1:50" x14ac:dyDescent="0.2">
      <c r="A2" s="7">
        <v>3836</v>
      </c>
      <c r="B2" s="33">
        <v>20</v>
      </c>
      <c r="C2" s="30">
        <v>7.0149834110000002</v>
      </c>
      <c r="D2" s="7">
        <v>6.6323999999999996</v>
      </c>
      <c r="E2" s="8">
        <v>7.6414811230000002</v>
      </c>
      <c r="F2" s="9">
        <v>0</v>
      </c>
      <c r="G2" s="10">
        <v>9</v>
      </c>
      <c r="H2" s="10">
        <v>15</v>
      </c>
      <c r="I2" s="9">
        <f>SUM(F2,G2,H2)</f>
        <v>24</v>
      </c>
      <c r="J2" s="27">
        <v>24</v>
      </c>
      <c r="K2" s="11">
        <v>-6.6542000000000004E-2</v>
      </c>
      <c r="L2" s="12">
        <v>-0.15945799999999999</v>
      </c>
      <c r="M2" s="13">
        <f t="shared" ref="M2:M36" si="0">L2-K2</f>
        <v>-9.2915999999999985E-2</v>
      </c>
      <c r="N2" s="11">
        <v>-0.127364</v>
      </c>
      <c r="O2" s="12">
        <v>-0.100619</v>
      </c>
      <c r="P2" s="13">
        <f t="shared" ref="P2:P36" si="1">O2-N2</f>
        <v>2.6745000000000005E-2</v>
      </c>
      <c r="Q2" s="14">
        <f>AVERAGE(M2,P2)</f>
        <v>-3.308549999999999E-2</v>
      </c>
      <c r="R2" s="12">
        <v>3.8214999999999999E-2</v>
      </c>
      <c r="S2" s="12">
        <v>-8.404E-3</v>
      </c>
      <c r="T2" s="13">
        <f t="shared" ref="T2:T36" si="2">S2-R2</f>
        <v>-4.6619000000000001E-2</v>
      </c>
      <c r="U2" s="12">
        <v>1.4739E-2</v>
      </c>
      <c r="V2" s="12">
        <v>-4.8593999999999998E-2</v>
      </c>
      <c r="W2" s="14">
        <f t="shared" ref="W2:W36" si="3">V2-U2</f>
        <v>-6.3333E-2</v>
      </c>
      <c r="X2" s="14">
        <f>AVERAGE(T2,W2)</f>
        <v>-5.4975999999999997E-2</v>
      </c>
      <c r="Y2" s="11">
        <v>0.10792300000000001</v>
      </c>
      <c r="Z2" s="12">
        <v>7.7044000000000001E-2</v>
      </c>
      <c r="AA2" s="13">
        <f t="shared" ref="AA2:AA36" si="4">Z2-Y2</f>
        <v>-3.0879000000000004E-2</v>
      </c>
      <c r="AB2" s="11">
        <v>5.0793999999999999E-2</v>
      </c>
      <c r="AC2" s="12">
        <v>0.103228</v>
      </c>
      <c r="AD2" s="13">
        <f t="shared" ref="AD2:AD36" si="5">AC2-AB2</f>
        <v>5.2434000000000001E-2</v>
      </c>
      <c r="AE2" s="14">
        <f>AVERAGE(AA2,AD2)</f>
        <v>1.0777499999999999E-2</v>
      </c>
      <c r="AF2" s="12">
        <v>-7.3726E-2</v>
      </c>
      <c r="AG2" s="12">
        <v>1.7937999999999999E-2</v>
      </c>
      <c r="AH2" s="13">
        <f t="shared" ref="AH2:AH36" si="6">AG2-AF2</f>
        <v>9.1663999999999995E-2</v>
      </c>
      <c r="AI2" s="12">
        <v>-5.9027999999999997E-2</v>
      </c>
      <c r="AJ2" s="12">
        <v>6.9194000000000006E-2</v>
      </c>
      <c r="AK2" s="13">
        <f>AJ2-AI2</f>
        <v>0.128222</v>
      </c>
      <c r="AL2" s="14">
        <f>AVERAGE(AH2,AK2)</f>
        <v>0.109943</v>
      </c>
      <c r="AM2" s="11">
        <f t="shared" ref="AM2:AM36" si="7">AVERAGE(K2,L2,R2,S2,)</f>
        <v>-3.9237799999999996E-2</v>
      </c>
      <c r="AN2" s="14">
        <f t="shared" ref="AN2:AN36" si="8">AVERAGE(N2,O2,U2,V2)</f>
        <v>-6.5459500000000004E-2</v>
      </c>
      <c r="AO2" s="14">
        <f t="shared" ref="AO2:AO36" si="9">AVERAGE(Y2,Z2,AF2,AG2)</f>
        <v>3.2294749999999997E-2</v>
      </c>
      <c r="AP2" s="13">
        <f t="shared" ref="AP2:AP36" si="10">AVERAGE(AB2,AC2,AI2,AJ2)</f>
        <v>4.1047E-2</v>
      </c>
      <c r="AQ2" s="12">
        <f>R2-K2</f>
        <v>0.104757</v>
      </c>
      <c r="AR2" s="12">
        <f>S2-L2</f>
        <v>0.15105399999999999</v>
      </c>
      <c r="AS2" s="12">
        <f>U2-N2</f>
        <v>0.14210300000000001</v>
      </c>
      <c r="AT2" s="12">
        <f>V2-O2</f>
        <v>5.2025000000000002E-2</v>
      </c>
      <c r="AU2" s="12">
        <f>Y2-AF2</f>
        <v>0.181649</v>
      </c>
      <c r="AV2" s="12">
        <f>Z2-AG2</f>
        <v>5.9106000000000006E-2</v>
      </c>
      <c r="AW2" s="12">
        <f>AB2-AI2</f>
        <v>0.109822</v>
      </c>
      <c r="AX2" s="12">
        <f>AC2-AJ2</f>
        <v>3.4033999999999995E-2</v>
      </c>
    </row>
    <row r="3" spans="1:50" x14ac:dyDescent="0.2">
      <c r="A3" s="7">
        <v>3845</v>
      </c>
      <c r="B3" s="33">
        <v>23</v>
      </c>
      <c r="C3" s="30">
        <v>5.2837627459999998</v>
      </c>
      <c r="D3" s="7">
        <v>5.8707000000000003</v>
      </c>
      <c r="E3" s="8">
        <v>4.2660031160000003</v>
      </c>
      <c r="F3" s="9">
        <v>21</v>
      </c>
      <c r="G3" s="10">
        <v>17</v>
      </c>
      <c r="H3" s="10">
        <v>19</v>
      </c>
      <c r="I3" s="9">
        <f t="shared" ref="I3:I36" si="11">SUM(F3,G3,H3)</f>
        <v>57</v>
      </c>
      <c r="J3" s="27">
        <v>64</v>
      </c>
      <c r="K3" s="11">
        <v>-4.4829000000000001E-2</v>
      </c>
      <c r="L3" s="12">
        <v>0.220913</v>
      </c>
      <c r="M3" s="13">
        <f t="shared" si="0"/>
        <v>0.26574199999999998</v>
      </c>
      <c r="N3" s="11">
        <v>-4.4685000000000002E-2</v>
      </c>
      <c r="O3" s="12">
        <v>0.18799199999999999</v>
      </c>
      <c r="P3" s="13">
        <f t="shared" si="1"/>
        <v>0.23267699999999999</v>
      </c>
      <c r="Q3" s="14">
        <f t="shared" ref="Q3:Q36" si="12">AVERAGE(M3,P3)</f>
        <v>0.24920949999999997</v>
      </c>
      <c r="R3" s="12">
        <v>-1.5193999999999999E-2</v>
      </c>
      <c r="S3" s="12">
        <v>7.8881000000000007E-2</v>
      </c>
      <c r="T3" s="13">
        <f t="shared" si="2"/>
        <v>9.4075000000000006E-2</v>
      </c>
      <c r="U3" s="12">
        <v>0.14275299999999999</v>
      </c>
      <c r="V3" s="12">
        <v>0.14035700000000001</v>
      </c>
      <c r="W3" s="14">
        <f t="shared" si="3"/>
        <v>-2.3959999999999815E-3</v>
      </c>
      <c r="X3" s="14">
        <f t="shared" ref="X3:X36" si="13">AVERAGE(T3,W3)</f>
        <v>4.5839500000000012E-2</v>
      </c>
      <c r="Y3" s="11">
        <v>-8.5683999999999996E-2</v>
      </c>
      <c r="Z3" s="12">
        <v>5.3681E-2</v>
      </c>
      <c r="AA3" s="13">
        <f t="shared" si="4"/>
        <v>0.13936499999999999</v>
      </c>
      <c r="AB3" s="11">
        <v>1.8766999999999999E-2</v>
      </c>
      <c r="AC3" s="12">
        <v>0.105311</v>
      </c>
      <c r="AD3" s="13">
        <f t="shared" si="5"/>
        <v>8.654400000000001E-2</v>
      </c>
      <c r="AE3" s="14">
        <f t="shared" ref="AE3:AE36" si="14">AVERAGE(AA3,AD3)</f>
        <v>0.1129545</v>
      </c>
      <c r="AF3" s="12">
        <v>6.0252E-2</v>
      </c>
      <c r="AG3" s="12">
        <v>0.193687</v>
      </c>
      <c r="AH3" s="13">
        <f t="shared" si="6"/>
        <v>0.133435</v>
      </c>
      <c r="AI3" s="12">
        <v>-2.3734000000000002E-2</v>
      </c>
      <c r="AJ3" s="12">
        <v>9.2760999999999996E-2</v>
      </c>
      <c r="AK3" s="13">
        <f t="shared" ref="AK3:AK36" si="15">AJ3-AI3</f>
        <v>0.116495</v>
      </c>
      <c r="AL3" s="14">
        <f t="shared" ref="AL3:AL36" si="16">AVERAGE(AH3,AK3)</f>
        <v>0.12496499999999999</v>
      </c>
      <c r="AM3" s="11">
        <f t="shared" si="7"/>
        <v>4.7954199999999995E-2</v>
      </c>
      <c r="AN3" s="14">
        <f t="shared" si="8"/>
        <v>0.10660425</v>
      </c>
      <c r="AO3" s="14">
        <f t="shared" si="9"/>
        <v>5.5483999999999999E-2</v>
      </c>
      <c r="AP3" s="13">
        <f t="shared" si="10"/>
        <v>4.8276249999999993E-2</v>
      </c>
      <c r="AQ3" s="12">
        <f t="shared" ref="AQ3:AQ36" si="17">R3-K3</f>
        <v>2.9635000000000002E-2</v>
      </c>
      <c r="AR3" s="12">
        <f t="shared" ref="AR3:AR36" si="18">S3-L3</f>
        <v>-0.14203199999999999</v>
      </c>
      <c r="AS3" s="12">
        <f t="shared" ref="AS3:AS36" si="19">U3-N3</f>
        <v>0.18743799999999999</v>
      </c>
      <c r="AT3" s="12">
        <f t="shared" ref="AT3:AT36" si="20">V3-O3</f>
        <v>-4.7634999999999983E-2</v>
      </c>
      <c r="AU3" s="12">
        <f t="shared" ref="AU3:AU36" si="21">Y3-AF3</f>
        <v>-0.14593600000000001</v>
      </c>
      <c r="AV3" s="12">
        <f t="shared" ref="AV3:AV36" si="22">Z3-AG3</f>
        <v>-0.14000599999999999</v>
      </c>
      <c r="AW3" s="12">
        <f t="shared" ref="AW3:AW36" si="23">AB3-AI3</f>
        <v>4.2500999999999997E-2</v>
      </c>
      <c r="AX3" s="12">
        <f t="shared" ref="AX3:AX36" si="24">AC3-AJ3</f>
        <v>1.2550000000000006E-2</v>
      </c>
    </row>
    <row r="4" spans="1:50" x14ac:dyDescent="0.2">
      <c r="A4" s="7">
        <v>3846</v>
      </c>
      <c r="B4" s="33">
        <v>26</v>
      </c>
      <c r="C4" s="30">
        <v>11.89285005</v>
      </c>
      <c r="D4" s="7">
        <v>10.6219</v>
      </c>
      <c r="E4" s="8">
        <v>12.05079462</v>
      </c>
      <c r="F4" s="9">
        <v>2</v>
      </c>
      <c r="G4" s="10">
        <v>1</v>
      </c>
      <c r="H4" s="10">
        <v>20</v>
      </c>
      <c r="I4" s="9">
        <f t="shared" si="11"/>
        <v>23</v>
      </c>
      <c r="J4" s="27">
        <v>30</v>
      </c>
      <c r="K4" s="11">
        <v>-9.4667000000000001E-2</v>
      </c>
      <c r="L4" s="12">
        <v>-0.22715299999999999</v>
      </c>
      <c r="M4" s="13">
        <f t="shared" si="0"/>
        <v>-0.13248599999999999</v>
      </c>
      <c r="N4" s="11">
        <v>-8.3731E-2</v>
      </c>
      <c r="O4" s="12">
        <v>-0.111288</v>
      </c>
      <c r="P4" s="13">
        <f t="shared" si="1"/>
        <v>-2.7556999999999998E-2</v>
      </c>
      <c r="Q4" s="14">
        <f t="shared" si="12"/>
        <v>-8.0021499999999995E-2</v>
      </c>
      <c r="R4" s="12">
        <v>-6.8329000000000001E-2</v>
      </c>
      <c r="S4" s="12">
        <v>5.9101000000000001E-2</v>
      </c>
      <c r="T4" s="13">
        <f t="shared" si="2"/>
        <v>0.12742999999999999</v>
      </c>
      <c r="U4" s="12">
        <v>-0.181476</v>
      </c>
      <c r="V4" s="12">
        <v>0.207646</v>
      </c>
      <c r="W4" s="14">
        <f t="shared" si="3"/>
        <v>0.38912199999999997</v>
      </c>
      <c r="X4" s="14">
        <f t="shared" si="13"/>
        <v>0.25827599999999995</v>
      </c>
      <c r="Y4" s="11">
        <v>-0.12708</v>
      </c>
      <c r="Z4" s="12">
        <v>0.10972</v>
      </c>
      <c r="AA4" s="13">
        <f t="shared" si="4"/>
        <v>0.23680000000000001</v>
      </c>
      <c r="AB4" s="11">
        <v>-6.7714999999999997E-2</v>
      </c>
      <c r="AC4" s="12">
        <v>0.148752</v>
      </c>
      <c r="AD4" s="13">
        <f t="shared" si="5"/>
        <v>0.21646699999999999</v>
      </c>
      <c r="AE4" s="14">
        <f t="shared" si="14"/>
        <v>0.22663349999999999</v>
      </c>
      <c r="AF4" s="12">
        <v>5.9560000000000004E-3</v>
      </c>
      <c r="AG4" s="12">
        <v>-1.9528E-2</v>
      </c>
      <c r="AH4" s="13">
        <f t="shared" si="6"/>
        <v>-2.5484E-2</v>
      </c>
      <c r="AI4" s="12">
        <v>-3.6502E-2</v>
      </c>
      <c r="AJ4" s="12">
        <v>-6.4127000000000003E-2</v>
      </c>
      <c r="AK4" s="13">
        <f t="shared" si="15"/>
        <v>-2.7625000000000004E-2</v>
      </c>
      <c r="AL4" s="14">
        <f t="shared" si="16"/>
        <v>-2.6554500000000002E-2</v>
      </c>
      <c r="AM4" s="11">
        <f t="shared" si="7"/>
        <v>-6.6209599999999993E-2</v>
      </c>
      <c r="AN4" s="14">
        <f t="shared" si="8"/>
        <v>-4.2212250000000007E-2</v>
      </c>
      <c r="AO4" s="14">
        <f t="shared" si="9"/>
        <v>-7.7330000000000003E-3</v>
      </c>
      <c r="AP4" s="13">
        <f t="shared" si="10"/>
        <v>-4.8980000000000013E-3</v>
      </c>
      <c r="AQ4" s="12">
        <f t="shared" si="17"/>
        <v>2.6338E-2</v>
      </c>
      <c r="AR4" s="12">
        <f t="shared" si="18"/>
        <v>0.28625400000000001</v>
      </c>
      <c r="AS4" s="12">
        <f t="shared" si="19"/>
        <v>-9.7744999999999999E-2</v>
      </c>
      <c r="AT4" s="12">
        <f t="shared" si="20"/>
        <v>0.318934</v>
      </c>
      <c r="AU4" s="12">
        <f t="shared" si="21"/>
        <v>-0.13303599999999999</v>
      </c>
      <c r="AV4" s="12">
        <f t="shared" si="22"/>
        <v>0.129248</v>
      </c>
      <c r="AW4" s="12">
        <f t="shared" si="23"/>
        <v>-3.1212999999999998E-2</v>
      </c>
      <c r="AX4" s="12">
        <f t="shared" si="24"/>
        <v>0.21287899999999998</v>
      </c>
    </row>
    <row r="5" spans="1:50" x14ac:dyDescent="0.2">
      <c r="A5" s="7">
        <v>3847</v>
      </c>
      <c r="B5" s="33">
        <v>34</v>
      </c>
      <c r="C5" s="30">
        <v>7.4700715549999996</v>
      </c>
      <c r="D5" s="7">
        <v>6.7069999999999999</v>
      </c>
      <c r="E5" s="8">
        <v>7.0349207099999997</v>
      </c>
      <c r="F5" s="9">
        <v>19</v>
      </c>
      <c r="G5" s="10">
        <v>9</v>
      </c>
      <c r="H5" s="10">
        <v>24</v>
      </c>
      <c r="I5" s="9">
        <f t="shared" si="11"/>
        <v>52</v>
      </c>
      <c r="J5" s="27">
        <v>50</v>
      </c>
      <c r="K5" s="11">
        <v>-7.8688999999999995E-2</v>
      </c>
      <c r="L5" s="12">
        <v>0.194741</v>
      </c>
      <c r="M5" s="13">
        <f t="shared" si="0"/>
        <v>0.27343000000000001</v>
      </c>
      <c r="N5" s="11">
        <v>2.7518000000000001E-2</v>
      </c>
      <c r="O5" s="12">
        <v>0.229794</v>
      </c>
      <c r="P5" s="13">
        <f t="shared" si="1"/>
        <v>0.20227600000000001</v>
      </c>
      <c r="Q5" s="14">
        <f t="shared" si="12"/>
        <v>0.23785300000000001</v>
      </c>
      <c r="R5" s="12">
        <v>-9.4317999999999999E-2</v>
      </c>
      <c r="S5" s="12">
        <v>0.12393700000000001</v>
      </c>
      <c r="T5" s="13">
        <f t="shared" si="2"/>
        <v>0.218255</v>
      </c>
      <c r="U5" s="12">
        <v>-7.2405999999999998E-2</v>
      </c>
      <c r="V5" s="12">
        <v>0.23905000000000001</v>
      </c>
      <c r="W5" s="14">
        <f t="shared" si="3"/>
        <v>0.31145600000000001</v>
      </c>
      <c r="X5" s="14">
        <f t="shared" si="13"/>
        <v>0.26485550000000002</v>
      </c>
      <c r="Y5" s="11">
        <v>-5.7637000000000001E-2</v>
      </c>
      <c r="Z5" s="12">
        <v>9.7147999999999998E-2</v>
      </c>
      <c r="AA5" s="13">
        <f t="shared" si="4"/>
        <v>0.15478500000000001</v>
      </c>
      <c r="AB5" s="11">
        <v>8.6390000000000008E-3</v>
      </c>
      <c r="AC5" s="12">
        <v>7.0703000000000002E-2</v>
      </c>
      <c r="AD5" s="13">
        <f t="shared" si="5"/>
        <v>6.2064000000000001E-2</v>
      </c>
      <c r="AE5" s="14">
        <f t="shared" si="14"/>
        <v>0.10842450000000001</v>
      </c>
      <c r="AF5" s="12">
        <v>5.5053999999999999E-2</v>
      </c>
      <c r="AG5" s="12">
        <v>7.7166999999999999E-2</v>
      </c>
      <c r="AH5" s="13">
        <f t="shared" si="6"/>
        <v>2.2113000000000001E-2</v>
      </c>
      <c r="AI5" s="12">
        <v>0.10002</v>
      </c>
      <c r="AJ5" s="12">
        <v>9.3731999999999996E-2</v>
      </c>
      <c r="AK5" s="13">
        <f t="shared" si="15"/>
        <v>-6.2880000000000019E-3</v>
      </c>
      <c r="AL5" s="14">
        <f t="shared" si="16"/>
        <v>7.9124999999999994E-3</v>
      </c>
      <c r="AM5" s="11">
        <f t="shared" si="7"/>
        <v>2.9134199999999999E-2</v>
      </c>
      <c r="AN5" s="14">
        <f t="shared" si="8"/>
        <v>0.105989</v>
      </c>
      <c r="AO5" s="14">
        <f t="shared" si="9"/>
        <v>4.2932999999999999E-2</v>
      </c>
      <c r="AP5" s="13">
        <f t="shared" si="10"/>
        <v>6.8273500000000001E-2</v>
      </c>
      <c r="AQ5" s="12">
        <f t="shared" si="17"/>
        <v>-1.5629000000000004E-2</v>
      </c>
      <c r="AR5" s="12">
        <f t="shared" si="18"/>
        <v>-7.0803999999999992E-2</v>
      </c>
      <c r="AS5" s="12">
        <f t="shared" si="19"/>
        <v>-9.9923999999999999E-2</v>
      </c>
      <c r="AT5" s="12">
        <f t="shared" si="20"/>
        <v>9.2560000000000142E-3</v>
      </c>
      <c r="AU5" s="12">
        <f t="shared" si="21"/>
        <v>-0.112691</v>
      </c>
      <c r="AV5" s="12">
        <f t="shared" si="22"/>
        <v>1.9980999999999999E-2</v>
      </c>
      <c r="AW5" s="12">
        <f t="shared" si="23"/>
        <v>-9.138099999999999E-2</v>
      </c>
      <c r="AX5" s="12">
        <f t="shared" si="24"/>
        <v>-2.3028999999999994E-2</v>
      </c>
    </row>
    <row r="6" spans="1:50" x14ac:dyDescent="0.2">
      <c r="A6" s="7">
        <v>3848</v>
      </c>
      <c r="B6" s="33">
        <v>21</v>
      </c>
      <c r="C6" s="30">
        <v>9.8922949379999991</v>
      </c>
      <c r="D6" s="7">
        <v>9.8196999999999992</v>
      </c>
      <c r="E6" s="8">
        <v>11.273587819999999</v>
      </c>
      <c r="F6" s="9">
        <v>9</v>
      </c>
      <c r="G6" s="10">
        <v>7</v>
      </c>
      <c r="H6" s="10">
        <v>12</v>
      </c>
      <c r="I6" s="9">
        <f t="shared" si="11"/>
        <v>28</v>
      </c>
      <c r="J6" s="27">
        <v>28</v>
      </c>
      <c r="K6" s="11">
        <v>-0.25829600000000003</v>
      </c>
      <c r="L6" s="12">
        <v>-7.9472000000000001E-2</v>
      </c>
      <c r="M6" s="13">
        <f t="shared" si="0"/>
        <v>0.17882400000000004</v>
      </c>
      <c r="N6" s="11">
        <v>-0.34565600000000002</v>
      </c>
      <c r="O6" s="12">
        <v>-0.21967800000000001</v>
      </c>
      <c r="P6" s="13">
        <f t="shared" si="1"/>
        <v>0.12597800000000001</v>
      </c>
      <c r="Q6" s="14">
        <f t="shared" si="12"/>
        <v>0.15240100000000001</v>
      </c>
      <c r="R6" s="12">
        <v>9.1269000000000003E-2</v>
      </c>
      <c r="S6" s="12">
        <v>0.12825500000000001</v>
      </c>
      <c r="T6" s="13">
        <f t="shared" si="2"/>
        <v>3.6986000000000005E-2</v>
      </c>
      <c r="U6" s="12">
        <v>0.118052</v>
      </c>
      <c r="V6" s="12">
        <v>0.17574200000000001</v>
      </c>
      <c r="W6" s="14">
        <f t="shared" si="3"/>
        <v>5.7690000000000005E-2</v>
      </c>
      <c r="X6" s="14">
        <f t="shared" si="13"/>
        <v>4.7338000000000005E-2</v>
      </c>
      <c r="Y6" s="11">
        <v>0.194524</v>
      </c>
      <c r="Z6" s="12">
        <v>0.210281</v>
      </c>
      <c r="AA6" s="13">
        <f t="shared" si="4"/>
        <v>1.5756999999999993E-2</v>
      </c>
      <c r="AB6" s="11">
        <v>0.154333</v>
      </c>
      <c r="AC6" s="12">
        <v>0.17183999999999999</v>
      </c>
      <c r="AD6" s="13">
        <f t="shared" si="5"/>
        <v>1.7506999999999995E-2</v>
      </c>
      <c r="AE6" s="14">
        <f t="shared" si="14"/>
        <v>1.6631999999999994E-2</v>
      </c>
      <c r="AF6" s="12">
        <v>8.7134000000000003E-2</v>
      </c>
      <c r="AG6" s="12">
        <v>6.0614000000000001E-2</v>
      </c>
      <c r="AH6" s="13">
        <f t="shared" si="6"/>
        <v>-2.6520000000000002E-2</v>
      </c>
      <c r="AI6" s="12">
        <v>3.9179999999999996E-3</v>
      </c>
      <c r="AJ6" s="12">
        <v>-1.4874999999999999E-2</v>
      </c>
      <c r="AK6" s="13">
        <f t="shared" si="15"/>
        <v>-1.8792999999999997E-2</v>
      </c>
      <c r="AL6" s="14">
        <f t="shared" si="16"/>
        <v>-2.26565E-2</v>
      </c>
      <c r="AM6" s="11">
        <f t="shared" si="7"/>
        <v>-2.3648800000000005E-2</v>
      </c>
      <c r="AN6" s="14">
        <f t="shared" si="8"/>
        <v>-6.7885000000000001E-2</v>
      </c>
      <c r="AO6" s="14">
        <f t="shared" si="9"/>
        <v>0.13813824999999999</v>
      </c>
      <c r="AP6" s="13">
        <f t="shared" si="10"/>
        <v>7.8803999999999985E-2</v>
      </c>
      <c r="AQ6" s="12">
        <f t="shared" si="17"/>
        <v>0.34956500000000001</v>
      </c>
      <c r="AR6" s="12">
        <f t="shared" si="18"/>
        <v>0.20772699999999999</v>
      </c>
      <c r="AS6" s="12">
        <f t="shared" si="19"/>
        <v>0.46370800000000001</v>
      </c>
      <c r="AT6" s="12">
        <f t="shared" si="20"/>
        <v>0.39541999999999999</v>
      </c>
      <c r="AU6" s="12">
        <f t="shared" si="21"/>
        <v>0.10739</v>
      </c>
      <c r="AV6" s="12">
        <f t="shared" si="22"/>
        <v>0.14966699999999999</v>
      </c>
      <c r="AW6" s="12">
        <f t="shared" si="23"/>
        <v>0.15041499999999999</v>
      </c>
      <c r="AX6" s="12">
        <f t="shared" si="24"/>
        <v>0.18671499999999999</v>
      </c>
    </row>
    <row r="7" spans="1:50" x14ac:dyDescent="0.2">
      <c r="A7" s="7">
        <v>3849</v>
      </c>
      <c r="B7" s="33">
        <v>23</v>
      </c>
      <c r="C7" s="30">
        <v>10.03014694</v>
      </c>
      <c r="D7" s="7">
        <v>9.8634000000000004</v>
      </c>
      <c r="E7" s="8">
        <v>12.429412989999999</v>
      </c>
      <c r="F7" s="9">
        <v>0</v>
      </c>
      <c r="G7" s="10">
        <v>1</v>
      </c>
      <c r="H7" s="10">
        <v>0</v>
      </c>
      <c r="I7" s="9">
        <f t="shared" si="11"/>
        <v>1</v>
      </c>
      <c r="J7" s="27">
        <v>1</v>
      </c>
      <c r="K7" s="11">
        <v>-0.16339500000000001</v>
      </c>
      <c r="L7" s="12">
        <v>6.6807000000000005E-2</v>
      </c>
      <c r="M7" s="13">
        <f t="shared" si="0"/>
        <v>0.23020200000000002</v>
      </c>
      <c r="N7" s="11">
        <v>-0.192084</v>
      </c>
      <c r="O7" s="12">
        <v>-1.6109999999999999E-2</v>
      </c>
      <c r="P7" s="13">
        <f t="shared" si="1"/>
        <v>0.17597400000000002</v>
      </c>
      <c r="Q7" s="14">
        <f t="shared" si="12"/>
        <v>0.20308800000000002</v>
      </c>
      <c r="R7" s="12">
        <v>-0.10992200000000001</v>
      </c>
      <c r="S7" s="12">
        <v>-7.4576000000000003E-2</v>
      </c>
      <c r="T7" s="13">
        <f t="shared" si="2"/>
        <v>3.5346000000000002E-2</v>
      </c>
      <c r="U7" s="12">
        <v>1.2394000000000001E-2</v>
      </c>
      <c r="V7" s="12">
        <v>-1.1429E-2</v>
      </c>
      <c r="W7" s="14">
        <f t="shared" si="3"/>
        <v>-2.3823E-2</v>
      </c>
      <c r="X7" s="14">
        <f t="shared" si="13"/>
        <v>5.761500000000001E-3</v>
      </c>
      <c r="Y7" s="11">
        <v>-7.0095000000000005E-2</v>
      </c>
      <c r="Z7" s="12">
        <v>-1.325E-2</v>
      </c>
      <c r="AA7" s="13">
        <f t="shared" si="4"/>
        <v>5.6845000000000007E-2</v>
      </c>
      <c r="AB7" s="11">
        <v>-6.8348000000000006E-2</v>
      </c>
      <c r="AC7" s="12">
        <v>-2.4538000000000001E-2</v>
      </c>
      <c r="AD7" s="13">
        <f t="shared" si="5"/>
        <v>4.3810000000000002E-2</v>
      </c>
      <c r="AE7" s="14">
        <f t="shared" si="14"/>
        <v>5.0327500000000004E-2</v>
      </c>
      <c r="AF7" s="12">
        <v>-0.102829</v>
      </c>
      <c r="AG7" s="12">
        <v>-5.705E-3</v>
      </c>
      <c r="AH7" s="13">
        <f t="shared" si="6"/>
        <v>9.7124000000000002E-2</v>
      </c>
      <c r="AI7" s="12">
        <v>-9.2687000000000005E-2</v>
      </c>
      <c r="AJ7" s="12">
        <v>7.8172000000000005E-2</v>
      </c>
      <c r="AK7" s="13">
        <f t="shared" si="15"/>
        <v>0.17085900000000001</v>
      </c>
      <c r="AL7" s="14">
        <f t="shared" si="16"/>
        <v>0.13399150000000001</v>
      </c>
      <c r="AM7" s="11">
        <f t="shared" si="7"/>
        <v>-5.6217200000000009E-2</v>
      </c>
      <c r="AN7" s="14">
        <f t="shared" si="8"/>
        <v>-5.1807249999999999E-2</v>
      </c>
      <c r="AO7" s="14">
        <f t="shared" si="9"/>
        <v>-4.7969749999999999E-2</v>
      </c>
      <c r="AP7" s="13">
        <f t="shared" si="10"/>
        <v>-2.6850250000000003E-2</v>
      </c>
      <c r="AQ7" s="12">
        <f t="shared" si="17"/>
        <v>5.3473000000000007E-2</v>
      </c>
      <c r="AR7" s="12">
        <f t="shared" si="18"/>
        <v>-0.14138300000000001</v>
      </c>
      <c r="AS7" s="12">
        <f t="shared" si="19"/>
        <v>0.20447799999999999</v>
      </c>
      <c r="AT7" s="12">
        <f t="shared" si="20"/>
        <v>4.6809999999999994E-3</v>
      </c>
      <c r="AU7" s="12">
        <f t="shared" si="21"/>
        <v>3.2733999999999999E-2</v>
      </c>
      <c r="AV7" s="12">
        <f t="shared" si="22"/>
        <v>-7.5449999999999996E-3</v>
      </c>
      <c r="AW7" s="12">
        <f t="shared" si="23"/>
        <v>2.4339E-2</v>
      </c>
      <c r="AX7" s="12">
        <f t="shared" si="24"/>
        <v>-0.10271000000000001</v>
      </c>
    </row>
    <row r="8" spans="1:50" x14ac:dyDescent="0.2">
      <c r="A8" s="7">
        <v>3851</v>
      </c>
      <c r="B8" s="33">
        <v>23</v>
      </c>
      <c r="C8" s="30">
        <v>6.3420774990000002</v>
      </c>
      <c r="D8" s="7">
        <v>6.4911000000000003</v>
      </c>
      <c r="E8" s="8">
        <v>8.7373284790000003</v>
      </c>
      <c r="F8" s="9">
        <v>0</v>
      </c>
      <c r="G8" s="10">
        <v>0</v>
      </c>
      <c r="H8" s="10">
        <v>0</v>
      </c>
      <c r="I8" s="9">
        <f t="shared" si="11"/>
        <v>0</v>
      </c>
      <c r="J8" s="27">
        <v>0</v>
      </c>
      <c r="K8" s="11">
        <v>-0.13142100000000001</v>
      </c>
      <c r="L8" s="12">
        <v>-4.9435E-2</v>
      </c>
      <c r="M8" s="13">
        <f t="shared" si="0"/>
        <v>8.1986000000000003E-2</v>
      </c>
      <c r="N8" s="11">
        <v>4.6022E-2</v>
      </c>
      <c r="O8" s="12">
        <v>0.102522</v>
      </c>
      <c r="P8" s="13">
        <f t="shared" si="1"/>
        <v>5.6500000000000002E-2</v>
      </c>
      <c r="Q8" s="14">
        <f t="shared" si="12"/>
        <v>6.9242999999999999E-2</v>
      </c>
      <c r="R8" s="12">
        <v>-5.646E-3</v>
      </c>
      <c r="S8" s="12">
        <v>7.2881000000000001E-2</v>
      </c>
      <c r="T8" s="13">
        <f t="shared" si="2"/>
        <v>7.8527E-2</v>
      </c>
      <c r="U8" s="12">
        <v>3.0953000000000001E-2</v>
      </c>
      <c r="V8" s="12">
        <v>0.19786000000000001</v>
      </c>
      <c r="W8" s="14">
        <f t="shared" si="3"/>
        <v>0.166907</v>
      </c>
      <c r="X8" s="14">
        <f t="shared" si="13"/>
        <v>0.12271699999999999</v>
      </c>
      <c r="Y8" s="11">
        <v>-9.2638999999999999E-2</v>
      </c>
      <c r="Z8" s="12">
        <v>8.1949999999999995E-2</v>
      </c>
      <c r="AA8" s="13">
        <f t="shared" si="4"/>
        <v>0.17458899999999999</v>
      </c>
      <c r="AB8" s="11">
        <v>-7.9360000000000003E-3</v>
      </c>
      <c r="AC8" s="12">
        <v>0.132909</v>
      </c>
      <c r="AD8" s="13">
        <f t="shared" si="5"/>
        <v>0.140845</v>
      </c>
      <c r="AE8" s="14">
        <f t="shared" si="14"/>
        <v>0.157717</v>
      </c>
      <c r="AF8" s="12">
        <v>-2.4506E-2</v>
      </c>
      <c r="AG8" s="12">
        <v>3.4399999999999999E-3</v>
      </c>
      <c r="AH8" s="13">
        <f t="shared" si="6"/>
        <v>2.7945999999999999E-2</v>
      </c>
      <c r="AI8" s="12">
        <v>3.5227000000000001E-2</v>
      </c>
      <c r="AJ8" s="12">
        <v>0.10079100000000001</v>
      </c>
      <c r="AK8" s="13">
        <f t="shared" si="15"/>
        <v>6.5564000000000011E-2</v>
      </c>
      <c r="AL8" s="14">
        <f t="shared" si="16"/>
        <v>4.6755000000000005E-2</v>
      </c>
      <c r="AM8" s="11">
        <f t="shared" si="7"/>
        <v>-2.2724200000000007E-2</v>
      </c>
      <c r="AN8" s="14">
        <f t="shared" si="8"/>
        <v>9.4339250000000013E-2</v>
      </c>
      <c r="AO8" s="14">
        <f t="shared" si="9"/>
        <v>-7.9387500000000014E-3</v>
      </c>
      <c r="AP8" s="13">
        <f t="shared" si="10"/>
        <v>6.5247750000000007E-2</v>
      </c>
      <c r="AQ8" s="12">
        <f t="shared" si="17"/>
        <v>0.125775</v>
      </c>
      <c r="AR8" s="12">
        <f t="shared" si="18"/>
        <v>0.12231600000000001</v>
      </c>
      <c r="AS8" s="12">
        <f t="shared" si="19"/>
        <v>-1.5068999999999999E-2</v>
      </c>
      <c r="AT8" s="12">
        <f t="shared" si="20"/>
        <v>9.5338000000000006E-2</v>
      </c>
      <c r="AU8" s="12">
        <f t="shared" si="21"/>
        <v>-6.8132999999999999E-2</v>
      </c>
      <c r="AV8" s="12">
        <f t="shared" si="22"/>
        <v>7.8509999999999996E-2</v>
      </c>
      <c r="AW8" s="12">
        <f t="shared" si="23"/>
        <v>-4.3163E-2</v>
      </c>
      <c r="AX8" s="12">
        <f t="shared" si="24"/>
        <v>3.2117999999999994E-2</v>
      </c>
    </row>
    <row r="9" spans="1:50" x14ac:dyDescent="0.2">
      <c r="A9" s="7">
        <v>3852</v>
      </c>
      <c r="B9" s="33">
        <v>20</v>
      </c>
      <c r="C9" s="30">
        <v>4.6882489380000001</v>
      </c>
      <c r="D9" s="7">
        <v>3.8052999999999999</v>
      </c>
      <c r="E9" s="8">
        <v>5.4920039220000003</v>
      </c>
      <c r="F9" s="9">
        <v>13</v>
      </c>
      <c r="G9" s="10">
        <v>3</v>
      </c>
      <c r="H9" s="10">
        <v>12</v>
      </c>
      <c r="I9" s="9">
        <f t="shared" si="11"/>
        <v>28</v>
      </c>
      <c r="J9" s="27">
        <v>27</v>
      </c>
      <c r="K9" s="11">
        <v>8.3090999999999998E-2</v>
      </c>
      <c r="L9" s="12">
        <v>5.3991999999999998E-2</v>
      </c>
      <c r="M9" s="13">
        <f t="shared" si="0"/>
        <v>-2.9099E-2</v>
      </c>
      <c r="N9" s="11">
        <v>-4.5204000000000001E-2</v>
      </c>
      <c r="O9" s="12">
        <v>1.8467000000000001E-2</v>
      </c>
      <c r="P9" s="13">
        <f t="shared" si="1"/>
        <v>6.3671000000000005E-2</v>
      </c>
      <c r="Q9" s="14">
        <f t="shared" si="12"/>
        <v>1.7286000000000003E-2</v>
      </c>
      <c r="R9" s="12">
        <v>-0.117303</v>
      </c>
      <c r="S9" s="12">
        <v>6.9787000000000002E-2</v>
      </c>
      <c r="T9" s="13">
        <f t="shared" si="2"/>
        <v>0.18709000000000001</v>
      </c>
      <c r="U9" s="12">
        <v>-3.5751999999999999E-2</v>
      </c>
      <c r="V9" s="12">
        <v>3.9681000000000001E-2</v>
      </c>
      <c r="W9" s="14">
        <f t="shared" si="3"/>
        <v>7.5433E-2</v>
      </c>
      <c r="X9" s="14">
        <f t="shared" si="13"/>
        <v>0.1312615</v>
      </c>
      <c r="Y9" s="11">
        <v>-3.4381000000000002E-2</v>
      </c>
      <c r="Z9" s="12">
        <v>4.0021000000000001E-2</v>
      </c>
      <c r="AA9" s="13">
        <f t="shared" si="4"/>
        <v>7.4401999999999996E-2</v>
      </c>
      <c r="AB9" s="11">
        <v>-4.823E-3</v>
      </c>
      <c r="AC9" s="12">
        <v>5.2283999999999997E-2</v>
      </c>
      <c r="AD9" s="13">
        <f t="shared" si="5"/>
        <v>5.7106999999999998E-2</v>
      </c>
      <c r="AE9" s="14">
        <f t="shared" si="14"/>
        <v>6.5754499999999994E-2</v>
      </c>
      <c r="AF9" s="12">
        <v>8.7328000000000003E-2</v>
      </c>
      <c r="AG9" s="12">
        <v>3.0273999999999999E-2</v>
      </c>
      <c r="AH9" s="13">
        <f t="shared" si="6"/>
        <v>-5.7054000000000007E-2</v>
      </c>
      <c r="AI9" s="12">
        <v>4.4574000000000003E-2</v>
      </c>
      <c r="AJ9" s="12">
        <v>7.3447999999999999E-2</v>
      </c>
      <c r="AK9" s="13">
        <f t="shared" si="15"/>
        <v>2.8873999999999997E-2</v>
      </c>
      <c r="AL9" s="14">
        <f t="shared" si="16"/>
        <v>-1.4090000000000005E-2</v>
      </c>
      <c r="AM9" s="11">
        <f t="shared" si="7"/>
        <v>1.7913400000000003E-2</v>
      </c>
      <c r="AN9" s="14">
        <f t="shared" si="8"/>
        <v>-5.7020000000000005E-3</v>
      </c>
      <c r="AO9" s="14">
        <f t="shared" si="9"/>
        <v>3.0810499999999998E-2</v>
      </c>
      <c r="AP9" s="13">
        <f t="shared" si="10"/>
        <v>4.1370749999999998E-2</v>
      </c>
      <c r="AQ9" s="12">
        <f t="shared" si="17"/>
        <v>-0.20039400000000002</v>
      </c>
      <c r="AR9" s="12">
        <f t="shared" si="18"/>
        <v>1.5795000000000003E-2</v>
      </c>
      <c r="AS9" s="12">
        <f t="shared" si="19"/>
        <v>9.4520000000000021E-3</v>
      </c>
      <c r="AT9" s="12">
        <f t="shared" si="20"/>
        <v>2.1214E-2</v>
      </c>
      <c r="AU9" s="12">
        <f t="shared" si="21"/>
        <v>-0.12170900000000001</v>
      </c>
      <c r="AV9" s="12">
        <f t="shared" si="22"/>
        <v>9.7470000000000022E-3</v>
      </c>
      <c r="AW9" s="12">
        <f t="shared" si="23"/>
        <v>-4.9397000000000003E-2</v>
      </c>
      <c r="AX9" s="12">
        <f t="shared" si="24"/>
        <v>-2.1164000000000002E-2</v>
      </c>
    </row>
    <row r="10" spans="1:50" x14ac:dyDescent="0.2">
      <c r="A10" s="7">
        <v>3855</v>
      </c>
      <c r="B10" s="33">
        <v>19</v>
      </c>
      <c r="C10" s="30">
        <v>10.41813013</v>
      </c>
      <c r="D10" s="7">
        <v>8.9419000000000004</v>
      </c>
      <c r="E10" s="8">
        <v>13.860031380000001</v>
      </c>
      <c r="F10" s="9">
        <v>0</v>
      </c>
      <c r="G10" s="10">
        <v>0</v>
      </c>
      <c r="H10" s="10">
        <v>2</v>
      </c>
      <c r="I10" s="9">
        <f t="shared" si="11"/>
        <v>2</v>
      </c>
      <c r="J10" s="27">
        <v>2</v>
      </c>
      <c r="K10" s="11">
        <v>4.9106999999999998E-2</v>
      </c>
      <c r="L10" s="12">
        <v>2.8681000000000002E-2</v>
      </c>
      <c r="M10" s="13">
        <f t="shared" si="0"/>
        <v>-2.0425999999999996E-2</v>
      </c>
      <c r="N10" s="11">
        <v>-8.5933999999999996E-2</v>
      </c>
      <c r="O10" s="12">
        <v>-0.18237999999999999</v>
      </c>
      <c r="P10" s="13">
        <f t="shared" si="1"/>
        <v>-9.644599999999999E-2</v>
      </c>
      <c r="Q10" s="14">
        <f t="shared" si="12"/>
        <v>-5.8435999999999995E-2</v>
      </c>
      <c r="R10" s="12">
        <v>-0.20017199999999999</v>
      </c>
      <c r="S10" s="12">
        <v>-0.18756100000000001</v>
      </c>
      <c r="T10" s="13">
        <f t="shared" si="2"/>
        <v>1.2610999999999983E-2</v>
      </c>
      <c r="U10" s="12">
        <v>-9.4769000000000006E-2</v>
      </c>
      <c r="V10" s="12">
        <v>3.3930000000000002E-2</v>
      </c>
      <c r="W10" s="14">
        <f t="shared" si="3"/>
        <v>0.12869900000000001</v>
      </c>
      <c r="X10" s="14">
        <f t="shared" si="13"/>
        <v>7.0654999999999996E-2</v>
      </c>
      <c r="Y10" s="11">
        <v>-3.4209999999999997E-2</v>
      </c>
      <c r="Z10" s="12">
        <v>-8.2423999999999997E-2</v>
      </c>
      <c r="AA10" s="13">
        <f t="shared" si="4"/>
        <v>-4.8214E-2</v>
      </c>
      <c r="AB10" s="11">
        <v>-7.5482999999999995E-2</v>
      </c>
      <c r="AC10" s="12">
        <v>-5.8012000000000001E-2</v>
      </c>
      <c r="AD10" s="13">
        <f t="shared" si="5"/>
        <v>1.7470999999999993E-2</v>
      </c>
      <c r="AE10" s="14">
        <f t="shared" si="14"/>
        <v>-1.5371500000000003E-2</v>
      </c>
      <c r="AF10" s="12">
        <v>8.7159999999999998E-3</v>
      </c>
      <c r="AG10" s="12">
        <v>1.0061E-2</v>
      </c>
      <c r="AH10" s="13">
        <f t="shared" si="6"/>
        <v>1.3450000000000007E-3</v>
      </c>
      <c r="AI10" s="12">
        <v>6.5639000000000003E-2</v>
      </c>
      <c r="AJ10" s="12">
        <v>3.0689999999999999E-2</v>
      </c>
      <c r="AK10" s="13">
        <f t="shared" si="15"/>
        <v>-3.4949000000000008E-2</v>
      </c>
      <c r="AL10" s="14">
        <f t="shared" si="16"/>
        <v>-1.6802000000000004E-2</v>
      </c>
      <c r="AM10" s="11">
        <f t="shared" si="7"/>
        <v>-6.1989000000000002E-2</v>
      </c>
      <c r="AN10" s="14">
        <f t="shared" si="8"/>
        <v>-8.2288249999999993E-2</v>
      </c>
      <c r="AO10" s="14">
        <f t="shared" si="9"/>
        <v>-2.4464249999999996E-2</v>
      </c>
      <c r="AP10" s="13">
        <f t="shared" si="10"/>
        <v>-9.2915000000000011E-3</v>
      </c>
      <c r="AQ10" s="12">
        <f t="shared" si="17"/>
        <v>-0.24927899999999997</v>
      </c>
      <c r="AR10" s="12">
        <f t="shared" si="18"/>
        <v>-0.21624200000000002</v>
      </c>
      <c r="AS10" s="12">
        <f t="shared" si="19"/>
        <v>-8.8350000000000095E-3</v>
      </c>
      <c r="AT10" s="12">
        <f t="shared" si="20"/>
        <v>0.21631</v>
      </c>
      <c r="AU10" s="12">
        <f t="shared" si="21"/>
        <v>-4.2925999999999999E-2</v>
      </c>
      <c r="AV10" s="12">
        <f t="shared" si="22"/>
        <v>-9.2484999999999998E-2</v>
      </c>
      <c r="AW10" s="12">
        <f t="shared" si="23"/>
        <v>-0.141122</v>
      </c>
      <c r="AX10" s="12">
        <f t="shared" si="24"/>
        <v>-8.8702000000000003E-2</v>
      </c>
    </row>
    <row r="11" spans="1:50" x14ac:dyDescent="0.2">
      <c r="A11" s="7">
        <v>3864</v>
      </c>
      <c r="B11" s="33">
        <v>18</v>
      </c>
      <c r="C11" s="30">
        <v>8.2012861650000008</v>
      </c>
      <c r="D11" s="7">
        <v>7.8029000000000002</v>
      </c>
      <c r="E11" s="8">
        <v>9.2408135530000006</v>
      </c>
      <c r="F11" s="9">
        <v>0</v>
      </c>
      <c r="G11" s="10">
        <v>3</v>
      </c>
      <c r="H11" s="10">
        <v>0</v>
      </c>
      <c r="I11" s="9">
        <f t="shared" si="11"/>
        <v>3</v>
      </c>
      <c r="J11" s="27">
        <v>3</v>
      </c>
      <c r="K11" s="11">
        <v>-5.5462999999999998E-2</v>
      </c>
      <c r="L11" s="12">
        <v>0.15373800000000001</v>
      </c>
      <c r="M11" s="13">
        <f t="shared" si="0"/>
        <v>0.20920100000000003</v>
      </c>
      <c r="N11" s="11">
        <v>-6.019E-3</v>
      </c>
      <c r="O11" s="12">
        <v>0.123721</v>
      </c>
      <c r="P11" s="13">
        <f t="shared" si="1"/>
        <v>0.12973999999999999</v>
      </c>
      <c r="Q11" s="14">
        <f t="shared" si="12"/>
        <v>0.16947050000000002</v>
      </c>
      <c r="R11" s="12">
        <v>-9.8692000000000002E-2</v>
      </c>
      <c r="S11" s="12">
        <v>-5.2871000000000001E-2</v>
      </c>
      <c r="T11" s="13">
        <f t="shared" si="2"/>
        <v>4.5821000000000001E-2</v>
      </c>
      <c r="U11" s="12">
        <v>6.7863000000000007E-2</v>
      </c>
      <c r="V11" s="12">
        <v>0.12706000000000001</v>
      </c>
      <c r="W11" s="14">
        <f t="shared" si="3"/>
        <v>5.9197E-2</v>
      </c>
      <c r="X11" s="14">
        <f t="shared" si="13"/>
        <v>5.2509E-2</v>
      </c>
      <c r="Y11" s="11">
        <v>-1.6175999999999999E-2</v>
      </c>
      <c r="Z11" s="12">
        <v>0.117577</v>
      </c>
      <c r="AA11" s="13">
        <f t="shared" si="4"/>
        <v>0.13375300000000001</v>
      </c>
      <c r="AB11" s="11">
        <v>-4.3059E-2</v>
      </c>
      <c r="AC11" s="12">
        <v>9.4061000000000006E-2</v>
      </c>
      <c r="AD11" s="13">
        <f t="shared" si="5"/>
        <v>0.13712000000000002</v>
      </c>
      <c r="AE11" s="14">
        <f t="shared" si="14"/>
        <v>0.13543650000000002</v>
      </c>
      <c r="AF11" s="12">
        <v>-0.31575900000000001</v>
      </c>
      <c r="AG11" s="12">
        <v>-5.3365000000000003E-2</v>
      </c>
      <c r="AH11" s="13">
        <f t="shared" si="6"/>
        <v>0.26239400000000002</v>
      </c>
      <c r="AI11" s="12">
        <v>-0.15962899999999999</v>
      </c>
      <c r="AJ11" s="12">
        <v>-2.0787E-2</v>
      </c>
      <c r="AK11" s="13">
        <f t="shared" si="15"/>
        <v>0.13884199999999999</v>
      </c>
      <c r="AL11" s="14">
        <f t="shared" si="16"/>
        <v>0.20061800000000002</v>
      </c>
      <c r="AM11" s="11">
        <f t="shared" si="7"/>
        <v>-1.0657599999999998E-2</v>
      </c>
      <c r="AN11" s="14">
        <f t="shared" si="8"/>
        <v>7.815625000000001E-2</v>
      </c>
      <c r="AO11" s="14">
        <f t="shared" si="9"/>
        <v>-6.6930749999999997E-2</v>
      </c>
      <c r="AP11" s="13">
        <f t="shared" si="10"/>
        <v>-3.2353499999999993E-2</v>
      </c>
      <c r="AQ11" s="12">
        <f t="shared" si="17"/>
        <v>-4.3229000000000004E-2</v>
      </c>
      <c r="AR11" s="12">
        <f t="shared" si="18"/>
        <v>-0.20660900000000001</v>
      </c>
      <c r="AS11" s="12">
        <f t="shared" si="19"/>
        <v>7.3882000000000003E-2</v>
      </c>
      <c r="AT11" s="12">
        <f t="shared" si="20"/>
        <v>3.3390000000000086E-3</v>
      </c>
      <c r="AU11" s="12">
        <f t="shared" si="21"/>
        <v>0.29958299999999999</v>
      </c>
      <c r="AV11" s="12">
        <f t="shared" si="22"/>
        <v>0.17094200000000001</v>
      </c>
      <c r="AW11" s="12">
        <f t="shared" si="23"/>
        <v>0.11656999999999999</v>
      </c>
      <c r="AX11" s="12">
        <f t="shared" si="24"/>
        <v>0.11484800000000001</v>
      </c>
    </row>
    <row r="12" spans="1:50" x14ac:dyDescent="0.2">
      <c r="A12" s="7">
        <v>3865</v>
      </c>
      <c r="B12" s="33">
        <v>21</v>
      </c>
      <c r="C12" s="30">
        <v>11.849809</v>
      </c>
      <c r="D12" s="7">
        <v>9.8434000000000008</v>
      </c>
      <c r="E12" s="8">
        <v>13.07892122</v>
      </c>
      <c r="F12" s="9">
        <v>0</v>
      </c>
      <c r="G12" s="10">
        <v>0</v>
      </c>
      <c r="H12" s="10">
        <v>1</v>
      </c>
      <c r="I12" s="9">
        <f t="shared" si="11"/>
        <v>1</v>
      </c>
      <c r="J12" s="27">
        <v>1</v>
      </c>
      <c r="K12" s="11">
        <v>-0.13824</v>
      </c>
      <c r="L12" s="12">
        <v>-6.7613000000000006E-2</v>
      </c>
      <c r="M12" s="13">
        <f t="shared" si="0"/>
        <v>7.0626999999999995E-2</v>
      </c>
      <c r="N12" s="11">
        <v>-0.33188800000000002</v>
      </c>
      <c r="O12" s="12">
        <v>-0.12595500000000001</v>
      </c>
      <c r="P12" s="13">
        <f t="shared" si="1"/>
        <v>0.205933</v>
      </c>
      <c r="Q12" s="14">
        <f t="shared" si="12"/>
        <v>0.13828000000000001</v>
      </c>
      <c r="R12" s="12">
        <v>0.28608899999999998</v>
      </c>
      <c r="S12" s="12">
        <v>0.128694</v>
      </c>
      <c r="T12" s="13">
        <f t="shared" si="2"/>
        <v>-0.15739499999999998</v>
      </c>
      <c r="U12" s="12">
        <v>6.7775000000000002E-2</v>
      </c>
      <c r="V12" s="12">
        <v>3.6677000000000001E-2</v>
      </c>
      <c r="W12" s="14">
        <f t="shared" si="3"/>
        <v>-3.1098000000000001E-2</v>
      </c>
      <c r="X12" s="14">
        <f t="shared" si="13"/>
        <v>-9.4246499999999983E-2</v>
      </c>
      <c r="Y12" s="11">
        <v>6.3053999999999999E-2</v>
      </c>
      <c r="Z12" s="12">
        <v>0.215258</v>
      </c>
      <c r="AA12" s="13">
        <f t="shared" si="4"/>
        <v>0.15220400000000001</v>
      </c>
      <c r="AB12" s="11">
        <v>4.6105E-2</v>
      </c>
      <c r="AC12" s="12">
        <v>0.137603</v>
      </c>
      <c r="AD12" s="13">
        <f t="shared" si="5"/>
        <v>9.1497999999999996E-2</v>
      </c>
      <c r="AE12" s="14">
        <f t="shared" si="14"/>
        <v>0.121851</v>
      </c>
      <c r="AF12" s="12">
        <v>-0.13494</v>
      </c>
      <c r="AG12" s="12">
        <v>-7.7329999999999996E-2</v>
      </c>
      <c r="AH12" s="13">
        <f t="shared" si="6"/>
        <v>5.7610000000000008E-2</v>
      </c>
      <c r="AI12" s="12">
        <v>-0.138872</v>
      </c>
      <c r="AJ12" s="12">
        <v>-2.4535000000000001E-2</v>
      </c>
      <c r="AK12" s="13">
        <f t="shared" si="15"/>
        <v>0.11433699999999999</v>
      </c>
      <c r="AL12" s="14">
        <f t="shared" si="16"/>
        <v>8.5973500000000008E-2</v>
      </c>
      <c r="AM12" s="11">
        <f t="shared" si="7"/>
        <v>4.1785999999999997E-2</v>
      </c>
      <c r="AN12" s="14">
        <f t="shared" si="8"/>
        <v>-8.8347749999999989E-2</v>
      </c>
      <c r="AO12" s="14">
        <f t="shared" si="9"/>
        <v>1.6510500000000001E-2</v>
      </c>
      <c r="AP12" s="13">
        <f t="shared" si="10"/>
        <v>5.0752500000000034E-3</v>
      </c>
      <c r="AQ12" s="12">
        <f t="shared" si="17"/>
        <v>0.42432899999999996</v>
      </c>
      <c r="AR12" s="12">
        <f t="shared" si="18"/>
        <v>0.19630700000000001</v>
      </c>
      <c r="AS12" s="12">
        <f t="shared" si="19"/>
        <v>0.39966299999999999</v>
      </c>
      <c r="AT12" s="12">
        <f t="shared" si="20"/>
        <v>0.162632</v>
      </c>
      <c r="AU12" s="12">
        <f t="shared" si="21"/>
        <v>0.197994</v>
      </c>
      <c r="AV12" s="12">
        <f t="shared" si="22"/>
        <v>0.29258800000000001</v>
      </c>
      <c r="AW12" s="12">
        <f t="shared" si="23"/>
        <v>0.184977</v>
      </c>
      <c r="AX12" s="12">
        <f t="shared" si="24"/>
        <v>0.162138</v>
      </c>
    </row>
    <row r="13" spans="1:50" x14ac:dyDescent="0.2">
      <c r="A13" s="7">
        <v>3871</v>
      </c>
      <c r="B13" s="33">
        <v>21</v>
      </c>
      <c r="C13" s="30">
        <v>8.5473098879999991</v>
      </c>
      <c r="D13" s="7">
        <v>6.5369000000000002</v>
      </c>
      <c r="E13" s="8">
        <v>10.94592845</v>
      </c>
      <c r="F13" s="9">
        <v>0</v>
      </c>
      <c r="G13" s="10">
        <v>2</v>
      </c>
      <c r="H13" s="10">
        <v>10</v>
      </c>
      <c r="I13" s="9">
        <f t="shared" si="11"/>
        <v>12</v>
      </c>
      <c r="J13" s="27">
        <v>13</v>
      </c>
      <c r="K13" s="11">
        <v>-0.38839600000000002</v>
      </c>
      <c r="L13" s="12">
        <v>0.12812999999999999</v>
      </c>
      <c r="M13" s="13">
        <f t="shared" si="0"/>
        <v>0.51652600000000004</v>
      </c>
      <c r="N13" s="11">
        <v>-0.15731800000000001</v>
      </c>
      <c r="O13" s="12">
        <v>0.20866000000000001</v>
      </c>
      <c r="P13" s="13">
        <f t="shared" si="1"/>
        <v>0.36597800000000003</v>
      </c>
      <c r="Q13" s="14">
        <f t="shared" si="12"/>
        <v>0.44125200000000003</v>
      </c>
      <c r="R13" s="12">
        <v>-0.234845</v>
      </c>
      <c r="S13" s="12">
        <v>7.8531000000000004E-2</v>
      </c>
      <c r="T13" s="13">
        <f t="shared" si="2"/>
        <v>0.31337599999999999</v>
      </c>
      <c r="U13" s="12">
        <v>-0.13272600000000001</v>
      </c>
      <c r="V13" s="12">
        <v>0.11221399999999999</v>
      </c>
      <c r="W13" s="14">
        <f t="shared" si="3"/>
        <v>0.24493999999999999</v>
      </c>
      <c r="X13" s="14">
        <f t="shared" si="13"/>
        <v>0.27915800000000002</v>
      </c>
      <c r="Y13" s="11">
        <v>-0.33115699999999998</v>
      </c>
      <c r="Z13" s="12">
        <v>-0.11538</v>
      </c>
      <c r="AA13" s="13">
        <f t="shared" si="4"/>
        <v>0.215777</v>
      </c>
      <c r="AB13" s="11">
        <v>-0.25545400000000001</v>
      </c>
      <c r="AC13" s="12">
        <v>8.3829999999999998E-3</v>
      </c>
      <c r="AD13" s="13">
        <f t="shared" si="5"/>
        <v>0.26383699999999999</v>
      </c>
      <c r="AE13" s="14">
        <f t="shared" si="14"/>
        <v>0.23980699999999999</v>
      </c>
      <c r="AF13" s="12">
        <v>-0.28307199999999999</v>
      </c>
      <c r="AG13" s="12">
        <v>9.3473000000000001E-2</v>
      </c>
      <c r="AH13" s="13">
        <f t="shared" si="6"/>
        <v>0.37654500000000002</v>
      </c>
      <c r="AI13" s="12">
        <v>-0.17643600000000001</v>
      </c>
      <c r="AJ13" s="12">
        <v>0.11176899999999999</v>
      </c>
      <c r="AK13" s="13">
        <f t="shared" si="15"/>
        <v>0.28820499999999999</v>
      </c>
      <c r="AL13" s="14">
        <f t="shared" si="16"/>
        <v>0.33237499999999998</v>
      </c>
      <c r="AM13" s="11">
        <f t="shared" si="7"/>
        <v>-8.3315999999999987E-2</v>
      </c>
      <c r="AN13" s="14">
        <f t="shared" si="8"/>
        <v>7.7074999999999956E-3</v>
      </c>
      <c r="AO13" s="14">
        <f t="shared" si="9"/>
        <v>-0.15903399999999998</v>
      </c>
      <c r="AP13" s="13">
        <f t="shared" si="10"/>
        <v>-7.7934500000000004E-2</v>
      </c>
      <c r="AQ13" s="12">
        <f t="shared" si="17"/>
        <v>0.15355100000000002</v>
      </c>
      <c r="AR13" s="12">
        <f t="shared" si="18"/>
        <v>-4.959899999999999E-2</v>
      </c>
      <c r="AS13" s="12">
        <f t="shared" si="19"/>
        <v>2.4592000000000003E-2</v>
      </c>
      <c r="AT13" s="12">
        <f t="shared" si="20"/>
        <v>-9.6446000000000018E-2</v>
      </c>
      <c r="AU13" s="12">
        <f t="shared" si="21"/>
        <v>-4.8084999999999989E-2</v>
      </c>
      <c r="AV13" s="12">
        <f t="shared" si="22"/>
        <v>-0.20885300000000001</v>
      </c>
      <c r="AW13" s="12">
        <f t="shared" si="23"/>
        <v>-7.9018000000000005E-2</v>
      </c>
      <c r="AX13" s="12">
        <f t="shared" si="24"/>
        <v>-0.10338599999999999</v>
      </c>
    </row>
    <row r="14" spans="1:50" x14ac:dyDescent="0.2">
      <c r="A14" s="7">
        <v>3877</v>
      </c>
      <c r="B14" s="33">
        <v>19</v>
      </c>
      <c r="C14" s="30">
        <v>8.8874420109999992</v>
      </c>
      <c r="D14" s="7">
        <v>6.3827999999999996</v>
      </c>
      <c r="E14" s="8">
        <v>11.70584311</v>
      </c>
      <c r="F14" s="9">
        <v>0</v>
      </c>
      <c r="G14" s="10">
        <v>0</v>
      </c>
      <c r="H14" s="10">
        <v>8</v>
      </c>
      <c r="I14" s="9">
        <f t="shared" si="11"/>
        <v>8</v>
      </c>
      <c r="J14" s="27">
        <v>8</v>
      </c>
      <c r="K14" s="11">
        <v>-0.11112</v>
      </c>
      <c r="L14" s="12">
        <v>9.7069000000000003E-2</v>
      </c>
      <c r="M14" s="13">
        <f t="shared" si="0"/>
        <v>0.20818900000000001</v>
      </c>
      <c r="N14" s="11">
        <v>-5.3636000000000003E-2</v>
      </c>
      <c r="O14" s="12">
        <v>0.110414</v>
      </c>
      <c r="P14" s="13">
        <f t="shared" si="1"/>
        <v>0.16405</v>
      </c>
      <c r="Q14" s="14">
        <f t="shared" si="12"/>
        <v>0.18611949999999999</v>
      </c>
      <c r="R14" s="12">
        <v>6.4426999999999998E-2</v>
      </c>
      <c r="S14" s="12">
        <v>0.10111000000000001</v>
      </c>
      <c r="T14" s="13">
        <f t="shared" si="2"/>
        <v>3.6683000000000007E-2</v>
      </c>
      <c r="U14" s="12">
        <v>2.0008000000000001E-2</v>
      </c>
      <c r="V14" s="12">
        <v>0.19539500000000001</v>
      </c>
      <c r="W14" s="14">
        <f t="shared" si="3"/>
        <v>0.17538700000000002</v>
      </c>
      <c r="X14" s="14">
        <f t="shared" si="13"/>
        <v>0.10603500000000002</v>
      </c>
      <c r="Y14" s="11">
        <v>1.7904E-2</v>
      </c>
      <c r="Z14" s="12">
        <v>3.7615000000000003E-2</v>
      </c>
      <c r="AA14" s="13">
        <f t="shared" si="4"/>
        <v>1.9711000000000003E-2</v>
      </c>
      <c r="AB14" s="11">
        <v>4.6669000000000002E-2</v>
      </c>
      <c r="AC14" s="12">
        <v>8.4153000000000006E-2</v>
      </c>
      <c r="AD14" s="13">
        <f t="shared" si="5"/>
        <v>3.7484000000000003E-2</v>
      </c>
      <c r="AE14" s="14">
        <f t="shared" si="14"/>
        <v>2.8597500000000005E-2</v>
      </c>
      <c r="AF14" s="12">
        <v>-2.4698999999999999E-2</v>
      </c>
      <c r="AG14" s="12">
        <v>1.1417E-2</v>
      </c>
      <c r="AH14" s="13">
        <f t="shared" si="6"/>
        <v>3.6115999999999995E-2</v>
      </c>
      <c r="AI14" s="12">
        <v>5.0214000000000002E-2</v>
      </c>
      <c r="AJ14" s="12">
        <v>5.8465000000000003E-2</v>
      </c>
      <c r="AK14" s="13">
        <f t="shared" si="15"/>
        <v>8.2510000000000014E-3</v>
      </c>
      <c r="AL14" s="14">
        <f t="shared" si="16"/>
        <v>2.2183499999999998E-2</v>
      </c>
      <c r="AM14" s="11">
        <f t="shared" si="7"/>
        <v>3.0297200000000003E-2</v>
      </c>
      <c r="AN14" s="14">
        <f t="shared" si="8"/>
        <v>6.8045250000000002E-2</v>
      </c>
      <c r="AO14" s="14">
        <f t="shared" si="9"/>
        <v>1.0559249999999999E-2</v>
      </c>
      <c r="AP14" s="13">
        <f t="shared" si="10"/>
        <v>5.9875250000000005E-2</v>
      </c>
      <c r="AQ14" s="12">
        <f t="shared" si="17"/>
        <v>0.17554700000000001</v>
      </c>
      <c r="AR14" s="12">
        <f t="shared" si="18"/>
        <v>4.0410000000000029E-3</v>
      </c>
      <c r="AS14" s="12">
        <f t="shared" si="19"/>
        <v>7.3644000000000001E-2</v>
      </c>
      <c r="AT14" s="12">
        <f t="shared" si="20"/>
        <v>8.4981000000000015E-2</v>
      </c>
      <c r="AU14" s="12">
        <f t="shared" si="21"/>
        <v>4.2603000000000002E-2</v>
      </c>
      <c r="AV14" s="12">
        <f t="shared" si="22"/>
        <v>2.6198000000000003E-2</v>
      </c>
      <c r="AW14" s="12">
        <f t="shared" si="23"/>
        <v>-3.5449999999999995E-3</v>
      </c>
      <c r="AX14" s="12">
        <f t="shared" si="24"/>
        <v>2.5688000000000002E-2</v>
      </c>
    </row>
    <row r="15" spans="1:50" x14ac:dyDescent="0.2">
      <c r="A15" s="7">
        <v>3880</v>
      </c>
      <c r="B15" s="33">
        <v>19</v>
      </c>
      <c r="C15" s="30">
        <v>8.2229687370000004</v>
      </c>
      <c r="D15" s="7">
        <v>7.1338999999999997</v>
      </c>
      <c r="E15" s="8">
        <v>10.948607470000001</v>
      </c>
      <c r="F15" s="9">
        <v>0</v>
      </c>
      <c r="G15" s="10">
        <v>0</v>
      </c>
      <c r="H15" s="10">
        <v>8</v>
      </c>
      <c r="I15" s="9">
        <f t="shared" si="11"/>
        <v>8</v>
      </c>
      <c r="J15" s="27">
        <v>8</v>
      </c>
      <c r="K15" s="11">
        <v>9.8320000000000005E-3</v>
      </c>
      <c r="L15" s="12">
        <v>6.0309000000000001E-2</v>
      </c>
      <c r="M15" s="13">
        <f t="shared" si="0"/>
        <v>5.0477000000000001E-2</v>
      </c>
      <c r="N15" s="11">
        <v>0.18918499999999999</v>
      </c>
      <c r="O15" s="12">
        <v>0.11498899999999999</v>
      </c>
      <c r="P15" s="13">
        <f t="shared" si="1"/>
        <v>-7.4195999999999998E-2</v>
      </c>
      <c r="Q15" s="14">
        <f t="shared" si="12"/>
        <v>-1.1859499999999999E-2</v>
      </c>
      <c r="R15" s="12">
        <v>1.7017999999999998E-2</v>
      </c>
      <c r="S15" s="12">
        <v>2.6889E-2</v>
      </c>
      <c r="T15" s="13">
        <f t="shared" si="2"/>
        <v>9.8710000000000013E-3</v>
      </c>
      <c r="U15" s="12">
        <v>-9.9944000000000005E-2</v>
      </c>
      <c r="V15" s="12">
        <v>-4.7113000000000002E-2</v>
      </c>
      <c r="W15" s="14">
        <f t="shared" si="3"/>
        <v>5.2831000000000003E-2</v>
      </c>
      <c r="X15" s="14">
        <f t="shared" si="13"/>
        <v>3.1351000000000004E-2</v>
      </c>
      <c r="Y15" s="11">
        <v>3.1689000000000002E-2</v>
      </c>
      <c r="Z15" s="12">
        <v>5.5965000000000001E-2</v>
      </c>
      <c r="AA15" s="13">
        <f t="shared" si="4"/>
        <v>2.4275999999999999E-2</v>
      </c>
      <c r="AB15" s="11">
        <v>8.5344000000000003E-2</v>
      </c>
      <c r="AC15" s="12">
        <v>0.13961200000000001</v>
      </c>
      <c r="AD15" s="13">
        <f t="shared" si="5"/>
        <v>5.4268000000000011E-2</v>
      </c>
      <c r="AE15" s="14">
        <f t="shared" si="14"/>
        <v>3.9272000000000001E-2</v>
      </c>
      <c r="AF15" s="12">
        <v>6.3926999999999998E-2</v>
      </c>
      <c r="AG15" s="12">
        <v>0.22964499999999999</v>
      </c>
      <c r="AH15" s="13">
        <f t="shared" si="6"/>
        <v>0.16571799999999998</v>
      </c>
      <c r="AI15" s="12">
        <v>6.3673999999999994E-2</v>
      </c>
      <c r="AJ15" s="12">
        <v>0.23819199999999999</v>
      </c>
      <c r="AK15" s="13">
        <f t="shared" si="15"/>
        <v>0.17451800000000001</v>
      </c>
      <c r="AL15" s="14">
        <f t="shared" si="16"/>
        <v>0.17011799999999999</v>
      </c>
      <c r="AM15" s="11">
        <f t="shared" si="7"/>
        <v>2.2809600000000003E-2</v>
      </c>
      <c r="AN15" s="14">
        <f t="shared" si="8"/>
        <v>3.9279250000000002E-2</v>
      </c>
      <c r="AO15" s="14">
        <f t="shared" si="9"/>
        <v>9.5306500000000002E-2</v>
      </c>
      <c r="AP15" s="13">
        <f t="shared" si="10"/>
        <v>0.1317055</v>
      </c>
      <c r="AQ15" s="12">
        <f t="shared" si="17"/>
        <v>7.1859999999999979E-3</v>
      </c>
      <c r="AR15" s="12">
        <f t="shared" si="18"/>
        <v>-3.3420000000000005E-2</v>
      </c>
      <c r="AS15" s="12">
        <f t="shared" si="19"/>
        <v>-0.28912899999999997</v>
      </c>
      <c r="AT15" s="12">
        <f t="shared" si="20"/>
        <v>-0.162102</v>
      </c>
      <c r="AU15" s="12">
        <f t="shared" si="21"/>
        <v>-3.2237999999999996E-2</v>
      </c>
      <c r="AV15" s="12">
        <f t="shared" si="22"/>
        <v>-0.17368</v>
      </c>
      <c r="AW15" s="12">
        <f t="shared" si="23"/>
        <v>2.1670000000000009E-2</v>
      </c>
      <c r="AX15" s="12">
        <f t="shared" si="24"/>
        <v>-9.8579999999999973E-2</v>
      </c>
    </row>
    <row r="16" spans="1:50" x14ac:dyDescent="0.2">
      <c r="A16" s="7">
        <v>3882</v>
      </c>
      <c r="B16" s="33">
        <v>21</v>
      </c>
      <c r="C16" s="30">
        <v>9.3975206280000005</v>
      </c>
      <c r="D16" s="7">
        <v>9.2367000000000008</v>
      </c>
      <c r="E16" s="8">
        <v>11.808293000000001</v>
      </c>
      <c r="F16" s="9">
        <v>0</v>
      </c>
      <c r="G16" s="10">
        <v>0</v>
      </c>
      <c r="H16" s="10">
        <v>0</v>
      </c>
      <c r="I16" s="9">
        <f t="shared" si="11"/>
        <v>0</v>
      </c>
      <c r="J16" s="27">
        <v>3</v>
      </c>
      <c r="K16" s="11">
        <v>-5.2725000000000001E-2</v>
      </c>
      <c r="L16" s="12">
        <v>9.3939999999999996E-3</v>
      </c>
      <c r="M16" s="13">
        <f t="shared" si="0"/>
        <v>6.2119000000000001E-2</v>
      </c>
      <c r="N16" s="11">
        <v>-3.0328999999999998E-2</v>
      </c>
      <c r="O16" s="12">
        <v>0.116038</v>
      </c>
      <c r="P16" s="13">
        <f t="shared" si="1"/>
        <v>0.146367</v>
      </c>
      <c r="Q16" s="14">
        <f t="shared" si="12"/>
        <v>0.104243</v>
      </c>
      <c r="R16" s="12">
        <v>3.5961E-2</v>
      </c>
      <c r="S16" s="12">
        <v>0.21001400000000001</v>
      </c>
      <c r="T16" s="13">
        <f t="shared" si="2"/>
        <v>0.17405300000000001</v>
      </c>
      <c r="U16" s="12">
        <v>9.8876000000000006E-2</v>
      </c>
      <c r="V16" s="12">
        <v>0.143349</v>
      </c>
      <c r="W16" s="14">
        <f t="shared" si="3"/>
        <v>4.4472999999999999E-2</v>
      </c>
      <c r="X16" s="14">
        <f t="shared" si="13"/>
        <v>0.109263</v>
      </c>
      <c r="Y16" s="11">
        <v>9.1829999999999995E-2</v>
      </c>
      <c r="Z16" s="12">
        <v>6.5917000000000003E-2</v>
      </c>
      <c r="AA16" s="13">
        <f t="shared" si="4"/>
        <v>-2.5912999999999992E-2</v>
      </c>
      <c r="AB16" s="11">
        <v>4.2819000000000003E-2</v>
      </c>
      <c r="AC16" s="12">
        <v>7.9843999999999998E-2</v>
      </c>
      <c r="AD16" s="13">
        <f t="shared" si="5"/>
        <v>3.7024999999999995E-2</v>
      </c>
      <c r="AE16" s="14">
        <f t="shared" si="14"/>
        <v>5.5560000000000019E-3</v>
      </c>
      <c r="AF16" s="12">
        <v>-0.10734399999999999</v>
      </c>
      <c r="AG16" s="12">
        <v>-6.8446000000000007E-2</v>
      </c>
      <c r="AH16" s="13">
        <f t="shared" si="6"/>
        <v>3.8897999999999988E-2</v>
      </c>
      <c r="AI16" s="12">
        <v>-5.1285999999999998E-2</v>
      </c>
      <c r="AJ16" s="12">
        <v>1.9552E-2</v>
      </c>
      <c r="AK16" s="13">
        <f t="shared" si="15"/>
        <v>7.0837999999999998E-2</v>
      </c>
      <c r="AL16" s="14">
        <f t="shared" si="16"/>
        <v>5.4867999999999993E-2</v>
      </c>
      <c r="AM16" s="11">
        <f t="shared" si="7"/>
        <v>4.0528799999999997E-2</v>
      </c>
      <c r="AN16" s="14">
        <f t="shared" si="8"/>
        <v>8.1983500000000001E-2</v>
      </c>
      <c r="AO16" s="14">
        <f t="shared" si="9"/>
        <v>-4.5107500000000009E-3</v>
      </c>
      <c r="AP16" s="13">
        <f t="shared" si="10"/>
        <v>2.2732249999999999E-2</v>
      </c>
      <c r="AQ16" s="12">
        <f t="shared" si="17"/>
        <v>8.8686000000000001E-2</v>
      </c>
      <c r="AR16" s="12">
        <f t="shared" si="18"/>
        <v>0.20062000000000002</v>
      </c>
      <c r="AS16" s="12">
        <f t="shared" si="19"/>
        <v>0.12920500000000001</v>
      </c>
      <c r="AT16" s="12">
        <f t="shared" si="20"/>
        <v>2.7311000000000002E-2</v>
      </c>
      <c r="AU16" s="12">
        <f t="shared" si="21"/>
        <v>0.19917399999999999</v>
      </c>
      <c r="AV16" s="12">
        <f t="shared" si="22"/>
        <v>0.13436300000000001</v>
      </c>
      <c r="AW16" s="12">
        <f t="shared" si="23"/>
        <v>9.4104999999999994E-2</v>
      </c>
      <c r="AX16" s="12">
        <f t="shared" si="24"/>
        <v>6.0291999999999998E-2</v>
      </c>
    </row>
    <row r="17" spans="1:50" x14ac:dyDescent="0.2">
      <c r="A17" s="7">
        <v>3883</v>
      </c>
      <c r="B17" s="33">
        <v>18</v>
      </c>
      <c r="C17" s="30">
        <v>8.2672692869999995</v>
      </c>
      <c r="D17" s="7">
        <v>7.0613999999999999</v>
      </c>
      <c r="E17" s="8">
        <v>10.221946129999999</v>
      </c>
      <c r="F17" s="9">
        <v>0</v>
      </c>
      <c r="G17" s="10">
        <v>0</v>
      </c>
      <c r="H17" s="10">
        <v>0</v>
      </c>
      <c r="I17" s="9">
        <f t="shared" si="11"/>
        <v>0</v>
      </c>
      <c r="J17" s="27">
        <v>0</v>
      </c>
      <c r="K17" s="11">
        <v>-0.30178100000000002</v>
      </c>
      <c r="L17" s="12">
        <v>-0.101994</v>
      </c>
      <c r="M17" s="13">
        <f t="shared" si="0"/>
        <v>0.19978700000000002</v>
      </c>
      <c r="N17" s="11">
        <v>-1.1540000000000001E-3</v>
      </c>
      <c r="O17" s="12">
        <v>-2.9968999999999999E-2</v>
      </c>
      <c r="P17" s="13">
        <f t="shared" si="1"/>
        <v>-2.8815E-2</v>
      </c>
      <c r="Q17" s="14">
        <f t="shared" si="12"/>
        <v>8.5486000000000006E-2</v>
      </c>
      <c r="R17" s="12">
        <v>-0.26075799999999999</v>
      </c>
      <c r="S17" s="12">
        <v>-0.123182</v>
      </c>
      <c r="T17" s="13">
        <f t="shared" si="2"/>
        <v>0.13757599999999998</v>
      </c>
      <c r="U17" s="12">
        <v>-9.4880999999999993E-2</v>
      </c>
      <c r="V17" s="12">
        <v>-8.4975999999999996E-2</v>
      </c>
      <c r="W17" s="14">
        <f t="shared" si="3"/>
        <v>9.9049999999999971E-3</v>
      </c>
      <c r="X17" s="14">
        <f t="shared" si="13"/>
        <v>7.3740499999999987E-2</v>
      </c>
      <c r="Y17" s="11">
        <v>-5.3668E-2</v>
      </c>
      <c r="Z17" s="12">
        <v>-0.140128</v>
      </c>
      <c r="AA17" s="13">
        <f t="shared" si="4"/>
        <v>-8.6460000000000009E-2</v>
      </c>
      <c r="AB17" s="11">
        <v>-6.9585999999999995E-2</v>
      </c>
      <c r="AC17" s="12">
        <v>-0.186363</v>
      </c>
      <c r="AD17" s="13">
        <f t="shared" si="5"/>
        <v>-0.11677700000000001</v>
      </c>
      <c r="AE17" s="14">
        <f t="shared" si="14"/>
        <v>-0.1016185</v>
      </c>
      <c r="AF17" s="12">
        <v>-9.3715999999999994E-2</v>
      </c>
      <c r="AG17" s="12">
        <v>-4.2680000000000003E-2</v>
      </c>
      <c r="AH17" s="13">
        <f t="shared" si="6"/>
        <v>5.1035999999999991E-2</v>
      </c>
      <c r="AI17" s="12">
        <v>1.4598E-2</v>
      </c>
      <c r="AJ17" s="12">
        <v>6.6969999999999998E-3</v>
      </c>
      <c r="AK17" s="13">
        <f t="shared" si="15"/>
        <v>-7.901E-3</v>
      </c>
      <c r="AL17" s="14">
        <f t="shared" si="16"/>
        <v>2.1567499999999996E-2</v>
      </c>
      <c r="AM17" s="11">
        <f t="shared" si="7"/>
        <v>-0.15754300000000002</v>
      </c>
      <c r="AN17" s="14">
        <f t="shared" si="8"/>
        <v>-5.2745E-2</v>
      </c>
      <c r="AO17" s="14">
        <f t="shared" si="9"/>
        <v>-8.2547999999999996E-2</v>
      </c>
      <c r="AP17" s="13">
        <f t="shared" si="10"/>
        <v>-5.8663499999999993E-2</v>
      </c>
      <c r="AQ17" s="12">
        <f t="shared" si="17"/>
        <v>4.1023000000000032E-2</v>
      </c>
      <c r="AR17" s="12">
        <f t="shared" si="18"/>
        <v>-2.1187999999999999E-2</v>
      </c>
      <c r="AS17" s="12">
        <f t="shared" si="19"/>
        <v>-9.3726999999999991E-2</v>
      </c>
      <c r="AT17" s="12">
        <f t="shared" si="20"/>
        <v>-5.5007E-2</v>
      </c>
      <c r="AU17" s="12">
        <f t="shared" si="21"/>
        <v>4.0047999999999993E-2</v>
      </c>
      <c r="AV17" s="12">
        <f t="shared" si="22"/>
        <v>-9.7448000000000007E-2</v>
      </c>
      <c r="AW17" s="12">
        <f t="shared" si="23"/>
        <v>-8.4183999999999995E-2</v>
      </c>
      <c r="AX17" s="12">
        <f t="shared" si="24"/>
        <v>-0.19306000000000001</v>
      </c>
    </row>
    <row r="18" spans="1:50" x14ac:dyDescent="0.2">
      <c r="A18" s="7">
        <v>3886</v>
      </c>
      <c r="B18" s="33">
        <v>20</v>
      </c>
      <c r="C18" s="30">
        <v>7.7223976429999999</v>
      </c>
      <c r="D18" s="7">
        <v>6.7188999999999997</v>
      </c>
      <c r="E18" s="8">
        <v>9.4026280890000002</v>
      </c>
      <c r="F18" s="9">
        <v>7</v>
      </c>
      <c r="G18" s="10">
        <v>5</v>
      </c>
      <c r="H18" s="10">
        <v>12</v>
      </c>
      <c r="I18" s="9">
        <f t="shared" si="11"/>
        <v>24</v>
      </c>
      <c r="J18" s="27">
        <v>24</v>
      </c>
      <c r="K18" s="11">
        <v>5.2864000000000001E-2</v>
      </c>
      <c r="L18" s="12">
        <v>6.2269999999999999E-3</v>
      </c>
      <c r="M18" s="13">
        <f t="shared" si="0"/>
        <v>-4.6636999999999998E-2</v>
      </c>
      <c r="N18" s="11">
        <v>8.4306000000000006E-2</v>
      </c>
      <c r="O18" s="12">
        <v>-5.7305000000000002E-2</v>
      </c>
      <c r="P18" s="13">
        <f t="shared" si="1"/>
        <v>-0.14161100000000001</v>
      </c>
      <c r="Q18" s="14">
        <f t="shared" si="12"/>
        <v>-9.4124000000000013E-2</v>
      </c>
      <c r="R18" s="12">
        <v>4.3869999999999999E-2</v>
      </c>
      <c r="S18" s="12">
        <v>0.22051399999999999</v>
      </c>
      <c r="T18" s="13">
        <f t="shared" si="2"/>
        <v>0.176644</v>
      </c>
      <c r="U18" s="12">
        <v>8.4360000000000008E-3</v>
      </c>
      <c r="V18" s="12">
        <v>0.21227699999999999</v>
      </c>
      <c r="W18" s="14">
        <f t="shared" si="3"/>
        <v>0.20384099999999999</v>
      </c>
      <c r="X18" s="14">
        <f t="shared" si="13"/>
        <v>0.19024249999999998</v>
      </c>
      <c r="Y18" s="11">
        <v>3.2371999999999998E-2</v>
      </c>
      <c r="Z18" s="12">
        <v>0.141262</v>
      </c>
      <c r="AA18" s="13">
        <f t="shared" si="4"/>
        <v>0.10889</v>
      </c>
      <c r="AB18" s="11">
        <v>3.6924999999999999E-2</v>
      </c>
      <c r="AC18" s="12">
        <v>0.131714</v>
      </c>
      <c r="AD18" s="13">
        <f t="shared" si="5"/>
        <v>9.4788999999999998E-2</v>
      </c>
      <c r="AE18" s="14">
        <f t="shared" si="14"/>
        <v>0.1018395</v>
      </c>
      <c r="AF18" s="12">
        <v>6.8989999999999996E-2</v>
      </c>
      <c r="AG18" s="12">
        <v>-3.8386999999999998E-2</v>
      </c>
      <c r="AH18" s="13">
        <f t="shared" si="6"/>
        <v>-0.107377</v>
      </c>
      <c r="AI18" s="12">
        <v>8.5816000000000003E-2</v>
      </c>
      <c r="AJ18" s="12">
        <v>4.1669999999999997E-3</v>
      </c>
      <c r="AK18" s="13">
        <f t="shared" si="15"/>
        <v>-8.1648999999999999E-2</v>
      </c>
      <c r="AL18" s="14">
        <f t="shared" si="16"/>
        <v>-9.4513E-2</v>
      </c>
      <c r="AM18" s="11">
        <f t="shared" si="7"/>
        <v>6.4694999999999989E-2</v>
      </c>
      <c r="AN18" s="14">
        <f t="shared" si="8"/>
        <v>6.1928499999999997E-2</v>
      </c>
      <c r="AO18" s="14">
        <f t="shared" si="9"/>
        <v>5.105925E-2</v>
      </c>
      <c r="AP18" s="13">
        <f t="shared" si="10"/>
        <v>6.4655499999999991E-2</v>
      </c>
      <c r="AQ18" s="12">
        <f t="shared" si="17"/>
        <v>-8.994000000000002E-3</v>
      </c>
      <c r="AR18" s="12">
        <f t="shared" si="18"/>
        <v>0.21428699999999998</v>
      </c>
      <c r="AS18" s="12">
        <f t="shared" si="19"/>
        <v>-7.5870000000000007E-2</v>
      </c>
      <c r="AT18" s="12">
        <f t="shared" si="20"/>
        <v>0.26958199999999999</v>
      </c>
      <c r="AU18" s="12">
        <f t="shared" si="21"/>
        <v>-3.6617999999999998E-2</v>
      </c>
      <c r="AV18" s="12">
        <f t="shared" si="22"/>
        <v>0.179649</v>
      </c>
      <c r="AW18" s="12">
        <f t="shared" si="23"/>
        <v>-4.8891000000000004E-2</v>
      </c>
      <c r="AX18" s="12">
        <f t="shared" si="24"/>
        <v>0.12754699999999999</v>
      </c>
    </row>
    <row r="19" spans="1:50" x14ac:dyDescent="0.2">
      <c r="A19" s="7">
        <v>3887</v>
      </c>
      <c r="B19" s="33">
        <v>21</v>
      </c>
      <c r="C19" s="30">
        <v>12.39948104</v>
      </c>
      <c r="D19" s="7">
        <v>9.7673000000000005</v>
      </c>
      <c r="E19" s="8">
        <v>15.963724239999999</v>
      </c>
      <c r="F19" s="9">
        <v>0</v>
      </c>
      <c r="G19" s="10">
        <v>0</v>
      </c>
      <c r="H19" s="10">
        <v>0</v>
      </c>
      <c r="I19" s="9">
        <f t="shared" si="11"/>
        <v>0</v>
      </c>
      <c r="J19" s="27">
        <v>0</v>
      </c>
      <c r="K19" s="11">
        <v>-8.3401000000000003E-2</v>
      </c>
      <c r="L19" s="12">
        <v>-3.5672000000000002E-2</v>
      </c>
      <c r="M19" s="13">
        <f t="shared" si="0"/>
        <v>4.7729000000000001E-2</v>
      </c>
      <c r="N19" s="11">
        <v>-3.5095000000000001E-2</v>
      </c>
      <c r="O19" s="12">
        <v>7.6295000000000002E-2</v>
      </c>
      <c r="P19" s="13">
        <f t="shared" si="1"/>
        <v>0.11139</v>
      </c>
      <c r="Q19" s="14">
        <f t="shared" si="12"/>
        <v>7.9559500000000005E-2</v>
      </c>
      <c r="R19" s="12">
        <v>0.14959800000000001</v>
      </c>
      <c r="S19" s="12">
        <v>0.110315</v>
      </c>
      <c r="T19" s="13">
        <f t="shared" si="2"/>
        <v>-3.9283000000000012E-2</v>
      </c>
      <c r="U19" s="12">
        <v>0.27354899999999999</v>
      </c>
      <c r="V19" s="12">
        <v>9.5028000000000001E-2</v>
      </c>
      <c r="W19" s="14">
        <f t="shared" si="3"/>
        <v>-0.17852099999999999</v>
      </c>
      <c r="X19" s="14">
        <f t="shared" si="13"/>
        <v>-0.108902</v>
      </c>
      <c r="Y19" s="11">
        <v>9.8251000000000005E-2</v>
      </c>
      <c r="Z19" s="12">
        <v>4.7572000000000003E-2</v>
      </c>
      <c r="AA19" s="13">
        <f t="shared" si="4"/>
        <v>-5.0679000000000002E-2</v>
      </c>
      <c r="AB19" s="11">
        <v>0.15524299999999999</v>
      </c>
      <c r="AC19" s="12">
        <v>-3.0850000000000001E-3</v>
      </c>
      <c r="AD19" s="13">
        <f t="shared" si="5"/>
        <v>-0.158328</v>
      </c>
      <c r="AE19" s="14">
        <f t="shared" si="14"/>
        <v>-0.1045035</v>
      </c>
      <c r="AF19" s="12">
        <v>6.3425999999999996E-2</v>
      </c>
      <c r="AG19" s="12">
        <v>5.1610000000000003E-2</v>
      </c>
      <c r="AH19" s="13">
        <f t="shared" si="6"/>
        <v>-1.1815999999999993E-2</v>
      </c>
      <c r="AI19" s="12">
        <v>2.6165999999999998E-2</v>
      </c>
      <c r="AJ19" s="12">
        <v>8.0058000000000004E-2</v>
      </c>
      <c r="AK19" s="13">
        <f t="shared" si="15"/>
        <v>5.3892000000000009E-2</v>
      </c>
      <c r="AL19" s="14">
        <f t="shared" si="16"/>
        <v>2.1038000000000008E-2</v>
      </c>
      <c r="AM19" s="11">
        <f t="shared" si="7"/>
        <v>2.8167999999999999E-2</v>
      </c>
      <c r="AN19" s="14">
        <f t="shared" si="8"/>
        <v>0.10244425</v>
      </c>
      <c r="AO19" s="14">
        <f t="shared" si="9"/>
        <v>6.5214750000000002E-2</v>
      </c>
      <c r="AP19" s="13">
        <f t="shared" si="10"/>
        <v>6.45955E-2</v>
      </c>
      <c r="AQ19" s="12">
        <f t="shared" si="17"/>
        <v>0.23299900000000001</v>
      </c>
      <c r="AR19" s="12">
        <f t="shared" si="18"/>
        <v>0.14598700000000001</v>
      </c>
      <c r="AS19" s="12">
        <f t="shared" si="19"/>
        <v>0.30864399999999997</v>
      </c>
      <c r="AT19" s="12">
        <f t="shared" si="20"/>
        <v>1.8733E-2</v>
      </c>
      <c r="AU19" s="12">
        <f t="shared" si="21"/>
        <v>3.4825000000000009E-2</v>
      </c>
      <c r="AV19" s="12">
        <f t="shared" si="22"/>
        <v>-4.0379999999999999E-3</v>
      </c>
      <c r="AW19" s="12">
        <f t="shared" si="23"/>
        <v>0.129077</v>
      </c>
      <c r="AX19" s="12">
        <f t="shared" si="24"/>
        <v>-8.3143000000000009E-2</v>
      </c>
    </row>
    <row r="20" spans="1:50" x14ac:dyDescent="0.2">
      <c r="A20" s="7">
        <v>3889</v>
      </c>
      <c r="B20" s="33">
        <v>20</v>
      </c>
      <c r="C20" s="30">
        <v>8.4076809709999996</v>
      </c>
      <c r="D20" s="7">
        <v>8.6026000000000007</v>
      </c>
      <c r="E20" s="8">
        <v>7.5069632940000002</v>
      </c>
      <c r="F20" s="9">
        <v>17</v>
      </c>
      <c r="G20" s="10">
        <v>11</v>
      </c>
      <c r="H20" s="10">
        <v>22</v>
      </c>
      <c r="I20" s="9">
        <f t="shared" si="11"/>
        <v>50</v>
      </c>
      <c r="J20" s="27">
        <v>62</v>
      </c>
      <c r="K20" s="11">
        <v>-5.6569999999999997E-3</v>
      </c>
      <c r="L20" s="12">
        <v>-1.4454E-2</v>
      </c>
      <c r="M20" s="13">
        <f t="shared" si="0"/>
        <v>-8.7969999999999993E-3</v>
      </c>
      <c r="N20" s="11">
        <v>2.7300999999999999E-2</v>
      </c>
      <c r="O20" s="12">
        <v>5.6370999999999997E-2</v>
      </c>
      <c r="P20" s="13">
        <f t="shared" si="1"/>
        <v>2.9069999999999999E-2</v>
      </c>
      <c r="Q20" s="14">
        <f t="shared" si="12"/>
        <v>1.01365E-2</v>
      </c>
      <c r="R20" s="12">
        <v>-0.21440799999999999</v>
      </c>
      <c r="S20" s="12">
        <v>-0.20683399999999999</v>
      </c>
      <c r="T20" s="13">
        <f t="shared" si="2"/>
        <v>7.5739999999999974E-3</v>
      </c>
      <c r="U20" s="12">
        <v>-4.7932000000000002E-2</v>
      </c>
      <c r="V20" s="12">
        <v>-0.108635</v>
      </c>
      <c r="W20" s="14">
        <f t="shared" si="3"/>
        <v>-6.0702999999999993E-2</v>
      </c>
      <c r="X20" s="14">
        <f t="shared" si="13"/>
        <v>-2.6564499999999998E-2</v>
      </c>
      <c r="Y20" s="11">
        <v>-0.19381599999999999</v>
      </c>
      <c r="Z20" s="12">
        <v>-0.22386500000000001</v>
      </c>
      <c r="AA20" s="13">
        <f t="shared" si="4"/>
        <v>-3.004900000000002E-2</v>
      </c>
      <c r="AB20" s="11">
        <v>-0.17955499999999999</v>
      </c>
      <c r="AC20" s="12">
        <v>-0.243644</v>
      </c>
      <c r="AD20" s="13">
        <f t="shared" si="5"/>
        <v>-6.4089000000000007E-2</v>
      </c>
      <c r="AE20" s="14">
        <f t="shared" si="14"/>
        <v>-4.7069000000000014E-2</v>
      </c>
      <c r="AF20" s="12">
        <v>-6.2890000000000003E-3</v>
      </c>
      <c r="AG20" s="12">
        <v>5.4892999999999997E-2</v>
      </c>
      <c r="AH20" s="13">
        <f t="shared" si="6"/>
        <v>6.1182E-2</v>
      </c>
      <c r="AI20" s="12">
        <v>-2.7833E-2</v>
      </c>
      <c r="AJ20" s="12">
        <v>-2.7099999999999997E-4</v>
      </c>
      <c r="AK20" s="13">
        <f t="shared" si="15"/>
        <v>2.7562E-2</v>
      </c>
      <c r="AL20" s="14">
        <f t="shared" si="16"/>
        <v>4.4372000000000002E-2</v>
      </c>
      <c r="AM20" s="11">
        <f t="shared" si="7"/>
        <v>-8.8270600000000005E-2</v>
      </c>
      <c r="AN20" s="14">
        <f t="shared" si="8"/>
        <v>-1.822375E-2</v>
      </c>
      <c r="AO20" s="14">
        <f t="shared" si="9"/>
        <v>-9.2269249999999997E-2</v>
      </c>
      <c r="AP20" s="13">
        <f t="shared" si="10"/>
        <v>-0.11282575</v>
      </c>
      <c r="AQ20" s="12">
        <f t="shared" si="17"/>
        <v>-0.20875099999999999</v>
      </c>
      <c r="AR20" s="12">
        <f t="shared" si="18"/>
        <v>-0.19238</v>
      </c>
      <c r="AS20" s="12">
        <f t="shared" si="19"/>
        <v>-7.5232999999999994E-2</v>
      </c>
      <c r="AT20" s="12">
        <f t="shared" si="20"/>
        <v>-0.16500599999999999</v>
      </c>
      <c r="AU20" s="12">
        <f t="shared" si="21"/>
        <v>-0.187527</v>
      </c>
      <c r="AV20" s="12">
        <f t="shared" si="22"/>
        <v>-0.27875800000000001</v>
      </c>
      <c r="AW20" s="12">
        <f t="shared" si="23"/>
        <v>-0.151722</v>
      </c>
      <c r="AX20" s="12">
        <f t="shared" si="24"/>
        <v>-0.24337300000000001</v>
      </c>
    </row>
    <row r="21" spans="1:50" x14ac:dyDescent="0.2">
      <c r="A21" s="7">
        <v>3890</v>
      </c>
      <c r="B21" s="33">
        <v>19</v>
      </c>
      <c r="C21" s="30">
        <v>8.5382332059999992</v>
      </c>
      <c r="D21" s="7">
        <v>7.6535000000000002</v>
      </c>
      <c r="E21" s="8">
        <v>8.9995920520000006</v>
      </c>
      <c r="F21" s="9">
        <v>12</v>
      </c>
      <c r="G21" s="10">
        <v>1</v>
      </c>
      <c r="H21" s="10">
        <v>19</v>
      </c>
      <c r="I21" s="9">
        <f t="shared" si="11"/>
        <v>32</v>
      </c>
      <c r="J21" s="27">
        <v>29</v>
      </c>
      <c r="K21" s="11">
        <v>0.14799699999999999</v>
      </c>
      <c r="L21" s="12">
        <v>-3.7810000000000003E-2</v>
      </c>
      <c r="M21" s="13">
        <f t="shared" si="0"/>
        <v>-0.185807</v>
      </c>
      <c r="N21" s="11">
        <v>9.4934000000000004E-2</v>
      </c>
      <c r="O21" s="12">
        <v>0.13406599999999999</v>
      </c>
      <c r="P21" s="13">
        <f t="shared" si="1"/>
        <v>3.9131999999999986E-2</v>
      </c>
      <c r="Q21" s="14">
        <f t="shared" si="12"/>
        <v>-7.33375E-2</v>
      </c>
      <c r="R21" s="12">
        <v>-0.18335099999999999</v>
      </c>
      <c r="S21" s="12">
        <v>4.7473000000000001E-2</v>
      </c>
      <c r="T21" s="13">
        <f t="shared" si="2"/>
        <v>0.23082399999999997</v>
      </c>
      <c r="U21" s="12">
        <v>-4.718E-2</v>
      </c>
      <c r="V21" s="12">
        <v>0.28090999999999999</v>
      </c>
      <c r="W21" s="14">
        <f t="shared" si="3"/>
        <v>0.32808999999999999</v>
      </c>
      <c r="X21" s="14">
        <f t="shared" si="13"/>
        <v>0.27945699999999996</v>
      </c>
      <c r="Y21" s="11">
        <v>-3.8438E-2</v>
      </c>
      <c r="Z21" s="12">
        <v>0.12843599999999999</v>
      </c>
      <c r="AA21" s="13">
        <f t="shared" si="4"/>
        <v>0.16687399999999999</v>
      </c>
      <c r="AB21" s="11">
        <v>-8.1141000000000005E-2</v>
      </c>
      <c r="AC21" s="12">
        <v>0.148115</v>
      </c>
      <c r="AD21" s="13">
        <f t="shared" si="5"/>
        <v>0.22925600000000002</v>
      </c>
      <c r="AE21" s="14">
        <f t="shared" si="14"/>
        <v>0.19806499999999999</v>
      </c>
      <c r="AF21" s="12">
        <v>6.2327E-2</v>
      </c>
      <c r="AG21" s="12">
        <v>6.5765000000000004E-2</v>
      </c>
      <c r="AH21" s="13">
        <f t="shared" si="6"/>
        <v>3.4380000000000036E-3</v>
      </c>
      <c r="AI21" s="12">
        <v>3.0948E-2</v>
      </c>
      <c r="AJ21" s="12">
        <v>6.0911E-2</v>
      </c>
      <c r="AK21" s="13">
        <f t="shared" si="15"/>
        <v>2.9963E-2</v>
      </c>
      <c r="AL21" s="14">
        <f t="shared" si="16"/>
        <v>1.67005E-2</v>
      </c>
      <c r="AM21" s="11">
        <f t="shared" si="7"/>
        <v>-5.1382000000000008E-3</v>
      </c>
      <c r="AN21" s="14">
        <f t="shared" si="8"/>
        <v>0.11568249999999999</v>
      </c>
      <c r="AO21" s="14">
        <f t="shared" si="9"/>
        <v>5.4522500000000002E-2</v>
      </c>
      <c r="AP21" s="13">
        <f t="shared" si="10"/>
        <v>3.970825E-2</v>
      </c>
      <c r="AQ21" s="12">
        <f t="shared" si="17"/>
        <v>-0.33134799999999998</v>
      </c>
      <c r="AR21" s="12">
        <f t="shared" si="18"/>
        <v>8.5282999999999998E-2</v>
      </c>
      <c r="AS21" s="12">
        <f t="shared" si="19"/>
        <v>-0.14211400000000002</v>
      </c>
      <c r="AT21" s="12">
        <f t="shared" si="20"/>
        <v>0.146844</v>
      </c>
      <c r="AU21" s="12">
        <f t="shared" si="21"/>
        <v>-0.10076499999999999</v>
      </c>
      <c r="AV21" s="12">
        <f t="shared" si="22"/>
        <v>6.2670999999999991E-2</v>
      </c>
      <c r="AW21" s="12">
        <f t="shared" si="23"/>
        <v>-0.11208900000000001</v>
      </c>
      <c r="AX21" s="12">
        <f t="shared" si="24"/>
        <v>8.7204000000000004E-2</v>
      </c>
    </row>
    <row r="22" spans="1:50" x14ac:dyDescent="0.2">
      <c r="A22" s="7">
        <v>3891</v>
      </c>
      <c r="B22" s="33">
        <v>19</v>
      </c>
      <c r="C22" s="30">
        <v>9.5472100649999998</v>
      </c>
      <c r="D22" s="7">
        <v>7.0533000000000001</v>
      </c>
      <c r="E22" s="8">
        <v>12.483967140000001</v>
      </c>
      <c r="F22" s="9">
        <v>0</v>
      </c>
      <c r="G22" s="10">
        <v>0</v>
      </c>
      <c r="H22" s="10">
        <v>0</v>
      </c>
      <c r="I22" s="9">
        <f t="shared" si="11"/>
        <v>0</v>
      </c>
      <c r="J22" s="27">
        <v>0</v>
      </c>
      <c r="K22" s="11">
        <v>-0.12661800000000001</v>
      </c>
      <c r="L22" s="12">
        <v>3.5799999999999998E-3</v>
      </c>
      <c r="M22" s="13">
        <f t="shared" si="0"/>
        <v>0.13019800000000001</v>
      </c>
      <c r="N22" s="11">
        <v>-0.20003399999999999</v>
      </c>
      <c r="O22" s="12">
        <v>-7.4226E-2</v>
      </c>
      <c r="P22" s="13">
        <f t="shared" si="1"/>
        <v>0.12580799999999998</v>
      </c>
      <c r="Q22" s="14">
        <f t="shared" si="12"/>
        <v>0.12800299999999998</v>
      </c>
      <c r="R22" s="12">
        <v>-0.16670099999999999</v>
      </c>
      <c r="S22" s="12">
        <v>-0.195438</v>
      </c>
      <c r="T22" s="13">
        <f t="shared" si="2"/>
        <v>-2.8737000000000013E-2</v>
      </c>
      <c r="U22" s="12">
        <v>-8.8109999999999994E-2</v>
      </c>
      <c r="V22" s="12">
        <v>-0.141933</v>
      </c>
      <c r="W22" s="14">
        <f t="shared" si="3"/>
        <v>-5.382300000000001E-2</v>
      </c>
      <c r="X22" s="14">
        <f t="shared" si="13"/>
        <v>-4.1280000000000011E-2</v>
      </c>
      <c r="Y22" s="11">
        <v>-0.19656100000000001</v>
      </c>
      <c r="Z22" s="12">
        <v>-0.16364600000000001</v>
      </c>
      <c r="AA22" s="13">
        <f t="shared" si="4"/>
        <v>3.2915E-2</v>
      </c>
      <c r="AB22" s="11">
        <v>-0.13891500000000001</v>
      </c>
      <c r="AC22" s="12">
        <v>-0.101881</v>
      </c>
      <c r="AD22" s="13">
        <f t="shared" si="5"/>
        <v>3.7034000000000011E-2</v>
      </c>
      <c r="AE22" s="14">
        <f t="shared" si="14"/>
        <v>3.4974500000000006E-2</v>
      </c>
      <c r="AF22" s="12">
        <v>-0.19371099999999999</v>
      </c>
      <c r="AG22" s="12">
        <v>-7.2621000000000005E-2</v>
      </c>
      <c r="AH22" s="13">
        <f t="shared" si="6"/>
        <v>0.12108999999999999</v>
      </c>
      <c r="AI22" s="12">
        <v>-7.0663000000000004E-2</v>
      </c>
      <c r="AJ22" s="12">
        <v>-7.2345000000000007E-2</v>
      </c>
      <c r="AK22" s="13">
        <f t="shared" si="15"/>
        <v>-1.6820000000000029E-3</v>
      </c>
      <c r="AL22" s="14">
        <f t="shared" si="16"/>
        <v>5.9703999999999993E-2</v>
      </c>
      <c r="AM22" s="11">
        <f t="shared" si="7"/>
        <v>-9.7035399999999994E-2</v>
      </c>
      <c r="AN22" s="14">
        <f t="shared" si="8"/>
        <v>-0.12607574999999999</v>
      </c>
      <c r="AO22" s="14">
        <f t="shared" si="9"/>
        <v>-0.15663475000000002</v>
      </c>
      <c r="AP22" s="13">
        <f t="shared" si="10"/>
        <v>-9.5951000000000009E-2</v>
      </c>
      <c r="AQ22" s="12">
        <f t="shared" si="17"/>
        <v>-4.008299999999998E-2</v>
      </c>
      <c r="AR22" s="12">
        <f t="shared" si="18"/>
        <v>-0.199018</v>
      </c>
      <c r="AS22" s="12">
        <f t="shared" si="19"/>
        <v>0.111924</v>
      </c>
      <c r="AT22" s="12">
        <f t="shared" si="20"/>
        <v>-6.7707000000000003E-2</v>
      </c>
      <c r="AU22" s="12">
        <f t="shared" si="21"/>
        <v>-2.8500000000000192E-3</v>
      </c>
      <c r="AV22" s="12">
        <f t="shared" si="22"/>
        <v>-9.1025000000000009E-2</v>
      </c>
      <c r="AW22" s="12">
        <f t="shared" si="23"/>
        <v>-6.8252000000000007E-2</v>
      </c>
      <c r="AX22" s="12">
        <f t="shared" si="24"/>
        <v>-2.9535999999999993E-2</v>
      </c>
    </row>
    <row r="23" spans="1:50" x14ac:dyDescent="0.2">
      <c r="A23" s="7">
        <v>3892</v>
      </c>
      <c r="B23" s="33">
        <v>20</v>
      </c>
      <c r="C23" s="30">
        <v>5.6497598370000004</v>
      </c>
      <c r="D23" s="7">
        <v>5.4255000000000004</v>
      </c>
      <c r="E23" s="8">
        <v>4.8856946829999996</v>
      </c>
      <c r="F23" s="9">
        <v>9</v>
      </c>
      <c r="G23" s="10">
        <v>1</v>
      </c>
      <c r="H23" s="10">
        <v>22</v>
      </c>
      <c r="I23" s="9">
        <f t="shared" si="11"/>
        <v>32</v>
      </c>
      <c r="J23" s="27">
        <v>33</v>
      </c>
      <c r="K23" s="11">
        <v>-6.4061000000000007E-2</v>
      </c>
      <c r="L23" s="12">
        <v>8.0751000000000003E-2</v>
      </c>
      <c r="M23" s="13">
        <f t="shared" si="0"/>
        <v>0.144812</v>
      </c>
      <c r="N23" s="11">
        <v>-7.7161999999999994E-2</v>
      </c>
      <c r="O23" s="12">
        <v>1.0193000000000001E-2</v>
      </c>
      <c r="P23" s="13">
        <f t="shared" si="1"/>
        <v>8.7354999999999988E-2</v>
      </c>
      <c r="Q23" s="14">
        <f t="shared" si="12"/>
        <v>0.11608349999999999</v>
      </c>
      <c r="R23" s="12">
        <v>2.5676999999999998E-2</v>
      </c>
      <c r="S23" s="12">
        <v>8.0515000000000003E-2</v>
      </c>
      <c r="T23" s="13">
        <f t="shared" si="2"/>
        <v>5.4838000000000005E-2</v>
      </c>
      <c r="U23" s="12">
        <v>9.1490000000000002E-2</v>
      </c>
      <c r="V23" s="12">
        <v>0.136959</v>
      </c>
      <c r="W23" s="14">
        <f t="shared" si="3"/>
        <v>4.5468999999999996E-2</v>
      </c>
      <c r="X23" s="14">
        <f t="shared" si="13"/>
        <v>5.0153500000000004E-2</v>
      </c>
      <c r="Y23" s="11">
        <v>5.3599000000000001E-2</v>
      </c>
      <c r="Z23" s="12">
        <v>7.3729000000000003E-2</v>
      </c>
      <c r="AA23" s="13">
        <f t="shared" si="4"/>
        <v>2.0130000000000002E-2</v>
      </c>
      <c r="AB23" s="11">
        <v>-1.0194999999999999E-2</v>
      </c>
      <c r="AC23" s="12">
        <v>-6.5180000000000004E-3</v>
      </c>
      <c r="AD23" s="13">
        <f t="shared" si="5"/>
        <v>3.6769999999999988E-3</v>
      </c>
      <c r="AE23" s="14">
        <f t="shared" si="14"/>
        <v>1.1903500000000001E-2</v>
      </c>
      <c r="AF23" s="12">
        <v>2.9855E-2</v>
      </c>
      <c r="AG23" s="12">
        <v>8.9883000000000005E-2</v>
      </c>
      <c r="AH23" s="13">
        <f t="shared" si="6"/>
        <v>6.0028000000000005E-2</v>
      </c>
      <c r="AI23" s="12">
        <v>-1.7505E-2</v>
      </c>
      <c r="AJ23" s="12">
        <v>4.8473000000000002E-2</v>
      </c>
      <c r="AK23" s="13">
        <f t="shared" si="15"/>
        <v>6.5978000000000009E-2</v>
      </c>
      <c r="AL23" s="14">
        <f t="shared" si="16"/>
        <v>6.3003000000000003E-2</v>
      </c>
      <c r="AM23" s="11">
        <f t="shared" si="7"/>
        <v>2.4576399999999998E-2</v>
      </c>
      <c r="AN23" s="14">
        <f t="shared" si="8"/>
        <v>4.0370000000000003E-2</v>
      </c>
      <c r="AO23" s="14">
        <f t="shared" si="9"/>
        <v>6.1766500000000002E-2</v>
      </c>
      <c r="AP23" s="13">
        <f t="shared" si="10"/>
        <v>3.5637500000000009E-3</v>
      </c>
      <c r="AQ23" s="12">
        <f t="shared" si="17"/>
        <v>8.9738000000000012E-2</v>
      </c>
      <c r="AR23" s="12">
        <f t="shared" si="18"/>
        <v>-2.360000000000001E-4</v>
      </c>
      <c r="AS23" s="12">
        <f t="shared" si="19"/>
        <v>0.168652</v>
      </c>
      <c r="AT23" s="12">
        <f t="shared" si="20"/>
        <v>0.12676599999999999</v>
      </c>
      <c r="AU23" s="12">
        <f t="shared" si="21"/>
        <v>2.3744000000000001E-2</v>
      </c>
      <c r="AV23" s="12">
        <f t="shared" si="22"/>
        <v>-1.6154000000000002E-2</v>
      </c>
      <c r="AW23" s="12">
        <f t="shared" si="23"/>
        <v>7.3100000000000005E-3</v>
      </c>
      <c r="AX23" s="12">
        <f t="shared" si="24"/>
        <v>-5.4991000000000005E-2</v>
      </c>
    </row>
    <row r="24" spans="1:50" x14ac:dyDescent="0.2">
      <c r="A24" s="7">
        <v>3893</v>
      </c>
      <c r="B24" s="33">
        <v>19</v>
      </c>
      <c r="C24" s="30">
        <v>9.2220832700000006</v>
      </c>
      <c r="D24" s="7">
        <v>7.1264000000000003</v>
      </c>
      <c r="E24" s="8">
        <v>10.528787530000001</v>
      </c>
      <c r="F24" s="9">
        <v>18</v>
      </c>
      <c r="G24" s="10">
        <v>6</v>
      </c>
      <c r="H24" s="10">
        <v>18</v>
      </c>
      <c r="I24" s="9">
        <f t="shared" si="11"/>
        <v>42</v>
      </c>
      <c r="J24" s="27">
        <v>54</v>
      </c>
      <c r="K24" s="11">
        <v>-0.134769</v>
      </c>
      <c r="L24" s="12">
        <v>-4.9349999999999998E-2</v>
      </c>
      <c r="M24" s="13">
        <f t="shared" si="0"/>
        <v>8.5418999999999995E-2</v>
      </c>
      <c r="N24" s="11">
        <v>-5.0312000000000003E-2</v>
      </c>
      <c r="O24" s="12">
        <v>8.9726E-2</v>
      </c>
      <c r="P24" s="13">
        <f t="shared" si="1"/>
        <v>0.140038</v>
      </c>
      <c r="Q24" s="14">
        <f t="shared" si="12"/>
        <v>0.1127285</v>
      </c>
      <c r="R24" s="12">
        <v>-8.3612000000000006E-2</v>
      </c>
      <c r="S24" s="12">
        <v>-7.6049999999999998E-3</v>
      </c>
      <c r="T24" s="13">
        <f t="shared" si="2"/>
        <v>7.6007000000000005E-2</v>
      </c>
      <c r="U24" s="12">
        <v>-7.9240000000000005E-2</v>
      </c>
      <c r="V24" s="12">
        <v>9.1889999999999999E-2</v>
      </c>
      <c r="W24" s="14">
        <f t="shared" si="3"/>
        <v>0.17113</v>
      </c>
      <c r="X24" s="14">
        <f t="shared" si="13"/>
        <v>0.1235685</v>
      </c>
      <c r="Y24" s="11">
        <v>-0.32269999999999999</v>
      </c>
      <c r="Z24" s="12">
        <v>-0.120354</v>
      </c>
      <c r="AA24" s="13">
        <f t="shared" si="4"/>
        <v>0.20234599999999997</v>
      </c>
      <c r="AB24" s="11">
        <v>-0.180978</v>
      </c>
      <c r="AC24" s="12">
        <v>2.1330999999999999E-2</v>
      </c>
      <c r="AD24" s="13">
        <f t="shared" si="5"/>
        <v>0.20230899999999999</v>
      </c>
      <c r="AE24" s="14">
        <f t="shared" si="14"/>
        <v>0.20232749999999999</v>
      </c>
      <c r="AF24" s="12">
        <v>-0.16256899999999999</v>
      </c>
      <c r="AG24" s="12">
        <v>-4.326E-2</v>
      </c>
      <c r="AH24" s="13">
        <f t="shared" si="6"/>
        <v>0.119309</v>
      </c>
      <c r="AI24" s="12">
        <v>-4.0952000000000002E-2</v>
      </c>
      <c r="AJ24" s="12">
        <v>1.6598999999999999E-2</v>
      </c>
      <c r="AK24" s="13">
        <f t="shared" si="15"/>
        <v>5.7551000000000005E-2</v>
      </c>
      <c r="AL24" s="14">
        <f t="shared" si="16"/>
        <v>8.8430000000000009E-2</v>
      </c>
      <c r="AM24" s="11">
        <f t="shared" si="7"/>
        <v>-5.5067199999999997E-2</v>
      </c>
      <c r="AN24" s="14">
        <f t="shared" si="8"/>
        <v>1.3015999999999998E-2</v>
      </c>
      <c r="AO24" s="14">
        <f t="shared" si="9"/>
        <v>-0.16222075</v>
      </c>
      <c r="AP24" s="13">
        <f t="shared" si="10"/>
        <v>-4.6000000000000006E-2</v>
      </c>
      <c r="AQ24" s="12">
        <f t="shared" si="17"/>
        <v>5.1156999999999994E-2</v>
      </c>
      <c r="AR24" s="12">
        <f t="shared" si="18"/>
        <v>4.1744999999999997E-2</v>
      </c>
      <c r="AS24" s="12">
        <f t="shared" si="19"/>
        <v>-2.8928000000000002E-2</v>
      </c>
      <c r="AT24" s="12">
        <f t="shared" si="20"/>
        <v>2.1639999999999993E-3</v>
      </c>
      <c r="AU24" s="12">
        <f t="shared" si="21"/>
        <v>-0.160131</v>
      </c>
      <c r="AV24" s="12">
        <f t="shared" si="22"/>
        <v>-7.7093999999999996E-2</v>
      </c>
      <c r="AW24" s="12">
        <f t="shared" si="23"/>
        <v>-0.14002599999999998</v>
      </c>
      <c r="AX24" s="12">
        <f t="shared" si="24"/>
        <v>4.7320000000000001E-3</v>
      </c>
    </row>
    <row r="25" spans="1:50" x14ac:dyDescent="0.2">
      <c r="A25" s="7">
        <v>3895</v>
      </c>
      <c r="B25" s="33">
        <v>22</v>
      </c>
      <c r="C25" s="30">
        <v>9.0754258770000007</v>
      </c>
      <c r="D25" s="7">
        <v>8.3969000000000005</v>
      </c>
      <c r="E25" s="8">
        <v>12.057069289999999</v>
      </c>
      <c r="F25" s="9">
        <v>0</v>
      </c>
      <c r="G25" s="10">
        <v>0</v>
      </c>
      <c r="H25" s="10">
        <v>4</v>
      </c>
      <c r="I25" s="9">
        <f t="shared" si="11"/>
        <v>4</v>
      </c>
      <c r="J25" s="27">
        <v>4</v>
      </c>
      <c r="K25" s="11">
        <v>-0.18016799999999999</v>
      </c>
      <c r="L25" s="12">
        <v>7.5980000000000006E-2</v>
      </c>
      <c r="M25" s="13">
        <f t="shared" si="0"/>
        <v>0.25614799999999999</v>
      </c>
      <c r="N25" s="11">
        <v>-0.163575</v>
      </c>
      <c r="O25" s="12">
        <v>-0.12099799999999999</v>
      </c>
      <c r="P25" s="13">
        <f t="shared" si="1"/>
        <v>4.2577000000000004E-2</v>
      </c>
      <c r="Q25" s="14">
        <f t="shared" si="12"/>
        <v>0.14936250000000001</v>
      </c>
      <c r="R25" s="12">
        <v>6.6763000000000003E-2</v>
      </c>
      <c r="S25" s="12">
        <v>5.8187000000000003E-2</v>
      </c>
      <c r="T25" s="13">
        <f t="shared" si="2"/>
        <v>-8.5760000000000003E-3</v>
      </c>
      <c r="U25" s="12">
        <v>0.109371</v>
      </c>
      <c r="V25" s="12">
        <v>8.9312000000000002E-2</v>
      </c>
      <c r="W25" s="14">
        <f t="shared" si="3"/>
        <v>-2.0058999999999994E-2</v>
      </c>
      <c r="X25" s="14">
        <f t="shared" si="13"/>
        <v>-1.4317499999999997E-2</v>
      </c>
      <c r="Y25" s="11">
        <v>1.3393E-2</v>
      </c>
      <c r="Z25" s="12">
        <v>0.151031</v>
      </c>
      <c r="AA25" s="13">
        <f t="shared" si="4"/>
        <v>0.13763800000000001</v>
      </c>
      <c r="AB25" s="11">
        <v>3.6181999999999999E-2</v>
      </c>
      <c r="AC25" s="12">
        <v>9.5702999999999996E-2</v>
      </c>
      <c r="AD25" s="13">
        <f t="shared" si="5"/>
        <v>5.9520999999999998E-2</v>
      </c>
      <c r="AE25" s="14">
        <f t="shared" si="14"/>
        <v>9.85795E-2</v>
      </c>
      <c r="AF25" s="12">
        <v>-0.127494</v>
      </c>
      <c r="AG25" s="12">
        <v>-4.6290000000000003E-3</v>
      </c>
      <c r="AH25" s="13">
        <f t="shared" si="6"/>
        <v>0.122865</v>
      </c>
      <c r="AI25" s="12">
        <v>-7.4638999999999997E-2</v>
      </c>
      <c r="AJ25" s="12">
        <v>4.0099999999999997E-2</v>
      </c>
      <c r="AK25" s="13">
        <f t="shared" si="15"/>
        <v>0.11473899999999999</v>
      </c>
      <c r="AL25" s="14">
        <f t="shared" si="16"/>
        <v>0.11880199999999999</v>
      </c>
      <c r="AM25" s="11">
        <f t="shared" si="7"/>
        <v>4.1524000000000031E-3</v>
      </c>
      <c r="AN25" s="14">
        <f t="shared" si="8"/>
        <v>-2.1472499999999992E-2</v>
      </c>
      <c r="AO25" s="14">
        <f t="shared" si="9"/>
        <v>8.0752499999999974E-3</v>
      </c>
      <c r="AP25" s="13">
        <f t="shared" si="10"/>
        <v>2.43365E-2</v>
      </c>
      <c r="AQ25" s="12">
        <f t="shared" si="17"/>
        <v>0.24693100000000001</v>
      </c>
      <c r="AR25" s="12">
        <f t="shared" si="18"/>
        <v>-1.7793000000000003E-2</v>
      </c>
      <c r="AS25" s="12">
        <f t="shared" si="19"/>
        <v>0.27294600000000002</v>
      </c>
      <c r="AT25" s="12">
        <f t="shared" si="20"/>
        <v>0.21031</v>
      </c>
      <c r="AU25" s="12">
        <f t="shared" si="21"/>
        <v>0.14088699999999998</v>
      </c>
      <c r="AV25" s="12">
        <f t="shared" si="22"/>
        <v>0.15565999999999999</v>
      </c>
      <c r="AW25" s="12">
        <f t="shared" si="23"/>
        <v>0.110821</v>
      </c>
      <c r="AX25" s="12">
        <f t="shared" si="24"/>
        <v>5.5603E-2</v>
      </c>
    </row>
    <row r="26" spans="1:50" x14ac:dyDescent="0.2">
      <c r="A26" s="7">
        <v>3896</v>
      </c>
      <c r="B26" s="33">
        <v>18</v>
      </c>
      <c r="C26" s="30">
        <v>12.455561510000001</v>
      </c>
      <c r="D26" s="7">
        <v>10.875999999999999</v>
      </c>
      <c r="E26" s="8">
        <v>14.627827590000001</v>
      </c>
      <c r="F26" s="9">
        <v>0</v>
      </c>
      <c r="G26" s="10">
        <v>3</v>
      </c>
      <c r="H26" s="10">
        <v>22</v>
      </c>
      <c r="I26" s="9">
        <f t="shared" si="11"/>
        <v>25</v>
      </c>
      <c r="J26" s="27">
        <v>34</v>
      </c>
      <c r="K26" s="11">
        <v>-6.6739000000000007E-2</v>
      </c>
      <c r="L26" s="12">
        <v>0.293433</v>
      </c>
      <c r="M26" s="13">
        <f t="shared" si="0"/>
        <v>0.36017199999999999</v>
      </c>
      <c r="N26" s="11">
        <v>3.3617000000000001E-2</v>
      </c>
      <c r="O26" s="12">
        <v>0.17433000000000001</v>
      </c>
      <c r="P26" s="13">
        <f t="shared" si="1"/>
        <v>0.140713</v>
      </c>
      <c r="Q26" s="14">
        <f t="shared" si="12"/>
        <v>0.25044250000000001</v>
      </c>
      <c r="R26" s="12">
        <v>5.9305999999999998E-2</v>
      </c>
      <c r="S26" s="12">
        <v>0.16288</v>
      </c>
      <c r="T26" s="13">
        <f t="shared" si="2"/>
        <v>0.103574</v>
      </c>
      <c r="U26" s="12">
        <v>-5.4826E-2</v>
      </c>
      <c r="V26" s="12">
        <v>1.7403999999999999E-2</v>
      </c>
      <c r="W26" s="14">
        <f t="shared" si="3"/>
        <v>7.2230000000000003E-2</v>
      </c>
      <c r="X26" s="14">
        <f t="shared" si="13"/>
        <v>8.7902000000000008E-2</v>
      </c>
      <c r="Y26" s="11">
        <v>4.9820999999999997E-2</v>
      </c>
      <c r="Z26" s="12">
        <v>0.13849800000000001</v>
      </c>
      <c r="AA26" s="13">
        <f t="shared" si="4"/>
        <v>8.8677000000000006E-2</v>
      </c>
      <c r="AB26" s="11">
        <v>3.1959000000000001E-2</v>
      </c>
      <c r="AC26" s="12">
        <v>0.161245</v>
      </c>
      <c r="AD26" s="13">
        <f t="shared" si="5"/>
        <v>0.12928600000000001</v>
      </c>
      <c r="AE26" s="14">
        <f t="shared" si="14"/>
        <v>0.10898150000000001</v>
      </c>
      <c r="AF26" s="12">
        <v>2.0195000000000001E-2</v>
      </c>
      <c r="AG26" s="12">
        <v>8.8067000000000006E-2</v>
      </c>
      <c r="AH26" s="13">
        <f t="shared" si="6"/>
        <v>6.7872000000000002E-2</v>
      </c>
      <c r="AI26" s="12">
        <v>8.3649000000000001E-2</v>
      </c>
      <c r="AJ26" s="12">
        <v>0.19259299999999999</v>
      </c>
      <c r="AK26" s="13">
        <f t="shared" si="15"/>
        <v>0.10894399999999999</v>
      </c>
      <c r="AL26" s="14">
        <f t="shared" si="16"/>
        <v>8.8407999999999987E-2</v>
      </c>
      <c r="AM26" s="11">
        <f t="shared" si="7"/>
        <v>8.9776000000000009E-2</v>
      </c>
      <c r="AN26" s="14">
        <f t="shared" si="8"/>
        <v>4.2631250000000002E-2</v>
      </c>
      <c r="AO26" s="14">
        <f t="shared" si="9"/>
        <v>7.4145249999999996E-2</v>
      </c>
      <c r="AP26" s="13">
        <f t="shared" si="10"/>
        <v>0.11736150000000001</v>
      </c>
      <c r="AQ26" s="12">
        <f t="shared" si="17"/>
        <v>0.12604500000000002</v>
      </c>
      <c r="AR26" s="12">
        <f t="shared" si="18"/>
        <v>-0.130553</v>
      </c>
      <c r="AS26" s="12">
        <f t="shared" si="19"/>
        <v>-8.8442999999999994E-2</v>
      </c>
      <c r="AT26" s="12">
        <f t="shared" si="20"/>
        <v>-0.15692600000000001</v>
      </c>
      <c r="AU26" s="12">
        <f t="shared" si="21"/>
        <v>2.9625999999999996E-2</v>
      </c>
      <c r="AV26" s="12">
        <f t="shared" si="22"/>
        <v>5.0431000000000004E-2</v>
      </c>
      <c r="AW26" s="12">
        <f t="shared" si="23"/>
        <v>-5.169E-2</v>
      </c>
      <c r="AX26" s="12">
        <f t="shared" si="24"/>
        <v>-3.1347999999999987E-2</v>
      </c>
    </row>
    <row r="27" spans="1:50" x14ac:dyDescent="0.2">
      <c r="A27" s="7">
        <v>3910</v>
      </c>
      <c r="B27" s="33">
        <v>32</v>
      </c>
      <c r="C27" s="30">
        <v>9.5907081900000009</v>
      </c>
      <c r="D27" s="7">
        <v>8.4403000000000006</v>
      </c>
      <c r="E27" s="8">
        <v>12.46350005</v>
      </c>
      <c r="F27" s="9">
        <v>0</v>
      </c>
      <c r="G27" s="10">
        <v>0</v>
      </c>
      <c r="H27" s="10">
        <v>0</v>
      </c>
      <c r="I27" s="9">
        <f t="shared" si="11"/>
        <v>0</v>
      </c>
      <c r="J27" s="27">
        <v>0</v>
      </c>
      <c r="K27" s="11">
        <v>-0.123791</v>
      </c>
      <c r="L27" s="12">
        <v>-6.2100000000000002E-4</v>
      </c>
      <c r="M27" s="13">
        <f t="shared" si="0"/>
        <v>0.12317</v>
      </c>
      <c r="N27" s="11">
        <v>-0.20208100000000001</v>
      </c>
      <c r="O27" s="12">
        <v>-5.6236000000000001E-2</v>
      </c>
      <c r="P27" s="13">
        <f t="shared" si="1"/>
        <v>0.145845</v>
      </c>
      <c r="Q27" s="14">
        <f t="shared" si="12"/>
        <v>0.1345075</v>
      </c>
      <c r="R27" s="12">
        <v>-4.6586000000000002E-2</v>
      </c>
      <c r="S27" s="12">
        <v>-0.114108</v>
      </c>
      <c r="T27" s="13">
        <f t="shared" si="2"/>
        <v>-6.7521999999999999E-2</v>
      </c>
      <c r="U27" s="12">
        <v>-1.4815999999999999E-2</v>
      </c>
      <c r="V27" s="12">
        <v>-0.12833700000000001</v>
      </c>
      <c r="W27" s="14">
        <f t="shared" si="3"/>
        <v>-0.11352100000000001</v>
      </c>
      <c r="X27" s="14">
        <f t="shared" si="13"/>
        <v>-9.0521500000000005E-2</v>
      </c>
      <c r="Y27" s="11">
        <v>3.5944999999999998E-2</v>
      </c>
      <c r="Z27" s="12">
        <v>-6.9070999999999994E-2</v>
      </c>
      <c r="AA27" s="13">
        <f t="shared" si="4"/>
        <v>-0.105016</v>
      </c>
      <c r="AB27" s="11">
        <v>2.2284999999999999E-2</v>
      </c>
      <c r="AC27" s="12">
        <v>-0.123275</v>
      </c>
      <c r="AD27" s="13">
        <f t="shared" si="5"/>
        <v>-0.14555999999999999</v>
      </c>
      <c r="AE27" s="14">
        <f t="shared" si="14"/>
        <v>-0.12528800000000001</v>
      </c>
      <c r="AF27" s="12">
        <v>-0.15120800000000001</v>
      </c>
      <c r="AG27" s="12">
        <v>-6.1436999999999999E-2</v>
      </c>
      <c r="AH27" s="13">
        <f t="shared" si="6"/>
        <v>8.9771000000000017E-2</v>
      </c>
      <c r="AI27" s="12">
        <v>-0.13892099999999999</v>
      </c>
      <c r="AJ27" s="12">
        <v>-6.5240999999999993E-2</v>
      </c>
      <c r="AK27" s="13">
        <f t="shared" si="15"/>
        <v>7.3679999999999995E-2</v>
      </c>
      <c r="AL27" s="14">
        <f t="shared" si="16"/>
        <v>8.1725500000000006E-2</v>
      </c>
      <c r="AM27" s="11">
        <f t="shared" si="7"/>
        <v>-5.7021199999999994E-2</v>
      </c>
      <c r="AN27" s="14">
        <f t="shared" si="8"/>
        <v>-0.1003675</v>
      </c>
      <c r="AO27" s="14">
        <f t="shared" si="9"/>
        <v>-6.1442749999999997E-2</v>
      </c>
      <c r="AP27" s="13">
        <f t="shared" si="10"/>
        <v>-7.6287999999999995E-2</v>
      </c>
      <c r="AQ27" s="12">
        <f t="shared" si="17"/>
        <v>7.7204999999999996E-2</v>
      </c>
      <c r="AR27" s="12">
        <f t="shared" si="18"/>
        <v>-0.113487</v>
      </c>
      <c r="AS27" s="12">
        <f t="shared" si="19"/>
        <v>0.18726500000000001</v>
      </c>
      <c r="AT27" s="12">
        <f t="shared" si="20"/>
        <v>-7.2100999999999998E-2</v>
      </c>
      <c r="AU27" s="12">
        <f t="shared" si="21"/>
        <v>0.18715300000000001</v>
      </c>
      <c r="AV27" s="12">
        <f t="shared" si="22"/>
        <v>-7.633999999999995E-3</v>
      </c>
      <c r="AW27" s="12">
        <f t="shared" si="23"/>
        <v>0.16120599999999999</v>
      </c>
      <c r="AX27" s="12">
        <f t="shared" si="24"/>
        <v>-5.8034000000000002E-2</v>
      </c>
    </row>
    <row r="28" spans="1:50" x14ac:dyDescent="0.2">
      <c r="A28" s="7">
        <v>3912</v>
      </c>
      <c r="B28" s="33">
        <v>20</v>
      </c>
      <c r="C28" s="30">
        <v>8.0717615449999993</v>
      </c>
      <c r="D28" s="7">
        <v>6.7473000000000001</v>
      </c>
      <c r="E28" s="8">
        <v>8.5250877129999996</v>
      </c>
      <c r="F28" s="9">
        <v>9</v>
      </c>
      <c r="G28" s="10">
        <v>4</v>
      </c>
      <c r="H28" s="10">
        <v>6</v>
      </c>
      <c r="I28" s="9">
        <f t="shared" si="11"/>
        <v>19</v>
      </c>
      <c r="J28" s="27">
        <v>16</v>
      </c>
      <c r="K28" s="11">
        <v>-8.9329000000000006E-2</v>
      </c>
      <c r="L28" s="12">
        <v>3.9376000000000001E-2</v>
      </c>
      <c r="M28" s="13">
        <f t="shared" si="0"/>
        <v>0.12870500000000001</v>
      </c>
      <c r="N28" s="11">
        <v>-0.23002300000000001</v>
      </c>
      <c r="O28" s="12">
        <v>-0.102991</v>
      </c>
      <c r="P28" s="13">
        <f t="shared" si="1"/>
        <v>0.12703200000000001</v>
      </c>
      <c r="Q28" s="14">
        <f t="shared" si="12"/>
        <v>0.1278685</v>
      </c>
      <c r="R28" s="12">
        <v>-0.14354800000000001</v>
      </c>
      <c r="S28" s="12">
        <v>6.3961000000000004E-2</v>
      </c>
      <c r="T28" s="13">
        <f t="shared" si="2"/>
        <v>0.207509</v>
      </c>
      <c r="U28" s="12">
        <v>-0.187551</v>
      </c>
      <c r="V28" s="12">
        <v>6.6267999999999994E-2</v>
      </c>
      <c r="W28" s="14">
        <f t="shared" si="3"/>
        <v>0.25381900000000002</v>
      </c>
      <c r="X28" s="14">
        <f t="shared" si="13"/>
        <v>0.23066400000000001</v>
      </c>
      <c r="Y28" s="11">
        <v>1.6114E-2</v>
      </c>
      <c r="Z28" s="12">
        <v>0.11569400000000001</v>
      </c>
      <c r="AA28" s="13">
        <f t="shared" si="4"/>
        <v>9.9580000000000002E-2</v>
      </c>
      <c r="AB28" s="11">
        <v>0.13467999999999999</v>
      </c>
      <c r="AC28" s="12">
        <v>0.19463</v>
      </c>
      <c r="AD28" s="13">
        <f t="shared" si="5"/>
        <v>5.9950000000000003E-2</v>
      </c>
      <c r="AE28" s="14">
        <f t="shared" si="14"/>
        <v>7.9765000000000003E-2</v>
      </c>
      <c r="AF28" s="12">
        <v>0.12603200000000001</v>
      </c>
      <c r="AG28" s="12">
        <v>2.8617E-2</v>
      </c>
      <c r="AH28" s="13">
        <f t="shared" si="6"/>
        <v>-9.7415000000000002E-2</v>
      </c>
      <c r="AI28" s="12">
        <v>-3.3774999999999999E-2</v>
      </c>
      <c r="AJ28" s="12">
        <v>-1.9386E-2</v>
      </c>
      <c r="AK28" s="13">
        <f t="shared" si="15"/>
        <v>1.4388999999999999E-2</v>
      </c>
      <c r="AL28" s="14">
        <f t="shared" si="16"/>
        <v>-4.1513000000000001E-2</v>
      </c>
      <c r="AM28" s="11">
        <f t="shared" si="7"/>
        <v>-2.5907999999999997E-2</v>
      </c>
      <c r="AN28" s="14">
        <f t="shared" si="8"/>
        <v>-0.11357425000000002</v>
      </c>
      <c r="AO28" s="14">
        <f t="shared" si="9"/>
        <v>7.1614250000000004E-2</v>
      </c>
      <c r="AP28" s="13">
        <f t="shared" si="10"/>
        <v>6.9037249999999994E-2</v>
      </c>
      <c r="AQ28" s="12">
        <f t="shared" si="17"/>
        <v>-5.4219000000000003E-2</v>
      </c>
      <c r="AR28" s="12">
        <f t="shared" si="18"/>
        <v>2.4585000000000003E-2</v>
      </c>
      <c r="AS28" s="12">
        <f t="shared" si="19"/>
        <v>4.247200000000001E-2</v>
      </c>
      <c r="AT28" s="12">
        <f t="shared" si="20"/>
        <v>0.16925899999999999</v>
      </c>
      <c r="AU28" s="12">
        <f t="shared" si="21"/>
        <v>-0.109918</v>
      </c>
      <c r="AV28" s="12">
        <f t="shared" si="22"/>
        <v>8.7077000000000002E-2</v>
      </c>
      <c r="AW28" s="12">
        <f t="shared" si="23"/>
        <v>0.16845499999999999</v>
      </c>
      <c r="AX28" s="12">
        <f t="shared" si="24"/>
        <v>0.21401599999999998</v>
      </c>
    </row>
    <row r="29" spans="1:50" x14ac:dyDescent="0.2">
      <c r="A29" s="7">
        <v>3914</v>
      </c>
      <c r="B29" s="33">
        <v>20</v>
      </c>
      <c r="C29" s="30">
        <v>7.342681936</v>
      </c>
      <c r="D29" s="7">
        <v>5.7484999999999999</v>
      </c>
      <c r="E29" s="8">
        <v>6.4453271479999996</v>
      </c>
      <c r="F29" s="9">
        <v>19</v>
      </c>
      <c r="G29" s="10">
        <v>15</v>
      </c>
      <c r="H29" s="10">
        <v>21</v>
      </c>
      <c r="I29" s="9">
        <f t="shared" si="11"/>
        <v>55</v>
      </c>
      <c r="J29" s="27">
        <v>56</v>
      </c>
      <c r="K29" s="11">
        <v>-0.11485099999999999</v>
      </c>
      <c r="L29" s="12">
        <v>2.3073E-2</v>
      </c>
      <c r="M29" s="13">
        <f t="shared" si="0"/>
        <v>0.13792399999999999</v>
      </c>
      <c r="N29" s="11">
        <v>3.1149E-2</v>
      </c>
      <c r="O29" s="12">
        <v>0.18643399999999999</v>
      </c>
      <c r="P29" s="13">
        <f t="shared" si="1"/>
        <v>0.15528499999999998</v>
      </c>
      <c r="Q29" s="14">
        <f t="shared" si="12"/>
        <v>0.14660449999999997</v>
      </c>
      <c r="R29" s="12">
        <v>-5.3199999999999997E-2</v>
      </c>
      <c r="S29" s="12">
        <v>8.3458000000000004E-2</v>
      </c>
      <c r="T29" s="13">
        <f t="shared" si="2"/>
        <v>0.136658</v>
      </c>
      <c r="U29" s="12">
        <v>0.119044</v>
      </c>
      <c r="V29" s="12">
        <v>0.19715199999999999</v>
      </c>
      <c r="W29" s="14">
        <f t="shared" si="3"/>
        <v>7.8107999999999997E-2</v>
      </c>
      <c r="X29" s="14">
        <f t="shared" si="13"/>
        <v>0.10738300000000001</v>
      </c>
      <c r="Y29" s="11">
        <v>-0.161076</v>
      </c>
      <c r="Z29" s="12">
        <v>-8.8548000000000002E-2</v>
      </c>
      <c r="AA29" s="13">
        <f t="shared" si="4"/>
        <v>7.2527999999999995E-2</v>
      </c>
      <c r="AB29" s="11">
        <v>-6.1520999999999999E-2</v>
      </c>
      <c r="AC29" s="12">
        <v>-4.7421999999999999E-2</v>
      </c>
      <c r="AD29" s="13">
        <f t="shared" si="5"/>
        <v>1.4099E-2</v>
      </c>
      <c r="AE29" s="14">
        <f t="shared" si="14"/>
        <v>4.3313499999999998E-2</v>
      </c>
      <c r="AF29" s="12">
        <v>-0.15851899999999999</v>
      </c>
      <c r="AG29" s="12">
        <v>2.1512E-2</v>
      </c>
      <c r="AH29" s="13">
        <f t="shared" si="6"/>
        <v>0.180031</v>
      </c>
      <c r="AI29" s="12">
        <v>-9.2040999999999998E-2</v>
      </c>
      <c r="AJ29" s="12">
        <v>8.5773000000000002E-2</v>
      </c>
      <c r="AK29" s="13">
        <f t="shared" si="15"/>
        <v>0.177814</v>
      </c>
      <c r="AL29" s="14">
        <f t="shared" si="16"/>
        <v>0.17892249999999998</v>
      </c>
      <c r="AM29" s="11">
        <f t="shared" si="7"/>
        <v>-1.2303999999999999E-2</v>
      </c>
      <c r="AN29" s="14">
        <f t="shared" si="8"/>
        <v>0.13344475</v>
      </c>
      <c r="AO29" s="14">
        <f t="shared" si="9"/>
        <v>-9.6657750000000014E-2</v>
      </c>
      <c r="AP29" s="13">
        <f t="shared" si="10"/>
        <v>-2.8802749999999998E-2</v>
      </c>
      <c r="AQ29" s="12">
        <f t="shared" si="17"/>
        <v>6.1650999999999997E-2</v>
      </c>
      <c r="AR29" s="12">
        <f t="shared" si="18"/>
        <v>6.0385000000000008E-2</v>
      </c>
      <c r="AS29" s="12">
        <f t="shared" si="19"/>
        <v>8.7895000000000001E-2</v>
      </c>
      <c r="AT29" s="12">
        <f t="shared" si="20"/>
        <v>1.0718000000000005E-2</v>
      </c>
      <c r="AU29" s="12">
        <f t="shared" si="21"/>
        <v>-2.5570000000000037E-3</v>
      </c>
      <c r="AV29" s="12">
        <f t="shared" si="22"/>
        <v>-0.11006000000000001</v>
      </c>
      <c r="AW29" s="12">
        <f t="shared" si="23"/>
        <v>3.0519999999999999E-2</v>
      </c>
      <c r="AX29" s="12">
        <f t="shared" si="24"/>
        <v>-0.13319500000000001</v>
      </c>
    </row>
    <row r="30" spans="1:50" x14ac:dyDescent="0.2">
      <c r="A30" s="7">
        <v>3920</v>
      </c>
      <c r="B30" s="33">
        <v>18</v>
      </c>
      <c r="C30" s="30">
        <v>6.4145326760000003</v>
      </c>
      <c r="D30" s="7">
        <v>6.6740000000000004</v>
      </c>
      <c r="E30" s="8">
        <v>8.6941014849999991</v>
      </c>
      <c r="F30" s="9">
        <v>0</v>
      </c>
      <c r="G30" s="10">
        <v>0</v>
      </c>
      <c r="H30" s="10">
        <v>3</v>
      </c>
      <c r="I30" s="9">
        <f t="shared" si="11"/>
        <v>3</v>
      </c>
      <c r="J30" s="27">
        <v>3</v>
      </c>
      <c r="K30" s="11">
        <v>-0.217475</v>
      </c>
      <c r="L30" s="12">
        <v>3.8468000000000002E-2</v>
      </c>
      <c r="M30" s="13">
        <f t="shared" si="0"/>
        <v>0.25594300000000003</v>
      </c>
      <c r="N30" s="11">
        <v>-0.178921</v>
      </c>
      <c r="O30" s="12">
        <v>2.212E-3</v>
      </c>
      <c r="P30" s="13">
        <f t="shared" si="1"/>
        <v>0.18113299999999999</v>
      </c>
      <c r="Q30" s="14">
        <f t="shared" si="12"/>
        <v>0.21853800000000001</v>
      </c>
      <c r="R30" s="12">
        <v>0.17960000000000001</v>
      </c>
      <c r="S30" s="12">
        <v>1.6688000000000001E-2</v>
      </c>
      <c r="T30" s="13">
        <f t="shared" si="2"/>
        <v>-0.162912</v>
      </c>
      <c r="U30" s="12">
        <v>0.21753500000000001</v>
      </c>
      <c r="V30" s="12">
        <v>0.18332100000000001</v>
      </c>
      <c r="W30" s="14">
        <f t="shared" si="3"/>
        <v>-3.4213999999999994E-2</v>
      </c>
      <c r="X30" s="14">
        <f t="shared" si="13"/>
        <v>-9.8562999999999998E-2</v>
      </c>
      <c r="Y30" s="11">
        <v>0.114172</v>
      </c>
      <c r="Z30" s="12">
        <v>0.136208</v>
      </c>
      <c r="AA30" s="13">
        <f t="shared" si="4"/>
        <v>2.2036E-2</v>
      </c>
      <c r="AB30" s="11">
        <v>0.13848099999999999</v>
      </c>
      <c r="AC30" s="12">
        <v>0.122512</v>
      </c>
      <c r="AD30" s="13">
        <f t="shared" si="5"/>
        <v>-1.5968999999999997E-2</v>
      </c>
      <c r="AE30" s="14">
        <f t="shared" si="14"/>
        <v>3.0335000000000015E-3</v>
      </c>
      <c r="AF30" s="12">
        <v>-8.1018000000000007E-2</v>
      </c>
      <c r="AG30" s="12">
        <v>2.7618E-2</v>
      </c>
      <c r="AH30" s="13">
        <f t="shared" si="6"/>
        <v>0.10863600000000001</v>
      </c>
      <c r="AI30" s="12">
        <v>-6.9511000000000003E-2</v>
      </c>
      <c r="AJ30" s="12">
        <v>6.8507999999999999E-2</v>
      </c>
      <c r="AK30" s="13">
        <f t="shared" si="15"/>
        <v>0.138019</v>
      </c>
      <c r="AL30" s="14">
        <f t="shared" si="16"/>
        <v>0.12332750000000001</v>
      </c>
      <c r="AM30" s="11">
        <f t="shared" si="7"/>
        <v>3.4562000000000022E-3</v>
      </c>
      <c r="AN30" s="14">
        <f t="shared" si="8"/>
        <v>5.6036750000000003E-2</v>
      </c>
      <c r="AO30" s="14">
        <f t="shared" si="9"/>
        <v>4.9244999999999997E-2</v>
      </c>
      <c r="AP30" s="13">
        <f t="shared" si="10"/>
        <v>6.49975E-2</v>
      </c>
      <c r="AQ30" s="12">
        <f t="shared" si="17"/>
        <v>0.39707500000000001</v>
      </c>
      <c r="AR30" s="12">
        <f t="shared" si="18"/>
        <v>-2.1780000000000001E-2</v>
      </c>
      <c r="AS30" s="12">
        <f t="shared" si="19"/>
        <v>0.39645600000000003</v>
      </c>
      <c r="AT30" s="12">
        <f t="shared" si="20"/>
        <v>0.18110900000000002</v>
      </c>
      <c r="AU30" s="12">
        <f t="shared" si="21"/>
        <v>0.19519</v>
      </c>
      <c r="AV30" s="12">
        <f t="shared" si="22"/>
        <v>0.10858999999999999</v>
      </c>
      <c r="AW30" s="12">
        <f t="shared" si="23"/>
        <v>0.20799200000000001</v>
      </c>
      <c r="AX30" s="12">
        <f t="shared" si="24"/>
        <v>5.4003999999999996E-2</v>
      </c>
    </row>
    <row r="31" spans="1:50" x14ac:dyDescent="0.2">
      <c r="A31" s="7">
        <v>3967</v>
      </c>
      <c r="B31" s="33">
        <v>35</v>
      </c>
      <c r="C31" s="30">
        <v>7.5935271159999997</v>
      </c>
      <c r="D31" s="7">
        <v>7.1413000000000002</v>
      </c>
      <c r="E31" s="8">
        <v>10.050356000000001</v>
      </c>
      <c r="F31" s="9">
        <v>0</v>
      </c>
      <c r="G31" s="10">
        <v>0</v>
      </c>
      <c r="H31" s="10">
        <v>0</v>
      </c>
      <c r="I31" s="9">
        <f t="shared" si="11"/>
        <v>0</v>
      </c>
      <c r="J31" s="27">
        <v>0</v>
      </c>
      <c r="K31" s="11">
        <v>-0.27234599999999998</v>
      </c>
      <c r="L31" s="12">
        <v>-4.3165000000000002E-2</v>
      </c>
      <c r="M31" s="13">
        <f t="shared" si="0"/>
        <v>0.22918099999999997</v>
      </c>
      <c r="N31" s="11">
        <v>-0.11481</v>
      </c>
      <c r="O31" s="12">
        <v>2.3671000000000001E-2</v>
      </c>
      <c r="P31" s="13">
        <f t="shared" si="1"/>
        <v>0.13848099999999999</v>
      </c>
      <c r="Q31" s="14">
        <f t="shared" si="12"/>
        <v>0.18383099999999997</v>
      </c>
      <c r="R31" s="12">
        <v>-0.17371800000000001</v>
      </c>
      <c r="S31" s="12">
        <v>0.151338</v>
      </c>
      <c r="T31" s="13">
        <f t="shared" si="2"/>
        <v>0.32505600000000001</v>
      </c>
      <c r="U31" s="12">
        <v>-0.19462699999999999</v>
      </c>
      <c r="V31" s="12">
        <v>0.28891099999999997</v>
      </c>
      <c r="W31" s="14">
        <f t="shared" si="3"/>
        <v>0.48353799999999997</v>
      </c>
      <c r="X31" s="14">
        <f t="shared" si="13"/>
        <v>0.40429700000000002</v>
      </c>
      <c r="Y31" s="11">
        <v>-0.19425000000000001</v>
      </c>
      <c r="Z31" s="12">
        <v>0.18018500000000001</v>
      </c>
      <c r="AA31" s="13">
        <f t="shared" si="4"/>
        <v>0.37443500000000002</v>
      </c>
      <c r="AB31" s="11">
        <v>-0.15457199999999999</v>
      </c>
      <c r="AC31" s="12">
        <v>0.156164</v>
      </c>
      <c r="AD31" s="13">
        <f t="shared" si="5"/>
        <v>0.31073600000000001</v>
      </c>
      <c r="AE31" s="14">
        <f t="shared" si="14"/>
        <v>0.34258549999999999</v>
      </c>
      <c r="AF31" s="12">
        <v>-1.0366999999999999E-2</v>
      </c>
      <c r="AG31" s="12">
        <v>5.2230000000000002E-3</v>
      </c>
      <c r="AH31" s="13">
        <f t="shared" si="6"/>
        <v>1.559E-2</v>
      </c>
      <c r="AI31" s="12">
        <v>-2.3716999999999998E-2</v>
      </c>
      <c r="AJ31" s="12">
        <v>4.7199999999999998E-4</v>
      </c>
      <c r="AK31" s="13">
        <f t="shared" si="15"/>
        <v>2.4188999999999999E-2</v>
      </c>
      <c r="AL31" s="14">
        <f t="shared" si="16"/>
        <v>1.9889499999999997E-2</v>
      </c>
      <c r="AM31" s="11">
        <f t="shared" si="7"/>
        <v>-6.7578200000000005E-2</v>
      </c>
      <c r="AN31" s="14">
        <f t="shared" si="8"/>
        <v>7.8625000000000222E-4</v>
      </c>
      <c r="AO31" s="14">
        <f t="shared" si="9"/>
        <v>-4.8022499999999992E-3</v>
      </c>
      <c r="AP31" s="13">
        <f t="shared" si="10"/>
        <v>-5.4132499999999971E-3</v>
      </c>
      <c r="AQ31" s="12">
        <f t="shared" si="17"/>
        <v>9.8627999999999966E-2</v>
      </c>
      <c r="AR31" s="12">
        <f t="shared" si="18"/>
        <v>0.19450300000000001</v>
      </c>
      <c r="AS31" s="12">
        <f t="shared" si="19"/>
        <v>-7.9816999999999999E-2</v>
      </c>
      <c r="AT31" s="12">
        <f t="shared" si="20"/>
        <v>0.26523999999999998</v>
      </c>
      <c r="AU31" s="12">
        <f t="shared" si="21"/>
        <v>-0.18388300000000002</v>
      </c>
      <c r="AV31" s="12">
        <f t="shared" si="22"/>
        <v>0.17496200000000001</v>
      </c>
      <c r="AW31" s="12">
        <f t="shared" si="23"/>
        <v>-0.130855</v>
      </c>
      <c r="AX31" s="12">
        <f t="shared" si="24"/>
        <v>0.155692</v>
      </c>
    </row>
    <row r="32" spans="1:50" x14ac:dyDescent="0.2">
      <c r="A32" s="7">
        <v>3992</v>
      </c>
      <c r="B32" s="33">
        <v>27</v>
      </c>
      <c r="C32" s="30">
        <v>6.0862399470000002</v>
      </c>
      <c r="D32" s="7">
        <v>5.1193</v>
      </c>
      <c r="E32" s="8">
        <v>6.5108023690000003</v>
      </c>
      <c r="F32" s="9">
        <v>9</v>
      </c>
      <c r="G32" s="10">
        <v>11</v>
      </c>
      <c r="H32" s="10">
        <v>23</v>
      </c>
      <c r="I32" s="9">
        <f t="shared" si="11"/>
        <v>43</v>
      </c>
      <c r="J32" s="27">
        <v>46</v>
      </c>
      <c r="K32" s="11">
        <v>1.2302E-2</v>
      </c>
      <c r="L32" s="12">
        <v>0.13015099999999999</v>
      </c>
      <c r="M32" s="13">
        <f t="shared" si="0"/>
        <v>0.11784899999999998</v>
      </c>
      <c r="N32" s="11">
        <v>3.4256000000000002E-2</v>
      </c>
      <c r="O32" s="12">
        <v>0.124375</v>
      </c>
      <c r="P32" s="13">
        <f t="shared" si="1"/>
        <v>9.0119000000000005E-2</v>
      </c>
      <c r="Q32" s="14">
        <f t="shared" si="12"/>
        <v>0.10398399999999999</v>
      </c>
      <c r="R32" s="12">
        <v>4.0141999999999997E-2</v>
      </c>
      <c r="S32" s="12">
        <v>2.6144000000000001E-2</v>
      </c>
      <c r="T32" s="13">
        <f t="shared" si="2"/>
        <v>-1.3997999999999997E-2</v>
      </c>
      <c r="U32" s="12">
        <v>0.11580600000000001</v>
      </c>
      <c r="V32" s="12">
        <v>-4.6249999999999998E-3</v>
      </c>
      <c r="W32" s="14">
        <f t="shared" si="3"/>
        <v>-0.12043100000000001</v>
      </c>
      <c r="X32" s="14">
        <f t="shared" si="13"/>
        <v>-6.721450000000001E-2</v>
      </c>
      <c r="Y32" s="11">
        <v>2.0549000000000001E-2</v>
      </c>
      <c r="Z32" s="12">
        <v>7.8139999999999998E-3</v>
      </c>
      <c r="AA32" s="13">
        <f t="shared" si="4"/>
        <v>-1.2735000000000002E-2</v>
      </c>
      <c r="AB32" s="11">
        <v>-1.2631E-2</v>
      </c>
      <c r="AC32" s="12">
        <v>-4.5734999999999998E-2</v>
      </c>
      <c r="AD32" s="13">
        <f t="shared" si="5"/>
        <v>-3.3103999999999995E-2</v>
      </c>
      <c r="AE32" s="14">
        <f t="shared" si="14"/>
        <v>-2.2919499999999999E-2</v>
      </c>
      <c r="AF32" s="12">
        <v>-3.3739999999999998E-3</v>
      </c>
      <c r="AG32" s="12">
        <v>5.6363000000000003E-2</v>
      </c>
      <c r="AH32" s="13">
        <f t="shared" si="6"/>
        <v>5.9737000000000005E-2</v>
      </c>
      <c r="AI32" s="12">
        <v>-5.1005000000000002E-2</v>
      </c>
      <c r="AJ32" s="12">
        <v>7.8109999999999999E-2</v>
      </c>
      <c r="AK32" s="13">
        <f t="shared" si="15"/>
        <v>0.12911500000000001</v>
      </c>
      <c r="AL32" s="14">
        <f t="shared" si="16"/>
        <v>9.442600000000001E-2</v>
      </c>
      <c r="AM32" s="11">
        <f t="shared" si="7"/>
        <v>4.1747800000000002E-2</v>
      </c>
      <c r="AN32" s="14">
        <f t="shared" si="8"/>
        <v>6.7452999999999999E-2</v>
      </c>
      <c r="AO32" s="14">
        <f t="shared" si="9"/>
        <v>2.0338000000000002E-2</v>
      </c>
      <c r="AP32" s="13">
        <f t="shared" si="10"/>
        <v>-7.8152499999999993E-3</v>
      </c>
      <c r="AQ32" s="12">
        <f t="shared" si="17"/>
        <v>2.7839999999999997E-2</v>
      </c>
      <c r="AR32" s="12">
        <f t="shared" si="18"/>
        <v>-0.10400699999999999</v>
      </c>
      <c r="AS32" s="12">
        <f t="shared" si="19"/>
        <v>8.1550000000000011E-2</v>
      </c>
      <c r="AT32" s="12">
        <f t="shared" si="20"/>
        <v>-0.129</v>
      </c>
      <c r="AU32" s="12">
        <f t="shared" si="21"/>
        <v>2.3923E-2</v>
      </c>
      <c r="AV32" s="12">
        <f t="shared" si="22"/>
        <v>-4.8549000000000002E-2</v>
      </c>
      <c r="AW32" s="12">
        <f t="shared" si="23"/>
        <v>3.8374000000000005E-2</v>
      </c>
      <c r="AX32" s="12">
        <f t="shared" si="24"/>
        <v>-0.123845</v>
      </c>
    </row>
    <row r="33" spans="1:50" x14ac:dyDescent="0.2">
      <c r="A33" s="7">
        <v>4017</v>
      </c>
      <c r="B33" s="33">
        <v>21</v>
      </c>
      <c r="C33" s="30">
        <v>7.081494341</v>
      </c>
      <c r="D33" s="7">
        <v>6.8760000000000003</v>
      </c>
      <c r="E33" s="8">
        <v>7.2665695699999997</v>
      </c>
      <c r="F33" s="9">
        <v>15</v>
      </c>
      <c r="G33" s="10">
        <v>11</v>
      </c>
      <c r="H33" s="10">
        <v>16</v>
      </c>
      <c r="I33" s="9">
        <f t="shared" si="11"/>
        <v>42</v>
      </c>
      <c r="J33" s="27">
        <v>43</v>
      </c>
      <c r="K33" s="11">
        <v>-0.123058</v>
      </c>
      <c r="L33" s="12">
        <v>0.30115599999999998</v>
      </c>
      <c r="M33" s="13">
        <f t="shared" si="0"/>
        <v>0.42421399999999998</v>
      </c>
      <c r="N33" s="11">
        <v>-0.15879399999999999</v>
      </c>
      <c r="O33" s="12">
        <v>0.21249899999999999</v>
      </c>
      <c r="P33" s="13">
        <f t="shared" si="1"/>
        <v>0.37129299999999998</v>
      </c>
      <c r="Q33" s="14">
        <f t="shared" si="12"/>
        <v>0.39775349999999998</v>
      </c>
      <c r="R33" s="12">
        <v>0.26120700000000002</v>
      </c>
      <c r="S33" s="12">
        <v>-4.0544999999999998E-2</v>
      </c>
      <c r="T33" s="13">
        <f t="shared" si="2"/>
        <v>-0.30175200000000002</v>
      </c>
      <c r="U33" s="12">
        <v>0.23862700000000001</v>
      </c>
      <c r="V33" s="12">
        <v>-7.2652999999999995E-2</v>
      </c>
      <c r="W33" s="14">
        <f t="shared" si="3"/>
        <v>-0.31128</v>
      </c>
      <c r="X33" s="14">
        <f t="shared" si="13"/>
        <v>-0.30651600000000001</v>
      </c>
      <c r="Y33" s="11">
        <v>0.12012</v>
      </c>
      <c r="Z33" s="12">
        <v>0.16584499999999999</v>
      </c>
      <c r="AA33" s="13">
        <f t="shared" si="4"/>
        <v>4.5724999999999988E-2</v>
      </c>
      <c r="AB33" s="11">
        <v>0.13563500000000001</v>
      </c>
      <c r="AC33" s="12">
        <v>0.18754899999999999</v>
      </c>
      <c r="AD33" s="13">
        <f t="shared" si="5"/>
        <v>5.1913999999999988E-2</v>
      </c>
      <c r="AE33" s="14">
        <f t="shared" si="14"/>
        <v>4.8819499999999988E-2</v>
      </c>
      <c r="AF33" s="12">
        <v>-0.16443199999999999</v>
      </c>
      <c r="AG33" s="12">
        <v>-7.5204999999999994E-2</v>
      </c>
      <c r="AH33" s="13">
        <f t="shared" si="6"/>
        <v>8.9227000000000001E-2</v>
      </c>
      <c r="AI33" s="12">
        <v>-0.10000299999999999</v>
      </c>
      <c r="AJ33" s="12">
        <v>3.7670000000000002E-2</v>
      </c>
      <c r="AK33" s="13">
        <f t="shared" si="15"/>
        <v>0.13767299999999999</v>
      </c>
      <c r="AL33" s="14">
        <f t="shared" si="16"/>
        <v>0.11345</v>
      </c>
      <c r="AM33" s="11">
        <f t="shared" si="7"/>
        <v>7.9752000000000003E-2</v>
      </c>
      <c r="AN33" s="14">
        <f t="shared" si="8"/>
        <v>5.491975000000001E-2</v>
      </c>
      <c r="AO33" s="14">
        <f t="shared" si="9"/>
        <v>1.1582000000000009E-2</v>
      </c>
      <c r="AP33" s="13">
        <f t="shared" si="10"/>
        <v>6.521275E-2</v>
      </c>
      <c r="AQ33" s="12">
        <f t="shared" si="17"/>
        <v>0.38426500000000002</v>
      </c>
      <c r="AR33" s="12">
        <f t="shared" si="18"/>
        <v>-0.34170099999999998</v>
      </c>
      <c r="AS33" s="12">
        <f t="shared" si="19"/>
        <v>0.39742100000000002</v>
      </c>
      <c r="AT33" s="12">
        <f t="shared" si="20"/>
        <v>-0.28515199999999996</v>
      </c>
      <c r="AU33" s="12">
        <f t="shared" si="21"/>
        <v>0.28455200000000003</v>
      </c>
      <c r="AV33" s="12">
        <f t="shared" si="22"/>
        <v>0.24104999999999999</v>
      </c>
      <c r="AW33" s="12">
        <f t="shared" si="23"/>
        <v>0.23563800000000001</v>
      </c>
      <c r="AX33" s="12">
        <f t="shared" si="24"/>
        <v>0.14987899999999998</v>
      </c>
    </row>
    <row r="34" spans="1:50" x14ac:dyDescent="0.2">
      <c r="A34" s="7">
        <v>4018</v>
      </c>
      <c r="B34" s="33">
        <v>22</v>
      </c>
      <c r="C34" s="30">
        <v>10.586067829999999</v>
      </c>
      <c r="D34" s="7">
        <v>10.682600000000001</v>
      </c>
      <c r="E34" s="8">
        <v>10.506890220000001</v>
      </c>
      <c r="F34" s="9">
        <v>12</v>
      </c>
      <c r="G34" s="10">
        <v>5</v>
      </c>
      <c r="H34" s="10">
        <v>18</v>
      </c>
      <c r="I34" s="9">
        <f t="shared" si="11"/>
        <v>35</v>
      </c>
      <c r="J34" s="27">
        <v>32</v>
      </c>
      <c r="K34" s="11">
        <v>1.686E-2</v>
      </c>
      <c r="L34" s="12">
        <v>-0.16614799999999999</v>
      </c>
      <c r="M34" s="13">
        <f t="shared" si="0"/>
        <v>-0.183008</v>
      </c>
      <c r="N34" s="11">
        <v>3.026E-3</v>
      </c>
      <c r="O34" s="12">
        <v>3.4047000000000001E-2</v>
      </c>
      <c r="P34" s="13">
        <f t="shared" si="1"/>
        <v>3.1021E-2</v>
      </c>
      <c r="Q34" s="14">
        <f t="shared" si="12"/>
        <v>-7.5993500000000005E-2</v>
      </c>
      <c r="R34" s="12">
        <v>-0.1232</v>
      </c>
      <c r="S34" s="12">
        <v>-6.8015999999999993E-2</v>
      </c>
      <c r="T34" s="13">
        <f t="shared" si="2"/>
        <v>5.5184000000000011E-2</v>
      </c>
      <c r="U34" s="12">
        <v>-0.30429</v>
      </c>
      <c r="V34" s="12">
        <v>-8.6794999999999997E-2</v>
      </c>
      <c r="W34" s="14">
        <f t="shared" si="3"/>
        <v>0.21749499999999999</v>
      </c>
      <c r="X34" s="14">
        <f t="shared" si="13"/>
        <v>0.1363395</v>
      </c>
      <c r="Y34" s="11">
        <v>-6.1380999999999998E-2</v>
      </c>
      <c r="Z34" s="12">
        <v>-5.3992999999999999E-2</v>
      </c>
      <c r="AA34" s="13">
        <f t="shared" si="4"/>
        <v>7.3879999999999987E-3</v>
      </c>
      <c r="AB34" s="11">
        <v>-0.161796</v>
      </c>
      <c r="AC34" s="12">
        <v>-9.8267999999999994E-2</v>
      </c>
      <c r="AD34" s="13">
        <f t="shared" si="5"/>
        <v>6.3528000000000001E-2</v>
      </c>
      <c r="AE34" s="14">
        <f t="shared" si="14"/>
        <v>3.5458000000000003E-2</v>
      </c>
      <c r="AF34" s="12">
        <v>0.116092</v>
      </c>
      <c r="AG34" s="12">
        <v>-3.8662000000000002E-2</v>
      </c>
      <c r="AH34" s="13">
        <f t="shared" si="6"/>
        <v>-0.154754</v>
      </c>
      <c r="AI34" s="12">
        <v>0.12664800000000001</v>
      </c>
      <c r="AJ34" s="12">
        <v>6.2628000000000003E-2</v>
      </c>
      <c r="AK34" s="13">
        <f t="shared" si="15"/>
        <v>-6.4020000000000007E-2</v>
      </c>
      <c r="AL34" s="14">
        <f t="shared" si="16"/>
        <v>-0.10938700000000001</v>
      </c>
      <c r="AM34" s="11">
        <f t="shared" si="7"/>
        <v>-6.8100799999999989E-2</v>
      </c>
      <c r="AN34" s="14">
        <f t="shared" si="8"/>
        <v>-8.8502999999999998E-2</v>
      </c>
      <c r="AO34" s="14">
        <f t="shared" si="9"/>
        <v>-9.4860000000000014E-3</v>
      </c>
      <c r="AP34" s="13">
        <f t="shared" si="10"/>
        <v>-1.7696999999999987E-2</v>
      </c>
      <c r="AQ34" s="12">
        <f t="shared" si="17"/>
        <v>-0.14006000000000002</v>
      </c>
      <c r="AR34" s="12">
        <f t="shared" si="18"/>
        <v>9.8131999999999997E-2</v>
      </c>
      <c r="AS34" s="12">
        <f t="shared" si="19"/>
        <v>-0.30731599999999998</v>
      </c>
      <c r="AT34" s="12">
        <f t="shared" si="20"/>
        <v>-0.120842</v>
      </c>
      <c r="AU34" s="12">
        <f t="shared" si="21"/>
        <v>-0.17747299999999999</v>
      </c>
      <c r="AV34" s="12">
        <f t="shared" si="22"/>
        <v>-1.5330999999999997E-2</v>
      </c>
      <c r="AW34" s="12">
        <f t="shared" si="23"/>
        <v>-0.28844400000000003</v>
      </c>
      <c r="AX34" s="12">
        <f t="shared" si="24"/>
        <v>-0.16089599999999998</v>
      </c>
    </row>
    <row r="35" spans="1:50" x14ac:dyDescent="0.2">
      <c r="A35" s="7">
        <v>4019</v>
      </c>
      <c r="B35" s="33">
        <v>23</v>
      </c>
      <c r="C35" s="30">
        <v>11.05144366</v>
      </c>
      <c r="D35" s="7">
        <v>9.7484000000000002</v>
      </c>
      <c r="E35" s="8">
        <v>12.197230080000001</v>
      </c>
      <c r="F35" s="9">
        <v>0</v>
      </c>
      <c r="G35" s="10">
        <v>3</v>
      </c>
      <c r="H35" s="10">
        <v>6</v>
      </c>
      <c r="I35" s="9">
        <f t="shared" si="11"/>
        <v>9</v>
      </c>
      <c r="J35" s="27">
        <v>9</v>
      </c>
      <c r="K35" s="11">
        <v>-0.20955199999999999</v>
      </c>
      <c r="L35" s="12">
        <v>-0.26041500000000001</v>
      </c>
      <c r="M35" s="13">
        <f t="shared" si="0"/>
        <v>-5.0863000000000019E-2</v>
      </c>
      <c r="N35" s="11">
        <v>-0.119703</v>
      </c>
      <c r="O35" s="12">
        <v>-0.20413899999999999</v>
      </c>
      <c r="P35" s="13">
        <f t="shared" si="1"/>
        <v>-8.4435999999999983E-2</v>
      </c>
      <c r="Q35" s="14">
        <f t="shared" si="12"/>
        <v>-6.7649500000000001E-2</v>
      </c>
      <c r="R35" s="12">
        <v>3.8027999999999999E-2</v>
      </c>
      <c r="S35" s="12">
        <v>1.6508999999999999E-2</v>
      </c>
      <c r="T35" s="13">
        <f t="shared" si="2"/>
        <v>-2.1519E-2</v>
      </c>
      <c r="U35" s="12">
        <v>-3.3804000000000001E-2</v>
      </c>
      <c r="V35" s="12">
        <v>-0.11378000000000001</v>
      </c>
      <c r="W35" s="14">
        <f t="shared" si="3"/>
        <v>-7.9976000000000005E-2</v>
      </c>
      <c r="X35" s="14">
        <f t="shared" si="13"/>
        <v>-5.0747500000000001E-2</v>
      </c>
      <c r="Y35" s="11">
        <v>1.89E-2</v>
      </c>
      <c r="Z35" s="12">
        <v>-7.9951999999999995E-2</v>
      </c>
      <c r="AA35" s="13">
        <f t="shared" si="4"/>
        <v>-9.8851999999999995E-2</v>
      </c>
      <c r="AB35" s="11">
        <v>7.5648000000000007E-2</v>
      </c>
      <c r="AC35" s="12">
        <v>2.2464000000000001E-2</v>
      </c>
      <c r="AD35" s="13">
        <f t="shared" si="5"/>
        <v>-5.3184000000000009E-2</v>
      </c>
      <c r="AE35" s="14">
        <f t="shared" si="14"/>
        <v>-7.6018000000000002E-2</v>
      </c>
      <c r="AF35" s="12">
        <v>-0.19728599999999999</v>
      </c>
      <c r="AG35" s="12">
        <v>-0.16514200000000001</v>
      </c>
      <c r="AH35" s="13">
        <f t="shared" si="6"/>
        <v>3.2143999999999978E-2</v>
      </c>
      <c r="AI35" s="12">
        <v>-8.1860000000000002E-2</v>
      </c>
      <c r="AJ35" s="12">
        <v>-5.527E-2</v>
      </c>
      <c r="AK35" s="13">
        <f t="shared" si="15"/>
        <v>2.6590000000000003E-2</v>
      </c>
      <c r="AL35" s="14">
        <f t="shared" si="16"/>
        <v>2.936699999999999E-2</v>
      </c>
      <c r="AM35" s="11">
        <f t="shared" si="7"/>
        <v>-8.3086000000000007E-2</v>
      </c>
      <c r="AN35" s="14">
        <f t="shared" si="8"/>
        <v>-0.11785649999999999</v>
      </c>
      <c r="AO35" s="14">
        <f t="shared" si="9"/>
        <v>-0.10586999999999999</v>
      </c>
      <c r="AP35" s="13">
        <f t="shared" si="10"/>
        <v>-9.7544999999999993E-3</v>
      </c>
      <c r="AQ35" s="12">
        <f t="shared" si="17"/>
        <v>0.24757999999999999</v>
      </c>
      <c r="AR35" s="12">
        <f t="shared" si="18"/>
        <v>0.276924</v>
      </c>
      <c r="AS35" s="12">
        <f t="shared" si="19"/>
        <v>8.5899000000000003E-2</v>
      </c>
      <c r="AT35" s="12">
        <f t="shared" si="20"/>
        <v>9.0358999999999981E-2</v>
      </c>
      <c r="AU35" s="12">
        <f t="shared" si="21"/>
        <v>0.21618599999999999</v>
      </c>
      <c r="AV35" s="12">
        <f t="shared" si="22"/>
        <v>8.5190000000000016E-2</v>
      </c>
      <c r="AW35" s="12">
        <f t="shared" si="23"/>
        <v>0.15750800000000001</v>
      </c>
      <c r="AX35" s="12">
        <f t="shared" si="24"/>
        <v>7.7733999999999998E-2</v>
      </c>
    </row>
    <row r="36" spans="1:50" x14ac:dyDescent="0.2">
      <c r="A36" s="15">
        <v>4020</v>
      </c>
      <c r="B36" s="33">
        <v>19</v>
      </c>
      <c r="C36" s="31">
        <v>6.4567896820000001</v>
      </c>
      <c r="D36" s="15">
        <v>6.3623000000000003</v>
      </c>
      <c r="E36" s="16">
        <v>7.3136994270000004</v>
      </c>
      <c r="F36" s="17">
        <v>5</v>
      </c>
      <c r="G36" s="18">
        <v>1</v>
      </c>
      <c r="H36" s="18">
        <v>20</v>
      </c>
      <c r="I36" s="17">
        <f t="shared" si="11"/>
        <v>26</v>
      </c>
      <c r="J36" s="22">
        <v>28</v>
      </c>
      <c r="K36" s="19">
        <v>0.1038</v>
      </c>
      <c r="L36" s="20">
        <v>0.214334</v>
      </c>
      <c r="M36" s="21">
        <f t="shared" si="0"/>
        <v>0.11053399999999999</v>
      </c>
      <c r="N36" s="19">
        <v>1.358E-2</v>
      </c>
      <c r="O36" s="20">
        <v>0.114554</v>
      </c>
      <c r="P36" s="21">
        <f t="shared" si="1"/>
        <v>0.10097400000000001</v>
      </c>
      <c r="Q36" s="14">
        <f t="shared" si="12"/>
        <v>0.105754</v>
      </c>
      <c r="R36" s="20">
        <v>-2.6162000000000001E-2</v>
      </c>
      <c r="S36" s="20">
        <v>1.6882000000000001E-2</v>
      </c>
      <c r="T36" s="21">
        <f t="shared" si="2"/>
        <v>4.3043999999999999E-2</v>
      </c>
      <c r="U36" s="20">
        <v>-6.1238000000000001E-2</v>
      </c>
      <c r="V36" s="20">
        <v>-3.3007000000000002E-2</v>
      </c>
      <c r="W36" s="20">
        <f t="shared" si="3"/>
        <v>2.8230999999999999E-2</v>
      </c>
      <c r="X36" s="14">
        <f t="shared" si="13"/>
        <v>3.5637500000000003E-2</v>
      </c>
      <c r="Y36" s="19">
        <v>3.5002999999999999E-2</v>
      </c>
      <c r="Z36" s="20">
        <v>2.9975999999999999E-2</v>
      </c>
      <c r="AA36" s="21">
        <f t="shared" si="4"/>
        <v>-5.0270000000000002E-3</v>
      </c>
      <c r="AB36" s="19">
        <v>2.5399999999999999E-4</v>
      </c>
      <c r="AC36" s="20">
        <v>-3.39E-4</v>
      </c>
      <c r="AD36" s="21">
        <f t="shared" si="5"/>
        <v>-5.9299999999999999E-4</v>
      </c>
      <c r="AE36" s="14">
        <f t="shared" si="14"/>
        <v>-2.81E-3</v>
      </c>
      <c r="AF36" s="20">
        <v>5.3415999999999998E-2</v>
      </c>
      <c r="AG36" s="20">
        <v>0.13294400000000001</v>
      </c>
      <c r="AH36" s="21">
        <f t="shared" si="6"/>
        <v>7.9528000000000015E-2</v>
      </c>
      <c r="AI36" s="20">
        <v>6.8223000000000006E-2</v>
      </c>
      <c r="AJ36" s="20">
        <v>0.190882</v>
      </c>
      <c r="AK36" s="21">
        <f t="shared" si="15"/>
        <v>0.12265899999999999</v>
      </c>
      <c r="AL36" s="14">
        <f t="shared" si="16"/>
        <v>0.1010935</v>
      </c>
      <c r="AM36" s="19">
        <f t="shared" si="7"/>
        <v>6.1770800000000001E-2</v>
      </c>
      <c r="AN36" s="20">
        <f t="shared" si="8"/>
        <v>8.4722499999999989E-3</v>
      </c>
      <c r="AO36" s="20">
        <f t="shared" si="9"/>
        <v>6.2834749999999995E-2</v>
      </c>
      <c r="AP36" s="21">
        <f t="shared" si="10"/>
        <v>6.4755000000000007E-2</v>
      </c>
      <c r="AQ36" s="12">
        <f t="shared" si="17"/>
        <v>-0.12996199999999999</v>
      </c>
      <c r="AR36" s="12">
        <f t="shared" si="18"/>
        <v>-0.19745199999999999</v>
      </c>
      <c r="AS36" s="12">
        <f t="shared" si="19"/>
        <v>-7.4817999999999996E-2</v>
      </c>
      <c r="AT36" s="12">
        <f t="shared" si="20"/>
        <v>-0.147561</v>
      </c>
      <c r="AU36" s="12">
        <f t="shared" si="21"/>
        <v>-1.8412999999999999E-2</v>
      </c>
      <c r="AV36" s="12">
        <f t="shared" si="22"/>
        <v>-0.102968</v>
      </c>
      <c r="AW36" s="12">
        <f t="shared" si="23"/>
        <v>-6.7969000000000002E-2</v>
      </c>
      <c r="AX36" s="12">
        <f t="shared" si="24"/>
        <v>-0.191221</v>
      </c>
    </row>
    <row r="37" spans="1:50" x14ac:dyDescent="0.2">
      <c r="M37" s="12" t="s">
        <v>51</v>
      </c>
      <c r="P37" s="12" t="s">
        <v>50</v>
      </c>
      <c r="Q37" s="12" t="s">
        <v>53</v>
      </c>
      <c r="T37" s="12" t="s">
        <v>52</v>
      </c>
    </row>
    <row r="38" spans="1:50" x14ac:dyDescent="0.2">
      <c r="J38" s="12" t="s">
        <v>54</v>
      </c>
      <c r="K38" s="12">
        <f t="shared" ref="K38:AX38" si="25">CORREL(K2:K36,$C$2:$C$36)</f>
        <v>-0.18113825953543028</v>
      </c>
      <c r="L38" s="12">
        <f t="shared" si="25"/>
        <v>-0.3636329847695135</v>
      </c>
      <c r="M38" s="34">
        <f t="shared" si="25"/>
        <v>-0.16605313761287274</v>
      </c>
      <c r="N38" s="12">
        <f t="shared" si="25"/>
        <v>-0.24429177107332034</v>
      </c>
      <c r="O38" s="12">
        <f t="shared" si="25"/>
        <v>-0.35556704418585727</v>
      </c>
      <c r="P38" s="34">
        <f>CORREL(P2:P36,$C$2:$C$36)</f>
        <v>-0.14198744023726817</v>
      </c>
      <c r="Q38" s="34">
        <f t="shared" si="25"/>
        <v>-0.16700721427775242</v>
      </c>
      <c r="R38" s="12">
        <f t="shared" si="25"/>
        <v>9.404234744683139E-2</v>
      </c>
      <c r="S38" s="12">
        <f t="shared" si="25"/>
        <v>-4.045542801262924E-2</v>
      </c>
      <c r="T38" s="34">
        <f t="shared" si="25"/>
        <v>-0.12989326231465964</v>
      </c>
      <c r="U38" s="12">
        <f t="shared" si="25"/>
        <v>-0.19040641794418989</v>
      </c>
      <c r="V38" s="12">
        <f t="shared" si="25"/>
        <v>-0.17490690850622997</v>
      </c>
      <c r="W38" s="12">
        <f t="shared" si="25"/>
        <v>1.5650402767472978E-2</v>
      </c>
      <c r="X38" s="12">
        <f t="shared" si="25"/>
        <v>-5.0733680797994438E-2</v>
      </c>
      <c r="Y38" s="12">
        <f t="shared" si="25"/>
        <v>3.6530038324238609E-2</v>
      </c>
      <c r="Z38" s="12">
        <f t="shared" si="25"/>
        <v>-4.8829492914988122E-2</v>
      </c>
      <c r="AA38" s="12">
        <f t="shared" si="25"/>
        <v>-9.3441150827868413E-2</v>
      </c>
      <c r="AB38" s="12">
        <f t="shared" si="25"/>
        <v>-1.0634886223366656E-2</v>
      </c>
      <c r="AC38" s="12">
        <f t="shared" si="25"/>
        <v>-4.6084807162222713E-2</v>
      </c>
      <c r="AD38" s="12">
        <f t="shared" si="25"/>
        <v>-3.7689846794420369E-2</v>
      </c>
      <c r="AE38" s="12">
        <f t="shared" si="25"/>
        <v>-6.7397830168533804E-2</v>
      </c>
      <c r="AF38" s="12">
        <f t="shared" si="25"/>
        <v>-0.12659739584181134</v>
      </c>
      <c r="AG38" s="12">
        <f t="shared" si="25"/>
        <v>-0.36565024527960938</v>
      </c>
      <c r="AH38" s="12">
        <f t="shared" si="25"/>
        <v>-0.14480613591199445</v>
      </c>
      <c r="AI38" s="12">
        <f t="shared" si="25"/>
        <v>-2.9296546302099231E-2</v>
      </c>
      <c r="AJ38" s="12">
        <f t="shared" si="25"/>
        <v>-0.26785997987906879</v>
      </c>
      <c r="AK38" s="12">
        <f t="shared" si="25"/>
        <v>-0.21286284728917523</v>
      </c>
      <c r="AL38" s="12">
        <f t="shared" si="25"/>
        <v>-0.18298397944914108</v>
      </c>
      <c r="AM38" s="12">
        <f t="shared" si="25"/>
        <v>-0.20855956533302042</v>
      </c>
      <c r="AN38" s="12">
        <f t="shared" si="25"/>
        <v>-0.3897862859664849</v>
      </c>
      <c r="AO38" s="12">
        <f t="shared" si="25"/>
        <v>-0.14880328092127373</v>
      </c>
      <c r="AP38" s="12">
        <f t="shared" si="25"/>
        <v>-0.11673149535060558</v>
      </c>
      <c r="AQ38" s="12">
        <f t="shared" si="25"/>
        <v>0.1878028095378686</v>
      </c>
      <c r="AR38" s="12">
        <f t="shared" si="25"/>
        <v>0.27218140386225237</v>
      </c>
      <c r="AS38" s="12">
        <f t="shared" si="25"/>
        <v>2.3413148854552632E-2</v>
      </c>
      <c r="AT38" s="12">
        <f t="shared" si="25"/>
        <v>0.14743030955381675</v>
      </c>
      <c r="AU38" s="12">
        <f t="shared" si="25"/>
        <v>0.13532907067596847</v>
      </c>
      <c r="AV38" s="12">
        <f t="shared" si="25"/>
        <v>0.17955349341108667</v>
      </c>
      <c r="AW38" s="12">
        <f t="shared" si="25"/>
        <v>9.5577191920805885E-3</v>
      </c>
      <c r="AX38" s="12">
        <f t="shared" si="25"/>
        <v>0.11615697357861718</v>
      </c>
    </row>
    <row r="39" spans="1:50" x14ac:dyDescent="0.2">
      <c r="M39" s="12" t="s">
        <v>51</v>
      </c>
      <c r="P39" s="12" t="s">
        <v>50</v>
      </c>
      <c r="Q39" s="12" t="s">
        <v>53</v>
      </c>
      <c r="T39" s="12" t="s">
        <v>52</v>
      </c>
      <c r="W39" s="12" t="s">
        <v>63</v>
      </c>
      <c r="X39" s="12" t="s">
        <v>62</v>
      </c>
      <c r="AA39" s="12" t="s">
        <v>61</v>
      </c>
      <c r="AD39" s="12" t="s">
        <v>60</v>
      </c>
      <c r="AE39" s="12" t="s">
        <v>59</v>
      </c>
      <c r="AH39" s="12" t="s">
        <v>58</v>
      </c>
      <c r="AK39" s="12" t="s">
        <v>57</v>
      </c>
      <c r="AL39" s="12" t="s">
        <v>56</v>
      </c>
    </row>
    <row r="40" spans="1:50" x14ac:dyDescent="0.2">
      <c r="J40" s="12" t="s">
        <v>55</v>
      </c>
      <c r="M40" s="12">
        <f>CORREL(M2:M36,$I$2:$I$36)</f>
        <v>-3.621675857273559E-2</v>
      </c>
      <c r="P40" s="12">
        <f>CORREL(P2:P36,$I$2:$I$36)</f>
        <v>0.16084045970507604</v>
      </c>
      <c r="Q40" s="12">
        <f>CORREL(Q2:Q36,$I$2:$I$36)</f>
        <v>4.8634822902434455E-2</v>
      </c>
      <c r="T40" s="12">
        <f>CORREL(T2:T36,$I$2:$I$36)</f>
        <v>9.9455309782562742E-2</v>
      </c>
      <c r="W40" s="12">
        <f>CORREL(W2:W36,$I$2:$I$36)</f>
        <v>4.0138943441808926E-2</v>
      </c>
      <c r="X40" s="12">
        <f>CORREL(X2:X36,$I$2:$I$36)</f>
        <v>6.9603457616018549E-2</v>
      </c>
      <c r="AA40" s="12">
        <f>CORREL(AA2:AA36,$I$2:$I$36)</f>
        <v>9.9533842886158505E-2</v>
      </c>
      <c r="AD40" s="12">
        <f>CORREL(AD2:AD36,$I$2:$I$36)</f>
        <v>7.1937196967587269E-2</v>
      </c>
      <c r="AE40" s="12">
        <f>CORREL(AE2:AE36,$I$2:$I$36)</f>
        <v>8.8048791870835891E-2</v>
      </c>
      <c r="AH40" s="12">
        <f>CORREL(AH2:AH36,$I$2:$I$36)</f>
        <v>-7.3839588350916655E-2</v>
      </c>
      <c r="AK40" s="12">
        <f>CORREL(AK2:AK36,$I$2:$I$36)</f>
        <v>-1.6212851866015208E-2</v>
      </c>
      <c r="AL40" s="12">
        <f>CORREL(AL2:AL36,$I$2:$I$36)</f>
        <v>-5.0443224860604E-2</v>
      </c>
    </row>
    <row r="42" spans="1:50" x14ac:dyDescent="0.2">
      <c r="D42" s="35" t="s">
        <v>64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50" x14ac:dyDescent="0.2">
      <c r="D43" s="38"/>
      <c r="E43" s="38" t="s">
        <v>51</v>
      </c>
      <c r="F43" s="38" t="s">
        <v>50</v>
      </c>
      <c r="G43" s="38" t="s">
        <v>53</v>
      </c>
      <c r="H43" s="38" t="s">
        <v>52</v>
      </c>
      <c r="I43" s="38" t="s">
        <v>63</v>
      </c>
      <c r="J43" s="38" t="s">
        <v>62</v>
      </c>
      <c r="K43" s="38" t="s">
        <v>61</v>
      </c>
      <c r="L43" s="38" t="s">
        <v>60</v>
      </c>
      <c r="M43" s="38" t="s">
        <v>59</v>
      </c>
      <c r="N43" s="38" t="s">
        <v>58</v>
      </c>
      <c r="O43" s="38" t="s">
        <v>57</v>
      </c>
      <c r="P43" s="38" t="s">
        <v>56</v>
      </c>
    </row>
    <row r="44" spans="1:50" x14ac:dyDescent="0.2">
      <c r="D44" s="38" t="s">
        <v>65</v>
      </c>
      <c r="E44" s="38">
        <v>-3.621675857273559E-2</v>
      </c>
      <c r="F44" s="38">
        <v>0.16084045970507604</v>
      </c>
      <c r="G44" s="38">
        <v>4.8634822902434455E-2</v>
      </c>
      <c r="H44" s="38">
        <v>9.9455309782562742E-2</v>
      </c>
      <c r="I44" s="38">
        <v>4.0138943441808926E-2</v>
      </c>
      <c r="J44" s="38">
        <v>6.9603457616018549E-2</v>
      </c>
      <c r="K44" s="38">
        <v>9.9533842886158505E-2</v>
      </c>
      <c r="L44" s="38">
        <v>7.1937196967587269E-2</v>
      </c>
      <c r="M44" s="38">
        <v>8.8048791870835891E-2</v>
      </c>
      <c r="N44" s="38">
        <v>-7.3839588350916655E-2</v>
      </c>
      <c r="O44" s="38">
        <v>-1.6212851866015208E-2</v>
      </c>
      <c r="P44" s="38">
        <v>-5.0443224860604E-2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2021-11-19T13:51:42Z</dcterms:modified>
</cp:coreProperties>
</file>