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U1061617\Desktop\Shortage_project\"/>
    </mc:Choice>
  </mc:AlternateContent>
  <xr:revisionPtr revIDLastSave="0" documentId="13_ncr:1_{0492A77F-5CB0-402B-B1D2-753AF7F35C8F}" xr6:coauthVersionLast="47" xr6:coauthVersionMax="47" xr10:uidLastSave="{00000000-0000-0000-0000-000000000000}"/>
  <bookViews>
    <workbookView xWindow="-110" yWindow="-110" windowWidth="19420" windowHeight="11500" tabRatio="780" firstSheet="8" activeTab="12" xr2:uid="{3EEABED7-EE4C-48CE-AAB9-E9D0B82D5AEE}"/>
  </bookViews>
  <sheets>
    <sheet name="Pivot (Hiany Time)" sheetId="6" r:id="rId1"/>
    <sheet name="Sheet2" sheetId="8" r:id="rId2"/>
    <sheet name="Hiany time" sheetId="5" r:id="rId3"/>
    <sheet name="PivotTable" sheetId="4" r:id="rId4"/>
    <sheet name="Sheet4" sheetId="13" r:id="rId5"/>
    <sheet name="ATC code anal" sheetId="9" r:id="rId6"/>
    <sheet name="Table format (Pow Query)" sheetId="3" r:id="rId7"/>
    <sheet name="ATC Codes 1" sheetId="15" r:id="rId8"/>
    <sheet name="ATC Codes 2" sheetId="14" r:id="rId9"/>
    <sheet name="source (csv format)" sheetId="1" r:id="rId10"/>
    <sheet name="Sheet5" sheetId="18" r:id="rId11"/>
    <sheet name="Sheet1" sheetId="16" r:id="rId12"/>
    <sheet name="readme" sheetId="2" r:id="rId13"/>
  </sheets>
  <definedNames>
    <definedName name="_xlnm._FilterDatabase" localSheetId="7" hidden="1">'ATC Codes 1'!$A$1:$A$108</definedName>
    <definedName name="_xlnm._FilterDatabase" localSheetId="2" hidden="1">'Hiany time'!$H$1:$H$259</definedName>
    <definedName name="_xlnm._FilterDatabase" localSheetId="11" hidden="1">Sheet1!$I$1:$I$1404</definedName>
    <definedName name="ExternalData_1" localSheetId="5" hidden="1">'ATC code anal'!$A$1:$M$1404</definedName>
    <definedName name="ExternalData_1" localSheetId="6" hidden="1">'Table format (Pow Query)'!$A$1:$K$1404</definedName>
  </definedNames>
  <calcPr calcId="191029"/>
  <pivotCaches>
    <pivotCache cacheId="0" r:id="rId14"/>
    <pivotCache cacheId="1" r:id="rId15"/>
    <pivotCache cacheId="2" r:id="rId16"/>
    <pivotCache cacheId="3" r:id="rId17"/>
    <pivotCache cacheId="26"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85" i="16" l="1"/>
  <c r="C1320" i="16"/>
  <c r="C1314" i="16"/>
  <c r="C1313" i="16"/>
  <c r="C1296" i="16"/>
  <c r="C1239" i="16"/>
  <c r="C1219" i="16"/>
  <c r="C1218" i="16"/>
  <c r="C1145" i="16"/>
  <c r="C1099" i="16"/>
  <c r="C1087" i="16"/>
  <c r="C1086" i="16"/>
  <c r="C1085" i="16"/>
  <c r="C1050" i="16"/>
  <c r="C1048" i="16"/>
  <c r="C1004" i="16"/>
  <c r="C1003" i="16"/>
  <c r="C1002" i="16"/>
  <c r="C976" i="16"/>
  <c r="C846" i="16"/>
  <c r="C822" i="16"/>
  <c r="C809" i="16"/>
  <c r="C808" i="16"/>
  <c r="C791" i="16"/>
  <c r="C787" i="16"/>
  <c r="C786" i="16"/>
  <c r="C726" i="16"/>
  <c r="C725" i="16"/>
  <c r="C724" i="16"/>
  <c r="C723" i="16"/>
  <c r="C717" i="16"/>
  <c r="C715" i="16"/>
  <c r="C689" i="16"/>
  <c r="C611" i="16"/>
  <c r="C571" i="16"/>
  <c r="C498" i="16"/>
  <c r="C494" i="16"/>
  <c r="C493" i="16"/>
  <c r="C491" i="16"/>
  <c r="C431" i="16"/>
  <c r="C382" i="16"/>
  <c r="C381" i="16"/>
  <c r="C375" i="16"/>
  <c r="C374" i="16"/>
  <c r="C345" i="16"/>
  <c r="C344" i="16"/>
  <c r="C337" i="16"/>
  <c r="C333" i="16"/>
  <c r="C332" i="16"/>
  <c r="C325" i="16"/>
  <c r="C315" i="16"/>
  <c r="C314" i="16"/>
  <c r="C188" i="16"/>
  <c r="C187" i="16"/>
  <c r="C166" i="16"/>
  <c r="C132" i="16"/>
  <c r="C127" i="16"/>
  <c r="C116" i="16"/>
  <c r="C29" i="16"/>
  <c r="C14" i="16"/>
  <c r="C13" i="16"/>
  <c r="C1401" i="16"/>
  <c r="C1400" i="16"/>
  <c r="C1399" i="16"/>
  <c r="C1371" i="16"/>
  <c r="C1298" i="16"/>
  <c r="C1297" i="16"/>
  <c r="C1274" i="16"/>
  <c r="C1067" i="16"/>
  <c r="C839" i="16"/>
  <c r="C838" i="16"/>
  <c r="C526" i="16"/>
  <c r="C295" i="16"/>
  <c r="C129" i="16"/>
  <c r="C1397" i="16"/>
  <c r="C1374" i="16"/>
  <c r="C1364" i="16"/>
  <c r="C1336" i="16"/>
  <c r="C1331" i="16"/>
  <c r="C1326" i="16"/>
  <c r="C1322" i="16"/>
  <c r="C1319" i="16"/>
  <c r="C1318" i="16"/>
  <c r="C1317" i="16"/>
  <c r="C1316" i="16"/>
  <c r="C1315" i="16"/>
  <c r="C1312" i="16"/>
  <c r="C1311" i="16"/>
  <c r="C1310" i="16"/>
  <c r="C1303" i="16"/>
  <c r="C1300" i="16"/>
  <c r="C1299" i="16"/>
  <c r="C1286" i="16"/>
  <c r="C1285" i="16"/>
  <c r="C1284" i="16"/>
  <c r="C1281" i="16"/>
  <c r="C1280" i="16"/>
  <c r="C1279" i="16"/>
  <c r="C1278" i="16"/>
  <c r="C1277" i="16"/>
  <c r="C1276" i="16"/>
  <c r="C1275" i="16"/>
  <c r="C1273" i="16"/>
  <c r="C1272" i="16"/>
  <c r="C1271" i="16"/>
  <c r="C1270" i="16"/>
  <c r="C1269" i="16"/>
  <c r="C1268" i="16"/>
  <c r="C1267" i="16"/>
  <c r="C1266" i="16"/>
  <c r="C1265" i="16"/>
  <c r="C1264" i="16"/>
  <c r="C1263" i="16"/>
  <c r="C1262" i="16"/>
  <c r="C1261" i="16"/>
  <c r="C1252" i="16"/>
  <c r="C1251" i="16"/>
  <c r="C1250" i="16"/>
  <c r="C1235" i="16"/>
  <c r="C1234" i="16"/>
  <c r="C1233" i="16"/>
  <c r="C1232" i="16"/>
  <c r="C1231" i="16"/>
  <c r="C1226" i="16"/>
  <c r="C1222" i="16"/>
  <c r="C1181" i="16"/>
  <c r="C1155" i="16"/>
  <c r="C1154" i="16"/>
  <c r="C1146" i="16"/>
  <c r="C1143" i="16"/>
  <c r="C1129" i="16"/>
  <c r="C1128" i="16"/>
  <c r="C1111" i="16"/>
  <c r="C1110" i="16"/>
  <c r="C1109" i="16"/>
  <c r="C1105" i="16"/>
  <c r="C1094" i="16"/>
  <c r="C1077" i="16"/>
  <c r="C1066" i="16"/>
  <c r="C1065" i="16"/>
  <c r="C1064" i="16"/>
  <c r="C1063" i="16"/>
  <c r="C1062" i="16"/>
  <c r="C1061" i="16"/>
  <c r="C1060" i="16"/>
  <c r="C1059" i="16"/>
  <c r="C1058" i="16"/>
  <c r="C1057" i="16"/>
  <c r="C1054" i="16"/>
  <c r="C1053" i="16"/>
  <c r="C1052" i="16"/>
  <c r="C1017" i="16"/>
  <c r="C1013" i="16"/>
  <c r="C1012" i="16"/>
  <c r="C1007" i="16"/>
  <c r="C995" i="16"/>
  <c r="C994" i="16"/>
  <c r="C993" i="16"/>
  <c r="C992" i="16"/>
  <c r="C991" i="16"/>
  <c r="C990" i="16"/>
  <c r="C989" i="16"/>
  <c r="C981" i="16"/>
  <c r="C980" i="16"/>
  <c r="C978" i="16"/>
  <c r="C977" i="16"/>
  <c r="C974" i="16"/>
  <c r="C965" i="16"/>
  <c r="C960" i="16"/>
  <c r="C959" i="16"/>
  <c r="C953" i="16"/>
  <c r="C952" i="16"/>
  <c r="C947" i="16"/>
  <c r="C946" i="16"/>
  <c r="C940" i="16"/>
  <c r="C937" i="16"/>
  <c r="C936" i="16"/>
  <c r="C934" i="16"/>
  <c r="C933" i="16"/>
  <c r="C932" i="16"/>
  <c r="C931" i="16"/>
  <c r="C930" i="16"/>
  <c r="C920" i="16"/>
  <c r="C918" i="16"/>
  <c r="C914" i="16"/>
  <c r="C913" i="16"/>
  <c r="C912" i="16"/>
  <c r="C911" i="16"/>
  <c r="C910" i="16"/>
  <c r="C909" i="16"/>
  <c r="C908" i="16"/>
  <c r="C907" i="16"/>
  <c r="C906" i="16"/>
  <c r="C905" i="16"/>
  <c r="C894" i="16"/>
  <c r="C893" i="16"/>
  <c r="C892" i="16"/>
  <c r="C891" i="16"/>
  <c r="C881" i="16"/>
  <c r="C857" i="16"/>
  <c r="C856" i="16"/>
  <c r="C855" i="16"/>
  <c r="C854" i="16"/>
  <c r="C853" i="16"/>
  <c r="C852" i="16"/>
  <c r="C848" i="16"/>
  <c r="C845" i="16"/>
  <c r="C844" i="16"/>
  <c r="C836" i="16"/>
  <c r="C835" i="16"/>
  <c r="C831" i="16"/>
  <c r="C830" i="16"/>
  <c r="C829" i="16"/>
  <c r="C828" i="16"/>
  <c r="C827" i="16"/>
  <c r="C826" i="16"/>
  <c r="C825" i="16"/>
  <c r="C824" i="16"/>
  <c r="C823" i="16"/>
  <c r="C821" i="16"/>
  <c r="C817" i="16"/>
  <c r="C816" i="16"/>
  <c r="C815" i="16"/>
  <c r="C814" i="16"/>
  <c r="C802" i="16"/>
  <c r="C801" i="16"/>
  <c r="C800" i="16"/>
  <c r="C799" i="16"/>
  <c r="C797" i="16"/>
  <c r="C796" i="16"/>
  <c r="C795" i="16"/>
  <c r="C794" i="16"/>
  <c r="C793" i="16"/>
  <c r="C792" i="16"/>
  <c r="C790" i="16"/>
  <c r="C789" i="16"/>
  <c r="C788" i="16"/>
  <c r="C785" i="16"/>
  <c r="C784" i="16"/>
  <c r="C783" i="16"/>
  <c r="C779" i="16"/>
  <c r="C778" i="16"/>
  <c r="C776" i="16"/>
  <c r="C774" i="16"/>
  <c r="C773" i="16"/>
  <c r="C772" i="16"/>
  <c r="C771" i="16"/>
  <c r="C770" i="16"/>
  <c r="C763" i="16"/>
  <c r="C758" i="16"/>
  <c r="C752" i="16"/>
  <c r="C751" i="16"/>
  <c r="C750" i="16"/>
  <c r="C749" i="16"/>
  <c r="C747" i="16"/>
  <c r="C716" i="16"/>
  <c r="C711" i="16"/>
  <c r="C710" i="16"/>
  <c r="C709" i="16"/>
  <c r="C708" i="16"/>
  <c r="C707" i="16"/>
  <c r="C679" i="16"/>
  <c r="C678" i="16"/>
  <c r="C677" i="16"/>
  <c r="C665" i="16"/>
  <c r="C664" i="16"/>
  <c r="C658" i="16"/>
  <c r="C657" i="16"/>
  <c r="C656" i="16"/>
  <c r="C653" i="16"/>
  <c r="C651" i="16"/>
  <c r="C649" i="16"/>
  <c r="C645" i="16"/>
  <c r="C644" i="16"/>
  <c r="C638" i="16"/>
  <c r="C637" i="16"/>
  <c r="C636" i="16"/>
  <c r="C633" i="16"/>
  <c r="C632" i="16"/>
  <c r="C631" i="16"/>
  <c r="C630" i="16"/>
  <c r="C629" i="16"/>
  <c r="C628" i="16"/>
  <c r="C627" i="16"/>
  <c r="C626" i="16"/>
  <c r="C625" i="16"/>
  <c r="C624" i="16"/>
  <c r="C623" i="16"/>
  <c r="C622" i="16"/>
  <c r="C621" i="16"/>
  <c r="C620" i="16"/>
  <c r="C619" i="16"/>
  <c r="C618" i="16"/>
  <c r="C617" i="16"/>
  <c r="C616" i="16"/>
  <c r="C615" i="16"/>
  <c r="C614" i="16"/>
  <c r="C613" i="16"/>
  <c r="C610" i="16"/>
  <c r="C609" i="16"/>
  <c r="C595" i="16"/>
  <c r="C594" i="16"/>
  <c r="C593" i="16"/>
  <c r="C592" i="16"/>
  <c r="C588" i="16"/>
  <c r="C587" i="16"/>
  <c r="C585" i="16"/>
  <c r="C584" i="16"/>
  <c r="C583" i="16"/>
  <c r="C582" i="16"/>
  <c r="C581" i="16"/>
  <c r="C577" i="16"/>
  <c r="C574" i="16"/>
  <c r="C573" i="16"/>
  <c r="C572" i="16"/>
  <c r="C570" i="16"/>
  <c r="C569" i="16"/>
  <c r="C568" i="16"/>
  <c r="C565" i="16"/>
  <c r="C559" i="16"/>
  <c r="C555" i="16"/>
  <c r="C554" i="16"/>
  <c r="C549" i="16"/>
  <c r="C548" i="16"/>
  <c r="C547" i="16"/>
  <c r="C546" i="16"/>
  <c r="C545" i="16"/>
  <c r="C544" i="16"/>
  <c r="C543" i="16"/>
  <c r="C542" i="16"/>
  <c r="C530" i="16"/>
  <c r="C529" i="16"/>
  <c r="C522" i="16"/>
  <c r="C516" i="16"/>
  <c r="C515" i="16"/>
  <c r="C514" i="16"/>
  <c r="C513" i="16"/>
  <c r="C510" i="16"/>
  <c r="C501" i="16"/>
  <c r="C500" i="16"/>
  <c r="C499" i="16"/>
  <c r="C496" i="16"/>
  <c r="C483" i="16"/>
  <c r="C450" i="16"/>
  <c r="C449" i="16"/>
  <c r="C448" i="16"/>
  <c r="C447" i="16"/>
  <c r="C446" i="16"/>
  <c r="C445" i="16"/>
  <c r="C444" i="16"/>
  <c r="C443" i="16"/>
  <c r="C435" i="16"/>
  <c r="C422" i="16"/>
  <c r="C421" i="16"/>
  <c r="C420" i="16"/>
  <c r="C389" i="16"/>
  <c r="C379" i="16"/>
  <c r="C372" i="16"/>
  <c r="C359" i="16"/>
  <c r="C357" i="16"/>
  <c r="C352" i="16"/>
  <c r="C350" i="16"/>
  <c r="C341" i="16"/>
  <c r="C339" i="16"/>
  <c r="C338" i="16"/>
  <c r="C329" i="16"/>
  <c r="C324" i="16"/>
  <c r="C319" i="16"/>
  <c r="C318" i="16"/>
  <c r="C317" i="16"/>
  <c r="C316" i="16"/>
  <c r="C298" i="16"/>
  <c r="C287" i="16"/>
  <c r="C286" i="16"/>
  <c r="C260" i="16"/>
  <c r="C243" i="16"/>
  <c r="C241" i="16"/>
  <c r="C240" i="16"/>
  <c r="C239" i="16"/>
  <c r="C238" i="16"/>
  <c r="C231" i="16"/>
  <c r="C217" i="16"/>
  <c r="C216" i="16"/>
  <c r="C213" i="16"/>
  <c r="C212" i="16"/>
  <c r="C210" i="16"/>
  <c r="C208" i="16"/>
  <c r="C201" i="16"/>
  <c r="C194" i="16"/>
  <c r="C189" i="16"/>
  <c r="C180" i="16"/>
  <c r="C178" i="16"/>
  <c r="C173" i="16"/>
  <c r="C172" i="16"/>
  <c r="C169" i="16"/>
  <c r="C168" i="16"/>
  <c r="C164" i="16"/>
  <c r="C159" i="16"/>
  <c r="C156" i="16"/>
  <c r="C154" i="16"/>
  <c r="C148" i="16"/>
  <c r="C147" i="16"/>
  <c r="C135" i="16"/>
  <c r="C130" i="16"/>
  <c r="C126" i="16"/>
  <c r="C125" i="16"/>
  <c r="C124" i="16"/>
  <c r="C123" i="16"/>
  <c r="C122" i="16"/>
  <c r="C107" i="16"/>
  <c r="C82" i="16"/>
  <c r="C80" i="16"/>
  <c r="C77" i="16"/>
  <c r="C76" i="16"/>
  <c r="C75" i="16"/>
  <c r="C72" i="16"/>
  <c r="C71" i="16"/>
  <c r="C66" i="16"/>
  <c r="C56" i="16"/>
  <c r="C54" i="16"/>
  <c r="C53" i="16"/>
  <c r="C51" i="16"/>
  <c r="C49" i="16"/>
  <c r="C44" i="16"/>
  <c r="C38" i="16"/>
  <c r="C36" i="16"/>
  <c r="C33" i="16"/>
  <c r="C32" i="16"/>
  <c r="C31" i="16"/>
  <c r="C25" i="16"/>
  <c r="C24" i="16"/>
  <c r="C23" i="16"/>
  <c r="C22" i="16"/>
  <c r="C7" i="16"/>
  <c r="C4" i="16"/>
  <c r="C3" i="16"/>
  <c r="C2" i="16"/>
  <c r="C1404" i="16"/>
  <c r="C1403" i="16"/>
  <c r="C1402" i="16"/>
  <c r="C1398" i="16"/>
  <c r="C1396" i="16"/>
  <c r="C1395" i="16"/>
  <c r="C1394" i="16"/>
  <c r="C1393" i="16"/>
  <c r="C1392" i="16"/>
  <c r="C1391" i="16"/>
  <c r="C1390" i="16"/>
  <c r="C1389" i="16"/>
  <c r="C1388" i="16"/>
  <c r="C1387" i="16"/>
  <c r="C1386" i="16"/>
  <c r="C1384" i="16"/>
  <c r="C1383" i="16"/>
  <c r="C1382" i="16"/>
  <c r="C1381" i="16"/>
  <c r="C1380" i="16"/>
  <c r="C1379" i="16"/>
  <c r="C1378" i="16"/>
  <c r="C1377" i="16"/>
  <c r="C1376" i="16"/>
  <c r="C1375" i="16"/>
  <c r="C1373" i="16"/>
  <c r="C1369" i="16"/>
  <c r="C1368" i="16"/>
  <c r="C1367" i="16"/>
  <c r="C1366" i="16"/>
  <c r="C1365" i="16"/>
  <c r="C1363" i="16"/>
  <c r="C1362" i="16"/>
  <c r="C1361" i="16"/>
  <c r="C1360" i="16"/>
  <c r="C1359" i="16"/>
  <c r="C1358" i="16"/>
  <c r="C1357" i="16"/>
  <c r="C1356" i="16"/>
  <c r="C1355" i="16"/>
  <c r="C1354" i="16"/>
  <c r="C1353" i="16"/>
  <c r="C1352" i="16"/>
  <c r="C1351" i="16"/>
  <c r="C1350" i="16"/>
  <c r="C1349" i="16"/>
  <c r="C1348" i="16"/>
  <c r="C1347" i="16"/>
  <c r="C1346" i="16"/>
  <c r="C1345" i="16"/>
  <c r="C1344" i="16"/>
  <c r="C1343" i="16"/>
  <c r="C1342" i="16"/>
  <c r="C1341" i="16"/>
  <c r="C1339" i="16"/>
  <c r="C1338" i="16"/>
  <c r="C1337" i="16"/>
  <c r="C1335" i="16"/>
  <c r="C1334" i="16"/>
  <c r="C1333" i="16"/>
  <c r="C1332" i="16"/>
  <c r="C1330" i="16"/>
  <c r="C1329" i="16"/>
  <c r="C1328" i="16"/>
  <c r="C1327" i="16"/>
  <c r="C1325" i="16"/>
  <c r="C1324" i="16"/>
  <c r="C1323" i="16"/>
  <c r="C1321" i="16"/>
  <c r="C1309" i="16"/>
  <c r="C1308" i="16"/>
  <c r="C1307" i="16"/>
  <c r="C1306" i="16"/>
  <c r="C1305" i="16"/>
  <c r="C1304" i="16"/>
  <c r="C1302" i="16"/>
  <c r="C1301" i="16"/>
  <c r="C1295" i="16"/>
  <c r="C1294" i="16"/>
  <c r="C1293" i="16"/>
  <c r="C1292" i="16"/>
  <c r="C1291" i="16"/>
  <c r="C1290" i="16"/>
  <c r="C1289" i="16"/>
  <c r="C1288" i="16"/>
  <c r="C1287" i="16"/>
  <c r="C1283" i="16"/>
  <c r="C1282" i="16"/>
  <c r="C1260" i="16"/>
  <c r="C1259" i="16"/>
  <c r="C1258" i="16"/>
  <c r="C1257" i="16"/>
  <c r="C1256" i="16"/>
  <c r="C1255" i="16"/>
  <c r="C1254" i="16"/>
  <c r="C1253" i="16"/>
  <c r="C1247" i="16"/>
  <c r="C1245" i="16"/>
  <c r="C1244" i="16"/>
  <c r="C1243" i="16"/>
  <c r="C1242" i="16"/>
  <c r="C1241" i="16"/>
  <c r="C1240" i="16"/>
  <c r="C1238" i="16"/>
  <c r="C1237" i="16"/>
  <c r="C1236" i="16"/>
  <c r="C1230" i="16"/>
  <c r="C1229" i="16"/>
  <c r="C1228" i="16"/>
  <c r="C1227" i="16"/>
  <c r="C1225" i="16"/>
  <c r="C1224" i="16"/>
  <c r="C1217" i="16"/>
  <c r="C1216" i="16"/>
  <c r="C1215" i="16"/>
  <c r="C1214" i="16"/>
  <c r="C1213" i="16"/>
  <c r="C1212" i="16"/>
  <c r="C1211" i="16"/>
  <c r="C1210" i="16"/>
  <c r="C1209" i="16"/>
  <c r="C1208" i="16"/>
  <c r="C1207" i="16"/>
  <c r="C1206" i="16"/>
  <c r="C1205" i="16"/>
  <c r="C1204" i="16"/>
  <c r="C1203" i="16"/>
  <c r="C1202" i="16"/>
  <c r="C1201" i="16"/>
  <c r="C1200" i="16"/>
  <c r="C1199" i="16"/>
  <c r="C1198" i="16"/>
  <c r="C1197" i="16"/>
  <c r="C1196" i="16"/>
  <c r="C1195" i="16"/>
  <c r="C1194" i="16"/>
  <c r="C1193" i="16"/>
  <c r="C1192" i="16"/>
  <c r="C1191" i="16"/>
  <c r="C1186" i="16"/>
  <c r="C1185" i="16"/>
  <c r="C1184" i="16"/>
  <c r="C1183" i="16"/>
  <c r="C1182" i="16"/>
  <c r="C1180" i="16"/>
  <c r="C1179" i="16"/>
  <c r="C1178" i="16"/>
  <c r="C1175" i="16"/>
  <c r="C1174" i="16"/>
  <c r="C1173" i="16"/>
  <c r="C1172" i="16"/>
  <c r="C1171" i="16"/>
  <c r="C1170" i="16"/>
  <c r="C1169" i="16"/>
  <c r="C1168" i="16"/>
  <c r="C1167" i="16"/>
  <c r="C1166" i="16"/>
  <c r="C1165" i="16"/>
  <c r="C1164" i="16"/>
  <c r="C1163" i="16"/>
  <c r="C1162" i="16"/>
  <c r="C1161" i="16"/>
  <c r="C1160" i="16"/>
  <c r="C1159" i="16"/>
  <c r="C1158" i="16"/>
  <c r="C1157" i="16"/>
  <c r="C1156" i="16"/>
  <c r="C1153" i="16"/>
  <c r="C1151" i="16"/>
  <c r="C1150" i="16"/>
  <c r="C1149" i="16"/>
  <c r="C1148" i="16"/>
  <c r="C1147" i="16"/>
  <c r="C1144" i="16"/>
  <c r="C1142" i="16"/>
  <c r="C1141" i="16"/>
  <c r="C1140" i="16"/>
  <c r="C1139" i="16"/>
  <c r="C1138" i="16"/>
  <c r="C1137" i="16"/>
  <c r="C1136" i="16"/>
  <c r="C1135" i="16"/>
  <c r="C1134" i="16"/>
  <c r="C1133" i="16"/>
  <c r="C1132" i="16"/>
  <c r="C1131" i="16"/>
  <c r="C1130" i="16"/>
  <c r="C1127" i="16"/>
  <c r="C1126" i="16"/>
  <c r="C1125" i="16"/>
  <c r="C1124" i="16"/>
  <c r="C1123" i="16"/>
  <c r="C1122" i="16"/>
  <c r="C1121" i="16"/>
  <c r="C1120" i="16"/>
  <c r="C1119" i="16"/>
  <c r="C1118" i="16"/>
  <c r="C1117" i="16"/>
  <c r="C1116" i="16"/>
  <c r="C1115" i="16"/>
  <c r="C1114" i="16"/>
  <c r="C1113" i="16"/>
  <c r="C1112" i="16"/>
  <c r="C1108" i="16"/>
  <c r="C1107" i="16"/>
  <c r="C1106" i="16"/>
  <c r="C1104" i="16"/>
  <c r="C1103" i="16"/>
  <c r="C1102" i="16"/>
  <c r="C1101" i="16"/>
  <c r="C1100" i="16"/>
  <c r="C1098" i="16"/>
  <c r="C1097" i="16"/>
  <c r="C1096" i="16"/>
  <c r="C1095" i="16"/>
  <c r="C1092" i="16"/>
  <c r="C1091" i="16"/>
  <c r="C1089" i="16"/>
  <c r="C1088" i="16"/>
  <c r="C1084" i="16"/>
  <c r="C1083" i="16"/>
  <c r="C1082" i="16"/>
  <c r="C1081" i="16"/>
  <c r="C1080" i="16"/>
  <c r="C1079" i="16"/>
  <c r="C1078" i="16"/>
  <c r="C1076" i="16"/>
  <c r="C1075" i="16"/>
  <c r="C1074" i="16"/>
  <c r="C1073" i="16"/>
  <c r="C1072" i="16"/>
  <c r="C1071" i="16"/>
  <c r="C1070" i="16"/>
  <c r="C1069" i="16"/>
  <c r="C1068" i="16"/>
  <c r="C1056" i="16"/>
  <c r="C1055" i="16"/>
  <c r="C1051" i="16"/>
  <c r="C1047" i="16"/>
  <c r="C1046" i="16"/>
  <c r="C1045" i="16"/>
  <c r="C1044" i="16"/>
  <c r="C1043" i="16"/>
  <c r="C1042" i="16"/>
  <c r="C1041" i="16"/>
  <c r="C1040" i="16"/>
  <c r="C1039" i="16"/>
  <c r="C1038" i="16"/>
  <c r="C1037" i="16"/>
  <c r="C1036" i="16"/>
  <c r="C1035" i="16"/>
  <c r="C1034" i="16"/>
  <c r="C1033" i="16"/>
  <c r="C1032" i="16"/>
  <c r="C1031" i="16"/>
  <c r="C1030" i="16"/>
  <c r="C1029" i="16"/>
  <c r="C1028" i="16"/>
  <c r="C1021" i="16"/>
  <c r="C1020" i="16"/>
  <c r="C1019" i="16"/>
  <c r="C1018" i="16"/>
  <c r="C1016" i="16"/>
  <c r="C1015" i="16"/>
  <c r="C1014" i="16"/>
  <c r="C1011" i="16"/>
  <c r="C1010" i="16"/>
  <c r="C1009" i="16"/>
  <c r="C1008" i="16"/>
  <c r="C1006" i="16"/>
  <c r="C1005" i="16"/>
  <c r="C1001" i="16"/>
  <c r="C1000" i="16"/>
  <c r="C999" i="16"/>
  <c r="C998" i="16"/>
  <c r="C997" i="16"/>
  <c r="C996" i="16"/>
  <c r="C988" i="16"/>
  <c r="C987" i="16"/>
  <c r="C986" i="16"/>
  <c r="C985" i="16"/>
  <c r="C984" i="16"/>
  <c r="C983" i="16"/>
  <c r="C982" i="16"/>
  <c r="C979" i="16"/>
  <c r="C975" i="16"/>
  <c r="C973" i="16"/>
  <c r="C972" i="16"/>
  <c r="C971" i="16"/>
  <c r="C970" i="16"/>
  <c r="C969" i="16"/>
  <c r="C968" i="16"/>
  <c r="C967" i="16"/>
  <c r="C966" i="16"/>
  <c r="C964" i="16"/>
  <c r="C963" i="16"/>
  <c r="C962" i="16"/>
  <c r="C961" i="16"/>
  <c r="C958" i="16"/>
  <c r="C957" i="16"/>
  <c r="C956" i="16"/>
  <c r="C955" i="16"/>
  <c r="C954" i="16"/>
  <c r="C951" i="16"/>
  <c r="C950" i="16"/>
  <c r="C949" i="16"/>
  <c r="C948" i="16"/>
  <c r="C944" i="16"/>
  <c r="C943" i="16"/>
  <c r="C942" i="16"/>
  <c r="C941" i="16"/>
  <c r="C939" i="16"/>
  <c r="C938" i="16"/>
  <c r="C935" i="16"/>
  <c r="C929" i="16"/>
  <c r="C928" i="16"/>
  <c r="C927" i="16"/>
  <c r="C926" i="16"/>
  <c r="C925" i="16"/>
  <c r="C924" i="16"/>
  <c r="C923" i="16"/>
  <c r="C922" i="16"/>
  <c r="C921" i="16"/>
  <c r="C919" i="16"/>
  <c r="C917" i="16"/>
  <c r="C916" i="16"/>
  <c r="C915" i="16"/>
  <c r="C904" i="16"/>
  <c r="C903" i="16"/>
  <c r="C902" i="16"/>
  <c r="C901" i="16"/>
  <c r="C896" i="16"/>
  <c r="C895" i="16"/>
  <c r="C890" i="16"/>
  <c r="C889" i="16"/>
  <c r="C888" i="16"/>
  <c r="C887" i="16"/>
  <c r="C886" i="16"/>
  <c r="C885" i="16"/>
  <c r="C884" i="16"/>
  <c r="C883" i="16"/>
  <c r="C882" i="16"/>
  <c r="C880" i="16"/>
  <c r="C879" i="16"/>
  <c r="C878" i="16"/>
  <c r="C877" i="16"/>
  <c r="C876" i="16"/>
  <c r="C875" i="16"/>
  <c r="C874" i="16"/>
  <c r="C873" i="16"/>
  <c r="C872" i="16"/>
  <c r="C871" i="16"/>
  <c r="C870" i="16"/>
  <c r="C869" i="16"/>
  <c r="C868" i="16"/>
  <c r="C867" i="16"/>
  <c r="C866" i="16"/>
  <c r="C865" i="16"/>
  <c r="C864" i="16"/>
  <c r="C863" i="16"/>
  <c r="C862" i="16"/>
  <c r="C861" i="16"/>
  <c r="C860" i="16"/>
  <c r="C859" i="16"/>
  <c r="C858" i="16"/>
  <c r="C851" i="16"/>
  <c r="C841" i="16"/>
  <c r="C840" i="16"/>
  <c r="C837" i="16"/>
  <c r="C834" i="16"/>
  <c r="C833" i="16"/>
  <c r="C832" i="16"/>
  <c r="C820" i="16"/>
  <c r="C819" i="16"/>
  <c r="C818" i="16"/>
  <c r="C813" i="16"/>
  <c r="C812" i="16"/>
  <c r="C811" i="16"/>
  <c r="C810" i="16"/>
  <c r="C807" i="16"/>
  <c r="C805" i="16"/>
  <c r="C804" i="16"/>
  <c r="C803" i="16"/>
  <c r="C798" i="16"/>
  <c r="C782" i="16"/>
  <c r="C781" i="16"/>
  <c r="C780" i="16"/>
  <c r="C777" i="16"/>
  <c r="C775" i="16"/>
  <c r="C769" i="16"/>
  <c r="C768" i="16"/>
  <c r="C767" i="16"/>
  <c r="C766" i="16"/>
  <c r="C765" i="16"/>
  <c r="C764" i="16"/>
  <c r="C762" i="16"/>
  <c r="C761" i="16"/>
  <c r="C760" i="16"/>
  <c r="C759" i="16"/>
  <c r="C757" i="16"/>
  <c r="C756" i="16"/>
  <c r="C755" i="16"/>
  <c r="C754" i="16"/>
  <c r="C753" i="16"/>
  <c r="C748" i="16"/>
  <c r="C746" i="16"/>
  <c r="C745" i="16"/>
  <c r="C744" i="16"/>
  <c r="C743" i="16"/>
  <c r="C742" i="16"/>
  <c r="C741" i="16"/>
  <c r="C740" i="16"/>
  <c r="C739" i="16"/>
  <c r="C738" i="16"/>
  <c r="C737" i="16"/>
  <c r="C736" i="16"/>
  <c r="C735" i="16"/>
  <c r="C734" i="16"/>
  <c r="C733" i="16"/>
  <c r="C732" i="16"/>
  <c r="C731" i="16"/>
  <c r="C730" i="16"/>
  <c r="C729" i="16"/>
  <c r="C728" i="16"/>
  <c r="C727" i="16"/>
  <c r="C722" i="16"/>
  <c r="C721" i="16"/>
  <c r="C720" i="16"/>
  <c r="C719" i="16"/>
  <c r="C718" i="16"/>
  <c r="C714" i="16"/>
  <c r="C713" i="16"/>
  <c r="C712" i="16"/>
  <c r="C706" i="16"/>
  <c r="C705" i="16"/>
  <c r="C704" i="16"/>
  <c r="C703" i="16"/>
  <c r="C702" i="16"/>
  <c r="C701" i="16"/>
  <c r="C700" i="16"/>
  <c r="C699" i="16"/>
  <c r="C698" i="16"/>
  <c r="C697" i="16"/>
  <c r="C696" i="16"/>
  <c r="C695" i="16"/>
  <c r="C694" i="16"/>
  <c r="C693" i="16"/>
  <c r="C692" i="16"/>
  <c r="C691" i="16"/>
  <c r="C690" i="16"/>
  <c r="C688" i="16"/>
  <c r="C687" i="16"/>
  <c r="C686" i="16"/>
  <c r="C685" i="16"/>
  <c r="C684" i="16"/>
  <c r="C681" i="16"/>
  <c r="C680" i="16"/>
  <c r="C676" i="16"/>
  <c r="C675" i="16"/>
  <c r="C674" i="16"/>
  <c r="C673" i="16"/>
  <c r="C672" i="16"/>
  <c r="C671" i="16"/>
  <c r="C670" i="16"/>
  <c r="C669" i="16"/>
  <c r="C668" i="16"/>
  <c r="C667" i="16"/>
  <c r="C666" i="16"/>
  <c r="C663" i="16"/>
  <c r="C661" i="16"/>
  <c r="C660" i="16"/>
  <c r="C659" i="16"/>
  <c r="C648" i="16"/>
  <c r="C647" i="16"/>
  <c r="C646" i="16"/>
  <c r="C643" i="16"/>
  <c r="C642" i="16"/>
  <c r="C641" i="16"/>
  <c r="C640" i="16"/>
  <c r="C639" i="16"/>
  <c r="C635" i="16"/>
  <c r="C634" i="16"/>
  <c r="C612" i="16"/>
  <c r="C608" i="16"/>
  <c r="C607" i="16"/>
  <c r="C606" i="16"/>
  <c r="C605" i="16"/>
  <c r="C604" i="16"/>
  <c r="C603" i="16"/>
  <c r="C602" i="16"/>
  <c r="C601" i="16"/>
  <c r="C600" i="16"/>
  <c r="C599" i="16"/>
  <c r="C598" i="16"/>
  <c r="C597" i="16"/>
  <c r="C596" i="16"/>
  <c r="C591" i="16"/>
  <c r="C590" i="16"/>
  <c r="C589" i="16"/>
  <c r="C586" i="16"/>
  <c r="C580" i="16"/>
  <c r="C579" i="16"/>
  <c r="C578" i="16"/>
  <c r="C576" i="16"/>
  <c r="C575" i="16"/>
  <c r="C566" i="16"/>
  <c r="C564" i="16"/>
  <c r="C563" i="16"/>
  <c r="C562" i="16"/>
  <c r="C561" i="16"/>
  <c r="C560" i="16"/>
  <c r="C558" i="16"/>
  <c r="C557" i="16"/>
  <c r="C556" i="16"/>
  <c r="C552" i="16"/>
  <c r="C551" i="16"/>
  <c r="C550" i="16"/>
  <c r="C541" i="16"/>
  <c r="C540" i="16"/>
  <c r="C539" i="16"/>
  <c r="C538" i="16"/>
  <c r="C537" i="16"/>
  <c r="C536" i="16"/>
  <c r="C535" i="16"/>
  <c r="C534" i="16"/>
  <c r="C533" i="16"/>
  <c r="C532" i="16"/>
  <c r="C531" i="16"/>
  <c r="C528" i="16"/>
  <c r="C527" i="16"/>
  <c r="C524" i="16"/>
  <c r="C523" i="16"/>
  <c r="C521" i="16"/>
  <c r="C520" i="16"/>
  <c r="C519" i="16"/>
  <c r="C518" i="16"/>
  <c r="C517" i="16"/>
  <c r="C512" i="16"/>
  <c r="C511" i="16"/>
  <c r="C509" i="16"/>
  <c r="C508" i="16"/>
  <c r="C507" i="16"/>
  <c r="C506" i="16"/>
  <c r="C505" i="16"/>
  <c r="C504" i="16"/>
  <c r="C503" i="16"/>
  <c r="C502" i="16"/>
  <c r="C497" i="16"/>
  <c r="C495" i="16"/>
  <c r="C492" i="16"/>
  <c r="C490" i="16"/>
  <c r="C489" i="16"/>
  <c r="C488" i="16"/>
  <c r="C487" i="16"/>
  <c r="C486" i="16"/>
  <c r="C485" i="16"/>
  <c r="C484" i="16"/>
  <c r="C482" i="16"/>
  <c r="C481" i="16"/>
  <c r="C480" i="16"/>
  <c r="C479" i="16"/>
  <c r="C478" i="16"/>
  <c r="C477" i="16"/>
  <c r="C476" i="16"/>
  <c r="C475" i="16"/>
  <c r="C474" i="16"/>
  <c r="C471" i="16"/>
  <c r="C470" i="16"/>
  <c r="C469" i="16"/>
  <c r="C468" i="16"/>
  <c r="C467" i="16"/>
  <c r="C466" i="16"/>
  <c r="C465" i="16"/>
  <c r="C464" i="16"/>
  <c r="C463" i="16"/>
  <c r="C462" i="16"/>
  <c r="C461" i="16"/>
  <c r="C460" i="16"/>
  <c r="C459" i="16"/>
  <c r="C458" i="16"/>
  <c r="C457" i="16"/>
  <c r="C456" i="16"/>
  <c r="C455" i="16"/>
  <c r="C454" i="16"/>
  <c r="C453" i="16"/>
  <c r="C452" i="16"/>
  <c r="C451" i="16"/>
  <c r="C442" i="16"/>
  <c r="C441" i="16"/>
  <c r="C440" i="16"/>
  <c r="C438" i="16"/>
  <c r="C437" i="16"/>
  <c r="C436" i="16"/>
  <c r="C434" i="16"/>
  <c r="C433" i="16"/>
  <c r="C432" i="16"/>
  <c r="C430" i="16"/>
  <c r="C429" i="16"/>
  <c r="C428" i="16"/>
  <c r="C427" i="16"/>
  <c r="C426" i="16"/>
  <c r="C425" i="16"/>
  <c r="C424" i="16"/>
  <c r="C423" i="16"/>
  <c r="C419" i="16"/>
  <c r="C418" i="16"/>
  <c r="C417" i="16"/>
  <c r="C416" i="16"/>
  <c r="C415" i="16"/>
  <c r="C414" i="16"/>
  <c r="C413" i="16"/>
  <c r="C412" i="16"/>
  <c r="C411" i="16"/>
  <c r="C410" i="16"/>
  <c r="C409" i="16"/>
  <c r="C408" i="16"/>
  <c r="C407" i="16"/>
  <c r="C406" i="16"/>
  <c r="C405" i="16"/>
  <c r="C404" i="16"/>
  <c r="C403" i="16"/>
  <c r="C402" i="16"/>
  <c r="C401" i="16"/>
  <c r="C400" i="16"/>
  <c r="C399" i="16"/>
  <c r="C398" i="16"/>
  <c r="C397" i="16"/>
  <c r="C396" i="16"/>
  <c r="C395" i="16"/>
  <c r="C394" i="16"/>
  <c r="C393" i="16"/>
  <c r="C392" i="16"/>
  <c r="C391" i="16"/>
  <c r="C390" i="16"/>
  <c r="C388" i="16"/>
  <c r="C387" i="16"/>
  <c r="C386" i="16"/>
  <c r="C385" i="16"/>
  <c r="C384" i="16"/>
  <c r="C383" i="16"/>
  <c r="C378" i="16"/>
  <c r="C377" i="16"/>
  <c r="C376" i="16"/>
  <c r="C373" i="16"/>
  <c r="C371" i="16"/>
  <c r="C370" i="16"/>
  <c r="C369" i="16"/>
  <c r="C368" i="16"/>
  <c r="C367" i="16"/>
  <c r="C366" i="16"/>
  <c r="C365" i="16"/>
  <c r="C364" i="16"/>
  <c r="C363" i="16"/>
  <c r="C362" i="16"/>
  <c r="C361" i="16"/>
  <c r="C360" i="16"/>
  <c r="C358" i="16"/>
  <c r="C356" i="16"/>
  <c r="C355" i="16"/>
  <c r="C354" i="16"/>
  <c r="C353" i="16"/>
  <c r="C351" i="16"/>
  <c r="C349" i="16"/>
  <c r="C348" i="16"/>
  <c r="C347" i="16"/>
  <c r="C346" i="16"/>
  <c r="C343" i="16"/>
  <c r="C342" i="16"/>
  <c r="C340" i="16"/>
  <c r="C336" i="16"/>
  <c r="C335" i="16"/>
  <c r="C334" i="16"/>
  <c r="C331" i="16"/>
  <c r="C330" i="16"/>
  <c r="C328" i="16"/>
  <c r="C327" i="16"/>
  <c r="C326" i="16"/>
  <c r="C323" i="16"/>
  <c r="C322" i="16"/>
  <c r="C321" i="16"/>
  <c r="C320" i="16"/>
  <c r="C313" i="16"/>
  <c r="C312" i="16"/>
  <c r="C311" i="16"/>
  <c r="C310" i="16"/>
  <c r="C309" i="16"/>
  <c r="C308" i="16"/>
  <c r="C307" i="16"/>
  <c r="C306" i="16"/>
  <c r="C303" i="16"/>
  <c r="C301" i="16"/>
  <c r="C300" i="16"/>
  <c r="C299" i="16"/>
  <c r="C297" i="16"/>
  <c r="C296" i="16"/>
  <c r="C294" i="16"/>
  <c r="C293" i="16"/>
  <c r="C292" i="16"/>
  <c r="C291" i="16"/>
  <c r="C290" i="16"/>
  <c r="C289" i="16"/>
  <c r="C288" i="16"/>
  <c r="C285" i="16"/>
  <c r="C284" i="16"/>
  <c r="C283" i="16"/>
  <c r="C282" i="16"/>
  <c r="C281" i="16"/>
  <c r="C280" i="16"/>
  <c r="C279" i="16"/>
  <c r="C278" i="16"/>
  <c r="C277" i="16"/>
  <c r="C276" i="16"/>
  <c r="C275" i="16"/>
  <c r="C274" i="16"/>
  <c r="C273" i="16"/>
  <c r="C272" i="16"/>
  <c r="C271" i="16"/>
  <c r="C270" i="16"/>
  <c r="C269" i="16"/>
  <c r="C268" i="16"/>
  <c r="C267" i="16"/>
  <c r="C266" i="16"/>
  <c r="C265" i="16"/>
  <c r="C264" i="16"/>
  <c r="C263" i="16"/>
  <c r="C262" i="16"/>
  <c r="C261" i="16"/>
  <c r="C259" i="16"/>
  <c r="C258" i="16"/>
  <c r="C257" i="16"/>
  <c r="C256" i="16"/>
  <c r="C255" i="16"/>
  <c r="C254" i="16"/>
  <c r="C253" i="16"/>
  <c r="C252" i="16"/>
  <c r="C251" i="16"/>
  <c r="C250" i="16"/>
  <c r="C248" i="16"/>
  <c r="C247" i="16"/>
  <c r="C246" i="16"/>
  <c r="C245" i="16"/>
  <c r="C244" i="16"/>
  <c r="C242" i="16"/>
  <c r="C237" i="16"/>
  <c r="C236" i="16"/>
  <c r="C235" i="16"/>
  <c r="C234" i="16"/>
  <c r="C233" i="16"/>
  <c r="C232" i="16"/>
  <c r="C230" i="16"/>
  <c r="C229" i="16"/>
  <c r="C228" i="16"/>
  <c r="C227" i="16"/>
  <c r="C226" i="16"/>
  <c r="C225" i="16"/>
  <c r="C224" i="16"/>
  <c r="C223" i="16"/>
  <c r="C222" i="16"/>
  <c r="C221" i="16"/>
  <c r="C220" i="16"/>
  <c r="C219" i="16"/>
  <c r="C218" i="16"/>
  <c r="C215" i="16"/>
  <c r="C214" i="16"/>
  <c r="C211" i="16"/>
  <c r="C209" i="16"/>
  <c r="C207" i="16"/>
  <c r="C206" i="16"/>
  <c r="C205" i="16"/>
  <c r="C204" i="16"/>
  <c r="C203" i="16"/>
  <c r="C202" i="16"/>
  <c r="C200" i="16"/>
  <c r="C199" i="16"/>
  <c r="C198" i="16"/>
  <c r="C197" i="16"/>
  <c r="C196" i="16"/>
  <c r="C195" i="16"/>
  <c r="C193" i="16"/>
  <c r="C192" i="16"/>
  <c r="C191" i="16"/>
  <c r="C190" i="16"/>
  <c r="C186" i="16"/>
  <c r="C185" i="16"/>
  <c r="C184" i="16"/>
  <c r="C183" i="16"/>
  <c r="C182" i="16"/>
  <c r="C181" i="16"/>
  <c r="C179" i="16"/>
  <c r="C177" i="16"/>
  <c r="C176" i="16"/>
  <c r="C175" i="16"/>
  <c r="C171" i="16"/>
  <c r="C170" i="16"/>
  <c r="C167" i="16"/>
  <c r="C165" i="16"/>
  <c r="C163" i="16"/>
  <c r="C162" i="16"/>
  <c r="C161" i="16"/>
  <c r="C160" i="16"/>
  <c r="C158" i="16"/>
  <c r="C157" i="16"/>
  <c r="C155" i="16"/>
  <c r="C153" i="16"/>
  <c r="C152" i="16"/>
  <c r="C151" i="16"/>
  <c r="C150" i="16"/>
  <c r="C149" i="16"/>
  <c r="C146" i="16"/>
  <c r="C145" i="16"/>
  <c r="C144" i="16"/>
  <c r="C143" i="16"/>
  <c r="C142" i="16"/>
  <c r="C141" i="16"/>
  <c r="C140" i="16"/>
  <c r="C139" i="16"/>
  <c r="C138" i="16"/>
  <c r="C137" i="16"/>
  <c r="C136" i="16"/>
  <c r="C134" i="16"/>
  <c r="C133" i="16"/>
  <c r="C131" i="16"/>
  <c r="C128" i="16"/>
  <c r="C121" i="16"/>
  <c r="C120" i="16"/>
  <c r="C119" i="16"/>
  <c r="C118" i="16"/>
  <c r="C115" i="16"/>
  <c r="C113" i="16"/>
  <c r="C112" i="16"/>
  <c r="C110" i="16"/>
  <c r="C109" i="16"/>
  <c r="C108" i="16"/>
  <c r="C106" i="16"/>
  <c r="C105" i="16"/>
  <c r="C104" i="16"/>
  <c r="C103" i="16"/>
  <c r="C102" i="16"/>
  <c r="C101" i="16"/>
  <c r="C100" i="16"/>
  <c r="C99" i="16"/>
  <c r="C98" i="16"/>
  <c r="C97" i="16"/>
  <c r="C96" i="16"/>
  <c r="C95" i="16"/>
  <c r="C94" i="16"/>
  <c r="C93" i="16"/>
  <c r="C92" i="16"/>
  <c r="C91" i="16"/>
  <c r="C90" i="16"/>
  <c r="C89" i="16"/>
  <c r="C88" i="16"/>
  <c r="C87" i="16"/>
  <c r="C86" i="16"/>
  <c r="C85" i="16"/>
  <c r="C84" i="16"/>
  <c r="C83" i="16"/>
  <c r="C81" i="16"/>
  <c r="C79" i="16"/>
  <c r="C78" i="16"/>
  <c r="C74" i="16"/>
  <c r="C73" i="16"/>
  <c r="C70" i="16"/>
  <c r="C69" i="16"/>
  <c r="C68" i="16"/>
  <c r="C67" i="16"/>
  <c r="C65" i="16"/>
  <c r="C64" i="16"/>
  <c r="C63" i="16"/>
  <c r="C62" i="16"/>
  <c r="C61" i="16"/>
  <c r="C60" i="16"/>
  <c r="C59" i="16"/>
  <c r="C58" i="16"/>
  <c r="C57" i="16"/>
  <c r="C55" i="16"/>
  <c r="C52" i="16"/>
  <c r="C50" i="16"/>
  <c r="C48" i="16"/>
  <c r="C47" i="16"/>
  <c r="C46" i="16"/>
  <c r="C45" i="16"/>
  <c r="C43" i="16"/>
  <c r="C42" i="16"/>
  <c r="C41" i="16"/>
  <c r="C40" i="16"/>
  <c r="C39" i="16"/>
  <c r="C37" i="16"/>
  <c r="C35" i="16"/>
  <c r="C34" i="16"/>
  <c r="C30" i="16"/>
  <c r="C28" i="16"/>
  <c r="C27" i="16"/>
  <c r="C26" i="16"/>
  <c r="C21" i="16"/>
  <c r="C20" i="16"/>
  <c r="C19" i="16"/>
  <c r="C18" i="16"/>
  <c r="C17" i="16"/>
  <c r="C16" i="16"/>
  <c r="C15" i="16"/>
  <c r="C12" i="16"/>
  <c r="C11" i="16"/>
  <c r="C10" i="16"/>
  <c r="C9" i="16"/>
  <c r="C8" i="16"/>
  <c r="C6" i="16"/>
  <c r="C5" i="16"/>
  <c r="J85" i="5"/>
  <c r="J2" i="5"/>
  <c r="F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G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D73" i="2"/>
  <c r="D72" i="2"/>
  <c r="O2" i="5" a="1"/>
  <c r="O2" i="5" s="1"/>
  <c r="J60" i="5"/>
  <c r="J3" i="5"/>
  <c r="J4" i="5"/>
  <c r="J5" i="5"/>
  <c r="J6" i="5"/>
  <c r="J7" i="5"/>
  <c r="J8" i="5"/>
  <c r="J9" i="5"/>
  <c r="J10" i="5"/>
  <c r="J11" i="5"/>
  <c r="J12" i="5"/>
  <c r="J13" i="5"/>
  <c r="J59" i="5"/>
  <c r="J28" i="5"/>
  <c r="J141" i="5"/>
  <c r="J145" i="5"/>
  <c r="J18" i="5"/>
  <c r="J14" i="5"/>
  <c r="J20" i="5"/>
  <c r="J21" i="5"/>
  <c r="J114" i="5"/>
  <c r="J23" i="5"/>
  <c r="J24" i="5"/>
  <c r="J25" i="5"/>
  <c r="J26" i="5"/>
  <c r="J27" i="5"/>
  <c r="J219" i="5"/>
  <c r="J29" i="5"/>
  <c r="J30" i="5"/>
  <c r="J31" i="5"/>
  <c r="J32" i="5"/>
  <c r="J43" i="5"/>
  <c r="J17" i="5"/>
  <c r="J19" i="5"/>
  <c r="J36" i="5"/>
  <c r="J37" i="5"/>
  <c r="J38" i="5"/>
  <c r="J39" i="5"/>
  <c r="J213" i="5"/>
  <c r="J41" i="5"/>
  <c r="J42" i="5"/>
  <c r="J64" i="5"/>
  <c r="J44" i="5"/>
  <c r="J45" i="5"/>
  <c r="J46" i="5"/>
  <c r="J47" i="5"/>
  <c r="J48" i="5"/>
  <c r="J49" i="5"/>
  <c r="J123" i="5"/>
  <c r="J51" i="5"/>
  <c r="J52" i="5"/>
  <c r="J53" i="5"/>
  <c r="J55" i="5"/>
  <c r="J16" i="5"/>
  <c r="J242" i="5"/>
  <c r="J220" i="5"/>
  <c r="J185" i="5"/>
  <c r="J210" i="5"/>
  <c r="J61" i="5"/>
  <c r="J62" i="5"/>
  <c r="J63" i="5"/>
  <c r="J67" i="5"/>
  <c r="J65" i="5"/>
  <c r="J66" i="5"/>
  <c r="J203" i="5"/>
  <c r="J68" i="5"/>
  <c r="J15" i="5"/>
  <c r="J70" i="5"/>
  <c r="J71" i="5"/>
  <c r="J72" i="5"/>
  <c r="J73" i="5"/>
  <c r="J74" i="5"/>
  <c r="J150" i="5"/>
  <c r="J76" i="5"/>
  <c r="J77" i="5"/>
  <c r="J78" i="5"/>
  <c r="J79" i="5"/>
  <c r="J80" i="5"/>
  <c r="J81" i="5"/>
  <c r="J82" i="5"/>
  <c r="J83" i="5"/>
  <c r="J22" i="5"/>
  <c r="J221" i="5"/>
  <c r="J86" i="5"/>
  <c r="J87" i="5"/>
  <c r="J84" i="5"/>
  <c r="J89" i="5"/>
  <c r="J90" i="5"/>
  <c r="J91" i="5"/>
  <c r="J92" i="5"/>
  <c r="J93" i="5"/>
  <c r="J58" i="5"/>
  <c r="J95" i="5"/>
  <c r="J96" i="5"/>
  <c r="J97" i="5"/>
  <c r="J98" i="5"/>
  <c r="J99" i="5"/>
  <c r="J100" i="5"/>
  <c r="J101" i="5"/>
  <c r="J102" i="5"/>
  <c r="J103" i="5"/>
  <c r="J104" i="5"/>
  <c r="J105" i="5"/>
  <c r="J106" i="5"/>
  <c r="J107" i="5"/>
  <c r="J108" i="5"/>
  <c r="J109" i="5"/>
  <c r="J110" i="5"/>
  <c r="J111" i="5"/>
  <c r="J112" i="5"/>
  <c r="J223" i="5"/>
  <c r="J226" i="5"/>
  <c r="J115" i="5"/>
  <c r="J116" i="5"/>
  <c r="J117" i="5"/>
  <c r="J118" i="5"/>
  <c r="J119" i="5"/>
  <c r="J120" i="5"/>
  <c r="J121" i="5"/>
  <c r="J122" i="5"/>
  <c r="J40" i="5"/>
  <c r="J124" i="5"/>
  <c r="J125" i="5"/>
  <c r="J126" i="5"/>
  <c r="J127" i="5"/>
  <c r="J128" i="5"/>
  <c r="J129" i="5"/>
  <c r="J130" i="5"/>
  <c r="J131" i="5"/>
  <c r="J132" i="5"/>
  <c r="J133" i="5"/>
  <c r="J134" i="5"/>
  <c r="J135" i="5"/>
  <c r="J136" i="5"/>
  <c r="J137" i="5"/>
  <c r="J113" i="5"/>
  <c r="J139" i="5"/>
  <c r="J140" i="5"/>
  <c r="J254" i="5"/>
  <c r="J142" i="5"/>
  <c r="J143" i="5"/>
  <c r="J144" i="5"/>
  <c r="J35" i="5"/>
  <c r="J146" i="5"/>
  <c r="J147" i="5"/>
  <c r="J148" i="5"/>
  <c r="J149" i="5"/>
  <c r="J138" i="5"/>
  <c r="J151" i="5"/>
  <c r="J152" i="5"/>
  <c r="J153" i="5"/>
  <c r="J154" i="5"/>
  <c r="J155" i="5"/>
  <c r="J156" i="5"/>
  <c r="J157" i="5"/>
  <c r="J158" i="5"/>
  <c r="J159" i="5"/>
  <c r="J160" i="5"/>
  <c r="J161" i="5"/>
  <c r="J162" i="5"/>
  <c r="J163" i="5"/>
  <c r="J164" i="5"/>
  <c r="J165" i="5"/>
  <c r="J166" i="5"/>
  <c r="J167" i="5"/>
  <c r="J168" i="5"/>
  <c r="J169" i="5"/>
  <c r="J170" i="5"/>
  <c r="J171" i="5"/>
  <c r="J172" i="5"/>
  <c r="J173" i="5"/>
  <c r="J75" i="5"/>
  <c r="J175" i="5"/>
  <c r="J251" i="5"/>
  <c r="J177" i="5"/>
  <c r="J174" i="5"/>
  <c r="J179" i="5"/>
  <c r="J180" i="5"/>
  <c r="J181" i="5"/>
  <c r="J182" i="5"/>
  <c r="J183" i="5"/>
  <c r="J184" i="5"/>
  <c r="J57" i="5"/>
  <c r="J186" i="5"/>
  <c r="J187" i="5"/>
  <c r="J188" i="5"/>
  <c r="J189" i="5"/>
  <c r="J33" i="5"/>
  <c r="J34" i="5"/>
  <c r="J69" i="5"/>
  <c r="J193" i="5"/>
  <c r="J194" i="5"/>
  <c r="J195" i="5"/>
  <c r="J196" i="5"/>
  <c r="J197" i="5"/>
  <c r="J198" i="5"/>
  <c r="J199" i="5"/>
  <c r="J200" i="5"/>
  <c r="J201" i="5"/>
  <c r="J202" i="5"/>
  <c r="J253" i="5"/>
  <c r="J204" i="5"/>
  <c r="J205" i="5"/>
  <c r="J206" i="5"/>
  <c r="J207" i="5"/>
  <c r="J208" i="5"/>
  <c r="J209" i="5"/>
  <c r="J191" i="5"/>
  <c r="J211" i="5"/>
  <c r="J176" i="5"/>
  <c r="J56" i="5"/>
  <c r="J214" i="5"/>
  <c r="J215" i="5"/>
  <c r="J216" i="5"/>
  <c r="J217" i="5"/>
  <c r="J218" i="5"/>
  <c r="J50" i="5"/>
  <c r="J54" i="5"/>
  <c r="J88" i="5"/>
  <c r="J222" i="5"/>
  <c r="J190" i="5"/>
  <c r="J224" i="5"/>
  <c r="J225" i="5"/>
  <c r="J192" i="5"/>
  <c r="J227" i="5"/>
  <c r="J228" i="5"/>
  <c r="J229" i="5"/>
  <c r="J230" i="5"/>
  <c r="J94" i="5"/>
  <c r="J232" i="5"/>
  <c r="J233" i="5"/>
  <c r="J234" i="5"/>
  <c r="J235" i="5"/>
  <c r="J236" i="5"/>
  <c r="J237" i="5"/>
  <c r="J238" i="5"/>
  <c r="J239" i="5"/>
  <c r="J240" i="5"/>
  <c r="J241" i="5"/>
  <c r="J231" i="5"/>
  <c r="J243" i="5"/>
  <c r="J244" i="5"/>
  <c r="J245" i="5"/>
  <c r="J246" i="5"/>
  <c r="J247" i="5"/>
  <c r="J248" i="5"/>
  <c r="J249" i="5"/>
  <c r="J250" i="5"/>
  <c r="J212" i="5"/>
  <c r="J252" i="5"/>
  <c r="J178" i="5"/>
  <c r="J255" i="5"/>
  <c r="J256" i="5"/>
  <c r="C37" i="2"/>
  <c r="C23" i="2"/>
  <c r="C2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97B9E3-2603-4835-862C-2757CB01F00B}" keepAlive="1" name="Query - shortage_lista (1)" description="Connection to the 'shortage_lista (1)' query in the workbook." type="5" refreshedVersion="8" background="1" saveData="1">
    <dbPr connection="Provider=Microsoft.Mashup.OleDb.1;Data Source=$Workbook$;Location=&quot;shortage_lista (1)&quot;;Extended Properties=&quot;&quot;" command="SELECT * FROM [shortage_lista (1)]"/>
  </connection>
  <connection id="2" xr16:uid="{525731B5-BB84-49FE-9E41-C333B335F459}" keepAlive="1" name="Query - shortage_lista (2)" description="Connection to the 'shortage_lista (2)' query in the workbook." type="5" refreshedVersion="8" background="1" saveData="1">
    <dbPr connection="Provider=Microsoft.Mashup.OleDb.1;Data Source=$Workbook$;Location=&quot;shortage_lista (2)&quot;;Extended Properties=&quot;&quot;" command="SELECT * FROM [shortage_lista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<sst xmlns="http://schemas.openxmlformats.org/spreadsheetml/2006/main" count="41025" uniqueCount="6148">
  <si>
    <t>Termék neve;Kiszerelés neve;TK szám;Hatóanyag;Forg Eng Jog;ATC kód 1/ATC kód 2;A hiány kezdete;A hiány tervezett vége;A hiány oka;Javaslat a hiánykészítmény pótlására;</t>
  </si>
  <si>
    <t>5-FLUOROURACIL SANDOZ  50 mg/ml koncentrátum oldatos infúzióhoz;"1 X 100 ml injekciós üvegben";"OGYI-T-07514/10";"fluorouracil";"Sandoz Hungária Kft.";"L01BC02";"2022-04-22 00:00:00";"2025-12-21 00:00:00";"Piaci megfontolások";"Azonos hatóanyag</t>
  </si>
  <si>
    <t xml:space="preserve"> azonos gyógyszerformában elérhetõ";</t>
  </si>
  <si>
    <t>5-FLUOROURACIL SANDOZ  50 mg/ml koncentrátum oldatos infúzióhoz;"1 X 20 ml injekciós üvegben";"OGYI-T-07514/09";"fluorouracil";"Sandoz Hungária Kft.";"L01BC02";"2022-04-21 00:00:00";"2025-12-21 00:00:00";"Piaci megfontolások";"Egyedi import";</t>
  </si>
  <si>
    <t>ABELCET LIPID KOMPLEX 5 mg/ml koncentrátum diszperziós infúzióhoz;"10 X 20 ml injekciós üvegben";"OGYI-T-06918/01";"amphotericin B";"Teva Gyógyszergyár Zrt.";"J02AA01";"2022-02-09 00:00:00";"";"Hatóanyag</t>
  </si>
  <si>
    <t xml:space="preserve"> vagy egyéb alapanyag ellátási probléma";"Azonos hatóanyag</t>
  </si>
  <si>
    <t>ABIRATERONE QILU 250 mg tabletta;"120 X   - HDPE tartályban";"OGYI-T-24062/01";"abiraterone acetate ";"Qilu Pharma Spain S.L.";"L02BX03";"2024-11-19 00:00:00";"2025-12-31 00:00:00";"Piaci megfontolások";"Ugyanaz a gyógyszer más hatáserõsségben elérhetõ";</t>
  </si>
  <si>
    <t>ABIRATERONE SANDOZ  500 mg filmtabletta;"56 X   - buborékcsomagolásban";"OGYI-T-23883/02";"abiraterone acetate ";"Sandoz Hungária Kft.";"L02BX03";"2024-05-31 00:00:00";"";"Piaci megfontolások";"Az OGYÉI által helyettesíthetõnek nyilvánított gyógyszer elérhetõ (helyettesíthetõségi lista)";</t>
  </si>
  <si>
    <t>ACC 20 mg/ml belsõleges oldat;"1 X 200 ml üvegben";"OGYI-T-02021/15";"acetylcysteine";"Sandoz Hungária Kft.";"R05CB01";"2018-09-04 00:00:00";"";"Piaci megfontolások";"Ugyanaz a gyógyszer más kiszerelésben elérhetõ";</t>
  </si>
  <si>
    <t>ACC LONG 600 mg pezsgõtabletta;"12 X   - tasakban";"OGYI-T-02021/22";"acetylcysteine";"Sandoz Hungária Kft.";"R05CB01";"2020-09-30 00:00:00";"";"Piaci megfontolások";"Ugyanaz a gyógyszer más kiszerelésben elérhetõ";</t>
  </si>
  <si>
    <t>ACICLOVIR NORIDEM 250 mg por oldatos infúzióhoz;"5 X   - injekciós üvegben";"OGYI-T-24171/02";"aciclovir";"Noridem Enterprises Ltd";"J05AB01";"2024-12-18 00:00:00";"";"Gyártási gond";"Ugyanabban vagy hasonló indikációban más gyógyszer elérhetõ";</t>
  </si>
  <si>
    <t>ACICLOVIR ROMPHARM 250 mg por oldatos infúzióhoz;"1 X   - injekciós üvegben";"OGYI-T-24435/01";"aciclovir";"S.C. Rompharm Company S.R.L.";"J05AB01";"2025-01-22 00:00:00";"";"Gyártási gond";"Ugyanaz a gyógyszer más kiszerelésben elérhetõ";</t>
  </si>
  <si>
    <t>ACIDA 20 mg gyomornedv-ellenálló tabletta;"7 X   - buborékcsomagolásban";"OGYI-T-21209/01";"pantoprazole";"Zentiva</t>
  </si>
  <si>
    <t xml:space="preserve"> k.s.";"A02BC02";"2014-02-19 00:00:00";"";"Piaci megfontolások";"Ugyanaz a gyógyszer más gyógyszerformában elérhetõ";</t>
  </si>
  <si>
    <t>ACIDWELL 20 mg gyomornedv-ellenálló tabletta;"14 X   - buborékcsomagolásban";"OGYI-T-21669/03";"pantoprazole";"Sandoz Hungária Kft.";"A02BC02";"2024-07-18 00:00:00";"";"Piaci megfontolások";"Az OGYÉI által helyettesíthetõnek nyilvánított gyógyszer elérhetõ (helyettesíthetõségi lista)";</t>
  </si>
  <si>
    <t>ACIPHEN kenõcs;"1 X 20 g tubusban";"OGYI-T-03201/01";"diethylamin salicylate";"Wagner-Pharma Kft.";"M02AC19";"2023-12-14 00:00:00";"";"Piaci megfontolások";"Ugyanabban vagy hasonló indikációban más gyógyszer elérhetõ";</t>
  </si>
  <si>
    <t>ACIPHEN kenõcs;"1 X 50 g tubusban";"OGYI-T-03201/02";"diethylamin salicylate";"Wagner-Pharma Kft.";"M02AC19";"2024-05-24 00:00:00";"";"Piaci megfontolások";"Ugyanabban vagy hasonló indikációban más gyógyszer elérhetõ";</t>
  </si>
  <si>
    <t>ACLOTIN 250 mg filmtabletta;"20 X   - buborékcsomagolásban";"OGYI-T-09235/01";"ticlopidine";"Bausch Health Ireland Ltd.";"B01AC05";"2013-05-20 00:00:00";"";"Piaci megfontolások";"Ugyanaz a gyógyszer más kiszerelésben elérhetõ";</t>
  </si>
  <si>
    <t>ACTIVAL EXTRA MAGNÉZIUM filmtabletta;"30 X   - HDPE tartályban";"OGYI-T-23230/01";"vitamins;minerals";"BÉRES Gyógyszergyár Zrt.";"A11AA03";"2021-01-01 00:00:00";"";"Piaci megfontolások";"Azonos hatóanyag</t>
  </si>
  <si>
    <t>ACTIVAL EXTRA filmtabletta;"90x+30 X   - HDPE tartályban";"OGYI-T-09416/07";"vitamins;minerals";"BÉRES Gyógyszergyár Zrt.";"A11AA03";"2019-09-19 00:00:00";"";"Piaci megfontolások";"Ugyanaz a gyógyszer más kiszerelésben elérhetõ";</t>
  </si>
  <si>
    <t>ACTIVAL SENIOR filmtabletta;"60 X   - HDPE tartályban";"OGYI-T-09417/02";"vitamins;minerals";"BÉRES Gyógyszergyár Zrt.";"A11AA03";"2019-09-19 00:00:00";"";"Piaci megfontolások";"Ugyanabban vagy hasonló indikációban más gyógyszer elérhetõ";</t>
  </si>
  <si>
    <t>ACTONEL 35 mg filmtabletta;"4 X   - átlátszó buborékcsomagolásban";"OGYI-T-08738/01";"risedronic acid";"Theramex Ireland Ltd.";"M05BA07";"2014-04-01 00:00:00";"";"Piaci megfontolások";"Ugyanaz a gyógyszer más gyógyszerformában elérhetõ";</t>
  </si>
  <si>
    <t>ADACEL szuszpenziós injekció elõretöltött fecskendõben;"1 X   - elõretöltött fecskendõben";"OGYI-T-21194/04";"Pertussis Vaccine (Acellular</t>
  </si>
  <si>
    <t xml:space="preserve"> Component</t>
  </si>
  <si>
    <t xml:space="preserve"> Adsorbed);diphtheria vaccine (adsorbed);Tetanus vaccine (adsorbed)";"Sanofi Winthrop Industrie";"J07AJ52";"2024-02-26 00:00:00";"";"Gyártási gond";"Ugyanabban vagy hasonló indikációban más gyógyszer elérhetõ";</t>
  </si>
  <si>
    <t>ADIMET XR 1000 mg retard tabletta;"60 X   - buborékcsomagolásban";"OGYI-T-23485/06";"metformin hydrochloride";"Teva B.V.";"A10BA02";"2025-10-21 00:00:00";"2025-12-15 00:00:00";"Gyártási gond";"Ugyanaz a gyógyszer más kiszerelésben elérhetõ";</t>
  </si>
  <si>
    <t>ADVANTAN 1 mg/ml külsõleges oldat;"1 X 20 ml tartályban";"OGYI-T-20448/01";"methylprednisolone aceponate";"Leo Pharma A/S";"D07AC14";"2024-12-17 00:00:00";"";"Gyártási gond";"Azonos hatóanyag más gyógyszerformában elérhetõ";</t>
  </si>
  <si>
    <t>ADVANTAN 1 mg/ml külsõleges oldat;"1 X 50 ml tartályban";"OGYI-T-20448/02";"methylprednisolone aceponate";"Leo Pharma A/S";"D07AC14";"2024-12-17 00:00:00";"";"Gyártási gond";"Azonos hatóanyag más gyógyszerformában elérhetõ";</t>
  </si>
  <si>
    <t>AFRIN 0,5 mg/ml oldatos orrspray;"1 X 20 ml HDPE tartályban";"OGYI-T-01733/02";"oxymetazoline";"Bayer Hungária Kft.";"R01AA05";"2023-04-20 00:00:00";"";"Gyártási gond";"Ugyanaz a gyógyszer más kiszerelésben elérhetõ";</t>
  </si>
  <si>
    <t>AFRIN 0,5 mg/ml oldatos orrspray;"1 X 20 ml mûanyag tartályban";"OGYI-T-01733/01";"oxymetazoline";"Bayer Hungária Kft.";"R01AA05";"2023-04-20 00:00:00";"";"Gyártási gond";"Ugyanaz a gyógyszer más kiszerelésben elérhetõ";</t>
  </si>
  <si>
    <t>AGLANDIN 0,5 mg/0,4 mg kemény kapszula;"90 X   - HDPE tartályban";"OGYI-T-23600/02";"dutasteride;tamsulosin hydrochloride";"G.L. Pharma GmbH";"G04CA52";"2025-09-25 00:00:00";"";"Gyártási gond";"Az OGYÉI által helyettesíthetõnek nyilvánított gyógyszer elérhetõ (helyettesíthetõségi lista)";</t>
  </si>
  <si>
    <t>AGOMELATIN TEVA 25 mg filmtabletta;"28 X   - buborékcsomagolásban";"OGYI-T-23393/01";"agomelatine";"Teva B.V.";"N06AX22";"2025-10-14 00:00:00";"";"Gyártási gond";"Az OGYÉI által helyettesíthetõnek nyilvánított gyógyszer elérhetõ (helyettesíthetõségi lista)";</t>
  </si>
  <si>
    <t>AGOMELATIN TEVA 25 mg filmtabletta;"56 X   - buborékcsomagolásban";"OGYI-T-23393/02";"agomelatine";"Teva B.V.";"N06AX22";"2025-08-12 00:00:00";"";"Gyártási gond";"Az OGYÉI által helyettesíthetõnek nyilvánított gyógyszer elérhetõ (helyettesíthetõségi lista)";</t>
  </si>
  <si>
    <t>AKLIEF 50 mikrogramm/g krém;"1 X 75 g többadagos tartályban";"OGYI-T-23978/04";"trifarotene";"Galderma International";"D10AD06";"2025-01-01 00:00:00";"2025-12-31 00:00:00";"Szállítási vagy raktározási gondok";"Egyedi import";</t>
  </si>
  <si>
    <t>ALBUMON 30 mg készlet radioaktív gyógyszerkészítményhez;"6 X   - injekciós üvegben";"OGYI-T-23147/01";"human albumin solution";"Medi-Radiopharma Kft.";"V09GA04";"2022-08-09 00:00:00";"";"Piaci megfontolások";"Egyedi import";</t>
  </si>
  <si>
    <t>ALBUNORM 200 g/l oldatos infúzió;"1 X 50 ml infúziós üvegben";"OGYI-T-21416/09";"human albumin solution";"Octapharma (IP) SPRL";"B05AA01";"2025-03-11 00:00:00";"";"Piaci megfontolások";"Azonos hatóanyag</t>
  </si>
  <si>
    <t>ALBUREX  50 g/l oldatos infúzió;"1 X 100 ml palackban";"OGYI-T-21272/01";"human albumin solution";"CSL Behring GmbH";"B05AA01";"2021-10-27 00:00:00";"";"Hatóanyag</t>
  </si>
  <si>
    <t>ALBUREX  50 g/l oldatos infúzió;"1 X 250 ml palackban";"OGYI-T-21272/02";"human albumin solution";"CSL Behring GmbH";"B05AA01";"2021-10-27 00:00:00";"";"Hatóanyag</t>
  </si>
  <si>
    <t>ALEVE filmtabletta;"20 X   - buborékcsomagolásban";"OGYI-T-08021/03";"naproxen";"Bayer Hungária Kft.";"M01AE02";"2013-10-01 00:00:00";"";"Gyártási gond";"Ugyanaz a gyógyszer más kiszerelésben elérhetõ";</t>
  </si>
  <si>
    <t>ALEVE filmtabletta;"7 X   - buborékcsomagolásban";"OGYI-T-08021/02";"naproxen";"Bayer Hungária Kft.";"M01AE02";"2013-10-01 00:00:00";"";"Gyártási gond";"Ugyanaz a gyógyszer más kiszerelésben elérhetõ";</t>
  </si>
  <si>
    <t>ALEXAN 20 mg/ml oldatos injekció vagy infúzió;"10 X 5 ml injekciós üvegben";"OGYI-T-01176/01";"cytarabine";"Sandoz Hungária Kft.";"L01BC01";"2025-08-13 00:00:00";"";"Piaci megfontolások";"Ugyanaz a gyógyszer más hatáserõsségben elérhetõ";</t>
  </si>
  <si>
    <t>ALFUZOSIN SANDOZ SR 5 mg retard tabletta;"60 X   - buborékcsomagolásban";"OGYI-T-20227/02";"alfuzosin";"Sandoz Hungária Kft.";"G04CA01";"2023-11-29 00:00:00";"";"Piaci megfontolások";"Azonos hatóanyag</t>
  </si>
  <si>
    <t>ALGOFLEX BABY 20 mg/ml belsõleges szuszpenzió;"1 X 100 ml üvegben";"OGYI-T-08933/08";"ibuprofen";"Opella Healthcare Commercial Kft.";"M01AE01";"2025-07-02 00:00:00";"";"Piaci megfontolások";"Az OGYÉI által helyettesíthetõnek nyilvánított gyógyszer elérhetõ (helyettesíthetõségi lista)";</t>
  </si>
  <si>
    <t>ALGOFLEX Izom+Ízület 300 mg retard kemény kapszula;"10 X   - buborékcsomagolásban";"OGYI-T-07101/05";"ibuprofen";"Opella Healthcare Commercial Kft.";"M01AE01";"2025-06-25 00:00:00";"";"Piaci megfontolások";"Ugyanaz a gyógyszer más kiszerelésben elérhetõ";</t>
  </si>
  <si>
    <t>ALGOFLEX RAPID 400 mg lágy kapszula;"10 X   - buborékcsomagolásban";"OGYI-T-21112/05";"ibuprofen";"Opella Healthcare Commercial Kft.";"M01AE01";"2025-06-25 00:00:00";"";"Piaci megfontolások";"Ugyanaz a gyógyszer más kiszerelésben elérhetõ";</t>
  </si>
  <si>
    <t>ALGOFLEX RAPID MINI 200 mg lágy kapszula;"24 X   - buborékcsomagolásban";"OGYI-T-21112/04";"ibuprofen";"Opella Healthcare Commercial Kft.";"M01AE01";"2017-06-15 00:00:00";"";"Piaci megfontolások";"Ugyanaz a gyógyszer más gyógyszerformában elérhetõ";</t>
  </si>
  <si>
    <t>ALGOFLEX ULTRA FORTE 600 mg filmtabletta;"10 X   - buborékcsomagolásban";"OGYI-T-08933/01";"ibuprofen";"Opella Healthcare Commercial Kft.";"M01AE01";"2025-06-25 00:00:00";"";"Piaci megfontolások";"Ugyanaz a gyógyszer más kiszerelésben elérhetõ";</t>
  </si>
  <si>
    <t>ALGOFLEX ULTRA FORTE 600 mg filmtabletta;"20 X   - buborékcsomagolásban";"OGYI-T-08933/02";"ibuprofen";"Opella Healthcare Commercial Kft.";"M01AE01";"2025-06-25 00:00:00";"";"Piaci megfontolások";"Ugyanaz a gyógyszer más kiszerelésben elérhetõ";</t>
  </si>
  <si>
    <t>ALGOPYRIN 1 g/2 ml oldatos injekció;"25 X 2 ml OPC ampullában";"OGYI-T-07845/04";"metamizole sodium monohydrate";"Opella Healthcare Commercial Kft.";"N02BB02";"2025-06-25 00:00:00";"";"Piaci megfontolások";"Ugyanaz a gyógyszer más kiszerelésben elérhetõ";</t>
  </si>
  <si>
    <t>ALGOPYRIN 500 mg tabletta;"10 X   - buborékcsomagolásban";"OGYI-T-07845/01";"metamizole sodium monohydrate";"Opella Healthcare Commercial Kft.";"N02BB02";"2025-06-25 00:00:00";"";"Piaci megfontolások";"Ugyanaz a gyógyszer más gyógyszerformában elérhetõ";</t>
  </si>
  <si>
    <t>ALGOPYRIN 500 mg tabletta;"20 X   - buborékcsomagolásban";"OGYI-T-07845/02";"metamizole sodium monohydrate";"Opella Healthcare Commercial Kft.";"N02BB02";"2025-06-25 00:00:00";"";"Piaci megfontolások";"Ugyanaz a gyógyszer más gyógyszerformában elérhetõ";</t>
  </si>
  <si>
    <t>ALGOPYRIN 500 mg tabletta;"30 X   - buborékcsomagolásban";"OGYI-T-07845/05";"metamizole sodium monohydrate";"Opella Healthcare Commercial Kft.";"N02BB02";"2025-06-25 00:00:00";"";"Piaci megfontolások";"Ugyanaz a gyógyszer más gyógyszerformában elérhetõ";</t>
  </si>
  <si>
    <t>ALKA-SELTZER 324 mg pezsgõtabletta;"10 X   - fóliacsík";"OGYI-T-08081/01";"acetylsalicylic acid";"Bayer Hungária Kft.";"N02BA01";"2013-12-01 00:00:00";"";"Piaci megfontolások";"Ugyanaz a gyógyszer más kiszerelésben elérhetõ";</t>
  </si>
  <si>
    <t>ALKALIGEN oldatos infúzió;"1 X 400  ml üvegpalackban";"OGYI-T-03516/01";"sodium hydrogen carbonate";"Teva Gyógyszergyár Zrt.";"B05BB01";"2015-12-03 00:00:00";"2025-12-31 00:00:00";"Gyártási gond";"Kontingens";</t>
  </si>
  <si>
    <t>ALMOWILL-DUO 875 mg/125 mg filmtabletta;"14 X   - buborékcsomagolásban";"OGYI-T-23085/01";"amoxicillin;clavulanic acid";"Goodwill Pharma Nyrt.";"J01CR02";"2025-03-10 00:00:00";"2026-01-03 00:00:00";"Piaci megfontolások";"Az OGYÉI által helyettesíthetõnek nyilvánított gyógyszer elérhetõ (helyettesíthetõségi lista)";</t>
  </si>
  <si>
    <t>ALPRESTIL 20 mikrogramm/ml koncentrátum oldatos infúzióhoz;"5 X 1 ml ampulla";"OGYI-T-06095/01";"alprostadil";"Gebro Pharma GmbH";"C01EA01";"2025-04-15 00:00:00";"";"Piaci megfontolások";"Egyedi import";</t>
  </si>
  <si>
    <t>ALPROSTADIL ALTAN 20 mikrogramm por oldatos infúzióhoz;"5 X   - injekciós üvegben";"OGYI-T-23492/02";"alprostadil";"Altan Pharma Ltd. ";"C01EA01";"2025-02-03 00:00:00";"2025-12-31 00:00:00";"Gyártási gond";"Egyedi import";</t>
  </si>
  <si>
    <t>AMBROBENE  7,5 mg/ml belsõleges oldat;"1 X 40 ml üvegben";"OGYI-T-02095/05";"ambroxol";"Teva Gyógyszergyár Zrt.";"R05CB06";"2018-06-18 00:00:00";"";"Gyártási gond";"Az OGYÉI által helyettesíthetõnek nyilvánított gyógyszer elérhetõ (helyettesíthetõségi lista)";</t>
  </si>
  <si>
    <t>AMIKACIN B. BRAUN  5 mg/ml oldatos infúzió;"10 X 100 ml LDPE palackban";"OGYI-T-21811/01";"amikacin";"B. Braun Melsungen AG";"J01GB06";"2025-08-07 00:00:00";"2025-12-30 00:00:00";"Szállítási vagy raktározási gondok";"Ugyanabban vagy hasonló indikációban más gyógyszer elérhetõ";</t>
  </si>
  <si>
    <t>AMILOZID-TEVA 50 mg/5 mg tabletta;"30 X   - buborékcsomagolásban";"OGYI-T-04882/02";"amiloride;hydrochlorothiazide";"Teva Gyógyszergyár Zrt.";"C03EA01";"2021-06-30 00:00:00";"";"Gyártási gond";"Ugyanabban vagy hasonló indikációban más gyógyszer elérhetõ";</t>
  </si>
  <si>
    <t>AMINOMIX 2 NOVUM oldatos infúzió;"6 X 1000 ml Biofine zsákban";"OGYI-T-10484/04";"electrolits;amino acids";"Fresenius Kabi Deutschland GmbH";"B05BA10";"2012-05-11 00:00:00";"";"Adminisztratív okok";"Ugyanaz a gyógyszer más kiszerelésben elérhetõ";</t>
  </si>
  <si>
    <t>AMIODARON HAMELN 50 mg/ml koncentrátum oldatos injekcióhoz vagy infúzióhoz;"10 X   - ampulla";"OGYI-T-23345/02";"amiodarone hydrochloride";"Hameln Pharma GmbH";"C01BD01";"2023-12-01 00:00:00";"";"Gyártási gond";"Azonos hatóanyag</t>
  </si>
  <si>
    <t>AMLODIPIN-ZENTIVA 10 mg tabletta;"90 X   - buborékcsomagolásban";"OGYI-T-20201/06";"amlodipine";"Zentiva</t>
  </si>
  <si>
    <t xml:space="preserve"> k.s.";"C08CA01";"2014-03-01 00:00:00";"";"Piaci megfontolások";"Ugyanaz a gyógyszer más gyógyszerformában elérhetõ";</t>
  </si>
  <si>
    <t>AMLODIPIN/VALSARTAN SANDOZ 10 mg/160 mg filmtabletta;"28 X   - buborékcsomagolásban";"OGYI-T-23026/29";"valsartan;amlodipine";"Sandoz Hungária Kft.";"C09DB01";"2024-10-15 00:00:00";"2025-12-31 00:00:00";"Hatóanyag</t>
  </si>
  <si>
    <t xml:space="preserve"> vagy egyéb alapanyag ellátási probléma";"Az OGYÉI által helyettesíthetõnek nyilvánított gyógyszer elérhetõ (helyettesíthetõségi lista)";</t>
  </si>
  <si>
    <t>AMLOZEK  5 mg tabletta;"30 X   - buborékcsomagolásban";"OGYI-T-09542/01";"amlodipine";"Zentiva</t>
  </si>
  <si>
    <t xml:space="preserve"> k.s.";"C08CA01";"2024-10-15 00:00:00";"";"Piaci megfontolások";"Azonos hatóanyag</t>
  </si>
  <si>
    <t>AMLOZEK 10 mg tabletta;"30 X   - buborékcsomagolásban";"OGYI-T-09542/02";"amlodipine";"Zentiva</t>
  </si>
  <si>
    <t xml:space="preserve"> k.s.";"C08CA01";"2024-09-06 00:00:00";"";"Piaci megfontolások";"Ugyanaz a gyógyszer más hatáserõsségben elérhetõ";</t>
  </si>
  <si>
    <t>AMOKIL 500 mg/125 mg filmtabletta;"21 X   - buborékcsomagolásban";"OGYI-T-22557/12";"amoxicillin;clavulanic acid";"Actavis Group PTC ehf.";"J01CR02";"2025-10-14 00:00:00";"";"Piaci megfontolások";"Az OGYÉI által helyettesíthetõnek nyilvánított gyógyszer elérhetõ (helyettesíthetõségi lista)";</t>
  </si>
  <si>
    <t>AMOKIL 875 mg/125 mg filmtabletta;"14 X   - buborékcsomagolásban";"OGYI-T-22557/27";"amoxicillin;clavulanic acid";"Actavis Group PTC ehf.";"J01CR02";"2025-10-14 00:00:00";"";"Piaci megfontolások";"Az OGYÉI által helyettesíthetõnek nyilvánított gyógyszer elérhetõ (helyettesíthetõségi lista)";</t>
  </si>
  <si>
    <t>AMOXICILLIN/KLAVULÁNSAV APTAPHARMA 1000 mg/200 mg por oldatos injekcióhoz vagy infúzióhoz;"1 X   - injekciós üvegben";"OGYI-T-23825/01";"amoxicillin sodium;potassium clavulanate";"Apta Medica Internacional d.o.o.";"J01CR02";"2023-07-31 00:00:00";"";"Gyártási gond";"Ugyanabban vagy hasonló indikációban más gyógyszer elérhetõ";</t>
  </si>
  <si>
    <t>AMOXICILLIN/KLAVULÁNSAV APTAPHARMA 1000 mg/200 mg por oldatos injekcióhoz vagy infúzióhoz;"100 X   - injekciós üvegben";"OGYI-T-23825/03";"amoxicillin sodium;potassium clavulanate";"Apta Medica Internacional d.o.o.";"J01CR02";"2023-07-31 00:00:00";"";"Gyártási gond";"Ugyanabban vagy hasonló indikációban más gyógyszer elérhetõ";</t>
  </si>
  <si>
    <t>AMOXICILLIN/KLAVULÁNSAV KABI 2000 mg/200 mg por oldatos infúzióhoz;"10 X 100 ml injekciós üvegben";"OGYI-T-22650/12";"amoxicillin;clavulanic acid";"Fresenius Kabi Hungary Kft.";"J01CR02";"2016-03-22 00:00:00";"";"Gyártási gond";"Ugyanabban vagy hasonló indikációban más gyógyszer elérhetõ";</t>
  </si>
  <si>
    <t>AMOXICILLIN/KLAVULÁNSAV SANDOZ 1000 mg/200 mg por oldatos injekcióhoz;"5 X   - injekciós üvegben";"OGYI-T-23251/02";"amoxicillin;clavulanic acid";"Sandoz GmbH";"J01CR02";"2025-10-14 00:00:00";"";"Piaci megfontolások";"Ugyanaz a gyógyszer más kiszerelésben elérhetõ";</t>
  </si>
  <si>
    <t>AMPICILLIN EBERTH 1 g por oldatos injekcióhoz vagy infúzióhoz;"10 X   - injekciós üvegben";"OGYI-T-24307/03";"ampicillin sodium";"Dr. Friedrich Eberth Arzneimittel GmbH";"J01CA01";"2025-09-24 00:00:00";"2026-01-31 00:00:00";"Piaci megfontolások";"Azonos hatóanyag</t>
  </si>
  <si>
    <t>AMPICILLIN EBERTH 2 g por oldatos injekcióhoz vagy infúzióhoz;"10 X   - injekciós üvegben";"OGYI-T-24307/05";"ampicillin sodium";"Dr. Friedrich Eberth Arzneimittel GmbH";"J01CA01";"2025-02-06 00:00:00";"";"Piaci megfontolások";"Azonos hatóanyag más gyógyszerformában elérhetõ";</t>
  </si>
  <si>
    <t>ANAFRANIL 25 mg bevont tabletta;"30 X   - átlátszó buborékcsomagolásban";"OGYI-T-02241/03";"clomipramine";"pharmaand GmbH";"N06AA04";"2025-10-07 00:00:00";"2026-01-31 00:00:00";"Korlátozottan elérhetõ ";"Ugyanaz a gyógyszer más hatáserõsségben elérhetõ";</t>
  </si>
  <si>
    <t>ANAPEN 300 mikrogramm/0,3 ml oldatos injekció elõretöltött fecskendõben;"1 X 1.05 ml elõretöltött fecskendõben";"OGYI-T-09925/01";"epinephrine (adrenaline)";"Bioprojet Pharma";"C01CA24";"2024-03-18 00:00:00";"";"Gyártási gond";"Azonos hatóanyag</t>
  </si>
  <si>
    <t>ANAPEN JUNIOR 150 mikrogramm/0,3 ml oldatos injekció elõretöltött fecskendõben;"1 X 0.3 ml elõretöltött fecskendõben";"OGYI-T-09924/01";"epinephrine (adrenaline)";"Bioprojet Pharma";"C01CA24";"2024-03-18 00:00:00";"";"Gyártási gond";"Azonos hatóanyag</t>
  </si>
  <si>
    <t>ANDROCUR 100 mg tabletta;"1 X 50 - buborékcsomagolásban";"OGYI-T-01909/03";"cyproterone";"Advanz Pharma Ltd.";"G03HA01";"2025-10-27 00:00:00";"";"Piaci megfontolások";"Egyedi import";</t>
  </si>
  <si>
    <t>ANDROCUR 100 mg tabletta;"1 X 60 - buborékcsomagolásban";"OGYI-T-01909/04";"cyproterone";"Advanz Pharma Ltd.";"G03HA01";"2025-10-27 00:00:00";"";"Piaci megfontolások";"Egyedi import";</t>
  </si>
  <si>
    <t>ANESIA 10 mg/ml emulziós injekció vagy infúzió;"1 X 50 ml injekciós üvegben";"OGYI-T-22024/03";"propofol";"Baxter Holding B.V.";"N01AX10";"2021-04-28 00:00:00";"";"Megnövekedett igény";"Azonos hatóanyag</t>
  </si>
  <si>
    <t>ANESIA 10 mg/ml emulziós injekció vagy infúzió;"5 X 20 ml injekciós üvegben";"OGYI-T-22024/02";"propofol";"Baxter Holding B.V.";"N01AX10";"2021-04-28 00:00:00";"";"Megnövekedett igény";"Azonos hatóanyag</t>
  </si>
  <si>
    <t>ANESIA 20 mg/ml emulziós injekció vagy infúzió;"1 X 50 ml injekciós üvegben";"OGYI-T-22024/07";"propofol";"Baxter Holding B.V.";"N01AX10";"2021-04-28 00:00:00";"";"Megnövekedett igény";"Azonos hatóanyag</t>
  </si>
  <si>
    <t>ANIDULAFUNGIN-TEVA 100 mg por oldatos infúzióhoz való koncentrátumhoz;"1 X   - injekciós üvegben";"OGYI-T-23348/01";"anidulafungin";"Teva Gyógyszergyár Zrt.";"J02AX06";"2022-09-23 00:00:00";"";"Piaci megfontolások";"Azonos hatóanyag</t>
  </si>
  <si>
    <t>ANTAETHYL 500 mg tabletta;"20 X   - tartályban";"OGYI-T-02907/01";"disulfiram";"Neuraxpharm Hungary Kft";"N07BB01";"2023-02-08 00:00:00";"";"Piaci megfontolások";"Egyedi import";</t>
  </si>
  <si>
    <t>ANTIFRONT BÉRES belsõleges cseppek;"1 X 30 ml üvegben";"OGYI-TN-11/01";"ginger;Liquorice root;Melissa leaf;Camelliae sinensis folium;Turmeric</t>
  </si>
  <si>
    <t xml:space="preserve"> javanese";"BÉRES Gyógyszergyár Zrt.";"V03A";"2025-06-30 00:00:00";"2025-11-01 00:00:00";"Hatóanyag</t>
  </si>
  <si>
    <t xml:space="preserve"> vagy egyéb alapanyag ellátási probléma";"Ugyanabban vagy hasonló indikációban más gyógyszer elérhetõ";</t>
  </si>
  <si>
    <t>ANTIFRONT BÉRES kemény kapszula;"30 X   - tartályban";"OGYI-TN-38/01";"ginger;Liquorice root;Melissa leaf;Turmeric</t>
  </si>
  <si>
    <t xml:space="preserve"> javanese;Mate leaf dry extract";"BÉRES Gyógyszergyár Zrt.";"V03A";"2014-12-10 00:00:00";"";"Hatóanyag</t>
  </si>
  <si>
    <t xml:space="preserve"> vagy egyéb alapanyag ellátási probléma";"Ugyanaz a gyógyszer más gyógyszerformában elérhetõ";</t>
  </si>
  <si>
    <t>AQUA DESTILLATA KABI oldószer parenterális készítményekhez;"20 X 10 ml ampulla";"OGYI-T-21038/03";"Water for injections";"Fresenius Kabi Hungary Kft.";"V07AB";"2025-02-03 00:00:00";"";"Forgalmazás megszüntetése";"Ugyanaz a gyógyszer más gyógyszerformában elérhetõ";</t>
  </si>
  <si>
    <t>ARCOXIA  60 mg filmtabletta;"14 X   - buborékcsomagolásban";"OGYI-T-08825/06";"etoricoxib";"Organon Hungary Kft.";"M01AH05";"2020-09-11 00:00:00";"";"Piaci megfontolások";"Ugyanabban vagy hasonló indikációban más gyógyszer elérhetõ";</t>
  </si>
  <si>
    <t>ARCOXIA  60 mg filmtabletta;"7 X   - buborékcsomagolásban";"OGYI-T-08825/29";"etoricoxib";"Organon Hungary Kft.";"M01AH05";"2016-11-10 00:00:00";"";"Piaci megfontolások";"Ugyanabban vagy hasonló indikációban más gyógyszer elérhetõ";</t>
  </si>
  <si>
    <t>ARCOXIA  90 mg filmtabletta;"14 X   - buborékcsomagolásban";"OGYI-T-08825/08";"etoricoxib";"Organon Hungary Kft.";"M01AH05";"2019-04-15 00:00:00";"";"Piaci megfontolások";"Ugyanabban vagy hasonló indikációban más gyógyszer elérhetõ";</t>
  </si>
  <si>
    <t>ARCOXIA  90 mg filmtabletta;"7 X   - buborékcsomagolásban";"OGYI-T-08825/43";"etoricoxib";"Organon Hungary Kft.";"M01AH05";"2015-09-10 00:00:00";"";"Piaci megfontolások";"Ugyanaz a gyógyszer más kiszerelésben elérhetõ";</t>
  </si>
  <si>
    <t>ARIPIPRAZOL STADA 15 mg tabletta;"56 X   - buborékcsomagolásban";"OGYI-T-22898/19";"aripiprazole";"Stada Arzneimittel AG";"N05AX12";"2022-07-11 00:00:00";"";"Piaci megfontolások";"Az OGYÉI által helyettesíthetõnek nyilvánított gyógyszer elérhetõ (helyettesíthetõségi lista)";</t>
  </si>
  <si>
    <t>ARIPIPRAZOL STADA 30 mg tabletta;"28 X   - buborékcsomagolásban";"OGYI-T-22898/27";"aripiprazole";"Stada Arzneimittel AG";"N05AX12";"2022-07-11 00:00:00";"";"Szállítási vagy raktározási gondok";"Az OGYÉI által helyettesíthetõnek nyilvánított gyógyszer elérhetõ (helyettesíthetõségi lista)";</t>
  </si>
  <si>
    <t>ASDUTER 10 mg tabletta;"56 X   - HDPE tartályban";"OGYI-T-22835/17";"aripiprazole";"Vipharm S.A.";"N05AX12";"2025-01-31 00:00:00";"2025-11-15 00:00:00";"Gyártási gond";"Ugyanaz a gyógyszer más kiszerelésben elérhetõ";</t>
  </si>
  <si>
    <t>ASPIRIN 500 mg tabletta;"10 X   - átlátszó buborékcsomagolásban";"OGYI-T-01505/02";"acetylsalicylic acid";"Bayer Hungária Kft.";"N02BA01";"2015-11-30 00:00:00";"";"Gyártási gond";"Ugyanaz a gyógyszer más gyógyszerformában elérhetõ";</t>
  </si>
  <si>
    <t>ASPIRIN 500 mg tabletta;"20 X   - átlátszó buborékcsomagolásban";"OGYI-T-01505/03";"acetylsalicylic acid";"Bayer Hungária Kft.";"N02BA01";"2015-11-30 00:00:00";"";"Gyártási gond";"Ugyanaz a gyógyszer más gyógyszerformában elérhetõ";</t>
  </si>
  <si>
    <t>ASPIRIN 500 mg tabletta;"50 X   - átlátszó buborékcsomagolásban";"OGYI-T-01505/07";"acetylsalicylic acid";"Bayer Hungária Kft.";"N02BA01";"2015-11-30 00:00:00";"";"Gyártási gond";"Ugyanaz a gyógyszer más gyógyszerformában elérhetõ";</t>
  </si>
  <si>
    <t>ASPIRIN COMPLEX Forró Ital 500 mg/30 mg granulátum belsõleges szuszpenzióhoz;"10 X   - tasakban";"OGYI-T-20613/03";"acetylsalicylic acid;pseudoephedrine hydrochloride";"Bayer Hungária Kft.";"N02BA01 / R01BA02";"2023-02-21 00:00:00";"";"Gyártási gond";"Ugyanaz a gyógyszer más gyógyszerformában elérhetõ";</t>
  </si>
  <si>
    <t>ASPIRIN COMPLEX Forró Ital 500 mg/30 mg granulátum belsõleges szuszpenzióhoz;"20 X   - tasakban";"OGYI-T-20613/04";"acetylsalicylic acid;pseudoephedrine hydrochloride";"Bayer Hungária Kft.";"N02BA01 / R01BA02";"2022-09-29 00:00:00";"";"Gyártási gond";"Ugyanaz a gyógyszer más kiszerelésben elérhetõ";</t>
  </si>
  <si>
    <t>ASPIRIN PLUS C FORTE 800 mg/480 mg pezsgõtabletta;"20 X   - szalagcsomagolásban";"OGYI-T-01507/04";"acetylsalicylic acid;ascorbic acid";"Bayer Hungária Kft.";"N02BA51";"2025-10-08 00:00:00";"2025-11-15 00:00:00";"Megnövekedett igény";"Ugyanaz a gyógyszer más kiszerelésben elérhetõ";</t>
  </si>
  <si>
    <t>ASPIRIN PROTECT 100 mg gyomornedv-ellenálló bevont tabletta;"20 X   - buborékcsomagolásban";"OGYI-T-05950/01";"acetylsalicylic acid";"Bayer AG";"B01AC06";"2015-11-09 00:00:00";"";"Piaci megfontolások";"Ugyanaz a gyógyszer más kiszerelésben elérhetõ";</t>
  </si>
  <si>
    <t>ASPIRIN PROTECT 100 mg gyomornedv-ellenálló bevont tabletta;"50 X   - buborékcsomagolásban";"OGYI-T-05950/02";"acetylsalicylic acid";"Bayer AG";"B01AC06";"2015-11-09 00:00:00";"";"Piaci megfontolások";"Ugyanaz a gyógyszer más kiszerelésben elérhetõ";</t>
  </si>
  <si>
    <t>ASPIRIN PROTECT 100 mg gyomornedv-ellenálló bevont tabletta;"56 X   - buborékcsomagolásban";"OGYI-T-05950/06";"acetylsalicylic acid";"Bayer AG";"B01AC06";"2025-10-09 00:00:00";"2025-11-15 00:00:00";"Gyártási gond";"Ugyanaz a gyógyszer más kiszerelésben elérhetõ";</t>
  </si>
  <si>
    <t>ATORVASTATIN HEXAL 10 mg filmtabletta;"30 X   - buborékcsomagolásban";"OGYI-T-20199/01";"atorvastatin";"Sandoz Hungária Kft.";"C10AA05";"2024-05-01 00:00:00";"";"Piaci megfontolások";"Az OGYÉI által helyettesíthetõnek nyilvánított gyógyszer elérhetõ (helyettesíthetõségi lista)";</t>
  </si>
  <si>
    <t>ATORVASTATIN HEXAL 20 mg filmtabletta;"30 X   - buborékcsomagolásban";"OGYI-T-20199/04";"atorvastatin";"Sandoz Hungária Kft.";"C10AA05";"2024-05-09 00:00:00";"";"Piaci megfontolások";"Az OGYÉI által helyettesíthetõnek nyilvánított gyógyszer elérhetõ (helyettesíthetõségi lista)";</t>
  </si>
  <si>
    <t>ATORVASTATIN HEXAL 40 mg filmtabletta;"30 X   - buborékcsomagolásban";"OGYI-T-20199/07";"atorvastatin";"Sandoz Hungária Kft.";"C10AA05";"2024-04-26 00:00:00";"";"Piaci megfontolások";"Az OGYÉI által helyettesíthetõnek nyilvánított gyógyszer elérhetõ (helyettesíthetõségi lista)";</t>
  </si>
  <si>
    <t>ATORVASTATIN-TEVA 10 mg filmtabletta;"30 X   - buborékcsomagolásban";"OGYI-T-22355/01";"atorvastatin";"Teva Gyógyszergyár Zrt.";"C10AA05";"2025-10-01 00:00:00";"";"Piaci megfontolások";"Az OGYÉI által helyettesíthetõnek nyilvánított gyógyszer elérhetõ (helyettesíthetõségi lista)";</t>
  </si>
  <si>
    <t>ATORVASTATIN-TEVA 20 mg filmtabletta;"30 X   - buborékcsomagolásban";"OGYI-T-22355/02";"atorvastatin";"Teva Gyógyszergyár Zrt.";"C10AA05";"2025-10-28 00:00:00";"";"Piaci megfontolások";"Az OGYÉI által helyettesíthetõnek nyilvánított gyógyszer elérhetõ (helyettesíthetõségi lista)";</t>
  </si>
  <si>
    <t>ATORVASTATIN-TEVA 40 mg filmtabletta;"30 X   - buborékcsomagolásban";"OGYI-T-22355/03";"atorvastatin";"Teva Gyógyszergyár Zrt.";"C10AA05";"2025-10-01 00:00:00";"";"Piaci megfontolások";"Az OGYÉI által helyettesíthetõnek nyilvánított gyógyszer elérhetõ (helyettesíthetõségi lista)";</t>
  </si>
  <si>
    <t>ATORVASTATIN-TEVA 80 mg filmtabletta;"30 X   - buborékcsomagolásban";"OGYI-T-22355/04";"atorvastatin";"Teva Gyógyszergyár Zrt.";"C10AA05";"2025-10-28 00:00:00";"";"Piaci megfontolások";"Az OGYÉI által helyettesíthetõnek nyilvánított gyógyszer elérhetõ (helyettesíthetõségi lista)";</t>
  </si>
  <si>
    <t>ATROFORT pezsgõtabletta;"20 X   - PP tartályban";"OGYI-T-20761/01";"glucosamine";"BÉRES Gyógyszergyár Zrt.";"M01AX05";"2014-12-31 00:00:00";"";"Piaci megfontolások";"Ugyanabban vagy hasonló indikációban más gyógyszer elérhetõ";</t>
  </si>
  <si>
    <t>AVELOX 400 mg/250 ml oldatos infúzió;"1 X 250 ml infúziós üvegben";"OGYI-T-07554/06";"moxifloxacin";"Bayer AG";"J01MA14";"2024-09-25 00:00:00";"";"Piaci megfontolások";"Azonos hatóanyag más gyógyszerformában elérhetõ";</t>
  </si>
  <si>
    <t>AZZALURE 125 Speywood egység por oldatos injekcióhoz;"1 X   - injekciós üvegben";"OGYI-T-21618/01";"botulinum toxin type A for injection";"Ipsen Pharma";"M03AX01";"2021-03-18 00:00:00";"";"Piaci megfontolások";"Azonos hatóanyag</t>
  </si>
  <si>
    <t>AZZALURE 125 Speywood egység por oldatos injekcióhoz;"2 X   - injekciós üvegben";"OGYI-T-21618/02";"botulinum toxin type A for injection";"Ipsen Pharma";"M03AX01";"2021-03-18 00:00:00";"";"Piaci megfontolások";"Azonos hatóanyag</t>
  </si>
  <si>
    <t>Actos 30 mg tabletta;"28 X   - buborékcsomagolásban";"EU/1/00/150/004";"pioglitazone";"Cheplapharm Arzneimittel GmbH";"A10BG03";"2019-06-07 00:00:00";"";"Piaci megfontolások";"Egyedi import";</t>
  </si>
  <si>
    <t>Afinitor  2,5 mg tabletta;"30 X   - -";"EU/1/09/538/009";"Everolimus";"Novartis Europharm Limited";"L01XE10";"2018-09-01 00:00:00";"";"Piaci megfontolások";"Az OGYÉI által helyettesíthetõnek nyilvánított gyógyszer elérhetõ (helyettesíthetõségi lista)";</t>
  </si>
  <si>
    <t>Alimta 100 mg por oldatos infúzióhoz való koncentrátumhoz;"1 X   - injekciós üvegben";"EU/1/04/290/002";"pemetrexed";"Eli Lilly Nederland B.V.";"L01BA04";"2018-04-18 00:00:00";"";"Piaci megfontolások";"Ugyanaz a gyógyszer más gyógyszerformában elérhetõ";</t>
  </si>
  <si>
    <t>Alimta 500 mg por oldatos infúzióhoz való koncentrátumhoz;"1 X   - injekciós üvegben";"EU/1/04/290/001";"pemetrexed";"Eli Lilly Nederland B.V.";"L01BA04";"2018-04-18 00:00:00";"";"Piaci megfontolások";"Ugyanaz a gyógyszer más gyógyszerformában elérhetõ";</t>
  </si>
  <si>
    <t>Aloxi 250 mikrogramm oldatos injekció;"1 X 5 ml -";"EU/1/04/306/001";"palonosetron";"Helsinn Birex Pharmaceuticals Ltd.";"A04AA05";"2025-03-31 00:00:00";"";"Piaci megfontolások";"Azonos hatóanyag más gyógyszerformában elérhetõ";</t>
  </si>
  <si>
    <t>Aloxi 500 mikrogramm lágy kapszula;"1 X   - buborékcsomagolásban";"EU/1/04/306/003";"palonosetron";"Helsinn Birex Pharmaceuticals Ltd.";"A04AA05";"2025-03-31 00:00:00";"";"Piaci megfontolások";"Azonos hatóanyag más gyógyszerformában elérhetõ";</t>
  </si>
  <si>
    <t>Ammonaps 940 mg/g granulátum;"1 X 266 g tartályban";"EU/1/99/120/003";"sodium phenylbutyrate";"Immedica Pharma AB";"A16AX03";"2021-04-20 00:00:00";"";"Piaci megfontolások";"Ugyanaz a gyógyszer más kiszerelésben elérhetõ";</t>
  </si>
  <si>
    <t>Apidra 100 Egység/ml oldatos injekció patronban;"5 X 3 ml ";"EU/1/04/285/008";"insulin glulisine";"sanofi-aventis Deutschland GmbH";"A10AB06";"2023-07-24 00:00:00";"";"Piaci megfontolások";"Ugyanaz a gyógyszer más gyógyszerformában elérhetõ";</t>
  </si>
  <si>
    <t>Aprovel 150 mg tabletta;"28 X   - buborékcsomagolásban";"EU/1/97/046/004";"irbesartan";"Sanofi Winthrop Industrie";"C09CA04";"2025-01-13 00:00:00";"";"Piaci megfontolások";"Ugyanaz a gyógyszer más kiszerelésben elérhetõ";</t>
  </si>
  <si>
    <t>Aprovel 300 mg tabletta;"28 X   - buborékcsomagolásban";"EU/1/97/046/007";"irbesartan";"Sanofi Winthrop Industrie";"C09CA04";"2025-07-20 00:00:00";"";"Piaci megfontolások";"Ugyanaz a gyógyszer más gyógyszerformában elérhetõ";</t>
  </si>
  <si>
    <t>Arava  10 mg filmtabletta;"30 X   - mûanyag tartályban";"EU/1/99/118/003";"leflunomide";"sanofi-aventis Deutschland GmbH";"L04AA13";"2025-05-17 00:00:00";"";"Piaci megfontolások";"Ugyanaz a gyógyszer más hatáserõsségben elérhetõ";</t>
  </si>
  <si>
    <t>Arava  20 mg filmtabletta;"30 X   - mûanyag tartályban";"EU/1/99/118/007";"leflunomide";"sanofi-aventis Deutschland GmbH";"L04AA13";"2025-09-30 00:00:00";"";"Piaci megfontolások";"Ugyanaz a gyógyszer más hatáserõsségben elérhetõ";</t>
  </si>
  <si>
    <t>Armisarte 25 mg/ml koncentrátum oldatos infúzióhoz;"1 X 20 ml injekciós üvegben";"EU/1/15/1063/002";"pemetrexed";"Actavis Group PTC ehf.";"L01BA04";"2025-08-05 00:00:00";"";"Gyártási gond";"Ugyanaz a gyógyszer más kiszerelésben elérhetõ";</t>
  </si>
  <si>
    <t>Armisarte 25 mg/ml koncentrátum oldatos infúzióhoz;"1 X 34 ml injekciós üvegben";"EU/1/15/1063/004";"pemetrexed";"Actavis Group PTC ehf.";"L01BA04";"2025-10-21 00:00:00";"";"Gyártási gond";"Ugyanaz a gyógyszer más kiszerelésben elérhetõ";</t>
  </si>
  <si>
    <t>Armisarte 25 mg/ml koncentrátum oldatos infúzióhoz;"1 X 40 ml injekciós üvegben";"EU/1/15/1063/003";"pemetrexed";"Actavis Group PTC ehf.";"L01BA04";"2025-07-29 00:00:00";"";"Gyártási gond";"Azonos hatóanyag</t>
  </si>
  <si>
    <t>Avastin 25 mg/ml koncentrátum oldatos infúzióhoz;"1 X 16 ml injekciós üvegben";"EU/1/04/300/002";"bevacizumab";"Roche Registration GmbH";"L01XC07";"2022-09-01 00:00:00";"";"Piaci megfontolások";"Ugyanaz a gyógyszer más hatáserõsségben elérhetõ";</t>
  </si>
  <si>
    <t>Azomyr 0,5 mg/ml belsõleges oldat;"1 X 150 ml üvegben";"EU/1/00/157/064";"desloratadine";"N.V. Organon";"R06AX27";"2017-12-20 00:00:00";"";"Piaci megfontolások";"Ugyanabban vagy hasonló indikációban más gyógyszer elérhetõ";</t>
  </si>
  <si>
    <t>BABY LUUF illóolajos kenõcs;"1 X 30 g üveg tartályban";"OGYI-TN-13/01";"Eucalyptus oil;Turpentine oil</t>
  </si>
  <si>
    <t xml:space="preserve"> rectified;Thyme oil";"Apomedica GmbH";"R05X";"2012-12-31 00:00:00";"";"Piaci megfontolások";"Ugyanabban vagy hasonló indikációban más gyógyszer elérhetõ";</t>
  </si>
  <si>
    <t>BEN-U-RON 500 mg tabletta;"20 X   - buborékcsomagolásban";"OGYI-T-04662/01";"paracetamol";"Bene Arzneimittel GmbH";"N02BE01";"2021-09-16 00:00:00";"";"Piaci megfontolások";"Ugyanaz a gyógyszer más kiszerelésben elérhetõ";</t>
  </si>
  <si>
    <t>BENDAMUSTINE ACCORD 2,5 mg/ml por oldatos infúzióhoz való koncentrátumhoz;"5 X 100 mg injekciós üvegben";"OGYI-T-22964/05";"bendamustine hydrochloride monohydrate";"Accord Healthcare Polska Sp. z o.o.";"L01AA09";"2025-04-29 00:00:00";"2025-12-31 00:00:00";"Gyártási gond";"Azonos hatóanyag</t>
  </si>
  <si>
    <t>BENELYTE oldatos infúzió;"10 X 500 ml LDPE palackban";"OGYI-T-23178/03";"sodium chloride;potassium chloride;calcium chloride dihydrate;Magnesium chloride hexahydrate;sodium acetate trihydrate;glucose monohydrate";"Fresenius Kabi Hungary Kft.";"B05BB02";"2023-12-06 00:00:00";"";"Piaci megfontolások";"Egyedi import";</t>
  </si>
  <si>
    <t>BETAHISTIN-RATIOPHARM  8 mg tabletta;"100 X   - buborékcsomagolásban";"OGYI-T-20131/01";"betahistine";"Teva Gyógyszergyár Zrt.";"N07CA01";"2023-03-10 00:00:00";"2025-11-20 00:00:00";"Gyártási gond";"Ugyanaz a gyógyszer más hatáserõsségben elérhetõ";</t>
  </si>
  <si>
    <t>BETAKLAV 400 mg/57 mg/5 ml por belsõleges szuszpenzióhoz;"1 X 14 g palackban";"OGYI-T-22869/14";"amoxicillin;clavulanic acid";"Krka d.d.</t>
  </si>
  <si>
    <t>;J01CR02";"2020-12-01 00:00:00";"";"Piaci megfontolások";"Ugyanaz a gyógyszer más gyógyszerformában elérhetõ";</t>
  </si>
  <si>
    <t>BETAKLAV 500 mg/125 mg filmtabletta;"21 X   - buborékcsomagolásban";"OGYI-T-22869/18";"amoxicillin;clavulanic acid";"Krka d.d.</t>
  </si>
  <si>
    <t>;J01CR02";"2022-09-01 00:00:00";"";"Piaci megfontolások";"Az OGYÉI által helyettesíthetõnek nyilvánított gyógyszer elérhetõ (helyettesíthetõségi lista)";</t>
  </si>
  <si>
    <t>BETAKLAV 875 mg/125 mg filmtabletta;"14 X   - buborékcsomagolásban";"OGYI-T-22869/22";"amoxicillin;clavulanic acid";"Krka d.d.</t>
  </si>
  <si>
    <t>;J01CR02";"2023-09-19 00:00:00";"2025-12-31 00:00:00";"Gyártási gond";"Az OGYÉI által helyettesíthetõnek nyilvánított gyógyszer elérhetõ (helyettesíthetõségi lista)";</t>
  </si>
  <si>
    <t>BETALOC  1 mg/ml oldatos injekció;"5 X 5 ml ampulla";"OGYI-T-01815/01";"metoprolol";"Recordati Ireland Ltd.";"C07AB02";"2025-10-17 00:00:00";"2026-01-17 00:00:00";"Piaci megfontolások";"Ugyanaz a gyógyszer más gyógyszerformában elérhetõ";</t>
  </si>
  <si>
    <t>BETESIL 2,25 mg gyógyszeres tapasz;"4 X   - tasakban";"OGYI-T-20267/01";"betamethasone";"Ibsa Pharma Kft.";"D07AC01";"2010-05-30 00:00:00";"";"Piaci megfontolások";"Ugyanabban vagy hasonló indikációban más gyógyszer elérhetõ";</t>
  </si>
  <si>
    <t>BILASTINE TEVA 20 mg tabletta;"30 X 1 - adagonként perforált buborékcsomagolásban";"OGYI-T-23870/02";"bilastine";"Teva B.V.";"R06AX29";"2025-10-08 00:00:00";"2025-11-20 00:00:00";"Gyártási gond";"Ugyanabban vagy hasonló indikációban más gyógyszer elérhetõ";</t>
  </si>
  <si>
    <t>BILOBIL 40 mg kemény kapszula;"20 X   - buborékcsomagolásban";"OGYI-T-22107/01";"ginkgo dry extract</t>
  </si>
  <si>
    <t xml:space="preserve"> refined and quantified";"Krka d.d.</t>
  </si>
  <si>
    <t>;N06DX02";"2022-03-31 00:00:00";"";"Piaci megfontolások";"Az OGYÉI által helyettesíthetõnek nyilvánított gyógyszer elérhetõ (helyettesíthetõségi lista)";</t>
  </si>
  <si>
    <t>BILOBIL 40 mg kemény kapszula;"60 X   - buborékcsomagolásban";"OGYI-T-22107/02";"ginkgo dry extract</t>
  </si>
  <si>
    <t>;N06DX02";"2021-04-01 00:00:00";"";"Piaci megfontolások";"Ugyanaz a gyógyszer más kiszerelésben elérhetõ";</t>
  </si>
  <si>
    <t>BILOBIL FORTE 80 mg kemény kapszula;"20 X   - buborékcsomagolásban";"OGYI-T-10148/01";"ginkgo dry extract</t>
  </si>
  <si>
    <t>;N06DX02";"2022-04-30 00:00:00";"";"Piaci megfontolások";"Az OGYÉI által helyettesíthetõnek nyilvánított gyógyszer elérhetõ (helyettesíthetõségi lista)";</t>
  </si>
  <si>
    <t>BISOGAMMA  5 mg filmtabletta;"100 X   - buborékcsomagolásban";"OGYI-T-09388/03";"bisoprolol";"Wörwag Pharma GmbH&amp;Co.KG";"C07AB07";"2025-11-03 00:00:00";"";"Piaci megfontolások";"Azonos hatóanyag</t>
  </si>
  <si>
    <t>BISOGAMMA  5 mg filmtabletta;"30 X   - buborékcsomagolásban";"OGYI-T-09388/01";"bisoprolol";"Wörwag Pharma GmbH&amp;Co.KG";"C07AB07";"2025-11-03 00:00:00";"";"Piaci megfontolások";"Azonos hatóanyag</t>
  </si>
  <si>
    <t>BISOGAMMA  5 mg filmtabletta;"50 X   - buborékcsomagolásban";"OGYI-T-09388/02";"bisoprolol";"Wörwag Pharma GmbH&amp;Co.KG";"C07AB07";"2025-11-03 00:00:00";"";"Piaci megfontolások";"Azonos hatóanyag</t>
  </si>
  <si>
    <t>BISOPROLOL VITABALANS  5 mg tabletta;"30 X   - buborékcsomagolásban";"OGYI-T-20802/04";"bisoprolol";"Vitabalans Oy";"C07AB07";"2023-04-01 00:00:00";"2025-12-31 00:00:00";"Gyártási gond";"Ugyanabban vagy hasonló indikációban más gyógyszer elérhetõ";</t>
  </si>
  <si>
    <t>BISOPROLOL VITABALANS 10 mg tabletta;"30 X   - buborékcsomagolásban";"OGYI-T-20802/12";"bisoprolol";"Vitabalans Oy";"C07AB07";"2023-04-15 00:00:00";"2025-12-31 00:00:00";"Gyártási gond";"Az OGYÉI által helyettesíthetõnek nyilvánított gyógyszer elérhetõ (helyettesíthetõségi lista)";</t>
  </si>
  <si>
    <t>BITINEX  10 mg kemény kapszula;"28 X   - buborékcsomagolásban";"OGYI-T-23603/05";"atomoxetine";"Egis Gyógyszergyár Zrt.";"N06BA09";"2024-06-20 00:00:00";"2025-12-31 00:00:00";"Gyártási gond";"Ugyanaz a gyógyszer más hatáserõsségben elérhetõ";</t>
  </si>
  <si>
    <t>BOOSTRIX POLIO szuszpenziós injekció elõretöltött fecskendõben;"1 X 0.5 ml elõretöltött fecskendõben";"OGYI-T-20497/01";"vakcina (kombinált)";"GlaxoSmithKline Biologicals S.A.";"J07CA02";"2022-04-22 00:00:00";"";"Piaci megfontolások";"Ugyanabban vagy hasonló indikációban más gyógyszer elérhetõ";</t>
  </si>
  <si>
    <t>BOOSTRIX POLIO szuszpenziós injekció elõretöltött fecskendõben;"1 X 0.5 ml elõretöltött fecskendõben";"OGYI-T-20497/07";"vakcina (kombinált)";"GlaxoSmithKline Biologicals S.A.";"J07CA02";"2022-03-23 00:00:00";"";"Piaci megfontolások";"Ugyanabban vagy hasonló indikációban más gyógyszer elérhetõ";</t>
  </si>
  <si>
    <t>BORTEZOMIB SANDOZ 3,5 mg por oldatos injekcióhoz;"1 X   - injekciós üvegben";"OGYI-T-23375/02";"bortezomib";"Sandoz Hungária Kft.";"L01XG01";"2019-02-27 00:00:00";"2025-12-31 00:00:00";"Piaci megfontolások";"Azonos hatóanyag</t>
  </si>
  <si>
    <t>BROMO-BILIARON 5,0 mg por oldatos injekcióhoz;"6 X   - üvegben";"OGYI-T-09941/01";"N-(3-bromo-2</t>
  </si>
  <si>
    <t>6-trimethylfenyl)-iminoacetic acid";"Medi-Radiopharma Kft.";"V09DA04";"2025-06-01 00:00:00";"2026-04-30 00:00:00";"Gyártási gond";"Egyedi import";</t>
  </si>
  <si>
    <t>BROMOCRIPTIN-RICHTER  2,5 mg tabletta;"30 X   - üvegben";"OGYI-T-03720/01";"bromocriptine";"Richter Gedeon Nyrt.";"G02CB01 / N04BC01";"2025-10-21 00:00:00";"2025-11-14 00:00:00";"Gyártási gond";"Ugyanabban vagy hasonló indikációban más gyógyszer elérhetõ";</t>
  </si>
  <si>
    <t>BRONCHOSTOP köhögés elleni belsõleges gumipasztilla;"20 X   - buborékcsomagolásban";"OGYI-TN-46/01";"extr. thymi vulgaris herba";"Kwizda Pharma GmbH";"R05CA";"2025-05-14 00:00:00";"";"Piaci megfontolások";"Ugyanabban vagy hasonló indikációban más gyógyszer elérhetõ";</t>
  </si>
  <si>
    <t>BRONCHOSTOP köhögés elleni belsõleges gumipasztilla;"40 X   - buborékcsomagolásban";"OGYI-TN-46/02";"extr. thymi vulgaris herba";"Kwizda Pharma GmbH";"R05CA";"2025-05-14 00:00:00";"";"Piaci megfontolások";"Ugyanabban vagy hasonló indikációban más gyógyszer elérhetõ";</t>
  </si>
  <si>
    <t>BRUFEN cukormentes 40 mg/ml belsõleges szuszpenzió;"1 X 200 ml PET tartályban";"OGYI-T-22073/04";"ibuprofen";"Viatris Healthcare Ltd.";"M01AE01";"2016-11-11 00:00:00";"";"Gyártási gond";"Ugyanaz a gyógyszer más kiszerelésben elérhetõ";</t>
  </si>
  <si>
    <t>BUDENOFALK 9 mg gyomornedv-ellenálló granulátum;"30 X   - tasakban";"OGYI-T-08898/04";"budesonide";"Dr. Falk Pharma GmbH";"A07EA06";"2025-10-13 00:00:00";"2025-11-30 00:00:00";"Szállítási vagy raktározási gondok";"Azonos hatóanyag más gyógyszerformában elérhetõ";</t>
  </si>
  <si>
    <t>BUSZULFÁN ACCORD 6 mg/ml koncentrátum oldatos infúzióhoz;"1 X 10 ml injekciós üvegben";"OGYI-T-23035/01";"busulfan";"Accord Healthcare Polska Sp. z o.o.";"L01AB01";"2025-10-07 00:00:00";"2025-11-30 00:00:00";"Gyártási gond";"Azonos hatóanyag</t>
  </si>
  <si>
    <t>Betaferon 250 mikrogramm/ml por és oldószer oldatos injekcióhoz;"12 X   - injekciós üvegben";"EU/1/95/003/008";"interferon beta-1b";"Bayer AG";"L03AB08";"2016-05-02 00:00:00";"";"Piaci megfontolások";"Kontingens";</t>
  </si>
  <si>
    <t>Bondronat 50 mg filmtabletta;"28 X   - buborékcsomagolásban";"EU/1/96/012/009";"ibandronic acid";"Atnahs Pharma Netherlands B.V.";"M05BA06";"2013-01-22 00:00:00";"";"Piaci megfontolások";"Ugyanaz a gyógyszer más gyógyszerformában elérhetõ";</t>
  </si>
  <si>
    <t>Bondronat 6 mg koncentrátum oldatos infúzióhoz;"1 X 6  ml injekciós üvegben";"EU/1/96/012/011";"ibandronic acid";"Atnahs Pharma Netherlands B.V.";"M05BA06";"2013-01-22 00:00:00";"";"Piaci megfontolások";"Ugyanaz a gyógyszer más gyógyszerformában elérhetõ";</t>
  </si>
  <si>
    <t>Bonviva 150 mg filmtabletta;"1 X   - buborékcsomagolásban";"EU/1/03/265/003";"ibandronic acid";"Atnahs Pharma Netherlands B.V.";"M05BA06";"2014-02-03 00:00:00";"";"Piaci megfontolások";"Ugyanabban vagy hasonló indikációban más gyógyszer elérhetõ";</t>
  </si>
  <si>
    <t>Bonviva 150 mg filmtabletta;"3 X   - buborékcsomagolásban";"EU/1/03/265/004";"ibandronic acid";"Atnahs Pharma Netherlands B.V.";"M05BA06";"2014-02-03 00:00:00";"";"Piaci megfontolások";"Ugyanabban vagy hasonló indikációban más gyógyszer elérhetõ";</t>
  </si>
  <si>
    <t>Bonviva 3 mg oldatos injekció;"1 X   - elõretöltött fecskendõben";"EU/1/03/265/005";"ibandronic acid";"Atnahs Pharma Netherlands B.V.";"M05BA06";"2015-07-23 00:00:00";"";"Piaci megfontolások";"Ugyanabban vagy hasonló indikációban más gyógyszer elérhetõ";</t>
  </si>
  <si>
    <t>Bonviva 3 mg oldatos injekció;"4 X   - elõretöltött fecskendõben";"EU/1/03/265/006";"ibandronic acid";"Atnahs Pharma Netherlands B.V.";"M05BA06";"2015-07-23 00:00:00";"";"Piaci megfontolások";"Ugyanabban vagy hasonló indikációban más gyógyszer elérhetõ";</t>
  </si>
  <si>
    <t>Briviact 10 mg/ml belsõleges oldat;"1 X 300 ml tartályban";"EU/1/15/1073/021";"brivaracetam";"UCB Pharma S.A.";"N03AX23";"2024-10-01 00:00:00";"";"Piaci megfontolások";"Ugyanaz a gyógyszer más gyógyszerformában elérhetõ";</t>
  </si>
  <si>
    <t>Bronchitol 40 mg inhalációs por, kemény kapszula;"280 X   - buborékcsomagolásban";"EU/1/12/760/002";"mannitol";"Pharmaxis Europe Ltd.";"R05CB16";"2025-01-01 00:00:00";"";"Piaci megfontolások";"Ugyanabban vagy hasonló indikációban más gyógyszer elérhetõ";</t>
  </si>
  <si>
    <t>Bydureon 2 mg por és oldószer retard szuszpenziós injekcióhoz;"4 X 1 adag porüveg+oldószerüveg";"EU/1/11/696/001";"exenatide";"AstraZeneca AB";"A10BJ01";"2017-09-01 00:00:00";"";"Piaci megfontolások";"Ugyanaz a gyógyszer más gyógyszerformában elérhetõ";</t>
  </si>
  <si>
    <t>Bydureon 2 mg por és oldószer retard szuszpenziós injekcióhoz, elõretöltött injekciós tollban;"4 X   - elõretöltött injekciós tollban";"EU/1/11/696/003";"exenatide";"AstraZeneca AB";"A10BJ01";"2022-06-30 00:00:00";"";"Adminisztratív okok";"Ugyanabban vagy hasonló indikációban más gyógyszer elérhetõ";</t>
  </si>
  <si>
    <t>Byetta  5 mikrogramm oldatos injekció elõretöltött injekciós tollban;"1 X 1.2 ml elõretöltött injekciós tollban";"EU/1/06/362/001";"exenatide";"AstraZeneca AB";"A10BJ01";"2022-12-31 00:00:00";"";"Piaci megfontolások";"Ugyanabban vagy hasonló indikációban más gyógyszer elérhetõ";</t>
  </si>
  <si>
    <t>Byetta 10 mikrogramm oldatos injekció elõretöltött injekciós tollban;"1 X 2.4 ml elõretöltött injekciós tollban";"EU/1/06/362/003";"exenatide";"AstraZeneca AB";"A10BJ01";"2022-12-31 00:00:00";"";"Piaci megfontolások";"Ugyanabban vagy hasonló indikációban más gyógyszer elérhetõ";</t>
  </si>
  <si>
    <t>BÉRES C-VITAMIN 100 mg filmtabletta;"20 X   - átlátszó buborékcsomagolásban";"OGYI-T-08344/01";"ascorbic acid";"BÉRES Gyógyszergyár Zrt.";"A11GA01";"2016-10-01 00:00:00";"";"Piaci megfontolások";"Ugyanaz a gyógyszer más hatáserõsségben elérhetõ";</t>
  </si>
  <si>
    <t>BÉRES C-VITAMIN 200 mg filmtabletta;"20 X   - átlátszó buborékcsomagolásban";"OGYI-T-08345/01";"ascorbic acid";"BÉRES Gyógyszergyár Zrt.";"A11GA01";"2022-07-01 00:00:00";"";"Piaci megfontolások";"Ugyanaz a gyógyszer más kiszerelésben elérhetõ";</t>
  </si>
  <si>
    <t>BÉRES Csepp belsõleges oldatos cseppek;"1 X 100 ml üvegben";"OGYI-T-07262/02";"minerals";"BÉRES Gyógyszergyár Zrt.";"A13A";"2014-12-31 00:00:00";"";"Piaci megfontolások";"Ugyanaz a gyógyszer más kiszerelésben elérhetõ";</t>
  </si>
  <si>
    <t>BÉRES Csepp belsõleges oldatos cseppek;"2 X 100 ml üvegben";"OGYI-T-07262/05";"minerals";"BÉRES Gyógyszergyár Zrt.";"A13A";"2014-12-31 00:00:00";"";"Piaci megfontolások";"Ugyanaz a gyógyszer más kiszerelésben elérhetõ";</t>
  </si>
  <si>
    <t>BÉRES MAGNÉZIUM 250 mg+B6 filmtabletta;"2 X 60 Darab HDPE tartályban";"OGYI-T-10193/04";"magnesium citrate;Pyridoxine";"BÉRES Gyógyszergyár Zrt.";"A12CC";"2021-04-13 00:00:00";"";"Piaci megfontolások";"Ugyanaz a gyógyszer más gyógyszerformában elérhetõ";</t>
  </si>
  <si>
    <t>BÉRES TRINELL PRO filmtabletta;"10 X   - átlátszó buborékcsomagolásban";"OGYI-T-09400/02";"paracetamol;propyphenazone;caffeine";"BÉRES Gyógyszergyár Zrt.";"N02BE51";"2022-05-16 00:00:00";"";"Piaci megfontolások";"Ugyanaz a gyógyszer más kiszerelésben elérhetõ";</t>
  </si>
  <si>
    <t>C-VITAMIN BÉRES 500 mg retard filmtabletta;"30 X   - buborékcsomagolásban";"OGYI-T-22427/14";"ascorbic acid";"BÉRES Gyógyszergyár Zrt.";"A11GA01";"2022-07-01 00:00:00";"";"Piaci megfontolások";"Ugyanaz a gyógyszer más kiszerelésben elérhetõ";</t>
  </si>
  <si>
    <t>C-VITAMIN BÉRES 500 mg retard filmtabletta;"90 X   - buborékcsomagolásban";"OGYI-T-22427/20";"ascorbic acid";"BÉRES Gyógyszergyár Zrt.";"A11GA01";"2022-07-01 00:00:00";"";"Piaci megfontolások";"Ugyanaz a gyógyszer más kiszerelésben elérhetõ";</t>
  </si>
  <si>
    <t>CABAZITAXEL MSN 60 mg koncentrátum és oldószer oldatos infúzióhoz;"1 X 1.5 ml injekciós üvegben";"OGYI-T-23981/01";"Cabazitaxel";"MSN Labs Europe Limited";"L01CD04";"2025-09-08 00:00:00";"2026-01-01 00:00:00";"Szállítási vagy raktározási gondok";"Azonos hatóanyag</t>
  </si>
  <si>
    <t>CALCICARB 700 mg tabletta;"10 X   - buborékcsomagolásban";"OGYI-T-09042/01";"calcium carbonate";"Parma Produkt Kft.";"A12AA04";"2024-05-27 00:00:00";"";"Hatóanyag</t>
  </si>
  <si>
    <t>CALCIUM FOLINATE KALCEKS 10 mg/ml oldatos injekció vagy infúzió;"1 X 50 ml injekciós üvegben";"OGYI-T-24326/10";"folinic acid";"AS KALCEKS";"V03AF03";"2025-01-30 00:00:00";"2025-11-30 00:00:00";"Gyártási gond";"Ugyanabban vagy hasonló indikációban más gyógyszer elérhetõ";</t>
  </si>
  <si>
    <t>CALCIVID CITRÁT filmtabletta;"60 X   - HDPE tartályban";"OGYI-T-20779/02";"cholecalciferol;calcium citrate";"BÉRES Gyógyszergyár Zrt.";"A12AX";"2014-12-31 00:00:00";"";"Piaci megfontolások";"Ugyanabban vagy hasonló indikációban más gyógyszer elérhetõ";</t>
  </si>
  <si>
    <t>CALCIVID filmtabletta;"30 X   - buborékcsomagolásban";"OGYI-T-09153/01";"cholecalciferol;calcium";"BÉRES Gyógyszergyár Zrt.";"A12AX";"2016-03-01 00:00:00";"";"Piaci megfontolások";"Ugyanabban vagy hasonló indikációban más gyógyszer elérhetõ";</t>
  </si>
  <si>
    <t>CAMELOX 15 mg tabletta;"20 X   - átlátszatlan fehér buborékcsomagolásban";"OGYI-T-10465/03";"meloxicam";"PannonPharma Kft.";"M01AC06";"2022-03-11 00:00:00";"";"Piaci megfontolások";"Az OGYÉI által helyettesíthetõnek nyilvánított gyógyszer elérhetõ (helyettesíthetõségi lista)";</t>
  </si>
  <si>
    <t>CANDISYST 150 mg kemény kapszula;"1 X   - buborékcsomagolásban";"OGYI-T-20756/02";"fluconazole";"Goodwill Pharma Kft.";"J02AC01";"2025-05-19 00:00:00";"2025-11-19 00:00:00";"Piaci megfontolások";"Az OGYÉI által helyettesíthetõnek nyilvánított gyógyszer elérhetõ (helyettesíthetõségi lista)";</t>
  </si>
  <si>
    <t>CANDISYST 150 mg kemény kapszula;"2 X   - buborékcsomagolásban";"OGYI-T-20756/03";"fluconazole";"Goodwill Pharma Kft.";"J02AC01";"2024-11-13 00:00:00";"2025-11-19 00:00:00";"Piaci megfontolások";"Az OGYÉI által helyettesíthetõnek nyilvánított gyógyszer elérhetõ (helyettesíthetõségi lista)";</t>
  </si>
  <si>
    <t>CANDISYST 150 mg kemény kapszula;"4 X   - buborékcsomagolásban";"OGYI-T-20756/01";"fluconazole";"Goodwill Pharma Kft.";"J02AC01";"2024-11-13 00:00:00";"2025-11-19 00:00:00";"Piaci megfontolások";"Az OGYÉI által helyettesíthetõnek nyilvánított gyógyszer elérhetõ (helyettesíthetõségi lista)";</t>
  </si>
  <si>
    <t>CANESPRO kenõcs;"1 X 10 g Al tubusban";"OGYI-T-06804/01";"bifonazole;urea";"Bayer Hungária Kft.";"D01AC60";"2023-09-01 00:00:00";"";"Gyártási gond";"Azonos hatóanyag más gyógyszerformában elérhetõ";</t>
  </si>
  <si>
    <t>CANESTEN PLUS bifonazol krém;"1 X 20 g Al tubusban";"OGYI-T-09767/02";"bifonazole";"Bayer Hungária Kft.";"D01AC10";"2017-02-01 00:00:00";"";"Piaci megfontolások";"Ugyanaz a gyógyszer más gyógyszerformában elérhetõ";</t>
  </si>
  <si>
    <t>CARMUSTINE ZENTIVA 100 mg por és oldószer oldatos infúzióhoz való koncentrátumhoz;"1 X  30 ml injekciós üvegben";"OGYI-T-23631/01";"carmustine";"Tillomed Malta Limited";"L01AD01";"2023-06-19 00:00:00";"";"Piaci megfontolások";"Azonos hatóanyag</t>
  </si>
  <si>
    <t>CARVEDILOL-ZENTIVA 25 mg tabletta;"30 X   - buborékcsomagolásban";"OGYI-T-20183/05";"carvedilol";"Zentiva</t>
  </si>
  <si>
    <t xml:space="preserve"> k.s.";"C07AG02";"2024-10-10 00:00:00";"";"Piaci megfontolások";"Az OGYÉI által helyettesíthetõnek nyilvánított gyógyszer elérhetõ (helyettesíthetõségi lista)";</t>
  </si>
  <si>
    <t>CASPOFUNGIN RATIOPHARM 50 mg por oldatos infúzióhoz való koncentrátumhoz;"1 X   - injekciós üvegben";"OGYI-T-23151/01";"caspofungin";"Teva Gyógyszergyár Zrt.";"J02AX04";"2024-07-10 00:00:00";"";"Gyártási gond";"Ugyanabban vagy hasonló indikációban más gyógyszer elérhetõ";</t>
  </si>
  <si>
    <t>CASPOFUNGIN RATIOPHARM 70 mg por oldatos infúzióhoz való koncentrátumhoz;"1 X   - injekciós üvegben";"OGYI-T-23151/02";"caspofungin";"Teva Gyógyszergyár Zrt.";"J02AX04";"2024-11-19 00:00:00";"";"Gyártási gond";"Azonos hatóanyag</t>
  </si>
  <si>
    <t>CECLOR 750 mg retard tabletta;"10 X   - buborékcsomagolásban";"OGYI-T-01531/04";"cefaclor";"Teva B.V.";"J01DC04";"2025-10-14 00:00:00";"";"Piaci megfontolások";"Az OGYÉI által helyettesíthetõnek nyilvánított gyógyszer elérhetõ (helyettesíthetõségi lista)";</t>
  </si>
  <si>
    <t>CECLOR FORTE 375 mg/5 ml granulátum belsõleges szuszpenzióhoz;"1 X 75 ml mûanyag tartályban";"OGYI-T-01531/07";"cefaclor";"Teva B.V.";"J01DC04";"2025-05-07 00:00:00";"";"Piaci megfontolások";"Az OGYÉI által helyettesíthetõnek nyilvánított gyógyszer elérhetõ (helyettesíthetõségi lista)";</t>
  </si>
  <si>
    <t>CEFAZOLIN PANPHARMA 1 g por oldatos injekcióhoz vagy infúzióhoz;"10 X   - injekciós üvegben";"OGYI-T-23202/01";"cefazolin";"Panpharma";"J01DB04";"2024-02-07 00:00:00";"";"Gyártási gond";"Azonos hatóanyag</t>
  </si>
  <si>
    <t>CEFAZOLIN PANPHARMA 1 g por oldatos injekcióhoz vagy infúzióhoz;"25 X   - injekciós üvegben";"OGYI-T-23202/02";"cefazolin";"Panpharma";"J01DB04";"2024-02-07 00:00:00";"";"Gyártási gond";"Azonos hatóanyag</t>
  </si>
  <si>
    <t>CEFAZOLIN PANPHARMA 2 g por oldatos injekcióhoz vagy infúzióhoz;"10 X   - injekciós üvegben";"OGYI-T-23202/03";"cefazolin";"Panpharma";"J01DB04";"2024-06-05 00:00:00";"";"Gyártási gond";"Azonos hatóanyag</t>
  </si>
  <si>
    <t>CEFAZOLIN PANPHARMA 2 g por oldatos injekcióhoz vagy infúzióhoz;"25 X   - injekciós üvegben";"OGYI-T-23202/04";"cefazolin";"Panpharma";"J01DB04";"2024-06-05 00:00:00";"";"Gyártási gond";"Ugyanabban vagy hasonló indikációban más gyógyszer elérhetõ";</t>
  </si>
  <si>
    <t>CEFTAZIDIME QILU 1 g por oldatos injekcióhoz vagy infúzióhoz;"10 X   - üvegben";"OGYI-T-24007/02";"ceftazidime pentahydrate";"Qilu Pharma Spain S.L.";"J01DD02";"2024-08-16 00:00:00";"2026-03-31 00:00:00";"Hatóanyag</t>
  </si>
  <si>
    <t>CEFTAZIDIME QILU 2 g por oldatos injekcióhoz vagy infúzióhoz;"10 X   - üvegben";"OGYI-T-24007/05";"ceftazidime pentahydrate";"Qilu Pharma Spain S.L.";"J01DD02";"2024-08-16 00:00:00";"2026-03-31 00:00:00";"Hatóanyag</t>
  </si>
  <si>
    <t>CEFTRIAXONE KALCEKS 2 g por oldatos injekcióhoz vagy infúzióhoz;"10 X 20 ml injekciós üvegben";"OGYI-T-24174/04";"ceftriaxone";"AS KALCEKS";"J01DD04";"2024-06-10 00:00:00";"";"Gyártási gond";"Ugyanabban vagy hasonló indikációban más gyógyszer elérhetõ";</t>
  </si>
  <si>
    <t>CEFTRIAXONE QILU 1 g por oldatos injekcióhoz vagy infúzióhoz;"10 X   - injekciós üvegben";"OGYI-T-24154/02";"ceftriaxone";"Qilu Pharma Spain S.L.";"J01DD04";"2025-01-01 00:00:00";"2026-03-31 00:00:00";"Gyártási gond";"Azonos hatóanyag</t>
  </si>
  <si>
    <t>CEFTRIAXONE QILU 2 g por oldatos injekcióhoz vagy infúzióhoz;"10 X   - injekciós üvegben";"OGYI-T-24154/05";"ceftriaxone";"Qilu Pharma Spain S.L.";"J01DD04";"2025-01-01 00:00:00";"2026-03-31 00:00:00";"Szállítási vagy raktározási gondok";"Azonos hatóanyag</t>
  </si>
  <si>
    <t>CEFUROXIM KABI  750 mg por oldatos injekcióhoz vagy infúzióhoz;"10 X   - injekciós üvegben";"OGYI-T-21824/02";"cefuroxime";"Fresenius Kabi Hungary Kft.";"J01DC02";"2025-09-02 00:00:00";"";"Piaci megfontolások";"Azonos hatóanyag</t>
  </si>
  <si>
    <t>CELEBREX 100 mg kemény kapszula;"10 X   - buborékcsomagolásban";"OGYI-T-07288/21";"celecoxib";"Viatris Healthcare Ltd.";"M01AH01";"2017-06-01 00:00:00";"";"Piaci megfontolások";"Ugyanabban vagy hasonló indikációban más gyógyszer elérhetõ";</t>
  </si>
  <si>
    <t>CELEBREX 200 mg kemény kapszula;"10 X   - buborékcsomagolásban";"OGYI-T-07288/03";"celecoxib";"Viatris Healthcare Ltd.";"M01AH01";"2016-01-30 00:00:00";"";"Piaci megfontolások";"Ugyanaz a gyógyszer más kiszerelésben elérhetõ";</t>
  </si>
  <si>
    <t>CERAZETTE 0,075 mg filmtabletta;"28 X   - buborékcsomagolásban";"OGYI-T-08377/01";"desogestrel";"Organon Hungary Kft.";"G03AC09";"2018-10-26 00:00:00";"";"Piaci megfontolások";"Ugyanaz a gyógyszer más kiszerelésben elérhetõ";</t>
  </si>
  <si>
    <t>CERUCAL 5 mg/ml oldatos injekció;"10 X 2 ml ampulla";"OGYI-T-01047/02";"metoclopramide";"Teva Gyógyszergyár Zrt.";"A03FA01";"2025-10-14 00:00:00";"2025-11-09 00:00:00";"Gyártási gond";"Azonos hatóanyag más gyógyszerformában elérhetõ";</t>
  </si>
  <si>
    <t>CETIRIZIN 1 A PHARMA 10 mg filmtabletta;"10 X   - buborékcsomagolásban";"OGYI-T-10390/02";"cetirizine";"1 A Pharma GmbH";"R06AE07";"2024-06-19 00:00:00";"";"Piaci megfontolások";"Ugyanaz a gyógyszer más kiszerelésben elérhetõ";</t>
  </si>
  <si>
    <t>CETIRIZIN HEXAL 10 mg/ml belsõleges oldatos cseppek;"1 X 20 ml üvegben";"OGYI-T-09101/02";"cetirizine";"Sandoz Hungária Kft.";"R06AE07";"2024-05-06 00:00:00";"";"Gyártási gond";"Az OGYÉI által helyettesíthetõnek nyilvánított gyógyszer elérhetõ (helyettesíthetõségi lista)";</t>
  </si>
  <si>
    <t>CEZERA 5 mg filmtabletta;"30 X   - buborékcsomagolásban";"OGYI-T-20530/01";"levocetirizine";"Krka d.d.</t>
  </si>
  <si>
    <t>;R06AE09";"2023-01-09 00:00:00";"";"Piaci megfontolások";"Az OGYÉI által helyettesíthetõnek nyilvánított gyógyszer elérhetõ (helyettesíthetõségi lista)";</t>
  </si>
  <si>
    <t>CHIANA-Olaj;"1 X 10 ml üvegben";"OGYI-TN-26/01";"peppermint oil";"Mibe GmbH Arzneimittel";"R05";"2021-05-17 00:00:00";"2025-12-31 00:00:00";"Piaci megfontolások";"Ugyanabban vagy hasonló indikációban más gyógyszer elérhetõ";</t>
  </si>
  <si>
    <t>CHIANA-Olaj;"1 X 25 ml üvegben";"OGYI-TN-26/02";"peppermint oil";"Mibe GmbH Arzneimittel";"R05";"2021-05-17 00:00:00";"2025-12-31 00:00:00";"Piaci megfontolások";"Ugyanabban vagy hasonló indikációban más gyógyszer elérhetõ";</t>
  </si>
  <si>
    <t>CHINIDIN-WAGNER 300 mg retard tabletta;"30 X   - HDPE tartályban";"OGYI-T-03679/03";"quinidine";"Wagner-Pharma Kft.";"C01BA01";"2025-08-11 00:00:00";"";"Hatóanyag</t>
  </si>
  <si>
    <t xml:space="preserve"> vagy egyéb alapanyag ellátási probléma";"Egyedi import";</t>
  </si>
  <si>
    <t>CHINOPAMIL 180 mg retard kemény kapszula;"30 X   - buborékcsomagolásban";"OGYI-T-04488/02";"verapamil";"PannonPharma Kft.";"C08DA01";"2024-10-09 00:00:00";"";"Piaci megfontolások";"Ugyanaz a gyógyszer más hatáserõsségben elérhetõ";</t>
  </si>
  <si>
    <t>CHOLAGOL belsõleges oldatos cseppek;"1 X 10 ml üvegben";"OGYI-T-00444/01";"Eucalyptus oil;peppermint oil;Magnesium salicylate";"Teva Gyógyszergyár Zrt.";"A05AX20";"2022-02-14 00:00:00";"";"Gyártási gond";"Ugyanabban vagy hasonló indikációban más gyógyszer elérhetõ";</t>
  </si>
  <si>
    <t>CHOLAGOL belsõleges oldatos cseppek;"1 X 25 ml üvegben";"OGYI-T-00444/02";"Eucalyptus oil;peppermint oil;Magnesium salicylate";"Teva Gyógyszergyár Zrt.";"A05AX20";"2022-02-14 00:00:00";"";"Gyártási gond";"Ugyanabban vagy hasonló indikációban más gyógyszer elérhetõ";</t>
  </si>
  <si>
    <t>CIFLOXIN 250 mg filmtabletta;"10 X   - buborékcsomagolásban";"OGYI-T-08971/01";"ciprofloxacin";"Sandoz Hungária Kft.";"J01MA02";"2025-07-22 00:00:00";"2025-11-18 00:00:00";"Gyártási gond";"Az OGYÉI által helyettesíthetõnek nyilvánított gyógyszer elérhetõ (helyettesíthetõségi lista)";</t>
  </si>
  <si>
    <t>CINACALCET ONKOGEN 30 mg filmtabletta;"28 X   - buborékcsomagolásban";"OGYI-T-24328/01";"cinacalcet";"Onkogen Kft.";"H05BX01";"2025-07-01 00:00:00";"2025-12-31 00:00:00";"Gyártási gond";"Kontingens";</t>
  </si>
  <si>
    <t>CINACALCET ONKOGEN 60 mg filmtabletta;"28 X   - buborékcsomagolásban";"OGYI-T-24328/03";"cinacalcet";"Onkogen Kft.";"H05BX01";"2025-07-01 00:00:00";"2025-12-31 00:00:00";"Gyártási gond";"Kontingens";</t>
  </si>
  <si>
    <t>CINIE  50 mg tabletta;"2 X   - buborékcsomagolásban";"OGYI-T-20257/02";"sumatriptan";"Zentiva</t>
  </si>
  <si>
    <t xml:space="preserve"> k.s.";"N02CC01";"2013-12-20 00:00:00";"";"Piaci megfontolások";"Ugyanaz a gyógyszer más gyógyszerformában elérhetõ";</t>
  </si>
  <si>
    <t>CINIE  50 mg tabletta;"4 X   - buborékcsomagolásban";"OGYI-T-20257/03";"sumatriptan";"Zentiva</t>
  </si>
  <si>
    <t xml:space="preserve"> k.s.";"N02CC01";"2017-04-07 00:00:00";"";"Piaci megfontolások";"Ugyanaz a gyógyszer más gyógyszerformában elérhetõ";</t>
  </si>
  <si>
    <t>CIPRINOL 250 mg filmtabletta;"10 X   - buborékcsomagolásban";"OGYI-T-09362/01";"ciprofloxacin";"Krka d.d.</t>
  </si>
  <si>
    <t>;J01MA02";"2024-12-20 00:00:00";"2025-11-30 00:00:00";"Gyártási gond";"Ugyanaz a gyógyszer más hatáserõsségben elérhetõ";</t>
  </si>
  <si>
    <t>CIPRINOL 750 mg filmtabletta;"10 X   - buborékcsomagolásban";"OGYI-T-09362/03";"ciprofloxacin";"Krka d.d.</t>
  </si>
  <si>
    <t>;J01MA02";"2020-08-01 00:00:00";"";"Piaci megfontolások";"Ugyanaz a gyógyszer más hatáserõsségben elérhetõ";</t>
  </si>
  <si>
    <t>CIPROFLOXACIN 1a Pharma 250 mg filmtabletta;"10 X   - buborékcsomagolásban";"OGYI-T-20213/01";"ciprofloxacin";"1 A Pharma GmbH";"J01MA02";"2025-01-14 00:00:00";"";"Piaci megfontolások";"Az OGYÉI által helyettesíthetõnek nyilvánított gyógyszer elérhetõ (helyettesíthetõségi lista)";</t>
  </si>
  <si>
    <t>CIPROFLOXACIN 1a Pharma 500 mg filmtabletta;"10 X   - buborékcsomagolásban";"OGYI-T-20213/02";"ciprofloxacin";"1 A Pharma GmbH";"J01MA02";"2024-10-31 00:00:00";"";"Piaci megfontolások";"Ugyanaz a gyógyszer más hatáserõsségben elérhetõ";</t>
  </si>
  <si>
    <t>CIPROFLOXACIN KABI 400 mg/200 ml oldatos infúzió;"10 X   - LDPE palackban";"OGYI-T-20246/14";"ciprofloxacin";"Fresenius Kabi Deutschland GmbH";"J01MA02";"2025-11-04 00:00:00";"2025-12-10 00:00:00";"Adminisztratív okok";"Ugyanabban vagy hasonló indikációban más gyógyszer elérhetõ";</t>
  </si>
  <si>
    <t>CIPROFLOXACIN-HUMAN 500 mg filmtabletta;"10 X   - átlátszó buborékcsomagolásban";"OGYI-T-10598/08";"ciprofloxacin";"Teva Gyógyszergyár Zrt.";"J01MA02";"2022-10-18 00:00:00";"";"Piaci megfontolások";"Az OGYÉI által helyettesíthetõnek nyilvánított gyógyszer elérhetõ (helyettesíthetõségi lista)";</t>
  </si>
  <si>
    <t>CIPROFLOXACIN-HUMAN 750 mg filmtabletta;"10 X   - átlátszó buborékcsomagolásban";"OGYI-T-10598/10";"ciprofloxacin";"Teva Gyógyszergyár Zrt.";"J01MA02";"2022-10-18 00:00:00";"";"Piaci megfontolások";"Az OGYÉI által helyettesíthetõnek nyilvánított gyógyszer elérhetõ (helyettesíthetõségi lista)";</t>
  </si>
  <si>
    <t>CISPLATIN SANDOZ 0,5 mg/ml koncentrátum oldatos infúzióhoz;"1 X 50 ml injekciós üvegben";"OGYI-T-01575/02";"cisplatin";"Sandoz Hungária Kft.";"L01XA01";"2014-11-28 00:00:00";"";"Szállítási vagy raktározási gondok";"Ugyanabban vagy hasonló indikációban más gyógyszer elérhetõ";</t>
  </si>
  <si>
    <t>CITALOPRAM ORION 40 mg filmtabletta;"28 X   - átlátszó buborékcsomagolásban";"OGYI-T-20342/03";"citalopram";"Orion Corporation";"N06AB04";"2025-08-26 00:00:00";"2026-03-31 00:00:00";"Gyártási gond";"Ugyanaz a gyógyszer más hatáserõsségben elérhetõ";</t>
  </si>
  <si>
    <t>CITALOPRAM VITABALANS 20 mg filmtabletta;"30 X   - buborékcsomagolásban";"OGYI-T-21674/04";"citalopram";"Vitabalans Oy";"N06AB04";"2023-04-01 00:00:00";"2025-12-31 00:00:00";"Gyártási gond";"Azonos hatóanyag</t>
  </si>
  <si>
    <t>CITALOPRAM-TEVA 20 mg filmtabletta;"30 X   - buborékcsomagolásban";"OGYI-T-09474/01";"citalopram";"Teva Gyógyszergyár Zrt.";"N06AB04";"2025-10-14 00:00:00";"";"Gyártási gond";"Az OGYÉI által helyettesíthetõnek nyilvánított gyógyszer elérhetõ (helyettesíthetõségi lista)";</t>
  </si>
  <si>
    <t>CITALOPRAM-ZENTIVA 20 mg filmtabletta;"28 X   - buborékcsomagolásban";"OGYI-T-10046/01";"citalopram";"Zentiva</t>
  </si>
  <si>
    <t xml:space="preserve"> k.s.";"N06AB04";"2024-12-17 00:00:00";"";"Piaci megfontolások";"Az OGYÉI által helyettesíthetõnek nyilvánított gyógyszer elérhetõ (helyettesíthetõségi lista)";</t>
  </si>
  <si>
    <t>CITROKALCIUM 200 mg tabletta;"90 X   - HDPE tartályban";"OGYI-T-07260/03";"calcium citrate";"Pharma Patent Kft.";"A12AA13";"2025-10-06 00:00:00";"2025-11-15 00:00:00";"Gyártási gond";"Ugyanaz a gyógyszer más kiszerelésben elérhetõ";</t>
  </si>
  <si>
    <t>CLARITHROMYCIN AZEVEDOS 500 mg por oldatos infúzióhoz;"1 X   - injekciós üvegben";"OGYI-T-23436/01";"clarithromycin";"Laboratórios Azevedos -Indústria Farmacéutica</t>
  </si>
  <si>
    <t>S.A.";"J01FA09";"2025-03-12 00:00:00";"";"Piaci megfontolások";"Ugyanabban vagy hasonló indikációban más gyógyszer elérhetõ";</t>
  </si>
  <si>
    <t>CLEXANE 10000 NE (100 mg)/1 ml oldatos injekció elõretöltött fecskendõben;"2 X 1 ml elõretöltött fecskendõben";"OGYI-T-04097/09";"enoxaparin sodium";"Sanofi-Aventis Zrt.";"B01AB05";"2015-10-09 00:00:00";"";"Piaci megfontolások";"Ugyanaz a gyógyszer más kiszerelésben elérhetõ";</t>
  </si>
  <si>
    <t>CLOBEX 500 mikrogramm/g sampon;"1 X 125 ml HDPE tartályban";"OGYI-T-20383/03";"clobetasol";"Galderma International";"D07AD01";"2020-10-16 00:00:00";"";"Piaci megfontolások";"Azonos hatóanyag más gyógyszerformában elérhetõ";</t>
  </si>
  <si>
    <t>CLOBEX 500 mikrogramm/g sampon;"1 X 60 ml HDPE tartályban";"OGYI-T-20383/02";"clobetasol";"Galderma International";"D07AD01";"2019-10-04 00:00:00";"";"Piaci megfontolások";"Ugyanaz a gyógyszer más kiszerelésben elérhetõ";</t>
  </si>
  <si>
    <t>CLOROTEKAL 10 mg/ml oldatos injekció;"10 X 5 ml ampulla";"OGYI-T-23744/01";"chloroprocaine";"Sintetica GmbH";"N01BA04";"2023-08-23 00:00:00";"";"Gyártási gond";"Kontingens";</t>
  </si>
  <si>
    <t>CO-ENALAPRIL HEXAL 20 mg/12,5 mg tabletta;"30 X   - buborékcsomagolásban";"OGYI-T-09703/01";"enalapril;hydrochlorothiazide";"HEXAL AG";"C09BA02";"2025-02-14 00:00:00";"";"Piaci megfontolások";"Az OGYÉI által helyettesíthetõnek nyilvánított gyógyszer elérhetõ (helyettesíthetõségi lista)";</t>
  </si>
  <si>
    <t>COLDASTOP 15000 NE/ml+20 mg/ml oldatos orrcsepp;"1 X 20 ml üvegben";"OGYI-T-04021/01";"Vitamin A palmitate;alfa-Tocopheryl acetate";"Desitin Arzneimittel GmbH";"R01AX30";"2023-08-07 00:00:00";"2025-11-30 00:00:00";"Gyártási gond";"Egyedi import";</t>
  </si>
  <si>
    <t>COLDREX MÉZ ÉS CITROM ÍZÛ por belsõleges oldathoz;"10 X   - tasakban";"OGYI-T-01715/06";"paracetamol;ascorbic acid;phenylephrine";"Omega Pharma Kft.";"N02BE51";"2014-07-28 00:00:00";"";"Piaci megfontolások";"Ugyanaz a gyógyszer más kiszerelésben elérhetõ";</t>
  </si>
  <si>
    <t>COLDREX MÉZ ÉS CITROM ÍZÛ por belsõleges oldathoz;"14 X   - tasakban";"OGYI-T-01715/11";"paracetamol;ascorbic acid;phenylephrine";"Omega Pharma Kft.";"N02BE51";"2013-03-01 00:00:00";"";"Piaci megfontolások";"Ugyanaz a gyógyszer más kiszerelésben elérhetõ";</t>
  </si>
  <si>
    <t>COLDREX PLUS köhögés elleni por belsõleges oldathoz;"10 X   - tasakban";"OGYI-T-20070/09";"paracetamol;guaifenesin;phenylephrine hydrochloride";"Omega Pharma Kft.";"N02BE51";"2021-12-22 00:00:00";"";"Piaci megfontolások";"Ugyanabban vagy hasonló indikációban más gyógyszer elérhetõ";</t>
  </si>
  <si>
    <t>COLDREX tabletta;"12 X   - buborékcsomagolásban";"OGYI-T-01714/01";"phenylephrine;paracetamol;caffeine;ascorbic acid;Terpin";"Omega Pharma Kft.";"N02BE51";"2023-02-27 00:00:00";"";"Megnövekedett igény";"Ugyanaz a gyógyszer más kiszerelésben elérhetõ";</t>
  </si>
  <si>
    <t>COLDREX tabletta;"24 X   - buborékcsomagolásban";"OGYI-T-01714/02";"phenylephrine;paracetamol;caffeine;ascorbic acid;Terpin";"Omega Pharma Kft.";"N02BE51";"2023-11-13 00:00:00";"";"Gyártási gond";"Ugyanabban vagy hasonló indikációban más gyógyszer elérhetõ";</t>
  </si>
  <si>
    <t>CONTRAMAL 100 mg végbélkúp;"5 X   - -";"OGYI-T-04975/06";"tramadol";"Stada Arzneimittel AG";"N02AX02";"2018-05-15 00:00:00";"";"Piaci megfontolások";"Ugyanaz a gyógyszer más gyógyszerformában elérhetõ";</t>
  </si>
  <si>
    <t>CONTROLOC 40 mg gyomornedv-ellenálló tabletta;"14 X   - buborékcsomagolásban";"OGYI-T-07071/09";"pantoprazole";"Takeda GmbH";"A02BC02";"2023-11-15 00:00:00";"";"Piaci megfontolások";"Ugyanaz a gyógyszer más kiszerelésben elérhetõ";</t>
  </si>
  <si>
    <t>CORDAFLEX 10 mg filmtabletta;"100 X   - üvegben";"OGYI-T-03725/01";"nifedipine";"Egis Gyógyszergyár Zrt.";"C08CA05";"2025-07-31 00:00:00";"2026-12-31 00:00:00";"Piaci megfontolások";"Azonos hatóanyag</t>
  </si>
  <si>
    <t>CORDAFLEX 20 mg retard filmtabletta;"60 X   - üvegben";"OGYI-T-03725/02";"nifedipine";"Egis Gyógyszergyár Zrt.";"C08CA05";"2025-03-22 00:00:00";"2025-12-31 00:00:00";"Piaci megfontolások";"Azonos hatóanyag</t>
  </si>
  <si>
    <t>CORDISAL 75 mg lágy kapszula;"30 X   - buborékcsomagolásban";"OGYI-T-21217/01";"acetylsalicylic acid";"Ibsa Pharma Kft.";"B01AC06";"2017-09-07 00:00:00";"";"Piaci megfontolások";"Ugyanabban vagy hasonló indikációban más gyógyszer elérhetõ";</t>
  </si>
  <si>
    <t>CORINFAR 10 mg retard filmtabletta;"100 X   - üvegben";"OGYI-T-09138/06";"nifedipine";"Teva Gyógyszergyár Zrt.";"C08CA05";"2025-09-02 00:00:00";"2025-11-15 00:00:00";"Megnövekedett igény";"Ugyanaz a gyógyszer más hatáserõsségben elérhetõ";</t>
  </si>
  <si>
    <t>CORINFAR 20 mg retard filmtabletta;"100 X   - üvegben";"OGYI-T-09138/09";"nifedipine";"Teva Gyógyszergyár Zrt.";"C08CA05";"2025-09-30 00:00:00";"2025-12-01 00:00:00";"Megnövekedett igény";"Az OGYÉI által helyettesíthetõnek nyilvánított gyógyszer elérhetõ (helyettesíthetõségi lista)";</t>
  </si>
  <si>
    <t>CORINFAR 20 mg retard filmtabletta;"50 X   - üvegben";"OGYI-T-09138/08";"nifedipine";"Teva Gyógyszergyár Zrt.";"C08CA05";"2019-10-24 00:00:00";"";"Gyártási gond";"Ugyanaz a gyógyszer más kiszerelésben elérhetõ";</t>
  </si>
  <si>
    <t>CORYOL  6,25 mg tabletta;"60 X   - buborékcsomagolásban";"OGYI-T-10020/06";"carvedilol";"Krka d.d.</t>
  </si>
  <si>
    <t>;C07AG02";"2024-09-01 00:00:00";"2025-10-22 00:00:00";"Gyártási gond";"Az OGYÉI által helyettesíthetõnek nyilvánított gyógyszer elérhetõ (helyettesíthetõségi lista)";</t>
  </si>
  <si>
    <t>COSIM 150 mg filmtabletta;"56 X   - buborékcsomagolásban";"OGYI-T-23306/08";"lacosamide";"Richter Gedeon Nyrt.";"N03AX18";"2025-10-31 00:00:00";"2025-11-14 00:00:00";"Gyártási gond";"Ugyanaz a gyógyszer más hatáserõsségben elérhetõ";</t>
  </si>
  <si>
    <t>COSIM 200 mg filmtabletta;"56 X   - buborékcsomagolásban";"OGYI-T-23306/11";"lacosamide";"Richter Gedeon Nyrt.";"N03AX18";"2025-10-21 00:00:00";"2025-11-14 00:00:00";"Gyártási gond";"Ugyanaz a gyógyszer más hatáserõsségben elérhetõ";</t>
  </si>
  <si>
    <t>COSOPT UNO 20 mg/ml+5 mg/ml oldatos szemcsepp egyadagos tartályban;"60 X 0.2 ml egyadagos tartályban";"OGYI-T-07662/03";"timolol;dorzolamide";"Santen OY";"S01ED51";"2018-12-30 00:00:00";"";"Gyártási gond";"Ugyanaz a gyógyszer más kiszerelésben elérhetõ";</t>
  </si>
  <si>
    <t>COSYREL  5 mg/10 mg filmtabletta;"10 X   - PP tartályban";"OGYI-T-22952/06";"bisoprolol;perindopril arginine";"Les Laboratoires Servier";"C09BX02";"2018-11-21 00:00:00";"";"Piaci megfontolások";"Ugyanabban vagy hasonló indikációban más gyógyszer elérhetõ";</t>
  </si>
  <si>
    <t>COSYREL  5 mg/10 mg filmtabletta;"100 X   - HDPE tartályban";"OGYI-T-22952/09";"bisoprolol;perindopril arginine";"Les Laboratoires Servier";"C09BX02";"2018-11-21 00:00:00";"";"Piaci megfontolások";"Ugyanabban vagy hasonló indikációban más gyógyszer elérhetõ";</t>
  </si>
  <si>
    <t>COSYREL  5 mg/10 mg filmtabletta;"120 X   - PP tartályban";"OGYI-T-22952/10";"bisoprolol;perindopril arginine";"Les Laboratoires Servier";"C09BX02";"2018-11-21 00:00:00";"";"Piaci megfontolások";"Ugyanabban vagy hasonló indikációban más gyógyszer elérhetõ";</t>
  </si>
  <si>
    <t>COSYREL  5 mg/10 mg filmtabletta;"28 X   - PP tartályban";"OGYI-T-22952/23";"bisoprolol;perindopril arginine";"Les Laboratoires Servier";"C09BX02";"2018-11-21 00:00:00";"";"Piaci megfontolások";"Ugyanabban vagy hasonló indikációban más gyógyszer elérhetõ";</t>
  </si>
  <si>
    <t>COSYREL  5 mg/10 mg filmtabletta;"30 X   - PP tartályban";"OGYI-T-22952/07";"bisoprolol;perindopril arginine";"Les Laboratoires Servier";"C09BX02";"2018-11-21 00:00:00";"";"Piaci megfontolások";"Ugyanabban vagy hasonló indikációban más gyógyszer elérhetõ";</t>
  </si>
  <si>
    <t>COSYREL  5 mg/10 mg filmtabletta;"84 X   - PP tartályban";"OGYI-T-22952/24";"bisoprolol;perindopril arginine";"Les Laboratoires Servier";"C09BX02";"2018-11-21 00:00:00";"";"Piaci megfontolások";"Ugyanabban vagy hasonló indikációban más gyógyszer elérhetõ";</t>
  </si>
  <si>
    <t>COSYREL  5 mg/10 mg filmtabletta;"90 X   - PP tartályban";"OGYI-T-22952/08";"bisoprolol;perindopril arginine";"Les Laboratoires Servier";"C09BX02";"2018-11-21 00:00:00";"";"Piaci megfontolások";"Ugyanabban vagy hasonló indikációban más gyógyszer elérhetõ";</t>
  </si>
  <si>
    <t>COSYREL  5 mg/5 mg filmtabletta;"10 X   - PP tartályban";"OGYI-T-22952/01";"bisoprolol;perindopril arginine";"Les Laboratoires Servier";"C09BX02";"2018-11-21 00:00:00";"";"Piaci megfontolások";"Ugyanabban vagy hasonló indikációban más gyógyszer elérhetõ";</t>
  </si>
  <si>
    <t>COSYREL  5 mg/5 mg filmtabletta;"100 X   - HDPE tartályban";"OGYI-T-22952/04";"bisoprolol;perindopril arginine";"Les Laboratoires Servier";"C09BX02";"2018-11-21 00:00:00";"";"Piaci megfontolások";"Ugyanabban vagy hasonló indikációban más gyógyszer elérhetõ";</t>
  </si>
  <si>
    <t>COSYREL  5 mg/5 mg filmtabletta;"120 X   - PP tartályban";"OGYI-T-22952/05";"bisoprolol;perindopril arginine";"Les Laboratoires Servier";"C09BX02";"2018-11-21 00:00:00";"";"Piaci megfontolások";"Ugyanabban vagy hasonló indikációban más gyógyszer elérhetõ";</t>
  </si>
  <si>
    <t>COSYREL  5 mg/5 mg filmtabletta;"28 X   - PP tartályban";"OGYI-T-22952/21";"bisoprolol;perindopril arginine";"Les Laboratoires Servier";"C09BX02";"2018-11-21 00:00:00";"";"Piaci megfontolások";"Ugyanabban vagy hasonló indikációban más gyógyszer elérhetõ";</t>
  </si>
  <si>
    <t>COSYREL  5 mg/5 mg filmtabletta;"30 X   - PP tartályban";"OGYI-T-22952/02";"bisoprolol;perindopril arginine";"Les Laboratoires Servier";"C09BX02";"2018-11-21 00:00:00";"";"Piaci megfontolások";"Ugyanabban vagy hasonló indikációban más gyógyszer elérhetõ";</t>
  </si>
  <si>
    <t>COSYREL  5 mg/5 mg filmtabletta;"84 X   - PP tartályban";"OGYI-T-22952/22";"bisoprolol;perindopril arginine";"Les Laboratoires Servier";"C09BX02";"2018-11-21 00:00:00";"";"Piaci megfontolások";"Ugyanabban vagy hasonló indikációban más gyógyszer elérhetõ";</t>
  </si>
  <si>
    <t>COSYREL  5 mg/5 mg filmtabletta;"90 X   - PP tartályban";"OGYI-T-22952/03";"bisoprolol;perindopril arginine";"Les Laboratoires Servier";"C09BX02";"2018-11-21 00:00:00";"";"Piaci megfontolások";"Ugyanabban vagy hasonló indikációban más gyógyszer elérhetõ";</t>
  </si>
  <si>
    <t>COSYREL 10 mg/10 mg filmtabletta;"10 X   - PP tartályban";"OGYI-T-22952/16";"bisoprolol;perindopril arginine";"Les Laboratoires Servier";"C09BX02";"2018-11-21 00:00:00";"";"Piaci megfontolások";"Ugyanabban vagy hasonló indikációban más gyógyszer elérhetõ";</t>
  </si>
  <si>
    <t>COSYREL 10 mg/10 mg filmtabletta;"30 X   - PP tartályban";"OGYI-T-22952/17";"bisoprolol;perindopril arginine";"Les Laboratoires Servier";"C09BX02";"2018-11-21 00:00:00";"";"Piaci megfontolások";"Ugyanabban vagy hasonló indikációban más gyógyszer elérhetõ";</t>
  </si>
  <si>
    <t>COSYREL 10 mg/5 mg filmtabletta;"10 X   - PP tartályban";"OGYI-T-22952/11";"bisoprolol;perindopril arginine";"Les Laboratoires Servier";"C09BX02";"2018-11-21 00:00:00";"";"Piaci megfontolások";"Ugyanabban vagy hasonló indikációban más gyógyszer elérhetõ";</t>
  </si>
  <si>
    <t>COTANYDON  80 mg/5 mg tabletta;"30 X   - buborékcsomagolásban";"OGYI-T-23907/02";"telmisartan;amlodipine";"Richter Gedeon Nyrt.";"C09DB04";"2025-10-14 00:00:00";"2025-11-14 00:00:00";"Gyártási gond";"Ugyanaz a gyógyszer más hatáserõsségben elérhetõ";</t>
  </si>
  <si>
    <t>COTRIPHARM 400 mg/80 mg tabletta;"20 X   - mûanyag tartályban";"OGYI-T-06685/01";"sulfamethoxazole;trimethoprim";"Wagner-Pharma Kft.";"J01EE01";"2022-06-01 00:00:00";"";"Piaci megfontolások";"Ugyanabban vagy hasonló indikációban más gyógyszer elérhetõ";</t>
  </si>
  <si>
    <t>COVEREX 4 mg tabletta;"30 X   - buborékcsomagolásban";"OGYI-T-03861/01";"perindopril";"Egis Gyógyszergyár Zrt.";"C09AA04";"2015-01-01 00:00:00";"";"Gyártási gond";"Az OGYÉI által helyettesíthetõnek nyilvánított gyógyszer elérhetõ (helyettesíthetõségi lista)";</t>
  </si>
  <si>
    <t>COVEREX FORTE tabletta;"30 X   - buborékcsomagolásban";"OGYI-T-03861/02";"perindopril";"Egis Gyógyszergyár Zrt.";"C09AA04";"2015-01-01 00:00:00";"";"Gyártási gond";"Az OGYÉI által helyettesíthetõnek nyilvánított gyógyszer elérhetõ (helyettesíthetõségi lista)";</t>
  </si>
  <si>
    <t>COVEREX KOMB tabletta;"30 X   - átlátszó buborékcsomagolásban";"OGYI-T-08404/01";"indapamide;perindopril";"Egis Gyógyszergyár Zrt.";"C09BA04";"2015-01-01 00:00:00";"";"Gyártási gond";"Az OGYÉI által helyettesíthetõnek nyilvánított gyógyszer elérhetõ (helyettesíthetõségi lista)";</t>
  </si>
  <si>
    <t>COVEREX KOMB tabletta;"90 X   - átlátszó buborékcsomagolásban";"OGYI-T-08404/02";"indapamide;perindopril";"Egis Gyógyszergyár Zrt.";"C09BA04";"2015-01-01 00:00:00";"";"Gyártási gond";"Az OGYÉI által helyettesíthetõnek nyilvánított gyógyszer elérhetõ (helyettesíthetõségi lista)";</t>
  </si>
  <si>
    <t>COZAAR  12,5 mg filmtabletta;"28 X   - buborékcsomagolásban";"OGYI-T-06454/06";"losartan";"Organon Hungary Kft.";"C09CA01";"2017-08-05 00:00:00";"";"Piaci megfontolások";"Ugyanaz a gyógyszer más gyógyszerformában elérhetõ";</t>
  </si>
  <si>
    <t>COZAAR  50 mg filmtabletta;"7 X   - buborékcsomagolásban";"OGYI-T-06454/12";"losartan potassium";"Organon Hungary Kft.";"C09CA01";"2017-11-30 00:00:00";"";"Piaci megfontolások";"Ugyanaz a gyógyszer más gyógyszerformában elérhetõ";</t>
  </si>
  <si>
    <t>CURAM DUO 400 mg/57 mg/5 ml por belsõleges szuszpenzióhoz;"1 X 35 ml üvegben";"OGYI-T-07886/02";"amoxicillin;clavulanic acid";"Sandoz GmbH";"J01CR02";"2025-02-27 00:00:00";"";"Piaci megfontolások";"Ugyanaz a gyógyszer más kiszerelésben elérhetõ";</t>
  </si>
  <si>
    <t>CURAM FORTE por belsõleges szuszpenzióhoz;"1 X 100 ml üvegben";"OGYI-T-07886/05";"amoxicillin;clavulanic acid";"Sandoz GmbH";"J01CR02";"2025-03-13 00:00:00";"";"Piaci megfontolások";"Az OGYÉI által helyettesíthetõnek nyilvánított gyógyszer elérhetõ (helyettesíthetõségi lista)";</t>
  </si>
  <si>
    <t>CYCLOPHOSPHAMID SANDOZ  500 mg por oldatos injekcióhoz vagy infúzióhoz;"1 X   - injekciós üvegben";"OGYI-T-22717/01";"cyclophosphamide";"Sandoz Hungária Kft.";"L01AA01";"2019-09-17 00:00:00";"";"Piaci megfontolások";"Ugyanabban vagy hasonló indikációban más gyógyszer elérhetõ";</t>
  </si>
  <si>
    <t>CYCLOPHOSPHAMID SANDOZ 1000 mg por oldatos injekcióhoz vagy infúzióhoz;"1 X   - injekciós üvegben";"OGYI-T-22717/04";"cyclophosphamide";"Sandoz Hungária Kft.";"L01AA01";"2019-09-17 00:00:00";"";"Piaci megfontolások";"Ugyanabban vagy hasonló indikációban más gyógyszer elérhetõ";</t>
  </si>
  <si>
    <t>Calquence 100 mg kemény kapszula;"60 X   - buborékcsomagolásban";"EU/1/20/1479/002";"acalabrutinib";"AstraZeneca AB";"L01EL02";"2024-02-20 00:00:00";"";"Piaci megfontolások";"Ugyanaz a gyógyszer más hatáserõsségben elérhetõ";</t>
  </si>
  <si>
    <t>Capecitabine Accord 150 mg filmtabletta;"60 X   - buborékcsomagolásban";"EU/1/12/762/005";"capecitabine";"Accord Healthcare S.L.U.";"L01BC06";"2025-02-18 00:00:00";"";"Adminisztratív okok";"Ugyanaz a gyógyszer más kiszerelésben elérhetõ";</t>
  </si>
  <si>
    <t>Capecitabine medac 500 mg filmtabletta;"120 X   - buborékcsomagolásban";"EU/1/12/802/035";"capecitabine";"Medac GmbH";"L01BC06";"2024-06-10 00:00:00";"";"Gyártási gond";"Ugyanabban vagy hasonló indikációban más gyógyszer elérhetõ";</t>
  </si>
  <si>
    <t>Cervarix szuszpenziós injekció elõretöltött fecskendõben;"1 X   - elõretöltött fecskendõben";"EU/1/07/419/005";"vakcina (virális)";"GlaxoSmithKline Biologicals S.A.";"J07BM02";"2020-03-01 00:00:00";"";"Piaci megfontolások";"Ugyanabban vagy hasonló indikációban más gyógyszer elérhetõ";</t>
  </si>
  <si>
    <t>Champix 0,5 mg filmtabletta;"56 X   - HDPE tartályban";"EU/1/06/360/001";"varenicline";"Pfizer Europe MA EEIG ";"N07BA03";"2021-06-17 00:00:00";"";"Piaci megfontolások";"Ugyanabban vagy hasonló indikációban más gyógyszer elérhetõ";</t>
  </si>
  <si>
    <t>Champix 0,5 mg és 1 mg filmtabletta;"11x0.5mg + 14 X 1 mg buborékcsomagolásban";"EU/1/06/360/003";"varenicline";"Pfizer Europe MA EEIG ";"N07BA03";"2021-06-17 00:00:00";"";"Piaci megfontolások";"Ugyanabban vagy hasonló indikációban más gyógyszer elérhetõ";</t>
  </si>
  <si>
    <t>Champix 1 mg filmtabletta;"28 X   - buborékcsomagolásban";"EU/1/06/360/004";"varenicline";"Pfizer Europe MA EEIG ";"N07BA03";"2021-06-17 00:00:00";"";"Piaci megfontolások";"Ugyanabban vagy hasonló indikációban más gyógyszer elérhetõ";</t>
  </si>
  <si>
    <t>Champix 1 mg filmtabletta;"56 X   - buborékcsomagolásban";"EU/1/06/360/005";"varenicline";"Pfizer Europe MA EEIG ";"N07BA03";"2021-04-30 00:00:00";"";"Piaci megfontolások";"Ugyanabban vagy hasonló indikációban más gyógyszer elérhetõ";</t>
  </si>
  <si>
    <t>Cinqaero 10 mg/ml koncentrátum oldatos infúzióhoz;"1 X 2.5 ml injekciós üvegben";"EU/1/16/1125/002";"reslizumab";"Teva B.V.";"R03DX08";"2025-10-14 00:00:00";"";"Piaci megfontolások";"Ugyanaz a gyógyszer más kiszerelésben elérhetõ";</t>
  </si>
  <si>
    <t>Clopidogrel Teva 75 mg filmtabletta;"30 X 1 - buborékcsomagolásban";"EU/1/09/540/012";"clopidogrel";"Teva B.V.";"B01AC04";"2024-01-09 00:00:00";"";"Gyártási gond";"Az OGYÉI által helyettesíthetõnek nyilvánított gyógyszer elérhetõ (helyettesíthetõségi lista)";</t>
  </si>
  <si>
    <t>CoAprovel 300 mg/12,5 mg tabletta;"28 X   - buborékcsomagolásban";"EU/1/98/086/004";"irbesartan;hydrochlorothiazide";"Sanofi Winthrop Industrie";"C09DA04";"2025-10-31 00:00:00";"";"Adminisztratív okok";"Ugyanaz a gyógyszer más gyógyszerformában elérhetõ";</t>
  </si>
  <si>
    <t>Combivir 150 mg/300 mg filmtabletta;"60 X   - buborékcsomagolásban";"EU/1/98/058/001";"lamivudine;zidovudine";"ViiV Healthcare B.V. ";"J05AR01";"2022-09-26 00:00:00";"";"Piaci megfontolások";"Az OGYÉI által helyettesíthetõnek nyilvánított gyógyszer elérhetõ (helyettesíthetõségi lista)";</t>
  </si>
  <si>
    <t>Competact 15 mg/850 mg filmtabletta;"56 X   - ";"EU/1/06/354/005";"pioglitazone;metformin";"Cheplapharm Arzneimittel GmbH";"A10BD05";"2018-10-18 00:00:00";"";"Piaci megfontolások";"Ugyanabban vagy hasonló indikációban más gyógyszer elérhetõ";</t>
  </si>
  <si>
    <t>Corbilta  50 mg/12,5 mg/200 mg filmtabletta;"30 X   - HDPE tartályban";"EU/1/13/859/002";"levodopa;carbidopa;entacapone";"Orion Corporation";"N04BA03";"2025-08-14 00:00:00";"";"Piaci megfontolások";"Ugyanaz a gyógyszer más kiszerelésben elérhetõ";</t>
  </si>
  <si>
    <t>Cymbalta 30 mg gyomornedv-ellenálló kemény kapszula;"28 X   - ";"EU/1/04/296/001";"duloxetine";"Eli Lilly Nederland B.V.";"N06AX21";"2025-04-30 00:00:00";"";"Piaci megfontolások";"Az OGYÉI által helyettesíthetõnek nyilvánított gyógyszer elérhetõ (helyettesíthetõségi lista)";</t>
  </si>
  <si>
    <t>Cymbalta 60 mg gyomornedv-ellenálló kemény kapszula;"28 X   - ";"EU/1/04/296/002";"duloxetine";"Eli Lilly Nederland B.V.";"N06AX21";"2025-04-30 00:00:00";"";"Piaci megfontolások";"Az OGYÉI által helyettesíthetõnek nyilvánított gyógyszer elérhetõ (helyettesíthetõségi lista)";</t>
  </si>
  <si>
    <t>DACARBAZINE LIPOMED  200 mg por oldatos injekcióhoz vagy infúzióhoz;"10 X   - injekciós üvegben";"OGYI-T-24058/01";"dacarbazine";"Lipomed GmbH";"L01AX04";"2025-10-14 00:00:00";"2025-11-10 00:00:00";"Megnövekedett igény";"Ugyanaz a gyógyszer más hatáserõsségben elérhetõ";</t>
  </si>
  <si>
    <t>DAEDALON KID 12,5 mg/5 ml belsõleges oldat;"10 X   - tasakban";"OGYI-T-03120/02";"dimenhydrinate";"Richter Gedeon Nyrt.";"R06AA02";"2024-08-28 00:00:00";"";"Gyártási gond";"Ugyanabban vagy hasonló indikációban más gyógyszer elérhetõ";</t>
  </si>
  <si>
    <t>DASATINIB ZENTIVA  50 mg filmtabletta;"60 X   - buborékcsomagolásban";"OGYI-T-23833/02";"dasatinib";"Zentiva</t>
  </si>
  <si>
    <t xml:space="preserve"> k.s.";"L01EA02";"2023-07-12 00:00:00";"";"Megnövekedett igény";"Ugyanaz a gyógyszer más hatáserõsségben elérhetõ";</t>
  </si>
  <si>
    <t>DASATINIB ZENTIVA  70 mg filmtabletta;"60 X   - buborékcsomagolásban";"OGYI-T-23833/05";"dasatinib";"Zentiva</t>
  </si>
  <si>
    <t xml:space="preserve"> k.s.";"L01EA02";"2025-04-02 00:00:00";"";"Piaci megfontolások";"Az OGYÉI által helyettesíthetõnek nyilvánított gyógyszer elérhetõ (helyettesíthetõségi lista)";</t>
  </si>
  <si>
    <t>DASATINIB ZENTIVA 100 mg filmtabletta;"30 X   - buborékcsomagolásban";"OGYI-T-23833/08";"dasatinib";"Zentiva</t>
  </si>
  <si>
    <t xml:space="preserve"> k.s.";"L01EA02";"2023-07-12 00:00:00";"";"Piaci megfontolások";"Ugyanaz a gyógyszer más hatáserõsségben elérhetõ";</t>
  </si>
  <si>
    <t>DASATINIB ZENTIVA 140 mg filmtabletta;"30 X   - buborékcsomagolásban";"OGYI-T-23833/11";"dasatinib";"Zentiva</t>
  </si>
  <si>
    <t>DECAPEPTYL DEPOT por és oldószer szuszpenziós injekcióhoz;"1 X   - porampulla";"OGYI-T-05310/01";"triptorelin";"Ferring Magyarország Kft.";"L02AE04";"2025-08-01 00:00:00";"";"Gyártási gond";"Azonos hatóanyag</t>
  </si>
  <si>
    <t>DECIORA 3 mg/0,03 mg filmtabletta;"3 X 21 - buborékcsomagolásban";"OGYI-T-22271/08";"drospirenone;ethinylestradiol";"Sandoz Hungária Kft.";"G03AA12";"2025-06-17 00:00:00";"";"Piaci megfontolások";"Az OGYÉI által helyettesíthetõnek nyilvánított gyógyszer elérhetõ (helyettesíthetõségi lista)";</t>
  </si>
  <si>
    <t>DERMAZIN 10 mg/g krém;"1 X 50 g Al tubusban";"OGYI-T-01249/01";"sulfadiazine silver";"Sandoz Hungária Kft.";"D06BA01";"2025-07-22 00:00:00";"2026-01-19 00:00:00";"Adminisztratív okok";"Azonos hatóanyag</t>
  </si>
  <si>
    <t>DETERGENS SULFURATUM FoNo VIII. HGA BIOMED;"1 X 100 g laminált Al tubusban";"OGYI-T-09917/01";"Precipitated sulfur";"HGA Biomed Kft.";"D11AC08";"2021-09-01 00:00:00";"";"Hatóanyag</t>
  </si>
  <si>
    <t xml:space="preserve"> vagy egyéb alapanyag ellátási probléma";"Ugyanaz a gyógyszer más kiszerelésben elérhetõ";</t>
  </si>
  <si>
    <t>DEXAMETAZON-FOSZFÁT NORIDEM 4 mg/ml oldatos injekció;"10 X 1 ml ampulla";"OGYI-T-23786/03";"dexamethasone sodium phosphate";"Noridem Enterprises Ltd";"H02AB02";"2024-10-01 00:00:00";"";"Gyártási gond";"Ugyanabban vagy hasonló indikációban más gyógyszer elérhetõ";</t>
  </si>
  <si>
    <t>DEXAMETHASONE KALCEKS 4 mg/ml oldatos injekció vagy infúzió;"10 X 1 ml ampulla";"OGYI-T-23963/02";"dexamethasone sodium phosphate";"AS KALCEKS";"H02AB02";"2025-05-22 00:00:00";"";"Gyártási gond";"Ugyanabban vagy hasonló indikációban más gyógyszer elérhetõ";</t>
  </si>
  <si>
    <t>DEXASON 4 mg/ml oldatos injekció;"25 X 1 ml ampulla";"OGYI-T-24131/01";"dexamethasone sodium phosphate";"Galenika International Kft.";"H02AB02";"2024-06-06 00:00:00";"";"Gyártási gond";"Azonos hatóanyag</t>
  </si>
  <si>
    <t>DEXMEDETOMIDINE KALCEKS 100 mikrogramm/ml koncentrátum oldatos infúzióhoz;"4 X 4 ml injekciós üvegben";"OGYI-T-23604/04";"dexmedetomidine";"AS KALCEKS";"N05CM18";"2024-03-25 00:00:00";"";"Gyártási gond";"Ugyanaz a gyógyszer más kiszerelésben elérhetõ";</t>
  </si>
  <si>
    <t>DIALOSA 1 mg tabletta;"30 X   - átlátszó buborékcsomagolásban";"OGYI-T-20108/03";"glimepiride";"Bausch Health Ireland Ltd.";"A10BB12";"2023-07-06 00:00:00";"";"Piaci megfontolások";"Ugyanabban vagy hasonló indikációban más gyógyszer elérhetõ";</t>
  </si>
  <si>
    <t>DIALOSA 2 mg tabletta;"30 X   - átlátszó buborékcsomagolásban";"OGYI-T-20108/10";"glimepiride";"Bausch Health Ireland Ltd.";"A10BB12";"2023-07-06 00:00:00";"";"Piaci megfontolások";"Ugyanabban vagy hasonló indikációban más gyógyszer elérhetõ";</t>
  </si>
  <si>
    <t>DIALOSA 4 mg tabletta;"30 X   - átlátszó buborékcsomagolásban";"OGYI-T-20108/24";"glimepiride";"Bausch Health Ireland Ltd.";"A10BB12";"2024-12-17 00:00:00";"";"Piaci megfontolások";"Ugyanabban vagy hasonló indikációban más gyógyszer elérhetõ";</t>
  </si>
  <si>
    <t>DIALOSA 6 mg tabletta;"30 X   - átlátszó buborékcsomagolásban";"OGYI-T-20108/31";"glimepiride";"Bausch Health Ireland Ltd.";"A10BB12";"2023-07-06 00:00:00";"";"Piaci megfontolások";"Ugyanabban vagy hasonló indikációban más gyógyszer elérhetõ";</t>
  </si>
  <si>
    <t>DIAZEPEKS 5 mg/ml oldatos injekció;"10 X 2 ml ampulla";"OGYI-T-23060/01";"diazepam";"Grindeks AS";"N05BA01";"2025-02-06 00:00:00";"";"Szállítási vagy raktározási gondok";"Egyedi import";</t>
  </si>
  <si>
    <t>DICLOFENAC SANDOZ 50 mg/g gél;"1 X 50 g tubusban";"OGYI-T-23245/01";"diclofenac";"Sandoz Hungária Kft.";"M02AA15";"2025-02-28 00:00:00";"";"Piaci megfontolások";"Ugyanaz a gyógyszer más kiszerelésben elérhetõ";</t>
  </si>
  <si>
    <t>DICLOFENAC STADA 100 mg retard filmtabletta;"100 X   - buborékcsomagolásban";"OGYI-T-04194/03";"diclofenac";"Stada Arzneimittel AG";"M01AB05";"2022-04-27 00:00:00";"";"Szállítási vagy raktározási gondok";"Az OGYÉI által helyettesíthetõnek nyilvánított gyógyszer elérhetõ (helyettesíthetõségi lista)";</t>
  </si>
  <si>
    <t>DICLOFENAC STADA 100 mg retard filmtabletta;"20 X   - buborékcsomagolásban";"OGYI-T-04194/01";"diclofenac";"Stada Arzneimittel AG";"M01AB05";"2022-04-27 00:00:00";"";"Szállítási vagy raktározási gondok";"Az OGYÉI által helyettesíthetõnek nyilvánított gyógyszer elérhetõ (helyettesíthetõségi lista)";</t>
  </si>
  <si>
    <t>DICLOFENAC STADA 100 mg retard filmtabletta;"50 X   - buborékcsomagolásban";"OGYI-T-04194/02";"diclofenac";"Stada Arzneimittel AG";"M01AB05";"2022-04-27 00:00:00";"";"Szállítási vagy raktározási gondok";"Az OGYÉI által helyettesíthetõnek nyilvánított gyógyszer elérhetõ (helyettesíthetõségi lista)";</t>
  </si>
  <si>
    <t>DICLOFENAC-PP 1 mg/ml oldatos szemcsepp;"1 X 5 ml tartályban";"OGYI-T-06850/01";"diclofenac sodium";"PannonPharma Kft.";"S01BC03";"2022-06-27 00:00:00";"";"Piaci megfontolások";"Azonos hatóanyag</t>
  </si>
  <si>
    <t>DICLOFENAC-RATIOPHARM 100 mg retard kemény kapszula;"20 X   - buborékcsomagolásban";"OGYI-T-05411/12";"diclofenac";"Teva Gyógyszergyár Zrt.";"M01AB05";"2022-01-28 00:00:00";"";"Gyártási gond";"Azonos hatóanyag</t>
  </si>
  <si>
    <t>DICLOFENAC-RATIOPHARM 50 mg filmtabletta;"30 X   - buborékcsomagolásban";"OGYI-T-05411/05";"diclofenac";"Teva Gyógyszergyár Zrt.";"M01AB05";"2025-10-14 00:00:00";"2026-01-01 00:00:00";"Gyártási gond";"Azonos hatóanyag</t>
  </si>
  <si>
    <t>DIFFERIN 1 mg/g gél;"1 X 30 g tubusban";"OGYI-T-08216/01";"adapalene";"Galderma International";"D10AD03";"2019-10-04 00:00:00";"";"Piaci megfontolások";"Ugyanabban vagy hasonló indikációban más gyógyszer elérhetõ";</t>
  </si>
  <si>
    <t>DIFFERIN 1 mg/g krém;"1 X 30 g laminált Al tubusban";"OGYI-T-08217/01";"adapalene";"Galderma International";"D10AD03";"2018-08-30 00:00:00";"";"Piaci megfontolások";"Ugyanabban vagy hasonló indikációban más gyógyszer elérhetõ";</t>
  </si>
  <si>
    <t>DIFLUCAN 100 mg kemény kapszula;"28 X   - buborékcsomagolásban";"OGYI-T-01550/02";"fluconazole";"Pfizer Kft.";"J02AC01";"2017-01-01 00:00:00";"";"Piaci megfontolások";"Ugyanabban vagy hasonló indikációban más gyógyszer elérhetõ";</t>
  </si>
  <si>
    <t>DIFLUCAN 150 mg kemény kapszula;"1 X   - buborékcsomagolásban";"OGYI-T-01550/03";"fluconazole";"Pfizer Kft.";"J02AC01";"2016-08-25 00:00:00";"";"Piaci megfontolások";"Ugyanaz a gyógyszer más kiszerelésben elérhetõ";</t>
  </si>
  <si>
    <t>DIFLUCAN 200 mg kemény kapszula;"7 X   - buborékcsomagolásban";"OGYI-T-01550/06";"fluconazole";"Pfizer Kft.";"J02AC01";"2016-07-19 00:00:00";"";"Piaci megfontolások";"Ugyanaz a gyógyszer más kiszerelésben elérhetõ";</t>
  </si>
  <si>
    <t>DIGIFUNGIN 10 mg/g kenõcs;"1 X 20 g Al tubusban";"OGYI-T-09406/01";"tolnaftate";"Wagner-Pharma Kft.";"D01AE18";"2022-10-27 00:00:00";"";"Piaci megfontolások";"Ugyanabban vagy hasonló indikációban más gyógyszer elérhetõ";</t>
  </si>
  <si>
    <t>DIKORAL 0,74 mg/ml szájnyálkahártyán alkalmazott oldat;"1 X 200 ml üvegben";"OGYI-T-20733/01";"diclofenac";"Farmaka s.r.l.";"M01AB05";"2022-11-24 00:00:00";"";"Hatóanyag</t>
  </si>
  <si>
    <t>DIKORAL FORTE szájnyálkahártyán alkalmazott spray;"1 X 15 ml üvegben";"OGYI-T-20733/02";"diclofenac";"Farmaka s.r.l.";"M01AB05";"2022-10-31 00:00:00";"";"Hatóanyag</t>
  </si>
  <si>
    <t>DOBUTAMIN ADMEDA 250 mg oldatos infúzió;"1 X   - injekciós üvegben";"OGYI-T-09221/02";"dobutamine";"ADMEDA Arzneimittel GmbH";"C01CA07";"2025-10-13 00:00:00";"2026-06-30 00:00:00";"Piaci megfontolások";"Azonos hatóanyag</t>
  </si>
  <si>
    <t>DOCETAXEL HOSPIRA 10 mg/ml koncentrátum oldatos infúzióhoz;"1 X 2 ml injekciós üvegben";"OGYI-T-20868/01";"docetaxel";"Pfizer Kft.";"L01CD02";"2013-09-10 00:00:00";"";"Piaci megfontolások";"Az OGYÉI által helyettesíthetõnek nyilvánított gyógyszer elérhetõ (helyettesíthetõségi lista)";</t>
  </si>
  <si>
    <t>DOLFORIN  50 mikrogramm/óra transzdermális tapasz;"5 X   - tasakban";"OGYI-T-20594/16";"fentanyl";"Richter Gedeon Nyrt.";"N02AB03";"2025-08-05 00:00:00";"2025-11-10 00:00:00";"Gyártási gond";"Ugyanaz a gyógyszer más hatáserõsségben elérhetõ";</t>
  </si>
  <si>
    <t>DOLGIT MAX 800 mg filmtabletta;"50 X   - buborékcsomagolásban";"OGYI-T-05283/02";"ibuprofen";"Dolorgiet GmbH &amp; Co. KG";"M01AE01";"2021-01-01 00:00:00";"";"Piaci megfontolások";"Ugyanaz a gyógyszer más kiszerelésben elérhetõ";</t>
  </si>
  <si>
    <t>DOLOFLEX 4% külsõleges oldatos spray;"1 X 12.5 g üvegpalackban";"OGYI-T-20327/01";"diclofenac sodium";"HealthPort Registration Kft. ";"M02AA15";"2012-08-27 00:00:00";"";"Piaci megfontolások";"Ugyanabban vagy hasonló indikációban más gyógyszer elérhetõ";</t>
  </si>
  <si>
    <t>DOLOFLEX 4% külsõleges oldatos spray;"1 X 25 g üvegpalackban";"OGYI-T-20327/02";"diclofenac sodium";"HealthPort Registration Kft. ";"M02AA15";"2012-08-27 00:00:00";"";"Piaci megfontolások";"Ugyanabban vagy hasonló indikációban más gyógyszer elérhetõ";</t>
  </si>
  <si>
    <t>DONA 750 mg filmtabletta;"30 X   - HDPE tartályban";"OGYI-T-04701/07";"Glucosamine sulfate sodium chloride";"Cooper Consumer Health B.V.";"M01AX05";"2014-05-01 00:00:00";"";"Piaci megfontolások";"Ugyanaz a gyógyszer más kiszerelésben elérhetõ";</t>
  </si>
  <si>
    <t>DONA ARTHRO 400 mg oldatos injekció;"5 X   - ampulla";"OGYI-T-04701/06";"glucosamine";"Cooper Consumer Health B.V.";"M01AX05";"2025-09-03 00:00:00";"2025-12-31 00:00:00";"Szállítási vagy raktározási gondok";"Kontingens";</t>
  </si>
  <si>
    <t>DONALGIN 250 mg kemény kapszula;"30 X   - PP tartályban";"OGYI-T-03557/01";"niflumic acid";"Richter Gedeon Nyrt.";"M01AX02";"2024-01-08 00:00:00";"";"Gyártási gond";"Ugyanabban vagy hasonló indikációban más gyógyszer elérhetõ";</t>
  </si>
  <si>
    <t>DORETA SR 75 mg/650 mg retard tabletta;"30 X   - buborékcsomagolásban";"OGYI-T-21059/45";"tramadol hydrochloride;paracetamol";"Krka d.d.</t>
  </si>
  <si>
    <t>;N02AJ13";"2025-10-15 00:00:00";"2026-01-31 00:00:00";"Gyártási gond";"Az OGYÉI által helyettesíthetõnek nyilvánított gyógyszer elérhetõ (helyettesíthetõségi lista)";</t>
  </si>
  <si>
    <t>DOTAGRAF 0,5 mmol/ml oldatos injekció, többadagos;"1 X 60 ml injekciós üvegben";"OGYI-T-23115/07";"gadoteric acid";"Bayer AG";"V08CA02";"2025-10-06 00:00:00";"2025-11-03 00:00:00";"Megnövekedett igény";"Ugyanaz a gyógyszer más kiszerelésben elérhetõ";</t>
  </si>
  <si>
    <t>DOXITIDIN 100 mg tabletta;"20 X   - buborékcsomagolásban";"OGYI-T-20573/07";"doxycycline";"Vitabalans Oy";"J01AA02";"2023-04-01 00:00:00";"2025-12-31 00:00:00";"Gyártási gond";"Az OGYÉI által helyettesíthetõnek nyilvánított gyógyszer elérhetõ (helyettesíthetõségi lista)";</t>
  </si>
  <si>
    <t>DOXORUBICIN-TEVA 2 mg/ml oldatos injekció;"1 X 10 mg/5 ml üvegben";"OGYI-T-08808/01";"doxorubicin";"Teva Gyógyszergyár Zrt.";"L01DB01";"2020-02-27 00:00:00";"";"Gyártási gond";"Ugyanaz a gyógyszer más kiszerelésben elérhetõ";</t>
  </si>
  <si>
    <t>DOXYPROTECT 100 mg kemény kapszula;"10 X   - buborékcsomagolásban";"OGYI-T-04517/02";"doxycycline";"PannonPharma Kft.";"J01AA02";"2016-02-17 00:00:00";"";"Gyártási gond";"Ugyanaz a gyógyszer más kiszerelésben elérhetõ";</t>
  </si>
  <si>
    <t>DOXYPROTECT 100 mg kemény kapszula;"30 X   - buborékcsomagolásban";"OGYI-T-04517/01";"doxycycline";"PannonPharma Kft.";"J01AA02";"2016-02-17 00:00:00";"";"Gyártási gond";"Ugyanaz a gyógyszer más kiszerelésben elérhetõ";</t>
  </si>
  <si>
    <t>DOXYPROTECT 200 mg kemény kapszula;"10 X   - buborékcsomagolásban";"OGYI-T-04517/04";"doxycycline";"PannonPharma Kft.";"J01AA02";"2016-02-17 00:00:00";"";"Gyártási gond";"Ugyanaz a gyógyszer más kiszerelésben elérhetõ";</t>
  </si>
  <si>
    <t>DOXYPROTECT 200 mg kemény kapszula;"30 X   - buborékcsomagolásban";"OGYI-T-04517/03";"doxycycline";"PannonPharma Kft.";"J01AA02";"2016-02-17 00:00:00";"";"Gyártási gond";"Ugyanaz a gyógyszer más kiszerelésben elérhetõ";</t>
  </si>
  <si>
    <t>DOZOPRES COMBI 20 mg/ml+5 mg/ml oldatos szemcsepp;"1 X 5 ml cseppentõs tartályban";"OGYI-T-21780/01";"dorzolamide;timolol";"Bausch + Lomb Ireland Ltd.";"S01ED51";"2024-03-25 00:00:00";"2025-05-31 00:00:00";"Gyártási gond";"Az OGYÉI által helyettesíthetõnek nyilvánított gyógyszer elérhetõ (helyettesíthetõségi lista)";</t>
  </si>
  <si>
    <t>DUCILTIA 60 mg gyomornedv-ellenálló kemény kapszula;"28 X   - buborékcsomagolásban";"OGYI-T-22935/08";"duloxetine hydrochloride";"Richter Gedeon Nyrt.";"N06AX21";"2025-10-14 00:00:00";"2025-11-30 00:00:00";"Gyártási gond";"Ugyanaz a gyógyszer más hatáserõsségben elérhetõ";</t>
  </si>
  <si>
    <t>DULCOLAX 7,5 mg/ml belsõleges oldatos cseppek;"1 X 15 ml palackban";"OGYI-T-06851/01";"sodium picosulfate";"Opella Healthcare Commercial Kft.";"A06AB08";"2025-06-25 00:00:00";"";"Piaci megfontolások";"Ugyanaz a gyógyszer más kiszerelésben elérhetõ";</t>
  </si>
  <si>
    <t>DULODET 30 mg gyomornedv-ellenálló kemény kapszula;"4 X 7 - buborékcsomagolásban";"OGYI-T-22889/04";"duloxetine";"Egis Gyógyszergyár Zrt.";"N06AX21";"2024-06-12 00:00:00";"";"Gyártási gond";"Azonos hatóanyag</t>
  </si>
  <si>
    <t>DULODET 60 mg gyomornedv-ellenálló kemény kapszula;"4 X 7 - buborékcsomagolásban";"OGYI-T-22889/14";"duloxetine";"Egis Gyógyszergyár Zrt.";"N06AX21";"2024-06-12 00:00:00";"";"Gyártási gond";"Azonos hatóanyag</t>
  </si>
  <si>
    <t>DULOXETIN SANDOZ 30 mg gyomornedv-ellenálló kemény kapszula;"28 X   - buborékcsomagolásban";"OGYI-T-22979/01";"duloxetine";"Sandoz Hungária Kft.";"N06AX21";"2024-11-14 00:00:00";"";"Piaci megfontolások";"Az OGYÉI által helyettesíthetõnek nyilvánított gyógyszer elérhetõ (helyettesíthetõségi lista)";</t>
  </si>
  <si>
    <t>DULOXETIN SANDOZ 60 mg gyomornedv-ellenálló kemény kapszula;"28 X   - buborékcsomagolásban";"OGYI-T-22979/07";"duloxetine";"Sandoz Hungária Kft.";"N06AX21";"2024-07-18 00:00:00";"";"Piaci megfontolások";"Az OGYÉI által helyettesíthetõnek nyilvánított gyógyszer elérhetõ (helyettesíthetõségi lista)";</t>
  </si>
  <si>
    <t>DULOXETIN STADA 30 mg gyomornedv-ellenálló kemény kapszula;"28 X   - buborékcsomagolásban";"OGYI-T-22902/04";"duloxetine";"Stada Arzneimittel AG";"N06AX21";"2022-04-27 00:00:00";"";"Piaci megfontolások";"Az OGYÉI által helyettesíthetõnek nyilvánított gyógyszer elérhetõ (helyettesíthetõségi lista)";</t>
  </si>
  <si>
    <t>DULOXETIN STADA 60 mg gyomornedv-ellenálló kemény kapszula;"28 X   - buborékcsomagolásban";"OGYI-T-22902/17";"duloxetine";"Stada Arzneimittel AG";"N06AX21";"2022-07-11 00:00:00";"";"Piaci megfontolások";"Az OGYÉI által helyettesíthetõnek nyilvánított gyógyszer elérhetõ (helyettesíthetõségi lista)";</t>
  </si>
  <si>
    <t>Daurismo 100 mg filmtabletta;"30 X   - buborékcsomagolásban";"EU/1/20/1451/004";"glasdegib";"Pfizer Europe MA EEIG ";"L01XX63";"2023-11-01 00:00:00";"";"Piaci megfontolások";"Egyedi import";</t>
  </si>
  <si>
    <t>Daxas 500 mikrogramm filmtabletta;"30 X   - buborékcsomagolásban";"EU/1/10/636/002";"roflumilast";"AstraZeneca AB";"R03DX07";"2020-06-24 00:00:00";"";"Piaci megfontolások";"Ugyanabban vagy hasonló indikációban más gyógyszer elérhetõ";</t>
  </si>
  <si>
    <t>Duloxetine Viatris 60 mg gyomornedv-ellenálló kemény kapszula ;"28 X   - buborékcsomagolásban";"EU/1/15/1010/050";"duloxetine";"Viatris Ltd.";"N06AX21";"2025-02-11 00:00:00";"";"Piaci megfontolások";"Ugyanabban vagy hasonló indikációban más gyógyszer elérhetõ";</t>
  </si>
  <si>
    <t>Duloxetine Zentiva 30 mg gyomornedv-ellenálló kemény kapszula;"28 X   - buborékcsomagolásban";"EU/1/15/1028/002";"duloxetine";"Zentiva</t>
  </si>
  <si>
    <t xml:space="preserve"> k.s.";"N06AX21";"2018-03-09 00:00:00";"";"Piaci megfontolások";"Ugyanaz a gyógyszer más gyógyszerformában elérhetõ";</t>
  </si>
  <si>
    <t>Duloxetine Zentiva 60 mg gyomornedv-ellenálló kemény kapszula;"28 X   - buborékcsomagolásban";"EU/1/15/1028/004";"duloxetine";"Zentiva</t>
  </si>
  <si>
    <t>EBETREXAT 20 mg/ml oldatos injekció elõretöltött fecskendõben;"1 X 1.25 ml elõretöltött fecskendõben";"OGYI-T-20971/78";"methotrexate";"Sandoz Hungária Kft.";"L04AX03";"2017-04-25 00:00:00";"";"Piaci megfontolások";"Ugyanabban vagy hasonló indikációban más gyógyszer elérhetõ";</t>
  </si>
  <si>
    <t>EDRONAX 4 mg tabletta;"60 X   - buborékcsomagolásban";"OGYI-T-06922/01";"reboxetine";"Pfizer Kft.";"N06AX18";"2025-07-16 00:00:00";"";"Hatóanyag</t>
  </si>
  <si>
    <t>EFFEZEL 1 mg/g+25 mg/g gél;"1 X 30 g többadagos tartályban";"OGYI-T-23200/05";"adapalene;benzoyl peroxide</t>
  </si>
  <si>
    <t xml:space="preserve"> hydrous";"Galderma International";"D10AD53";"2025-01-01 00:00:00";"2025-12-31 00:00:00";"Szállítási vagy raktározási gondok";"Egyedi import";</t>
  </si>
  <si>
    <t>EFFEZEL FORTE 3 mg/g + 25 mg/g gél;"1 X 30 g többadagos tartályban";"OGYI-T-23200/14";"adapalene;benzoyl peroxyde";"Galderma International";"D10AD53";"2024-10-03 00:00:00";"2025-12-31 00:00:00";"Szállítási vagy raktározási gondok";"Egyedi import";</t>
  </si>
  <si>
    <t>EGIFERON 1x10^6 NE por és oldószer oldatos injekcióhoz;"10 X   - porampulla+oldószerampulla";"OGYI-T-03722/01";"interferon alfa";"PannonPharma Kft.";"L03AB01";"2016-02-27 00:00:00";"";"Piaci megfontolások";"Ugyanabban vagy hasonló indikációban más gyógyszer elérhetõ";</t>
  </si>
  <si>
    <t>EGIFERON 3x10^6 NE por és oldószer oldatos injekcióhoz;"10 X   - porampulla+oldószerampulla";"OGYI-T-03892/01";"interferon alfa";"PannonPharma Kft.";"L03AB01";"2016-02-27 00:00:00";"";"Piaci megfontolások";"Ugyanabban vagy hasonló indikációban más gyógyszer elérhetõ";</t>
  </si>
  <si>
    <t>EGITROMB 75 mg filmtabletta;"28 X   - buborékcsomagolásban";"OGYI-T-20925/01";"clopidogrel";"Egis Gyógyszergyár Zrt.";"B01AC04";"2025-07-31 00:00:00";"2026-12-31 00:00:00";"Piaci megfontolások";"Azonos hatóanyag</t>
  </si>
  <si>
    <t>ELEBER 60 mg koncentrátum és oldószer oldatos infúzióhoz;"1 X 1.5 ml injekciós üvegben";"OGYI-T-23867/01";"Cabazitaxel";"Zentiva</t>
  </si>
  <si>
    <t xml:space="preserve"> k.s.";"L01CD04";"2025-04-01 00:00:00";"";"Piaci megfontolások";"Azonos hatóanyag</t>
  </si>
  <si>
    <t>ELIXIRIUM THYMI COMPOSITUM FoNo VII. HUNGARO-GAL;"1 X 150  g ";"OGYI-T-20558/01";"elixirium thymi compositum";"Hungaro-Gal Kft.";"R05F";"2021-09-01 00:00:00";"";"Hatóanyag</t>
  </si>
  <si>
    <t>ELOCOM 0,1% kenõcs;"1 X 15 g Al tubusban";"OGYI-T-04219/01";"mometasone";"Organon Hungary Kft.";"D07AC13";"2024-12-20 00:00:00";"";"Adminisztratív okok";"Ugyanaz a gyógyszer más kiszerelésben elérhetõ";</t>
  </si>
  <si>
    <t>ELOCOM 0,1% krém;"1 X 15 g Al tubusban";"OGYI-T-04219/03";"mometasone";"Organon Hungary Kft.";"D07AC13";"2024-12-19 00:00:00";"";"Adminisztratív okok";"Ugyanaz a gyógyszer más kiszerelésben elérhetõ";</t>
  </si>
  <si>
    <t>ELVEN 16 mg tabletta;"60 X   - buborékcsomagolásban";"OGYI-T-20218/04";"betahistine";"Actavis Group PTC ehf.";"N07CA01";"2022-10-18 00:00:00";"";"Piaci megfontolások";"Az OGYÉI által helyettesíthetõnek nyilvánított gyógyszer elérhetõ (helyettesíthetõségi lista)";</t>
  </si>
  <si>
    <t>ENALAPRIL 1 A PHARMA  5 mg tabletta;"30 X   - buborékcsomagolásban";"OGYI-T-09819/01";"enalapril";"1 A Pharma GmbH";"C09AA02";"2024-10-28 00:00:00";"";"Piaci megfontolások";"Az OGYÉI által helyettesíthetõnek nyilvánított gyógyszer elérhetõ (helyettesíthetõségi lista)";</t>
  </si>
  <si>
    <t>ENALAPRIL 1 A PHARMA 10 mg tabletta;"30 X   - buborékcsomagolásban";"OGYI-T-09819/02";"enalapril";"1 A Pharma GmbH";"C09AA02";"2024-12-13 00:00:00";"";"Piaci megfontolások";"Az OGYÉI által helyettesíthetõnek nyilvánított gyógyszer elérhetõ (helyettesíthetõségi lista)";</t>
  </si>
  <si>
    <t>ENALAPRIL 1 A PHARMA 20 mg tabletta;"30 X   - buborékcsomagolásban";"OGYI-T-09819/03";"enalapril";"1 A Pharma GmbH";"C09AA02";"2025-02-06 00:00:00";"";"Piaci megfontolások";"Az OGYÉI által helyettesíthetõnek nyilvánított gyógyszer elérhetõ (helyettesíthetõségi lista)";</t>
  </si>
  <si>
    <t>ENAPRIL 10 mg tabletta;"30 X   - buborékcsomagolásban";"OGYI-T-08074/04";"enalapril";"HEXAL AG";"C09AA02";"2024-09-20 00:00:00";"";"Piaci megfontolások";"Az OGYÉI által helyettesíthetõnek nyilvánított gyógyszer elérhetõ (helyettesíthetõségi lista)";</t>
  </si>
  <si>
    <t>ENAPRIL 20 mg tabletta;"30 X   - buborékcsomagolásban";"OGYI-T-08074/07";"enalapril";"HEXAL AG";"C09AA02";"2024-12-19 00:00:00";"";"Piaci megfontolások";"Az OGYÉI által helyettesíthetõnek nyilvánított gyógyszer elérhetõ (helyettesíthetõségi lista)";</t>
  </si>
  <si>
    <t>ENGERIX-B szuszpenziós injekció felnõtteknek;"100 X 1 ml injekciós üvegben";"OGYI-T-08261/03";"vakcina (virális)";"GlaxoSmithKline Biologicals S.A.";"J07BC01";"2019-03-25 00:00:00";"";"Piaci megfontolások";"Ugyanaz a gyógyszer más kiszerelésben elérhetõ";</t>
  </si>
  <si>
    <t>ENTECAVIR PHARMASCIENCE INTERNATIONAL LTD 0,5 mg filmtabletta;"30 X   - buborékcsomagolásban";"OGYI-T-23649/02";"entecavir";"Pharmascience International Ltd.";"J05AF10";"2025-01-09 00:00:00";"";"Piaci megfontolások";"Azonos hatóanyag</t>
  </si>
  <si>
    <t>ENTERO-SPA 0,2 ml gyomornedv-ellenálló lágy kapszula;"24 X   - buborékcsomagolásban";"OGYI-T-23720/01";"peppermint oil";"Opella Healthcare Commercial Kft.";"A03AX15";"2025-06-25 00:00:00";"";"Piaci megfontolások";"Ugyanabban vagy hasonló indikációban más gyógyszer elérhetõ";</t>
  </si>
  <si>
    <t>EPILETAM  250 mg filmtabletta;"100 X   - buborékcsomagolásban";"OGYI-T-22012/05";"levetiracetam";"Egis Gyógyszergyár Zrt.";"N03AX14";"2017-08-18 00:00:00";"";"Piaci megfontolások";"Ugyanaz a gyógyszer más gyógyszerformában elérhetõ";</t>
  </si>
  <si>
    <t>EPILETAM  250 mg filmtabletta;"120 X   - buborékcsomagolásban";"OGYI-T-22012/06";"levetiracetam";"Egis Gyógyszergyár Zrt.";"N03AX14";"2017-08-18 00:00:00";"";"Piaci megfontolások";"Ugyanaz a gyógyszer más gyógyszerformában elérhetõ";</t>
  </si>
  <si>
    <t>EPILETAM  250 mg filmtabletta;"200 X   - buborékcsomagolásban";"OGYI-T-22012/07";"levetiracetam";"Egis Gyógyszergyár Zrt.";"N03AX14";"2017-08-18 00:00:00";"";"Piaci megfontolások";"Ugyanaz a gyógyszer más gyógyszerformában elérhetõ";</t>
  </si>
  <si>
    <t>EPILETAM  250 mg filmtabletta;"30 X   - buborékcsomagolásban";"OGYI-T-22012/01";"levetiracetam";"Egis Gyógyszergyár Zrt.";"N03AX14";"2017-08-18 00:00:00";"";"Piaci megfontolások";"Ugyanaz a gyógyszer más gyógyszerformában elérhetõ";</t>
  </si>
  <si>
    <t>EPILETAM  250 mg filmtabletta;"50 X   - buborékcsomagolásban";"OGYI-T-22012/02";"levetiracetam";"Egis Gyógyszergyár Zrt.";"N03AX14";"2017-08-18 00:00:00";"";"Piaci megfontolások";"Ugyanaz a gyógyszer más gyógyszerformában elérhetõ";</t>
  </si>
  <si>
    <t>EPILETAM  250 mg filmtabletta;"60 X   - buborékcsomagolásban";"OGYI-T-22012/03";"levetiracetam";"Egis Gyógyszergyár Zrt.";"N03AX14";"2017-08-18 00:00:00";"";"Piaci megfontolások";"Ugyanaz a gyógyszer más gyógyszerformában elérhetõ";</t>
  </si>
  <si>
    <t>EPILETAM  250 mg filmtabletta;"80 X   - buborékcsomagolásban";"OGYI-T-22012/04";"levetiracetam";"Egis Gyógyszergyár Zrt.";"N03AX14";"2017-08-18 00:00:00";"";"Piaci megfontolások";"Ugyanaz a gyógyszer más gyógyszerformában elérhetõ";</t>
  </si>
  <si>
    <t>EPILETAM  500 mg filmtabletta;"100 X   - buborékcsomagolásban";"OGYI-T-22012/12";"levetiracetam";"Egis Gyógyszergyár Zrt.";"N03AX14";"2017-08-18 00:00:00";"";"Piaci megfontolások";"Ugyanaz a gyógyszer más gyógyszerformában elérhetõ";</t>
  </si>
  <si>
    <t>EPILETAM  500 mg filmtabletta;"120 X   - buborékcsomagolásban";"OGYI-T-22012/13";"levetiracetam";"Egis Gyógyszergyár Zrt.";"N03AX14";"2017-08-18 00:00:00";"";"Piaci megfontolások";"Ugyanaz a gyógyszer más gyógyszerformában elérhetõ";</t>
  </si>
  <si>
    <t>EPILETAM  500 mg filmtabletta;"200 X   - buborékcsomagolásban";"OGYI-T-22012/14";"levetiracetam";"Egis Gyógyszergyár Zrt.";"N03AX14";"2017-08-18 00:00:00";"";"Piaci megfontolások";"Ugyanaz a gyógyszer más gyógyszerformában elérhetõ";</t>
  </si>
  <si>
    <t>EPILETAM  500 mg filmtabletta;"30 X   - buborékcsomagolásban";"OGYI-T-22012/08";"levetiracetam";"Egis Gyógyszergyár Zrt.";"N03AX14";"2017-08-18 00:00:00";"";"Piaci megfontolások";"Ugyanaz a gyógyszer más gyógyszerformában elérhetõ";</t>
  </si>
  <si>
    <t>EPILETAM  500 mg filmtabletta;"50 X   - buborékcsomagolásban";"OGYI-T-22012/09";"levetiracetam";"Egis Gyógyszergyár Zrt.";"N03AX14";"2017-08-18 00:00:00";"";"Piaci megfontolások";"Ugyanaz a gyógyszer más gyógyszerformában elérhetõ";</t>
  </si>
  <si>
    <t>EPILETAM  500 mg filmtabletta;"60 X   - buborékcsomagolásban";"OGYI-T-22012/10";"levetiracetam";"Egis Gyógyszergyár Zrt.";"N03AX14";"2017-08-18 00:00:00";"";"Piaci megfontolások";"Ugyanaz a gyógyszer más gyógyszerformában elérhetõ";</t>
  </si>
  <si>
    <t>EPILETAM  500 mg filmtabletta;"80 X   - buborékcsomagolásban";"OGYI-T-22012/11";"levetiracetam";"Egis Gyógyszergyár Zrt.";"N03AX14";"2017-08-18 00:00:00";"";"Piaci megfontolások";"Ugyanaz a gyógyszer más gyógyszerformában elérhetõ";</t>
  </si>
  <si>
    <t>EPILETAM  750 mg filmtabletta;"100 X   - buborékcsomagolásban";"OGYI-T-22012/19";"levetiracetam";"Egis Gyógyszergyár Zrt.";"N03AX14";"2017-08-18 00:00:00";"";"Piaci megfontolások";"Ugyanaz a gyógyszer más gyógyszerformában elérhetõ";</t>
  </si>
  <si>
    <t>EPILETAM  750 mg filmtabletta;"120 X   - buborékcsomagolásban";"OGYI-T-22012/20";"levetiracetam";"Egis Gyógyszergyár Zrt.";"N03AX14";"2017-08-18 00:00:00";"";"Piaci megfontolások";"Ugyanaz a gyógyszer más gyógyszerformában elérhetõ";</t>
  </si>
  <si>
    <t>EPILETAM  750 mg filmtabletta;"200 X   - buborékcsomagolásban";"OGYI-T-22012/21";"levetiracetam";"Egis Gyógyszergyár Zrt.";"N03AX14";"2017-08-18 00:00:00";"";"Piaci megfontolások";"Ugyanaz a gyógyszer más gyógyszerformában elérhetõ";</t>
  </si>
  <si>
    <t>EPILETAM  750 mg filmtabletta;"30 X   - buborékcsomagolásban";"OGYI-T-22012/15";"levetiracetam";"Egis Gyógyszergyár Zrt.";"N03AX14";"2017-08-18 00:00:00";"";"Piaci megfontolások";"Ugyanaz a gyógyszer más gyógyszerformában elérhetõ";</t>
  </si>
  <si>
    <t>EPILETAM  750 mg filmtabletta;"50 X   - buborékcsomagolásban";"OGYI-T-22012/16";"levetiracetam";"Egis Gyógyszergyár Zrt.";"N03AX14";"2017-08-18 00:00:00";"";"Piaci megfontolások";"Ugyanaz a gyógyszer más gyógyszerformában elérhetõ";</t>
  </si>
  <si>
    <t>EPILETAM  750 mg filmtabletta;"60 X   - buborékcsomagolásban";"OGYI-T-22012/17";"levetiracetam";"Egis Gyógyszergyár Zrt.";"N03AX14";"2017-08-18 00:00:00";"";"Piaci megfontolások";"Ugyanaz a gyógyszer más gyógyszerformában elérhetõ";</t>
  </si>
  <si>
    <t>EPILETAM  750 mg filmtabletta;"80 X   - buborékcsomagolásban";"OGYI-T-22012/18";"levetiracetam";"Egis Gyógyszergyár Zrt.";"N03AX14";"2017-08-18 00:00:00";"";"Piaci megfontolások";"Ugyanaz a gyógyszer más gyógyszerformában elérhetõ";</t>
  </si>
  <si>
    <t>EPILETAM 1000 mg filmtabletta;"100 X   - buborékcsomagolásban";"OGYI-T-22012/26";"levetiracetam";"Egis Gyógyszergyár Zrt.";"N03AX14";"2017-08-18 00:00:00";"";"Piaci megfontolások";"Ugyanaz a gyógyszer más gyógyszerformában elérhetõ";</t>
  </si>
  <si>
    <t>EPILETAM 1000 mg filmtabletta;"120 X   - buborékcsomagolásban";"OGYI-T-22012/27";"levetiracetam";"Egis Gyógyszergyár Zrt.";"N03AX14";"2017-08-18 00:00:00";"";"Piaci megfontolások";"Ugyanaz a gyógyszer más gyógyszerformában elérhetõ";</t>
  </si>
  <si>
    <t>EPILETAM 1000 mg filmtabletta;"200 X   - buborékcsomagolásban";"OGYI-T-22012/28";"levetiracetam";"Egis Gyógyszergyár Zrt.";"N03AX14";"2017-08-18 00:00:00";"";"Piaci megfontolások";"Ugyanaz a gyógyszer más gyógyszerformában elérhetõ";</t>
  </si>
  <si>
    <t>EPILETAM 1000 mg filmtabletta;"30 X   - buborékcsomagolásban";"OGYI-T-22012/22";"levetiracetam";"Egis Gyógyszergyár Zrt.";"N03AX14";"2017-08-18 00:00:00";"";"Piaci megfontolások";"Ugyanaz a gyógyszer más gyógyszerformában elérhetõ";</t>
  </si>
  <si>
    <t>EPILETAM 1000 mg filmtabletta;"50 X   - buborékcsomagolásban";"OGYI-T-22012/23";"levetiracetam";"Egis Gyógyszergyár Zrt.";"N03AX14";"2017-08-18 00:00:00";"";"Piaci megfontolások";"Ugyanaz a gyógyszer más gyógyszerformában elérhetõ";</t>
  </si>
  <si>
    <t>EPILETAM 1000 mg filmtabletta;"60 X   - buborékcsomagolásban";"OGYI-T-22012/24";"levetiracetam";"Egis Gyógyszergyár Zrt.";"N03AX14";"2017-08-18 00:00:00";"";"Piaci megfontolások";"Ugyanaz a gyógyszer más gyógyszerformában elérhetõ";</t>
  </si>
  <si>
    <t>EPILETAM 1000 mg filmtabletta;"80 X   - buborékcsomagolásban";"OGYI-T-22012/25";"levetiracetam";"Egis Gyógyszergyár Zrt.";"N03AX14";"2017-08-18 00:00:00";"";"Piaci megfontolások";"Ugyanaz a gyógyszer más gyógyszerformában elérhetõ";</t>
  </si>
  <si>
    <t>EPIRUBICIN ACCORD 2 mg/ml oldatos injekció vagy infúzió;"1 X 100 ml ampulla";"OGYI-T-21045/04";"epirubicin";"Accord Healthcare Polska Sp. z o.o.";"L01DB03";"2022-05-10 00:00:00";"";"Szállítási vagy raktározási gondok";"Egyedi import";</t>
  </si>
  <si>
    <t>EPIRUBICIN ACCORD 2 mg/ml oldatos injekció vagy infúzió;"1 X 5 ml ampulla";"OGYI-T-21045/01";"epirubicin";"Accord Healthcare Polska Sp. z o.o.";"L01DB03";"2022-05-10 00:00:00";"";"Szállítási vagy raktározási gondok";"Egyedi import";</t>
  </si>
  <si>
    <t>EPIRUBICIN SANDOZ 2 mg/ml koncentrátum oldatos injekcióhoz és infúzióhoz;"1 X 50 ml injekciós üvegben";"OGYI-T-08243/03";"epirubicin";"Sandoz Hungária Kft.";"L01DB03";"2022-05-10 00:00:00";"2025-12-21 00:00:00";"Piaci megfontolások";"Azonos hatóanyag</t>
  </si>
  <si>
    <t>ERGOTOP 30 mg filmtabletta;"28 X   - buborékcsomagolásban";"OGYI-T-05907/01";"nicergoline";"Kwizda Pharma GmbH";"C04AE02";"2025-10-09 00:00:00";"2025-11-15 00:00:00";"Szállítási vagy raktározási gondok";"Ugyanaz a gyógyszer más kiszerelésben elérhetõ";</t>
  </si>
  <si>
    <t>ERLOTINIB KRKA 100 mg filmtabletta;"30 X   - buborékcsomagolásban";"OGYI-T-23664/03";"erlotinib";"Krka d.d.</t>
  </si>
  <si>
    <t>;L01EB02";"2023-07-23 00:00:00";"2025-12-31 00:00:00";"Gyártási gond";"Ugyanaz a gyógyszer más hatáserõsségben elérhetõ";</t>
  </si>
  <si>
    <t>ERLOTINIB KRKA 150 mg filmtabletta;"30 X   - buborékcsomagolásban";"OGYI-T-23664/05";"erlotinib";"Krka d.d.</t>
  </si>
  <si>
    <t>;L01EB02";"2024-10-21 00:00:00";"2025-12-31 00:00:00";"Gyártási gond";"Az OGYÉI által helyettesíthetõnek nyilvánított gyógyszer elérhetõ (helyettesíthetõségi lista)";</t>
  </si>
  <si>
    <t>ERTAPENEM APTAPHARMA 1 g por oldatos infúzióhoz való koncentrátumhoz;"10 X   - injekciós üvegben";"OGYI-T-23366/02";"ertapenem sodium";"Apta Medica Internacional d.o.o.";"J01DH03";"2025-11-03 00:00:00";"2025-11-25 00:00:00";"Szállítási vagy raktározási gondok";"Azonos hatóanyag</t>
  </si>
  <si>
    <t>ESCITALOPRAM-ZENTIVA 10 mg szájban diszpergálódó tabletta;"30 X   - buborékcsomagolásban";"OGYI-T-22574/16";"escitalopram oxalate";"Zentiva</t>
  </si>
  <si>
    <t xml:space="preserve"> k.s.";"N06AB10";"2025-09-01 00:00:00";"";"Piaci megfontolások";"Ugyanabban vagy hasonló indikációban más gyógyszer elérhetõ";</t>
  </si>
  <si>
    <t>ESOMEPRAZOL ACTAVIS 20 mg gyomornedv-ellenálló tabletta;"28 X   - buborékcsomagolásban";"OGYI-T-22400/04";"esomeprazole";"Actavis Group PTC ehf.";"A02BC05";"2025-08-19 00:00:00";"2025-12-12 00:00:00";"Megnövekedett igény";"Az OGYÉI által helyettesíthetõnek nyilvánított gyógyszer elérhetõ (helyettesíthetõségi lista)";</t>
  </si>
  <si>
    <t>ESOMEPRAZOL ACTAVIS 40 mg gyomornedv-ellenálló tabletta;"28 X   - buborékcsomagolásban";"OGYI-T-22400/15";"esomeprazole";"Actavis Group PTC ehf.";"A02BC05";"2025-10-14 00:00:00";"2025-11-30 00:00:00";"Gyártási gond";"Az OGYÉI által helyettesíthetõnek nyilvánított gyógyszer elérhetõ (helyettesíthetõségi lista)";</t>
  </si>
  <si>
    <t>ESTROKAD 0,03 mg hüvelykúp;"10 X   - fóliacsík";"OGYI-T-08152/02";"estriol";"Dr. Kade Pharmazeutische Fabrik GmbH";"G03CA04";"2024-05-02 00:00:00";"";"Piaci megfontolások";"Egyedi import";</t>
  </si>
  <si>
    <t>ESTROKAD hüvelykrém;"1 X 25 g Al tubusban";"OGYI-T-08152/01";"estriol";"Dr. Kade Pharmazeutische Fabrik GmbH";"G03CA04";"2024-05-02 00:00:00";"";"Piaci megfontolások";"Egyedi import";</t>
  </si>
  <si>
    <t>EUROVIT C-vitamin 100 mg rágótabletta;"60 X   - tartályban";"OGYI-T-09737/02";"ascorbic acid";"Teva Gyógyszergyár Zrt.";"A11GA01";"2025-07-18 00:00:00";"";"Gyártási gond";"Az OGYÉI által helyettesíthetõnek nyilvánított gyógyszer elérhetõ (helyettesíthetõségi lista)";</t>
  </si>
  <si>
    <t>EUROVIT C-vitamin 500 mg rágótabletta;"30 X   - tartályban";"OGYI-T-09737/03";"ascorbic acid";"Teva Gyógyszergyár Zrt.";"A11GA01";"2021-06-30 00:00:00";"";"Hatóanyag</t>
  </si>
  <si>
    <t xml:space="preserve"> vagy egyéb alapanyag ellátási probléma";"Ugyanaz a gyógyszer más hatáserõsségben elérhetõ";</t>
  </si>
  <si>
    <t>EUROVIT C-vitamin 500 mg rágótabletta;"60 X   - tartályban";"OGYI-T-09737/04";"ascorbic acid";"Teva Gyógyszergyár Zrt.";"A11GA01";"2021-06-30 00:00:00";"";"Hatóanyag</t>
  </si>
  <si>
    <t>EXODERIL 10 mg/ml külsõleges oldat;"1 X 10 ml üvegben";"OGYI-T-06532/01";"naftifine";"Sandoz GmbH";"D01AE22";"2025-05-28 00:00:00";"";"Piaci megfontolások";"Ugyanaz a gyógyszer más kiszerelésben elérhetõ";</t>
  </si>
  <si>
    <t>EZETIMIBE/ATORVASTATIN SANDOZ 10 mg/40 mg filmtabletta;"30 X   - buborékcsomagolásban";"OGYI-T-23955/09";"ezetimibe;atorvastatin";"Sandoz Hungária Kft.";"C10BA05";"2024-05-31 00:00:00";"";"Piaci megfontolások";"Az OGYÉI által helyettesíthetõnek nyilvánított gyógyszer elérhetõ (helyettesíthetõségi lista)";</t>
  </si>
  <si>
    <t>Ebixa 10 mg filmtabletta;"28 X   - buborékcsomagolásban";"EU/1/02/219/007";"memantine";"Lundbeck A/S";"N06DX01";"2020-05-08 00:00:00";"";"Piaci megfontolások";"Az OGYÉI által helyettesíthetõnek nyilvánított gyógyszer elérhetõ (helyettesíthetõségi lista)";</t>
  </si>
  <si>
    <t>Ebixa 10 mg filmtabletta;"56 X   - buborékcsomagolásban";"EU/1/02/219/008";"memantine";"Lundbeck A/S";"N06DX01";"2019-11-01 00:00:00";"";"Piaci megfontolások";"Ugyanaz a gyógyszer más kiszerelésben elérhetõ";</t>
  </si>
  <si>
    <t>Ebixa 5 mg/kipumpált adag, belsõleges oldat;"1 X 50 g -";"EU/1/02/219/005";"memantine";"Lundbeck A/S";"N06DX01";"2016-05-19 00:00:00";"";"Piaci megfontolások";"Ugyanaz a gyógyszer más gyógyszerformában elérhetõ";</t>
  </si>
  <si>
    <t>Elonva 100 mikrogramm oldatos injekció;"1 X   - elõretöltött fecskendõben";"EU/1/09/609/001";"corifollitropin alfa";"N.V. Organon";"G03GA09";"2018-11-05 00:00:00";"";"Piaci megfontolások";"Ugyanabban vagy hasonló indikációban más gyógyszer elérhetõ";</t>
  </si>
  <si>
    <t>Elonva 150 mikrogramm oldatos injekció;"1 X   - elõretöltött fecskendõben";"EU/1/09/609/002";"corifollitropin alfa";"N.V. Organon";"G03GA09";"2018-11-05 00:00:00";"";"Piaci megfontolások";"Ugyanabban vagy hasonló indikációban más gyógyszer elérhetõ";</t>
  </si>
  <si>
    <t>Epivir 150 mg filmtabletta;"60 X   - tartályban";"EU/1/96/015/001";"lamivudine";"ViiV Healthcare B.V. ";"J05AF05";"2025-07-09 00:00:00";"";"Piaci megfontolások";"Ugyanaz a gyógyszer más hatáserõsségben elérhetõ";</t>
  </si>
  <si>
    <t>Eporatio  2000 NE/0,5 ml oldatos injekció elõretöltött fecskendõben;"6 X 0.5 ml elõretöltött fecskendõben";"EU/1/09/573/003";"epoetin theta";"Ratiopharm GmbH";"B03XA01";"2015-08-01 00:00:00";"";"Piaci megfontolások";"Ugyanaz a gyógyszer más hatáserõsségben elérhetõ";</t>
  </si>
  <si>
    <t>Eporatio  2000 NE/0,5 ml oldatos injekció elõretöltött fecskendõben;"6 X 0.5 ml elõretöltött fecskendõben";"EU/1/09/573/004";"epoetin theta";"Ratiopharm GmbH";"B03XA01";"2015-08-01 00:00:00";"";"Piaci megfontolások";"Ugyanaz a gyógyszer más hatáserõsségben elérhetõ";</t>
  </si>
  <si>
    <t>Eporatio  3000 NE/0,5 ml oldatos injekció elõretöltött fecskendõben;"6 X 0.5 ml elõretöltött fecskendõben";"EU/1/09/573/005";"epoetin theta";"Ratiopharm GmbH";"B03XA01";"2015-08-01 00:00:00";"";"Piaci megfontolások";"Ugyanaz a gyógyszer más hatáserõsségben elérhetõ";</t>
  </si>
  <si>
    <t>Eporatio  3000 NE/0,5 ml oldatos injekció elõretöltött fecskendõben;"6 X 0.5 ml elõretöltött fecskendõben";"EU/1/09/573/006";"epoetin theta";"Ratiopharm GmbH";"B03XA01";"2015-08-01 00:00:00";"";"Piaci megfontolások";"Ugyanaz a gyógyszer más hatáserõsségben elérhetõ";</t>
  </si>
  <si>
    <t>Eporatio  5000 NE/0,5 ml oldatos injekció elõretöltött fecskendõben;"6 X 0.5 ml elõretöltött fecskendõben";"EU/1/09/573/009";"epoetin theta";"Ratiopharm GmbH";"B03XA01";"2015-08-01 00:00:00";"";"Piaci megfontolások";"Ugyanaz a gyógyszer más hatáserõsségben elérhetõ";</t>
  </si>
  <si>
    <t>Eporatio  5000 NE/0,5 ml oldatos injekció elõretöltött fecskendõben;"6 X 0.5 ml elõretöltött fecskendõben";"EU/1/09/573/010";"epoetin theta";"Ratiopharm GmbH";"B03XA01";"2015-08-01 00:00:00";"";"Piaci megfontolások";"Ugyanaz a gyógyszer más hatáserõsségben elérhetõ";</t>
  </si>
  <si>
    <t>Eporatio 30000 NE/1 ml oldatos injekció elõretöltött fecskendõben;"4 X 1 ml elõretöltött fecskendõben";"EU/1/09/573/041";"epoetin theta";"Ratiopharm GmbH";"B03XA01";"2025-04-15 00:00:00";"2026-01-15 00:00:00";"Gyártási gond";"Ugyanaz a gyógyszer más hatáserõsségben elérhetõ";</t>
  </si>
  <si>
    <t>Erelzi 50 mg oldatos injekció elõretöltött fecskendõben;"4 X 1 ml elõretöltött fecskendõben";"EU/1/17/1195/007";"etanercept";"Sandoz GmbH";"L04AB01";"2023-11-28 00:00:00";"";"Piaci megfontolások";"Ugyanaz a gyógyszer más gyógyszerformában elérhetõ";</t>
  </si>
  <si>
    <t>Esbriet 267 mg kemény kapszula;"252 X 1 - adagonként perforált buborékcsomagolásban";"EU/1/11/667/002";"pirfenidone";"Roche Registration GmbH";"L04AX05";"2022-01-31 00:00:00";"";"Piaci megfontolások";"Ugyanaz a gyógyszer más gyógyszerformában elérhetõ";</t>
  </si>
  <si>
    <t>Exforge HCT  5 mg/160 mg/12,5 mg filmtabletta;"28 X  - buborékcsomagolásban";"EU/1/09/569/002";"amlodipine;valsartan;hydrochlorothiazide";"Novartis Europharm Limited";"C09DX01";"2018-10-10 00:00:00";"";"Piaci megfontolások";"Az OGYÉI által helyettesíthetõnek nyilvánított gyógyszer elérhetõ (helyettesíthetõségi lista)";</t>
  </si>
  <si>
    <t>Extavia 250 mikrogramm/ml por és oldószer oldatos injekcióhoz;"15 X   - injekciós üvegben";"EU/1/08/454/008";"interferon beta-1b";"Novartis Europharm Limited";"L03AB08";"2019-03-15 00:00:00";"";"Piaci megfontolások";"Ugyanabban vagy hasonló indikációban más gyógyszer elérhetõ";</t>
  </si>
  <si>
    <t>FALVEN  75 mg retard kemény kapszula;"10 X   - buborékcsomagolásban";"OGYI-T-20411/13";"venlafaxine";"Teva Gyógyszergyár Zrt.";"N06AX16";"2015-10-05 00:00:00";"";"Piaci megfontolások";"Az OGYÉI által helyettesíthetõnek nyilvánított gyógyszer elérhetõ (helyettesíthetõségi lista)";</t>
  </si>
  <si>
    <t>FALVEN  75 mg retard kemény kapszula;"100 X   - HDPE tartályban";"OGYI-T-20411/22";"venlafaxine";"Teva Gyógyszergyár Zrt.";"N06AX16";"2015-10-05 00:00:00";"";"Piaci megfontolások";"Az OGYÉI által helyettesíthetõnek nyilvánított gyógyszer elérhetõ (helyettesíthetõségi lista)";</t>
  </si>
  <si>
    <t>FALVEN  75 mg retard kemény kapszula;"100 X   - buborékcsomagolásban";"OGYI-T-20411/21";"venlafaxine";"Teva Gyógyszergyár Zrt.";"N06AX16";"2015-10-05 00:00:00";"";"Piaci megfontolások";"Az OGYÉI által helyettesíthetõnek nyilvánított gyógyszer elérhetõ (helyettesíthetõségi lista)";</t>
  </si>
  <si>
    <t>FALVEN  75 mg retard kemény kapszula;"100 X 1 - buborékcsomagolásban";"OGYI-T-20411/23";"venlafaxine";"Teva Gyógyszergyár Zrt.";"N06AX16";"2015-10-05 00:00:00";"";"Piaci megfontolások";"Az OGYÉI által helyettesíthetõnek nyilvánított gyógyszer elérhetõ (helyettesíthetõségi lista)";</t>
  </si>
  <si>
    <t>FALVEN  75 mg retard kemény kapszula;"14 X   - buborékcsomagolásban";"OGYI-T-20411/14";"venlafaxine";"Teva Gyógyszergyár Zrt.";"N06AX16";"2015-10-05 00:00:00";"";"Piaci megfontolások";"Az OGYÉI által helyettesíthetõnek nyilvánított gyógyszer elérhetõ (helyettesíthetõségi lista)";</t>
  </si>
  <si>
    <t>FALVEN  75 mg retard kemény kapszula;"20 X   - buborékcsomagolásban";"OGYI-T-20411/15";"venlafaxine";"Teva Gyógyszergyár Zrt.";"N06AX16";"2015-10-05 00:00:00";"";"Piaci megfontolások";"Az OGYÉI által helyettesíthetõnek nyilvánított gyógyszer elérhetõ (helyettesíthetõségi lista)";</t>
  </si>
  <si>
    <t>FALVEN  75 mg retard kemény kapszula;"250 X   - HDPE tartályban";"OGYI-T-20411/24";"venlafaxine";"Teva Gyógyszergyár Zrt.";"N06AX16";"2015-10-05 00:00:00";"";"Piaci megfontolások";"Az OGYÉI által helyettesíthetõnek nyilvánított gyógyszer elérhetõ (helyettesíthetõségi lista)";</t>
  </si>
  <si>
    <t>FALVEN  75 mg retard kemény kapszula;"28 X   - buborékcsomagolásban";"OGYI-T-20411/16";"venlafaxine";"Teva Gyógyszergyár Zrt.";"N06AX16";"2015-10-05 00:00:00";"";"Piaci megfontolások";"Az OGYÉI által helyettesíthetõnek nyilvánított gyógyszer elérhetõ (helyettesíthetõségi lista)";</t>
  </si>
  <si>
    <t>FALVEN  75 mg retard kemény kapszula;"30 X   - buborékcsomagolásban";"OGYI-T-20411/17";"venlafaxine";"Teva Gyógyszergyár Zrt.";"N06AX16";"2015-10-05 00:00:00";"";"Piaci megfontolások";"Az OGYÉI által helyettesíthetõnek nyilvánított gyógyszer elérhetõ (helyettesíthetõségi lista)";</t>
  </si>
  <si>
    <t>FALVEN  75 mg retard kemény kapszula;"50 X   - HDPE tartályban";"OGYI-T-20411/19";"venlafaxine";"Teva Gyógyszergyár Zrt.";"N06AX16";"2015-10-05 00:00:00";"";"Piaci megfontolások";"Az OGYÉI által helyettesíthetõnek nyilvánított gyógyszer elérhetõ (helyettesíthetõségi lista)";</t>
  </si>
  <si>
    <t>FALVEN  75 mg retard kemény kapszula;"50 X   - buborékcsomagolásban";"OGYI-T-20411/18";"venlafaxine";"Teva Gyógyszergyár Zrt.";"N06AX16";"2015-10-05 00:00:00";"";"Piaci megfontolások";"Az OGYÉI által helyettesíthetõnek nyilvánított gyógyszer elérhetõ (helyettesíthetõségi lista)";</t>
  </si>
  <si>
    <t>FALVEN  75 mg retard kemény kapszula;"98 X   - buborékcsomagolásban";"OGYI-T-20411/20";"venlafaxine";"Teva Gyógyszergyár Zrt.";"N06AX16";"2015-10-05 00:00:00";"";"Piaci megfontolások";"Az OGYÉI által helyettesíthetõnek nyilvánított gyógyszer elérhetõ (helyettesíthetõségi lista)";</t>
  </si>
  <si>
    <t>FAMVIR 125 mg filmtabletta;"10 X   - buborékcsomagolásban";"OGYI-T-05174/03";"famciclovir";"Phoenix Labs";"J05AB09";"2021-12-01 00:00:00";"";"Adminisztratív okok";"Ugyanabban vagy hasonló indikációban más gyógyszer elérhetõ";</t>
  </si>
  <si>
    <t>FAMVIR 125 mg filmtabletta;"10 X   - átlátszatlan fehér buborékcsomagolásban";"OGYI-T-05174/01";"famciclovir";"Phoenix Labs";"J05AB09";"2021-12-01 00:00:00";"";"Adminisztratív okok";"Ugyanabban vagy hasonló indikációban más gyógyszer elérhetõ";</t>
  </si>
  <si>
    <t>FEBUXOSTAT SANDOZ  80 mg filmtabletta;"28 X   - buborékcsomagolásban";"OGYI-T-23217/04";"febuxostat";"Sandoz Hungária Kft.";"M04AA03";"2023-05-12 00:00:00";"";"Piaci megfontolások";"Ugyanabban vagy hasonló indikációban más gyógyszer elérhetõ";</t>
  </si>
  <si>
    <t>FEBUXOSTAT SANDOZ 120 mg filmtabletta;"28 X   - buborékcsomagolásban";"OGYI-T-23217/16";"febuxostat";"Sandoz Hungária Kft.";"M04AA03";"2023-07-26 00:00:00";"";"Piaci megfontolások";"Ugyanabban vagy hasonló indikációban más gyógyszer elérhetõ";</t>
  </si>
  <si>
    <t>FELODIPIN 1a Pharma  5 mg retard tabletta;"30 X   - buborékcsomagolásban";"OGYI-T-10301/01";"felodipine";"1 A Pharma GmbH";"C08CA02";"2024-09-05 00:00:00";"";"Piaci megfontolások";"Az OGYÉI által helyettesíthetõnek nyilvánított gyógyszer elérhetõ (helyettesíthetõségi lista)";</t>
  </si>
  <si>
    <t>FELODIPIN 1a Pharma 10 mg retard tabletta;"30 X   - buborékcsomagolásban";"OGYI-T-10301/02";"felodipine";"1 A Pharma GmbH";"C08CA02";"2024-11-29 00:00:00";"";"Piaci megfontolások";"Az OGYÉI által helyettesíthetõnek nyilvánított gyógyszer elérhetõ (helyettesíthetõségi lista)";</t>
  </si>
  <si>
    <t>FELODIPIN HEXAL  5 mg retard tabletta;"30 X   - -";"OGYI-T-10299/01";"felodipine";"Sandoz Hungária Kft.";"C08CA02";"2024-11-28 00:00:00";"";"Piaci megfontolások";"Az OGYÉI által helyettesíthetõnek nyilvánított gyógyszer elérhetõ (helyettesíthetõségi lista)";</t>
  </si>
  <si>
    <t>FELODIPIN HEXAL 10 mg retard tabletta;"30 X   - -";"OGYI-T-10299/02";"felodipine";"Sandoz Hungária Kft.";"C08CA02";"2024-12-18 00:00:00";"";"Piaci megfontolások";"Az OGYÉI által helyettesíthetõnek nyilvánított gyógyszer elérhetõ (helyettesíthetõségi lista)";</t>
  </si>
  <si>
    <t>FEMIFLO 150 mg kemény kapszula;"2 X   - buborékcsomagolásban";"OGYI-T-21788/02";"fluconazole";"Actavis Group PTC ehf.";"J02AC01";"2024-10-02 00:00:00";"";"Gyártási gond";"Az OGYÉI által helyettesíthetõnek nyilvánított gyógyszer elérhetõ (helyettesíthetõségi lista)";</t>
  </si>
  <si>
    <t>FEMIFLO 150 mg kemény kapszula;"4 X   - buborékcsomagolásban";"OGYI-T-21788/03";"fluconazole";"Actavis Group PTC ehf.";"J02AC01";"2025-01-14 00:00:00";"";"Piaci megfontolások";"Az OGYÉI által helyettesíthetõnek nyilvánított gyógyszer elérhetõ (helyettesíthetõségi lista)";</t>
  </si>
  <si>
    <t>FEMILUX 3 mg/0,02 mg filmtabletta;"1 X 28 - buborékcsomagolásban";"OGYI-T-22592/01";"drospirenone;ethinylestradiol";"Egis Gyógyszergyár Zrt.";"G03AA12";"2019-02-01 00:00:00";"";"Szállítási vagy raktározási gondok";"Ugyanabban vagy hasonló indikációban más gyógyszer elérhetõ";</t>
  </si>
  <si>
    <t>FEMILUX 3 mg/0,02 mg filmtabletta;"3 X 28 - buborékcsomagolásban";"OGYI-T-22592/02";"drospirenone;ethinylestradiol";"Egis Gyógyszergyár Zrt.";"G03AA12";"2019-02-01 00:00:00";"";"Szállítási vagy raktározási gondok";"Ugyanabban vagy hasonló indikációban más gyógyszer elérhetõ";</t>
  </si>
  <si>
    <t>FEMODEN bevont tabletta;"1 X 21 - buborékcsomagolásban";"OGYI-T-02360/01";"gestodene;ethinylestradiol";"Bayer AG";"G03AA10";"2019-03-22 00:00:00";"";"Gyártási gond";"Az OGYÉI által helyettesíthetõnek nyilvánított gyógyszer elérhetõ (helyettesíthetõségi lista)";</t>
  </si>
  <si>
    <t>FENESA 200 mg filmtabletta;"112 X   - buborékcsomagolásban";"OGYI-T-23702/04";"sorafenib tosylate";"Zentiva</t>
  </si>
  <si>
    <t xml:space="preserve"> k.s.";"L01EX02";"2025-04-02 00:00:00";"";"Piaci megfontolások";"Az OGYÉI által helyettesíthetõnek nyilvánított gyógyszer elérhetõ (helyettesíthetõségi lista)";</t>
  </si>
  <si>
    <t>FENTANYL-RATIOPHARM  25 mikrogramm/h transzdermális tapasz;"5 X   - védõtasakban";"OGYI-T-20282/01";"fentanyl";"Teva Gyógyszergyár Zrt.";"N02AB03";"2024-12-05 00:00:00";"2026-01-01 00:00:00";"Gyártási gond";"Az OGYÉI által helyettesíthetõnek nyilvánított gyógyszer elérhetõ (helyettesíthetõségi lista)";</t>
  </si>
  <si>
    <t>FENTANYL-RATIOPHARM  50 mikrogramm/h transzdermális tapasz;"5 X   - védõtasakban";"OGYI-T-20282/02";"fentanyl";"Teva Gyógyszergyár Zrt.";"N02AB03";"2025-02-12 00:00:00";"2025-11-30 00:00:00";"Gyártási gond";"Ugyanabban vagy hasonló indikációban más gyógyszer elérhetõ";</t>
  </si>
  <si>
    <t>FENTANYL-RATIOPHARM 100 mikrogramm/h transzdermális tapasz;"5 X   - védõtasakban";"OGYI-T-20282/04";"fentanyl";"Teva Gyógyszergyár Zrt.";"N02AB03";"2025-01-14 00:00:00";"2025-11-17 00:00:00";"Gyártási gond";"Az OGYÉI által helyettesíthetõnek nyilvánított gyógyszer elérhetõ (helyettesíthetõségi lista)";</t>
  </si>
  <si>
    <t>FERRLECIT 12,5 mg/ml oldatos injekció;"5 X 5 ml ampulla";"OGYI-T-00438/01";"ferrous gluconate";"Sanofi-Aventis Zrt.";"B03A";"2025-10-23 00:00:00";"2025-11-14 00:00:00";"Gyártási gond";"Ugyanaz a gyógyszer más hatáserõsségben elérhetõ";</t>
  </si>
  <si>
    <t>FEXGEN 120 mg filmtabletta;"10 X   - buborékcsomagolásban";"OGYI-T-20601/01";"fexofenadine";"Viatris Ltd.";"R06AX26";"2025-10-01 00:00:00";"";"Piaci megfontolások";"Ugyanabban vagy hasonló indikációban más gyógyszer elérhetõ";</t>
  </si>
  <si>
    <t>FEXGEN 120 mg filmtabletta;"30 X   - buborékcsomagolásban";"OGYI-T-20601/02";"fexofenadine";"Viatris Ltd.";"R06AX26";"2025-10-01 00:00:00";"";"Piaci megfontolások";"Ugyanabban vagy hasonló indikációban más gyógyszer elérhetõ";</t>
  </si>
  <si>
    <t>FINASTERID SANDOZ 5 mg filmtabletta;"30 X   - buborékcsomagolásban";"OGYI-T-10111/01";"finasteride";"Sandoz Hungária Kft.";"G04CB01";"2024-12-05 00:00:00";"";"Piaci megfontolások";"Az OGYÉI által helyettesíthetõnek nyilvánított gyógyszer elérhetõ (helyettesíthetõségi lista)";</t>
  </si>
  <si>
    <t>FINGOLIMOD MSN 0,5 mg kemény kapszula;"28 X   - buborékcsomagolásban";"OGYI-T-23756/14";"fingolimod";"MSN Labs Europe Limited";"L04AA27";"2024-12-23 00:00:00";"2026-01-01 00:00:00";"Szállítási vagy raktározási gondok";"Az OGYÉI által helyettesíthetõnek nyilvánított gyógyszer elérhetõ (helyettesíthetõségi lista)";</t>
  </si>
  <si>
    <t>FINGOLIMOD MSN 0,5 mg kemény kapszula;"28 X 1 - adagonként perforált buborékcsomagolásban";"OGYI-T-23756/16";"fingolimod";"MSN Labs Europe Limited";"L04AA27";"2025-02-18 00:00:00";"2026-01-01 00:00:00";"Szállítási vagy raktározási gondok";"Az OGYÉI által helyettesíthetõnek nyilvánított gyógyszer elérhetõ (helyettesíthetõségi lista)";</t>
  </si>
  <si>
    <t>FINGOLIMOD STADA 0,5 mg kemény kapszula;"28 X   - buborékcsomagolásban";"OGYI-T-23745/03";"fingolimod";"Stada Arzneimittel AG";"L04AE01";"2025-07-02 00:00:00";"";"Gyártási gond";"Az OGYÉI által helyettesíthetõnek nyilvánított gyógyszer elérhetõ (helyettesíthetõségi lista)";</t>
  </si>
  <si>
    <t>FLAMBORIN 500 mg tabletta;"20 X   - buborékcsomagolásban";"OGYI-T-22832/03";"metamizole sodium monohydrate";"Richter Gedeon Nyrt.";"N02BB02";"2024-02-01 00:00:00";"";"Gyártási gond";"Ugyanaz a gyógyszer más gyógyszerformában elérhetõ";</t>
  </si>
  <si>
    <t>FLECTOR 10 mg/g gél;"1 X 60 g Al tubusban";"OGYI-T-05033/01";"diclofenac";"Ibsa Pharma Kft.";"M02AA15";"2024-07-31 00:00:00";"";"Gyártási gond";"Ugyanaz a gyógyszer más kiszerelésben elérhetõ";</t>
  </si>
  <si>
    <t>FLECTOR RAPID 50 mg granulátum;"10 X   - tasakban";"OGYI-T-05033/03";"diclofenac";"Ibsa Pharma Kft.";"M01AB05";"2025-04-28 00:00:00";"";"Gyártási gond";"Ugyanaz a gyógyszer más kiszerelésben elérhetõ";</t>
  </si>
  <si>
    <t>FLIXOTIDE EVOHALER 250 mikrogramm/adag túlnyomásos inhalációs szuszpenzió;"1 X 120 adag palackban";"OGYI-T-07825/02";"fluticasone";"GlaxoSmithKline Trading Services Ltd.";"R03BA05";"2025-09-10 00:00:00";"2025-11-24 00:00:00";"Megnövekedett igény";"Egyedi import";</t>
  </si>
  <si>
    <t>FLUCLOXACILLIN PANPHARMA 1 g por oldatos injekcióhoz vagy infúzióhoz;"10 X 1 g injekciós üvegben";"OGYI-T-24276/01";"flucloxacillin";"Panpharma";"J01CF05";"2024-09-01 00:00:00";"2026-06-30 00:00:00";"Gyártási gond";"Kontingens";</t>
  </si>
  <si>
    <t>FLUCOHEXAL 150 mg kemény kapszula;"1 X   - buborékcsomagolásban";"OGYI-T-09648/01";"fluconazole";"HEXAL AG";"J02AC01";"2021-03-02 00:00:00";"";"Piaci megfontolások";"Ugyanaz a gyógyszer más kiszerelésben elérhetõ";</t>
  </si>
  <si>
    <t>FLUCONAZOLE KABI 2 mg/ml oldatos infúzió;"10 X 100 ml infúziós palackban";"OGYI-T-21432/10";"fluconazole";"Fresenius Kabi Hungary Kft.";"J02AC01";"2025-11-04 00:00:00";"2025-12-10 00:00:00";"Megnövekedett igény";"Ugyanabban vagy hasonló indikációban más gyógyszer elérhetõ";</t>
  </si>
  <si>
    <t>FLUDARA 10 mg filmtabletta;"20 X   - buborékcsomagolásban";"OGYI-T-08272/02";"fludarabine";"Sanofi B.V.";"L01BB05";"2025-04-22 00:00:00";"2025-11-30 00:00:00";"Szállítási vagy raktározási gondok";"Ugyanaz a gyógyszer más hatáserõsségben elérhetõ";</t>
  </si>
  <si>
    <t>FLUIMUCIL 200 mg granulátum;"20 X 1 g tasakban";"OGYI-T-05351/04";"acetylcysteine";"Zambon SpA";"R05CB01";"2025-01-02 00:00:00";"";"Adminisztratív okok";"Ugyanaz a gyógyszer más kiszerelésben elérhetõ";</t>
  </si>
  <si>
    <t>FLUIMUCIL szirup;"1 X 100 ml üvegben";"OGYI-T-05351/09";"acetylcysteine";"Zambon SpA";"R05CB01";"2021-05-03 00:00:00";"";"Piaci megfontolások";"Ugyanaz a gyógyszer más gyógyszerformában elérhetõ";</t>
  </si>
  <si>
    <t>FLUORESCEIN SERB 100 mg/ml oldatos injekció;"10 X 5 ml ampulla";"OGYI-T-01675/01";"fluorescein";"SERB SA";"S01JA01";"2015-11-10 00:00:00";"";"Piaci megfontolások";"Kontingens";</t>
  </si>
  <si>
    <t>FLUOROURACIL-TEVA 50 mg/ml oldatos injekció;"1 X 20 ml injekciós üvegben";"OGYI-T-04272/10";"fluorouracil";"Teva Gyógyszergyár Zrt.";"L01BC02";"2024-12-06 00:00:00";"";"Gyártási gond";"Egyedi import";</t>
  </si>
  <si>
    <t>FLUOXETIN-ZENTIVA 20 mg kemény kapszula;"30 X   - buborékcsomagolásban";"OGYI-T-06826/03";"fluoxetine";"Zentiva</t>
  </si>
  <si>
    <t xml:space="preserve"> k.s.";"N06AB03";"2012-12-03 00:00:00";"";"Piaci megfontolások";"Ugyanaz a gyógyszer más kiszerelésben elérhetõ";</t>
  </si>
  <si>
    <t>FLUOXETINE VITABALANS 20 mg filmtabletta;"30 X   - buborékcsomagolásban";"OGYI-T-21873/03";"fluoxetine";"Vitabalans Oy";"N06AB03";"2025-03-01 00:00:00";"2026-03-31 00:00:00";"Hatóanyag</t>
  </si>
  <si>
    <t>FLUVASTATIN SANDOZ 80 mg retard tabletta;"30 X   - buborékcsomagolásban";"OGYI-T-20650/04";"fluvastatin";"Sandoz Hungária Kft.";"C10AA04";"2024-10-10 00:00:00";"";"Piaci megfontolások";"Az OGYÉI által helyettesíthetõnek nyilvánított gyógyszer elérhetõ (helyettesíthetõségi lista)";</t>
  </si>
  <si>
    <t>FORTEDOL 50 mg filmtabletta;"20 X   - HDPE tartályban";"OGYI-T-07575/02";"diclofenac";"Teva Gyógyszergyár Zrt.";"M01AB05";"2025-10-27 00:00:00";"2025-12-08 00:00:00";"Gyártási gond";"Azonos hatóanyag</t>
  </si>
  <si>
    <t>FORTUM 1 g por oldatos injekcióhoz vagy infúzióhoz;"1 X   - üvegben";"OGYI-T-01265/02";"ceftazidime";"Sandoz Hungária Kft.";"J01DD02";"2017-09-12 00:00:00";"";"Gyártási gond";"Ugyanabban vagy hasonló indikációban más gyógyszer elérhetõ";</t>
  </si>
  <si>
    <t>FORTUM 2 g por oldatos injekcióhoz vagy infúzióhoz;"1 X   - üvegben";"OGYI-T-01265/03";"ceftazidime";"Sandoz Hungária Kft.";"J01DD02";"2017-09-12 00:00:00";"";"Gyártási gond";"Ugyanabban vagy hasonló indikációban más gyógyszer elérhetõ";</t>
  </si>
  <si>
    <t>FOSTIMON HP  75 NE por és oldószer oldatos injekcióhoz;"1 X   - injekciós üveg+oldószerampulla";"OGYI-T-06503/01";"Urofollitropin";"Ibsa Pharma Kft.";"G03GA04";"2025-05-26 00:00:00";"";"Piaci megfontolások";"Ugyanabban vagy hasonló indikációban más gyógyszer elérhetõ";</t>
  </si>
  <si>
    <t>FOSTIMON HP  75 NE por és oldószer oldatos injekcióhoz;"10 X   - injekciós üveg+oldószerampulla";"OGYI-T-06503/02";"Urofollitropin";"Ibsa Pharma Kft.";"G03GA04";"2025-05-26 00:00:00";"";"Piaci megfontolások";"Ugyanabban vagy hasonló indikációban más gyógyszer elérhetõ";</t>
  </si>
  <si>
    <t>FOTIL 5 mg/ml+20 mg/ml oldatos szemcsepp;"1 X 5 ml tartályban";"OGYI-T-06742/01";"timolol;pilocarpine";"Santen OY";"S01ED51";"2025-09-30 00:00:00";"";"Piaci megfontolások";"Egyedi import";</t>
  </si>
  <si>
    <t>FRONTIN 1 mg tabletta;"100 X   - üvegben";"OGYI-T-05967/06";"alprazolam";"Egis Gyógyszergyár Zrt.";"N05BA12";"2023-07-26 00:00:00";"";"Piaci megfontolások";"Ugyanaz a gyógyszer más kiszerelésben elérhetõ";</t>
  </si>
  <si>
    <t>FTORAFUR 400 mg kemény kapszula;"100 X   - tartályban";"OGYI-T-01001/01";"tegafur";"Grindeks AS";"L01BC03";"2025-04-24 00:00:00";"2025-09-01 00:00:00";"Gyártási gond";"Egyedi import";</t>
  </si>
  <si>
    <t>FULVESTRANT PHARMASCIENCE 250 mg oldatos injekció elõretöltött fecskendõben;"1 X 5 ml elõretöltött fecskendõben";"OGYI-T-23742/01";"fulvestrant";"Pharmascience International Ltd.";"L02BA03";"2025-01-09 00:00:00";"";"Piaci megfontolások";"Azonos hatóanyag</t>
  </si>
  <si>
    <t>FULVESTRANT PHARMASCIENCE 250 mg oldatos injekció elõretöltött fecskendõben;"2 X 5 ml elõretöltött fecskendõben";"OGYI-T-23742/02";"fulvestrant";"Pharmascience International Ltd.";"L02BA03";"2025-01-09 00:00:00";"";"Piaci megfontolások";"Azonos hatóanyag</t>
  </si>
  <si>
    <t>FULVESTRANT SANDOZ 250 mg oldatos injekció elõretöltött fecskendõben;"1 X 5 ml elõretöltött fecskendõben";"OGYI-T-22907/01";"fulvestrant";"Sandoz Hungária Kft.";"L02BA03";"2020-11-25 00:00:00";"";"Piaci megfontolások";"Ugyanaz a gyógyszer más kiszerelésben elérhetõ";</t>
  </si>
  <si>
    <t>FULVESTRANT VIPHARM 250 mg oldatos injekció elõretöltött fecskendõben;"1 X 5 ml elõretöltött fecskendõben";"OGYI-T-23747/01";"fulvestrant";"Vipharm S.A.";"L02BA03";"2025-01-31 00:00:00";"";"Piaci megfontolások";"Ugyanaz a gyógyszer más kiszerelésben elérhetõ";</t>
  </si>
  <si>
    <t>FUROCEF 250 mg filmtabletta;"10 X   - buborékcsomagolásban";"OGYI-T-22864/01";"cefuroxime";"Krka d.d.</t>
  </si>
  <si>
    <t>;J01DC02";"2021-04-01 00:00:00";"";"Piaci megfontolások";"Ugyanaz a gyógyszer más hatáserõsségben elérhetõ";</t>
  </si>
  <si>
    <t>FUROCEF 500 mg filmtabletta;"10 X   - buborékcsomagolásban";"OGYI-T-22864/04";"cefuroxime";"Krka d.d.</t>
  </si>
  <si>
    <t>;J01DC02";"2022-05-01 00:00:00";"2025-12-31 00:00:00";"Gyártási gond";"Az OGYÉI által helyettesíthetõnek nyilvánított gyógyszer elérhetõ (helyettesíthetõségi lista)";</t>
  </si>
  <si>
    <t>FUROCEF 500 mg filmtabletta;"14 X   - buborékcsomagolásban";"OGYI-T-22864/05";"cefuroxime";"Krka d.d.</t>
  </si>
  <si>
    <t>;J01DC02";"2022-09-15 00:00:00";"";"Piaci megfontolások";"Az OGYÉI által helyettesíthetõnek nyilvánított gyógyszer elérhetõ (helyettesíthetõségi lista)";</t>
  </si>
  <si>
    <t>FUROCEF 500 mg filmtabletta;"15 X   - buborékcsomagolásban";"OGYI-T-22864/07";"cefuroxime";"Krka d.d.</t>
  </si>
  <si>
    <t>;J01DC02";"2022-04-05 00:00:00";"2025-12-31 00:00:00";"Szállítási vagy raktározási gondok";"Ugyanaz a gyógyszer más kiszerelésben elérhetõ";</t>
  </si>
  <si>
    <t>FUROSEMID AL 500 mg tabletta;"100 X   - buborékcsomagolásban";"OGYI-T-08688/03";"furosemide";"Stada Arzneimittel AG";"C03CA01";"2020-06-19 00:00:00";"";"Gyártási gond";"Ugyanaz a gyógyszer más kiszerelésben elérhetõ";</t>
  </si>
  <si>
    <t>FUROSEMID-CHINOIN oldatos injekció;"5 X 2 ml ampulla";"OGYI-T-03371/01";"furosemide";"Sanofi-Aventis Zrt.";"C03CA01";"2022-07-11 00:00:00";"";"Szállítási vagy raktározási gondok";"Ugyanaz a gyógyszer más kiszerelésben elérhetõ";</t>
  </si>
  <si>
    <t>Fampyra 10 mg retard tabletta;"2 X 14 - buborékcsomagolásban";"EU/1/11/699/003";"Fampridine";"Merz Therapeutics GmbH ";"N07XX07";"2025-04-16 00:00:00";"2028-04-15 00:00:00";"Gyártási gond";"Ugyanaz a gyógyszer más kiszerelésben elérhetõ";</t>
  </si>
  <si>
    <t>Fampyra 10 mg retard tabletta;"4 X 14 - buborékcsomagolásban";"EU/1/11/699/004";"Fampridine";"Merz Therapeutics GmbH ";"N07XX07";"2025-08-29 00:00:00";"2028-08-29 00:00:00";"Gyártási gond";"Ugyanaz a gyógyszer más kiszerelésben elérhetõ";</t>
  </si>
  <si>
    <t>Faslodex 250 mg oldatos injekció;"1 X 5  ml ";"EU/1/03/269/001";"fulvestrant";"AstraZeneca AB";"L02BA03";"2024-02-20 00:00:00";"";"Piaci megfontolások";"Ugyanabban vagy hasonló indikációban más gyógyszer elérhetõ";</t>
  </si>
  <si>
    <t>Fasturtec 1,5 mg/ml por és oldószer oldatos infúzióhoz való koncentrátumhoz;"1 X 7.5 mg porüveg";"EU/1/00/170/002";"rasburicase";"Sanofi Winthrop Industrie";"V03AF07";"2018-01-01 00:00:00";"";"Piaci megfontolások";"Ugyanaz a gyógyszer más kiszerelésben elérhetõ";</t>
  </si>
  <si>
    <t>Febuxostat Krka 120 mg filmtabletta;"28 X   - buborékcsomagolásban";"EU/1/18/1347/006";"febuxostat";"Krka d.d.</t>
  </si>
  <si>
    <t>;M04AA03";"2021-12-31 00:00:00";"";"Piaci megfontolások";"Ugyanaz a gyógyszer más hatáserõsségben elérhetõ";</t>
  </si>
  <si>
    <t>Fosavance 70 mg/2800 NE tabletta;"12 X   - buborékcsomagolásban";"EU/1/05/310/004";"alendronic acid;cholecalciferol";"N.V. Organon";"M05BB03";"2017-10-15 00:00:00";"";"Piaci megfontolások";"Ugyanaz a gyógyszer más kiszerelésben elérhetõ";</t>
  </si>
  <si>
    <t>GAMMANORM 165 mg/ml oldatos injekció;"1 X 10 ml injekciós üvegben";"OGYI-T-20142/04";"immunglobulin";"Octapharma (IP) SPRL";"J06BA01";"2025-03-01 00:00:00";"";"Piaci megfontolások";"Azonos hatóanyag</t>
  </si>
  <si>
    <t>GAMMANORM 165 mg/ml oldatos injekció;"1 X 12 ml injekciós üvegben";"OGYI-T-20142/13";"immunglobulin";"Octapharma (IP) SPRL";"J06BA01";"2025-03-01 00:00:00";"";"Piaci megfontolások";"Azonos hatóanyag</t>
  </si>
  <si>
    <t>GASTRACID narancsos ízû rágótabletta;"12 X   - szalagcsomagolásban";"OGYI-T-20105/01";"aluminium oxide</t>
  </si>
  <si>
    <t xml:space="preserve"> hydrated;magnesium hydroxide";"Wagner-Pharma Kft.";"A02AD01";"2022-03-28 00:00:00";"";"Piaci megfontolások";"Ugyanabban vagy hasonló indikációban más gyógyszer elérhetõ";</t>
  </si>
  <si>
    <t>GASTRACID narancsos ízû rágótabletta;"24 X   - szalagcsomagolásban";"OGYI-T-20105/02";"aluminium oxide</t>
  </si>
  <si>
    <t>GATTART 680 mg/80 mg rágótabletta;"24 X   - buborékcsomagolásban";"OGYI-T-23390/02";"calcium carbonate;Magnesium carbonate</t>
  </si>
  <si>
    <t xml:space="preserve"> heavy";"Alkaloid-int d.o.o.";"A02AD01 / na";"2024-03-07 00:00:00";"";"Piaci megfontolások";"Ugyanabban vagy hasonló indikációban más gyógyszer elérhetõ";</t>
  </si>
  <si>
    <t>GEFITINIB SANDOZ 250 mg filmtabletta;"30 X 1 - adagonként perforált buborékcsomagolásban";"OGYI-T-23441/01";"gefitinib";"Sandoz Hungária Kft.";"L01EB01";"2021-04-08 00:00:00";"";"Piaci megfontolások";"Egyedi import";</t>
  </si>
  <si>
    <t>GLIMEPIRID 1A PHARMA 2 mg tabletta;"30 X   - buborékcsomagolásban";"OGYI-T-10287/02";"glimepiride";"1 A Pharma GmbH";"A10BB12";"2024-11-06 00:00:00";"";"Piaci megfontolások";"Az OGYÉI által helyettesíthetõnek nyilvánított gyógyszer elérhetõ (helyettesíthetõségi lista)";</t>
  </si>
  <si>
    <t>GLIMEPIRID 1A PHARMA 3 mg tabletta;"30 X   - buborékcsomagolásban";"OGYI-T-10287/03";"glimepiride";"1 A Pharma GmbH";"A10BB12";"2024-03-22 00:00:00";"";"Piaci megfontolások";"Az OGYÉI által helyettesíthetõnek nyilvánított gyógyszer elérhetõ (helyettesíthetõségi lista)";</t>
  </si>
  <si>
    <t>GLIMEPIRID 1A PHARMA 4 mg tabletta;"30 X   - buborékcsomagolásban";"OGYI-T-10287/04";"glimepiride";"1 A Pharma GmbH";"A10BB12";"2024-07-02 00:00:00";"";"Piaci megfontolások";"Az OGYÉI által helyettesíthetõnek nyilvánított gyógyszer elérhetõ (helyettesíthetõségi lista)";</t>
  </si>
  <si>
    <t>GLIMEPIRID 1A PHARMA 6 mg tabletta;"30 X   - buborékcsomagolásban";"OGYI-T-10287/05";"glimepiride";"1 A Pharma GmbH";"A10BB12";"2025-01-16 00:00:00";"";"Piaci megfontolások";"Az OGYÉI által helyettesíthetõnek nyilvánított gyógyszer elérhetõ (helyettesíthetõségi lista)";</t>
  </si>
  <si>
    <t>GLIMEPIRID HEXAL 1 mg tabletta;"30 X   - buborékcsomagolásban";"OGYI-T-10282/01";"glimepiride";"HEXAL AG";"A10BB12";"2024-09-12 00:00:00";"";"Piaci megfontolások";"Az OGYÉI által helyettesíthetõnek nyilvánított gyógyszer elérhetõ (helyettesíthetõségi lista)";</t>
  </si>
  <si>
    <t>GLIMEPIRID HEXAL 2 mg tabletta;"30 X   - buborékcsomagolásban";"OGYI-T-10282/02";"glimepiride";"HEXAL AG";"A10BB12";"2025-03-25 00:00:00";"";"Piaci megfontolások";"Az OGYÉI által helyettesíthetõnek nyilvánított gyógyszer elérhetõ (helyettesíthetõségi lista)";</t>
  </si>
  <si>
    <t>GLIMEPIRID HEXAL 6 mg tabletta;"30 X   - buborékcsomagolásban";"OGYI-T-10282/05";"glimepiride";"HEXAL AG";"A10BB12";"2024-10-08 00:00:00";"";"Piaci megfontolások";"Az OGYÉI által helyettesíthetõnek nyilvánított gyógyszer elérhetõ (helyettesíthetõségi lista)";</t>
  </si>
  <si>
    <t>GLUKÓZ TEVA 10% oldatos infúzió;"1 X 100 ml mûanyag zsákban";"OGYI-T-07814/06";"glucose monohydrate";"Teva Gyógyszergyár Zrt.";"B05BA03";"2023-11-07 00:00:00";"";"Gyártási gond";"Azonos hatóanyag</t>
  </si>
  <si>
    <t>GLUKÓZ TEVA 10% oldatos infúzió;"1 X 500 ml mûanyag zsákban";"OGYI-T-07814/07";"glucose monohydrate";"Teva Gyógyszergyár Zrt.";"B05BA03";"2024-12-11 00:00:00";"";"Gyártási gond";"Azonos hatóanyag</t>
  </si>
  <si>
    <t>GLUKÓZ TEVA 20% oldatos infúzió;"1 X 100 ml mûanyag zsákban";"OGYI-T-07814/08";"glucose monohydrate";"Teva Gyógyszergyár Zrt.";"B05BA03";"2024-07-22 00:00:00";"";"Gyártási gond";"Kontingens";</t>
  </si>
  <si>
    <t>GLUKÓZ TEVA 40% oldatos infúzió;"1 X 100 ml mûanyag zsákban";"OGYI-T-07814/09";"glucose monohydrate";"Teva Gyógyszergyár Zrt.";"B05BA03";"2024-08-31 00:00:00";"";"Gyártási gond";"Egyedi import";</t>
  </si>
  <si>
    <t>GLUKÓZ TEVA 40% oldatos infúzió;"1 X 500 ml mûanyag zsákban";"OGYI-T-07814/10";"glucose monohydrate";"Teva Gyógyszergyár Zrt.";"B05BA03";"2024-11-05 00:00:00";"";"Gyártási gond";"Ugyanaz a gyógyszer más kiszerelésben elérhetõ";</t>
  </si>
  <si>
    <t>GLYCEROL TEVA 10% oldatos infúzió izotóniás NaCl oldatban;"1 X 100 ml infúziós üvegben";"OGYI-T-03868/01";"glycerol";"Teva Gyógyszergyár Zrt.";"B05BC20";"2017-08-29 00:00:00";"";"Gyártási gond";"Kontingens";</t>
  </si>
  <si>
    <t>GLYCEROL TEVA 10% oldatos infúzió izotóniás NaCl oldatban;"1 X 500 ml infúziós üvegben";"OGYI-T-03868/02";"glycerol";"Teva Gyógyszergyár Zrt.";"B05BC20";"2016-06-24 00:00:00";"";"Gyártási gond";"Kontingens";</t>
  </si>
  <si>
    <t>GLYCOSEPT szájnyálkahártyán alkalmazott oldat;"1 X 30 ml üvegben";"OGYI-T-03214/01";"acriflavinium chloride;Levomenthol;Resorcinol";"Wagner-Pharma Kft.";"R02AA20";"2025-04-14 00:00:00";"";"Hatóanyag</t>
  </si>
  <si>
    <t>GRACIAL tabletta;"3 X (7+15) - buborékcsomagolásban";"OGYI-T-07806/02";"desogestrel;estradiol";"Aspen Pharma Trading Ltd (IE)";"G03AB05";"2023-03-01 00:00:00";"";"Piaci megfontolások";"Ugyanabban vagy hasonló indikációban más gyógyszer elérhetõ";</t>
  </si>
  <si>
    <t>GRENIS-CIPRO 500 mg filmtabletta;"10 X   - buborékcsomagolásban";"OGYI-T-20154/02";"ciprofloxacin";"PannonPharma Kft.";"J01MA02";"2015-07-03 00:00:00";"";"Piaci megfontolások";"Ugyanaz a gyógyszer más gyógyszerformában elérhetõ";</t>
  </si>
  <si>
    <t>GRENIS-OFLO 200 mg filmtabletta;"10 X   - buborékcsomagolásban";"OGYI-T-20092/01";"ofloxacin";"PannonPharma Kft.";"J01MA01";"2016-02-27 00:00:00";"";"Hatóanyag</t>
  </si>
  <si>
    <t>GYNAZOL 20 mg/g hüvelykrém;"1 X 5 g -";"OGYI-T-09290/01";"butoconazole";"Richter Gedeon Nyrt.";"G01AF15";"2025-08-28 00:00:00";"2025-11-30 00:00:00";"Gyártási gond";"Ugyanabban vagy hasonló indikációban más gyógyszer elérhetõ";</t>
  </si>
  <si>
    <t>Grasustek 6 mg oldatos injekció elõretöltött fecskendõben;"1 X 0.6 ml elõretöltött fecskendõben";"EU/1/19/1375/001";"pegfilgrastim";"Juta Pharma GmbH";"L03AA13";"2024-01-03 00:00:00";"";"Piaci megfontolások";"Azonos hatóanyag</t>
  </si>
  <si>
    <t>HALOPERIDOL DECANOAT-RICHTER 50 mg/ml oldatos injekció;"5 X 1 ml ampulla";"OGYI-T-03334/04";"haloperidol";"Richter Gedeon Nyrt.";"N05AD01";"2023-07-04 00:00:00";"";"Gyártási gond";"Ugyanabban vagy hasonló indikációban más gyógyszer elérhetõ";</t>
  </si>
  <si>
    <t>HARTIL  5 mg tabletta;"28 X   - buborékcsomagolásban";"OGYI-T-09729/03";"ramipril";"Egis Gyógyszergyár Zrt.";"C09AA05";"2025-10-20 00:00:00";"2027-12-31 00:00:00";"Piaci megfontolások";"Azonos hatóanyag</t>
  </si>
  <si>
    <t>HARTIL 10 mg tabletta;"28 X   - buborékcsomagolásban";"OGYI-T-09729/05";"ramipril";"Egis Gyógyszergyár Zrt.";"C09AA05";"2025-07-31 00:00:00";"2026-12-31 00:00:00";"Piaci megfontolások";"Azonos hatóanyag</t>
  </si>
  <si>
    <t>HARTIL HCT 5 mg/25 mg tabletta;"2 X 14 - buborékcsomagolásban";"OGYI-T-20255/02";"ramipril;hydrochlorothiazide";"Egis Gyógyszergyár Zrt.";"C09BA05";"2025-07-31 00:00:00";"2026-12-31 00:00:00";"Piaci megfontolások";"Azonos hatóanyag</t>
  </si>
  <si>
    <t>HEPARIN GALENIKA 5000 NE/ml oldatos injekció;"10 X 5 ml ampulla";"OGYI-T-24166/01";"Heparin sodium";"Galenika International Kft.";"B01AB01";"2025-02-28 00:00:00";"";"Gyártási gond";"Azonos hatóanyag</t>
  </si>
  <si>
    <t>HERBION BOROSTYÁN 35 mg szopogató tabletta;"24 X   - buborékcsomagolásban";"OGYI-T-22048/04";"extr. Hederae helicis";"Krka d.d.</t>
  </si>
  <si>
    <t>;R05CA12";"2024-09-20 00:00:00";"";"Piaci megfontolások";"Azonos hatóanyag más gyógyszerformában elérhetõ";</t>
  </si>
  <si>
    <t>HERPESIN 200 mg tabletta;"25 X   - buborékcsomagolásban";"OGYI-T-08871/02";"aciclovir";"Teva Gyógyszergyár Zrt.";"J05AB01";"2025-10-21 00:00:00";"2026-01-20 00:00:00";"Gyártási gond";"Az OGYÉI által helyettesíthetõnek nyilvánított gyógyszer elérhetõ (helyettesíthetõségi lista)";</t>
  </si>
  <si>
    <t>HIDRASEC 100 mg kemény kapszula;"10 X   - buborékcsomagolásban";"OGYI-T-22076/03";"racecadotril";"Bioprojet Europe Ltd.";"A07XA04";"2025-10-10 00:00:00";"";"Hivatalbóli megállapítás";"Egyedi import";</t>
  </si>
  <si>
    <t>HIDRASEC BABY 10 mg granulátum belsõleges szuszpenzióhoz;"16 X   - tasakban";"OGYI-T-22076/02";"racecadotril";"Bioprojet Europe Ltd.";"A07XA04";"2025-10-10 00:00:00";"";"Hivatalbóli megállapítás";"Egyedi import";</t>
  </si>
  <si>
    <t>HIDRASEC JUNIOR 30 mg granulátum belsõleges szuszpenzióhoz;"16 X   - tasakban";"OGYI-T-22076/01";"racecadotril";"Bioprojet Europe Ltd.";"A07XA04";"2025-10-10 00:00:00";"";"Hivatalbóli megállapítás";"Egyedi import";</t>
  </si>
  <si>
    <t>HOLMEVIS 6 mg/6 ml koncentrátum oldatos infúzióhoz;"1 X 6 ml ampulla";"OGYI-T-21918/06";"ibandronic acid";"Egis Gyógyszergyár Zrt.";"M05BA06";"2023-09-12 00:00:00";"";"Piaci megfontolások";"Ugyanaz a gyógyszer más kiszerelésben elérhetõ";</t>
  </si>
  <si>
    <t>HOVA filmtabletta;"20 X   - buborékcsomagolásban";"OGYI-T-07097/01";"valerian dry aqueous extract;extractum humuli lupuli strobuli siccum";"Gebro Pharma GmbH";"N05CM";"2025-04-15 00:00:00";"";"Piaci megfontolások";"Ugyanabban vagy hasonló indikációban más gyógyszer elérhetõ";</t>
  </si>
  <si>
    <t>HUMACAIN 4 mg/ml oldatos szemcsepp;"1 X 10  ml ";"OGYI-T-03674/01";"oxybuprocaine";"Teva Gyógyszergyár Zrt.";"S01HA02";"2016-03-31 00:00:00";"2030-12-31 00:00:00";"Gyártási gond";"Kontingens";</t>
  </si>
  <si>
    <t>HUMAGLOBIN LIQUID 50 g/l oldatos infúzió;"1 X 10 g/200 ml injekciós üvegben";"OGYI-T-09757/08";"immunglobulin (humán)";"Human BioPlazma Kft.";"J06BA02";"2025-05-30 00:00:00";"";"Piaci megfontolások";"Ugyanaz a gyógyszer más kiszerelésben elérhetõ";</t>
  </si>
  <si>
    <t>HUMAN ALBUMIN CSL BEHRING 200 g/l oldatos infúzió;"1 X 100 ml infúziós palackban";"OGYI-T-22694/02";"human albumin solution";"CSL Behring GmbH";"B05AA01";"2023-11-15 00:00:00";"2025-12-31 00:00:00";"Szállítási vagy raktározási gondok";"Ugyanabban vagy hasonló indikációban más gyógyszer elérhetõ";</t>
  </si>
  <si>
    <t>HUMAN ALBUMIN CSL BEHRING 200 g/l oldatos infúzió;"1 X 50 ml infúziós palackban";"OGYI-T-22694/01";"human albumin solution";"CSL Behring GmbH";"B05AA01";"2018-07-30 00:00:00";"";"Megnövekedett igény";"Ugyanabban vagy hasonló indikációban más gyógyszer elérhetõ";</t>
  </si>
  <si>
    <t>HUMAN ALBUMIN KEDRION 200 g/l oldatos infúzió;"1 X 10 g üvegpalackban";"OGYI-T-23560/01";"human albumin solution";"Human BioPlazma Kft.";"B05AA01";"2024-12-17 00:00:00";"";"Piaci megfontolások";"Ugyanaz a gyógyszer más kiszerelésben elérhetõ";</t>
  </si>
  <si>
    <t>HUMAPENT 5 mg/ml oldatos szemcsepp;"1 X 10  ml mûanyag tartályban";"OGYI-T-03825/01";"cyclopentolate";"Teva Gyógyszergyár Zrt.";"S01FA04";"2016-06-10 00:00:00";"2025-12-31 00:00:00";"Gyártási gond";"A Gytv. 16 § 2.c alapján kontingens kötelezvény";</t>
  </si>
  <si>
    <t>HUMAQUA oldószer parenterális készítményekhez;"1 X 1000 ml infúziós zsákban";"OGYI-T-06697/07";"solvents";"Teva Gyógyszergyár Zrt.";"V07AB19";"2025-01-28 00:00:00";"";"Gyártási gond";"Egyedi import";</t>
  </si>
  <si>
    <t>HUMAQUA oldószer parenterális készítményekhez;"1 X 500 ml infúziós zsákban";"OGYI-T-06697/06";"solvents";"Teva Gyógyszergyár Zrt.";"V07AB19";"2025-01-28 00:00:00";"";"Gyártási gond";"Egyedi import";</t>
  </si>
  <si>
    <t>HUMATROPE 36 NE (12 mg) injekció patronban;"1 X   - patronban";"OGYI-T-05243/03";"somatropin (hGH)";"Eli Lilly Nederland B.V.";"H01AC01";"2025-07-16 00:00:00";"";"Forgalmazás megszüntetése";"Egyedi import";</t>
  </si>
  <si>
    <t>HYDROCORTISON ROMPHARM 100 mg por oldatos injekcióhoz vagy infúzióhoz;"1 X   - injekciós üvegben";"OGYI-T-23860/01";"hydrocortisone";"S.C. Rompharm Company S.R.L.";"H02AB09";"2025-01-29 00:00:00";"2026-03-31 00:00:00";"Gyártási gond";"Azonos hatóanyag</t>
  </si>
  <si>
    <t>HYDROCORTISON-RICHTER 25 mg/ml + 5 mg/ml szuszpenziós injekció;"1 X 5 ml injekciós üvegben";"OGYI-T-03092/01";"hydrocortisone;lidocaine hydrochloride";"Richter Gedeon Nyrt.";"H02AB09";"2024-12-04 00:00:00";"";"Gyártási gond";"Ugyanabban vagy hasonló indikációban más gyógyszer elérhetõ";</t>
  </si>
  <si>
    <t>HbVaxpro 10 mikrogramm szuszpenziós injekció;"1 X   - injekciós üvegben";"EU/1/01/183/007";"hepatitis B vaccine (rDNA)";"Merck Sharp &amp; Dohme BV";"J07BC01";"2023-07-20 00:00:00";"";"Piaci megfontolások";"Egyedi import";</t>
  </si>
  <si>
    <t>Herceptin 150 mg por oldatos infúzióhoz való koncentrátumhoz;"1 X   - injekciós üvegben";"EU/1/00/145/001";"trastuzumab";"Roche Registration GmbH";"L01FD01";"2022-08-31 00:00:00";"";"Piaci megfontolások";"Ugyanaz a gyógyszer más gyógyszerformában elérhetõ";</t>
  </si>
  <si>
    <t>Herceptin 600 mg/5 ml oldatos injekció;"1 X   - injekciós üvegben";"EU/1/00/145/002";"trastuzumab";"Roche Registration GmbH";"L01FD01";"2025-06-02 00:00:00";"";"Piaci megfontolások";"Azonos hatóanyag más gyógyszerformában elérhetõ";</t>
  </si>
  <si>
    <t>Humalog 100 egység/ml oldatos injekció üvegben;"1 X 10 ml injekciós üvegben";"EU/1/96/007/002";"insulin lispro";"Eli Lilly Nederland B.V.";"A10AB04";"2025-07-09 00:00:00";"";"Piaci megfontolások";"Ugyanaz a gyógyszer más kiszerelésben elérhetõ";</t>
  </si>
  <si>
    <t>Humira 40 mg oldatos injekció elõretöltött fecskendõben;"2 X 0.4 ml elõretöltött fecskendõben";"EU/1/03/256/013";"adalimumab";"AbbVie Deutschland GmbH &amp; Co. KG ";"L04AB04";"2024-01-01 00:00:00";"2025-12-31 00:00:00";"Adminisztratív okok";"Azonos hatóanyag</t>
  </si>
  <si>
    <t>Humira 40 mg oldatos injekció elõretöltött injekciós tollban;"2 X 0.4 ml elõretöltött injekciós tollban";"EU/1/03/256/017";"adalimumab";"AbbVie Deutschland GmbH &amp; Co. KG ";"L04AB04";"2024-01-01 00:00:00";"2025-12-31 00:00:00";"Adminisztratív okok";"Azonos hatóanyag</t>
  </si>
  <si>
    <t>Humira 40 mg oldatos injekció elõretöltött injekciós tollban;"2 X 0.8 ml elõretöltött injekciós tollban";"EU/1/03/256/008";"adalimumab";"AbbVie Deutschland GmbH &amp; Co. KG ";"L04AB04";"2024-01-01 00:00:00";"2025-12-31 00:00:00";"Adminisztratív okok";"Azonos hatóanyag</t>
  </si>
  <si>
    <t>Humira 80 mg oldatos injekció elõretöltött injekciós tollban;"1 X 0.8 ml elõretöltött injekciós tollban";"EU/1/03/256/021";"adalimumab";"AbbVie Deutschland GmbH &amp; Co. KG ";"L04AB04";"2024-01-01 00:00:00";"2025-12-31 00:00:00";"Adminisztratív okok";"Azonos hatóanyag</t>
  </si>
  <si>
    <t>Hycamtin 4 mg por oldatos infúzióhoz való koncentrátumhoz;"1 X   - injekciós üvegben";"EU/1/96/027/003";"topotecan";"Sandoz Pharmaceuticals d.d.";"L01CE01";"2019-11-30 00:00:00";"";"Piaci megfontolások";"Ugyanaz a gyógyszer más gyógyszerformában elérhetõ";</t>
  </si>
  <si>
    <t>Hyrimoz 40 mg oldatos injekció elõretöltött fecskendõben;"2 X 0.8 ml elõretöltött fecskendõben";"EU/1/18/1286/002";"adalimumab";"Sandoz GmbH";"L04AB04";"2024-08-04 00:00:00";"";"Piaci megfontolások";"Azonos hatóanyag</t>
  </si>
  <si>
    <t>Hyrimoz 40 mg oldatos injekció elõretöltött injekciós tollban;"2 X 0.8 ml elõretöltött injekciós tollban";"EU/1/18/1286/005";"adalimumab";"Sandoz GmbH";"L04AB04";"2024-06-05 00:00:00";"";"Piaci megfontolások";"Ugyanaz a gyógyszer más hatáserõsségben elérhetõ";</t>
  </si>
  <si>
    <t>IAMNA 60 mikrogramm/15 mikrogramm filmtabletta;"1 X 28 - buborékcsomagolásban";"OGYI-T-21218/07";"gestodene;ethinylestradiol";"Sandoz Hungária Kft.";"G03AA10";"2020-07-14 00:00:00";"";"Piaci megfontolások";"Az OGYÉI által helyettesíthetõnek nyilvánított gyógyszer elérhetõ (helyettesíthetõségi lista)";</t>
  </si>
  <si>
    <t>IAMNA 60 mikrogramm/15 mikrogramm filmtabletta;"3 X 28 - buborékcsomagolásban";"OGYI-T-21218/08";"gestodene;ethinylestradiol";"Sandoz Hungária Kft.";"G03AA10";"2024-04-23 00:00:00";"";"Piaci megfontolások";"Az OGYÉI által helyettesíthetõnek nyilvánított gyógyszer elérhetõ (helyettesíthetõségi lista)";</t>
  </si>
  <si>
    <t>IBUMAX 600 mg filmtabletta;"10 X   - HDPE tartályban";"OGYI-T-20017/14";"ibuprofen";"Vitabalans Oy";"M01AE01";"2023-04-01 00:00:00";"2025-12-31 00:00:00";"Gyártási gond";"Ugyanaz a gyógyszer más kiszerelésben elérhetõ";</t>
  </si>
  <si>
    <t>IBUPROFEN B. BRAUN 400 mg oldatos infúzió;"10 X 100 ml tartályban";"OGYI-T-23186/01";"ibuprofen";"B. Braun Melsungen AG";"M01AE01";"2025-10-31 00:00:00";"2025-11-18 00:00:00";"Szállítási vagy raktározási gondok";"Ugyanaz a gyógyszer más hatáserõsségben elérhetõ";</t>
  </si>
  <si>
    <t>IBUPROFEN B. BRAUN 600 mg oldatos infúzió;"10 X 100 ml tartályban";"OGYI-T-23186/02";"ibuprofen";"B. Braun Melsungen AG";"M01AE01";"2025-10-31 00:00:00";"2025-11-18 00:00:00";"Szállítási vagy raktározási gondok";"Ugyanaz a gyógyszer más hatáserõsségben elérhetõ";</t>
  </si>
  <si>
    <t>IBUPROFEN KABI 400 mg oldatos infúzió;"40 X 100 ml tartályban";"OGYI-T-23781/03";"ibuprofen";"Fresenius Kabi Hungary Kft.";"M01AE01";"2025-08-07 00:00:00";"2025-11-30 00:00:00";"Megnövekedett igény";"Ugyanabban vagy hasonló indikációban más gyógyszer elérhetõ";</t>
  </si>
  <si>
    <t>ICATIBANT TEVA 30 mg oldatos injekció elõretöltött fecskendõben;"1 X 3 ml elõretöltött fecskendõben";"OGYI-T-23910/01";"icatibant";"Teva B.V.";"B06AC02";"2025-01-14 00:00:00";"";"Piaci megfontolások";"Azonos hatóanyag</t>
  </si>
  <si>
    <t>IMATINIB STADA 100 mg filmtabletta;"120 X   - HDPE tartályban";"OGYI-T-22912/02";"imatinib";"Stada Arzneimittel AG";"L01EA01";"2023-05-03 00:00:00";"";"Piaci megfontolások";"Az OGYÉI által helyettesíthetõnek nyilvánított gyógyszer elérhetõ (helyettesíthetõségi lista)";</t>
  </si>
  <si>
    <t>IMATINIB STADA 400 mg filmtabletta;"30 X   - HDPE tartályban";"OGYI-T-22912/04";"imatinib";"Stada Arzneimittel AG";"L01EA01";"2023-05-03 00:00:00";"";"Piaci megfontolások";"Az OGYÉI által helyettesíthetõnek nyilvánított gyógyszer elérhetõ (helyettesíthetõségi lista)";</t>
  </si>
  <si>
    <t>IMIGRAN  50 mg tabletta;"6 X   - buborékcsomagolásban";"OGYI-T-05410/01";"sumatriptan";"GlaxoSmithKline Trading Services Ltd.";"N02CC01";"2021-11-26 00:00:00";"";"Piaci megfontolások";"Azonos hatóanyag</t>
  </si>
  <si>
    <t>IMIGRAN SPRINT  50 mg filmtabletta;"6 X   - buborékcsomagolásban";"OGYI-T-10096/03";"sumatriptan";"GlaxoSmithKline Trading Services Ltd.";"N02CC01";"2021-11-26 00:00:00";"";"Piaci megfontolások";"Azonos hatóanyag</t>
  </si>
  <si>
    <t>IMMUN HERBAL BÉRES filmtabletta;"30 X   - HDPE palackban";"OGYI-TN-19/03";"Ginseng;Echinaceae purpurea L radix extr.;vitamins;minerals";"BÉRES Gyógyszergyár Zrt.";"R05";"2019-06-01 00:00:00";"";"Piaci megfontolások";"Ugyanabban vagy hasonló indikációban más gyógyszer elérhetõ";</t>
  </si>
  <si>
    <t>IMODIUM 2 mg kemény kapszula;"8 X   - buborékcsomagolásban";"OGYI-T-02221/01";"loperamide";"JNTL Consumer Health (Hungary) Kft.";"A07DA03";"2023-05-01 00:00:00";"";"Piaci megfontolások";"Ugyanaz a gyógyszer más kiszerelésben elérhetõ";</t>
  </si>
  <si>
    <t>IMODIUM INSTANT 2 mg szájban diszpergálódó tabletta;"6 X   - buborékcsomagolásban";"OGYI-T-02221/03";"loperamide";"JNTL Consumer Health (Hungary) Kft.";"A07DA03";"2023-10-01 00:00:00";"";"Piaci megfontolások";"Ugyanaz a gyógyszer más gyógyszerformában elérhetõ";</t>
  </si>
  <si>
    <t>IMOREVIN 2 mg/125 mg tabletta;"18 X   - buborékcsomagolásban";"OGYI-T-22515/14";"loperamide hydrochloride;dimeticone";"Sager Pharma Kft.";"A07DA53";"2023-05-02 00:00:00";"";"Piaci megfontolások";"Ugyanabban vagy hasonló indikációban más gyógyszer elérhetõ";</t>
  </si>
  <si>
    <t>IMOVANE 7,5 mg filmtabletta;"20 X   - buborékcsomagolásban";"OGYI-T-01802/01";"zopiclone";"Sanofi-Aventis Zrt.";"N05CF01";"2022-11-10 00:00:00";"";"Piaci megfontolások";"Ugyanaz a gyógyszer más kiszerelésben elérhetõ";</t>
  </si>
  <si>
    <t>IMURAN 25 mg filmtabletta;"100 X   - átlátszatlan fehér buborékcsomagolásban";"OGYI-T-00665/02";"azathioprine";"Aspen Pharma Trading Ltd (IE)";"L04AX01";"2025-09-15 00:00:00";"2025-12-15 00:00:00";"Megnövekedett igény";"Ugyanaz a gyógyszer más hatáserõsségben elérhetõ";</t>
  </si>
  <si>
    <t>INEGY 10 mg/10 mg tabletta;"30 X   - buborékcsomagolásban";"OGYI-T-20206/05";"ezetimibe;simvastatin";"Organon Hungary Kft.";"C10BA02";"2019-05-31 00:00:00";"";"Adminisztratív okok";"Ugyanaz a gyógyszer más kiszerelésben elérhetõ";</t>
  </si>
  <si>
    <t>INEGY 10 mg/20 mg tabletta;"30 X   - buborékcsomagolásban";"OGYI-T-20206/20";"ezetimibe;simvastatin";"Organon Hungary Kft.";"C10BA02";"2019-05-31 00:00:00";"";"Adminisztratív okok";"Ugyanaz a gyógyszer más kiszerelésben elérhetõ";</t>
  </si>
  <si>
    <t>INEGY 10 mg/40 mg tabletta;"30 X   - buborékcsomagolásban";"OGYI-T-20206/36";"ezetimibe;simvastatin";"Organon Hungary Kft.";"C10BA02";"2024-12-19 00:00:00";"";"Adminisztratív okok";"Ugyanaz a gyógyszer más kiszerelésben elérhetõ";</t>
  </si>
  <si>
    <t>INFANRIX IPV szuszpenziós injekció elõretöltött fecskendõben;"1 X 0.5 ml elõretöltött fecskendõben";"OGYI-T-20352/01";"vakcina (kombinált)";"GlaxoSmithKline Biologicals S.A.";"J07CA02";"2016-02-17 00:00:00";"";"Gyártási gond";"Közforgalmú gyógyszertárban nem</t>
  </si>
  <si>
    <t xml:space="preserve"> de állami ellátás keretein belül az oltóhelyeken elérhetõ";</t>
  </si>
  <si>
    <t>INFANRIX-IPV+HIB por szuszpenziós injekcióhoz és szuszpenziós injekció elõretöltött fecskendõben;"1 X 0.5 ml elõretöltött fecskendõben";"OGYI-T-09521/01";"vakcina (kombinált)";"GlaxoSmithKline Biologicals S.A.";"J07CA06";"2016-02-17 00:00:00";"";"Gyártási gond";"Közforgalmú gyógyszertárban nem</t>
  </si>
  <si>
    <t>INFILEA 0,5 mg/g krém;"1 X 30 g Al tubusban";"OGYI-T-24150/01";"clobetasol propionate";"Egis Gyógyszergyár Zrt.";"D07AD01";"2024-01-02 00:00:00";"2025-12-31 00:00:00";"Gyártási gond";"Az OGYÉI által helyettesíthetõnek nyilvánított gyógyszer elérhetõ (helyettesíthetõségi lista)";</t>
  </si>
  <si>
    <t>INHIBACE 5 mg filmtabletta;"28 X   - buborékcsomagolásban";"OGYI-T-01735/03";"cilazapril";"Cheplapharm Arzneimittel GmbH";"C09AA08";"2018-09-24 00:00:00";"";"Piaci megfontolások";"Ugyanaz a gyógyszer más hatáserõsségben elérhetõ";</t>
  </si>
  <si>
    <t>IOMERON 200 mg I/ml oldatos injekció;"1 X 100 ml injekciós üvegben";"OGYI-T-07754/02";"iomeprol";"Bracco Imaging S.P.A.";"V08AB10";"2017-02-20 00:00:00";"";"Piaci megfontolások";"Ugyanabban vagy hasonló indikációban más gyógyszer elérhetõ";</t>
  </si>
  <si>
    <t>IOMERON 200 mg I/ml oldatos injekció;"1 X 50 ml injekciós üvegben";"OGYI-T-07754/01";"iomeprol";"Bracco Imaging S.P.A.";"V08AB10";"2017-02-20 00:00:00";"";"Piaci megfontolások";"Ugyanabban vagy hasonló indikációban más gyógyszer elérhetõ";</t>
  </si>
  <si>
    <t>IOMERON 250 mg I/ml oldatos injekció;"1 X 100 ml injekciós üvegben";"OGYI-T-07754/04";"iomeprol";"Bracco Imaging S.P.A.";"V08AB10";"2017-02-20 00:00:00";"";"Piaci megfontolások";"Ugyanabban vagy hasonló indikációban más gyógyszer elérhetõ";</t>
  </si>
  <si>
    <t>IOMERON 250 mg I/ml oldatos injekció;"1 X 50 ml injekciós üvegben";"OGYI-T-07754/03";"iomeprol";"Bracco Imaging S.P.A.";"V08AB10";"2017-02-20 00:00:00";"";"Piaci megfontolások";"Ugyanabban vagy hasonló indikációban más gyógyszer elérhetõ";</t>
  </si>
  <si>
    <t>IOMERON 300 mg I/ml oldatos injekció;"1 X 150 ml injekciós üvegben";"OGYI-T-07754/08";"iomeprol";"Bracco Imaging S.P.A.";"V08AB10";"2017-02-20 00:00:00";"";"Piaci megfontolások";"Ugyanabban vagy hasonló indikációban más gyógyszer elérhetõ";</t>
  </si>
  <si>
    <t>IOMERON 300 mg I/ml oldatos injekció;"1 X 20 ml injekciós üvegben";"OGYI-T-07754/05";"iomeprol";"Bracco Imaging S.P.A.";"V08AB10";"2017-02-20 00:00:00";"";"Piaci megfontolások";"Ugyanabban vagy hasonló indikációban más gyógyszer elérhetõ";</t>
  </si>
  <si>
    <t>IOMERON 300 mg I/ml oldatos injekció;"1 X 200 ml injekciós üvegben";"OGYI-T-07754/09";"iomeprol";"Bracco Imaging S.P.A.";"V08AB10";"2017-02-20 00:00:00";"";"Piaci megfontolások";"Ugyanabban vagy hasonló indikációban más gyógyszer elérhetõ";</t>
  </si>
  <si>
    <t>IOMERON 350 mg I/ml oldatos injekció;"1 X 100 ml injekciós üvegben";"OGYI-T-07754/13";"iomeprol";"Bracco Imaging S.P.A.";"V08AB10";"2017-02-20 00:00:00";"";"Piaci megfontolások";"Ugyanabban vagy hasonló indikációban más gyógyszer elérhetõ";</t>
  </si>
  <si>
    <t>IOMERON 350 mg I/ml oldatos injekció;"1 X 20 ml injekciós üvegben";"OGYI-T-07754/11";"iomeprol";"Bracco Imaging S.P.A.";"V08AB10";"2017-02-20 00:00:00";"";"Piaci megfontolások";"Ugyanabban vagy hasonló indikációban más gyógyszer elérhetõ";</t>
  </si>
  <si>
    <t>IOMERON 400 mg I/ml oldatos injekció;"1 X 100 ml injekciós üvegben";"OGYI-T-07754/17";"iomeprol";"Bracco Imaging S.P.A.";"V08AB10";"2017-02-20 00:00:00";"";"Piaci megfontolások";"Ugyanabban vagy hasonló indikációban más gyógyszer elérhetõ";</t>
  </si>
  <si>
    <t>IOMERON 400 mg I/ml oldatos injekció;"1 X 150 ml injekciós üvegben";"OGYI-T-07754/18";"iomeprol";"Bracco Imaging S.P.A.";"V08AB10";"2017-02-20 00:00:00";"";"Piaci megfontolások";"Ugyanabban vagy hasonló indikációban más gyógyszer elérhetõ";</t>
  </si>
  <si>
    <t>IOMERON 400 mg I/ml oldatos injekció;"1 X 50 ml injekciós üvegben";"OGYI-T-07754/16";"iomeprol";"Bracco Imaging S.P.A.";"V08AB10";"2017-02-20 00:00:00";"";"Piaci megfontolások";"Ugyanabban vagy hasonló indikációban más gyógyszer elérhetõ";</t>
  </si>
  <si>
    <t>IOMERON 400 mg I/ml oldatos injekció;"1 X 500 ml injekciós üvegben";"OGYI-T-07754/20";"iomeprol";"Bracco Imaging S.P.A.";"V08AB10";"2020-04-28 00:00:00";"";"Piaci megfontolások";"Ugyanaz a gyógyszer más hatáserõsségben elérhetõ";</t>
  </si>
  <si>
    <t>IOPAMIRO 300 mg I/ml oldatos injekció;"1 X 100 ml injekciós üvegben";"OGYI-T-05588/01";"iopamidol";"Bracco Imaging S.P.A.";"V08AB04";"2020-04-29 00:00:00";"";"Piaci megfontolások";"Ugyanabban vagy hasonló indikációban más gyógyszer elérhetõ";</t>
  </si>
  <si>
    <t>IOPAMIRO 300 mg I/ml oldatos injekció;"1 X 30 ml injekciós üvegben";"OGYI-T-05588/03";"iopamidol";"Bracco Imaging S.P.A.";"V08AB04";"2020-04-29 00:00:00";"";"Piaci megfontolások";"Ugyanabban vagy hasonló indikációban más gyógyszer elérhetõ";</t>
  </si>
  <si>
    <t>IOPAMIRO 300 mg I/ml oldatos injekció;"1 X 50 ml injekciós üvegben";"OGYI-T-05588/04";"iopamidol";"Bracco Imaging S.P.A.";"V08AB04";"2020-04-29 00:00:00";"";"Piaci megfontolások";"Ugyanabban vagy hasonló indikációban más gyógyszer elérhetõ";</t>
  </si>
  <si>
    <t>IOPAMIRO 300 mg I/ml oldatos injekció;"1 X 500 ml injekciós üvegben";"OGYI-T-05588/05";"iopamidol";"Bracco Imaging S.P.A.";"V08AB04";"2020-04-29 00:00:00";"";"Piaci megfontolások";"Ugyanabban vagy hasonló indikációban más gyógyszer elérhetõ";</t>
  </si>
  <si>
    <t>IOPAMIRO 370 mg I/ml oldatos injekció;"1 X 100 ml injekciós üvegben";"OGYI-T-05588/08";"iopamidol";"Bracco Imaging S.P.A.";"V08AB04";"2020-04-29 00:00:00";"";"Piaci megfontolások";"Ugyanabban vagy hasonló indikációban más gyógyszer elérhetõ";</t>
  </si>
  <si>
    <t>IOPAMIRO 370 mg I/ml oldatos injekció;"1 X 30 ml injekciós üvegben";"OGYI-T-05588/06";"iopamidol";"Bracco Imaging S.P.A.";"V08AB04";"2020-04-29 00:00:00";"";"Piaci megfontolások";"Ugyanabban vagy hasonló indikációban más gyógyszer elérhetõ";</t>
  </si>
  <si>
    <t>IOPAMIRO 370 mg I/ml oldatos injekció;"1 X 500 ml injekciós üvegben";"OGYI-T-05588/09";"iopamidol";"Bracco Imaging S.P.A.";"V08AB04";"2020-04-29 00:00:00";"";"Piaci megfontolások";"Ugyanabban vagy hasonló indikációban más gyógyszer elérhetõ";</t>
  </si>
  <si>
    <t>IPINZAN  50 mg/850 mg filmtabletta;"60 X   - buborékcsomagolásban";"OGYI-T-23970/06";"vildagliptin;metformin hydrochloride";"Zentiva</t>
  </si>
  <si>
    <t xml:space="preserve"> k.s.";"A10BD08";"2024-09-06 00:00:00";"2025-11-28 00:00:00";"Gyártási gond";"Az OGYÉI által helyettesíthetõnek nyilvánított gyógyszer elérhetõ (helyettesíthetõségi lista)";</t>
  </si>
  <si>
    <t>IPINZAN 50 mg/1000 mg filmtabletta;"60 X   - buborékcsomagolásban";"OGYI-T-23970/14";"vildagliptin;metformin hydrochloride";"Zentiva</t>
  </si>
  <si>
    <t>IRINOTECAN ACCORD 20 mg/ml koncentrátum oldatos infúzióhoz;"1 X 5 ml injekciós üvegben";"OGYI-T-23076/02";"irinotecan hydrochloride";"Accord Healthcare Polska Sp. z o.o.";"L01CE02";"2022-05-10 00:00:00";"";"Szállítási vagy raktározási gondok";"Egyedi import";</t>
  </si>
  <si>
    <t>IRINOTECAN KABI 20 mg/ml koncentrátum oldatos infúzióhoz;"1 X 15 ml injekciós üvegben";"OGYI-T-20569/03";"irinotecan";"Fresenius Kabi Hungary Kft.";"L01CE02";"2017-09-19 00:00:00";"";"Piaci megfontolások";"Ugyanabban vagy hasonló indikációban más gyógyszer elérhetõ";</t>
  </si>
  <si>
    <t>IRINOTECAN KABI 20 mg/ml koncentrátum oldatos infúzióhoz;"1 X 5 ml injekciós üvegben";"OGYI-T-20569/02";"irinotecan";"Fresenius Kabi Hungary Kft.";"L01CE02";"2017-09-30 00:00:00";"";"Piaci megfontolások";"Ugyanabban vagy hasonló indikációban más gyógyszer elérhetõ";</t>
  </si>
  <si>
    <t>IRPRESTAN 150 mg filmtabletta;"30 X   - buborékcsomagolásban";"OGYI-T-21064/06";"irbesartan";"Actavis Group PTC ehf.";"C09CA04";"2025-09-23 00:00:00";"2026-03-15 00:00:00";"Megnövekedett igény";"Az OGYÉI által helyettesíthetõnek nyilvánított gyógyszer elérhetõ (helyettesíthetõségi lista)";</t>
  </si>
  <si>
    <t>IRPRESTAN 300 mg filmtabletta;"30 X   - buborékcsomagolásban";"OGYI-T-21064/10";"irbesartan";"Actavis Group PTC ehf.";"C09CA04";"2025-09-08 00:00:00";"2025-12-31 00:00:00";"Gyártási gond";"Ugyanabban vagy hasonló indikációban más gyógyszer elérhetõ";</t>
  </si>
  <si>
    <t>IRPRESTAN HCT 150 mg/12,5 mg filmtabletta;"30 X   - buborékcsomagolásban";"OGYI-T-21614/02";"irbesartan;hydrochlorothiazide";"Actavis Group PTC ehf.";"C09DA04";"2024-09-18 00:00:00";"";"Gyártási gond";"Az OGYÉI által helyettesíthetõnek nyilvánított gyógyszer elérhetõ (helyettesíthetõségi lista)";</t>
  </si>
  <si>
    <t>IRPRESTAN HCT 300 mg/12,5 mg filmtabletta;"30 X   - buborékcsomagolásban";"OGYI-T-21614/06";"irbesartan;hydrochlorothiazide";"Actavis Group PTC ehf.";"C09DA04";"2025-05-19 00:00:00";"";"Piaci megfontolások";"Az OGYÉI által helyettesíthetõnek nyilvánított gyógyszer elérhetõ (helyettesíthetõségi lista)";</t>
  </si>
  <si>
    <t>IRPRESTAN HCT 300 mg/25 mg filmtabletta;"30 X   - buborékcsomagolásban";"OGYI-T-21614/10";"irbesartan;hydrochlorothiazide";"Actavis Group PTC ehf.";"C09DA04";"2025-07-29 00:00:00";"";"Piaci megfontolások";"Az OGYÉI által helyettesíthetõnek nyilvánított gyógyszer elérhetõ (helyettesíthetõségi lista)";</t>
  </si>
  <si>
    <t>ISODEX 50 mg/ml oldatos infúzió;"1 X 100 ml mûanyag zsákban";"OGYI-T-03503/02";"glucose monohydrate";"Teva Gyógyszergyár Zrt.";"B05BA03";"2024-03-20 00:00:00";"";"Gyártási gond";"Kontingens";</t>
  </si>
  <si>
    <t>ISODEX 50 mg/ml oldatos infúzió;"1 X 500 ml mûanyag zsákban";"OGYI-T-03503/04";"glucose monohydrate";"Teva Gyógyszergyár Zrt.";"B05BA03";"2024-02-20 00:00:00";"";"Gyártási gond";"Ugyanaz a gyógyszer más kiszerelésben elérhetõ";</t>
  </si>
  <si>
    <t>Ibandronsav Teva 150 mg filmtabletta;"1 X   - buborékcsomagolásban";"EU/1/10/642/003";"ibandronic acid";"Teva B.V.";"M05BA06";"2023-11-28 00:00:00";"2026-10-31 00:00:00";"Gyártási gond";"Az OGYÉI által helyettesíthetõnek nyilvánított gyógyszer elérhetõ (helyettesíthetõségi lista)";</t>
  </si>
  <si>
    <t>Ilaris 150 mg por oldatos injekcióhoz;"1 X  - injekciós üvegben";"EU/1/09/564/001";"canakinumab";"Novartis Europharm Limited";"L04AC08";"2018-05-30 00:00:00";"";"Piaci megfontolások";"Ugyanabban vagy hasonló indikációban más gyógyszer elérhetõ";</t>
  </si>
  <si>
    <t>Imbruvica 140 mg kemény kapszula;"120 X   - HDPE tartályban";"EU/1/14/945/002";"Ibrutinib";"Janssen-Cilag International NV";"L01XE27";"2024-09-03 00:00:00";"";"Piaci megfontolások";"Ugyanaz a gyógyszer más gyógyszerformában elérhetõ";</t>
  </si>
  <si>
    <t>Imvanex szuszpenziós injekció;"20 X 0.5 ml injekciós üvegben";"EU/1/13/855/001";"vakcina (virális)";"Bavarian Nordic A/S";"J07BX";"2022-09-09 00:00:00";"";"Hivatalbóli megállapítás";"Kontingens";</t>
  </si>
  <si>
    <t>Insuman Basal 100 NE/ml szuszpenziós injekció patronban;"5 X 3 ml ";"EU/1/97/030/035";"insulin human";"sanofi-aventis Deutschland GmbH";"A10AC01";"2022-02-03 00:00:00";"";"Piaci megfontolások";"Ugyanaz a gyógyszer más kiszerelésben elérhetõ";</t>
  </si>
  <si>
    <t>Insuman Basal SoloStar 100 NE/ml szuszpenziós injekció elõretöltött injekciós tollban;"5 X 3 ml elõretöltött injekciós tollban";"EU/1/97/030/148";"insulin human";"sanofi-aventis Deutschland GmbH";"A10AC01";"2023-05-31 00:00:00";"";"Forgalmazás megszüntetése";"Ugyanabban vagy hasonló indikációban más gyógyszer elérhetõ";</t>
  </si>
  <si>
    <t>Insuman Comb 25 100 NE/ml szuszpenziós injekció patronban;"5 X 3 ml ";"EU/1/97/030/045";"insulin human";"sanofi-aventis Deutschland GmbH";"A10AD01";"2022-02-01 00:00:00";"";"Piaci megfontolások";"Ugyanaz a gyógyszer más kiszerelésben elérhetõ";</t>
  </si>
  <si>
    <t>Insuman Comb 25 SoloStar 100 NE/ml szuszpenziós injekció elõretöltött injekciós tollban;"5 X 3 ml elõretöltött injekciós tollban";"EU/1/97/030/160";"insulin human";"sanofi-aventis Deutschland GmbH";"A10AD01";"2023-05-31 00:00:00";"";"Forgalmazás megszüntetése";"Ugyanabban vagy hasonló indikációban más gyógyszer elérhetõ";</t>
  </si>
  <si>
    <t>Insuman Comb 50 100 NE/ml szuszpenziós injekció patronban;"5 X 3 ml ";"EU/1/97/030/050";"insulin human";"sanofi-aventis Deutschland GmbH";"A10AD01";"2023-02-20 00:00:00";"";"Piaci megfontolások";"Ugyanaz a gyógyszer más kiszerelésben elérhetõ";</t>
  </si>
  <si>
    <t>Insuman Rapid 100 NE/ml oldatos injekció patronban;"5 X 3 ml -";"EU/1/97/030/030";"insulin human";"sanofi-aventis Deutschland GmbH";"A10AB01";"2022-02-01 00:00:00";"";"Piaci megfontolások";"Ugyanaz a gyógyszer más kiszerelésben elérhetõ";</t>
  </si>
  <si>
    <t>Insuman Rapid Solostar 100 NE/ml oldatos injekció elõretöltött injekciós tollban;"5 X 3  ml elõretöltött injekciós tollban";"EU/1/97/030/142";"insulin human";"sanofi-aventis Deutschland GmbH";"A10AB01";"2023-05-31 00:00:00";"";"Forgalmazás megszüntetése";"Ugyanabban vagy hasonló indikációban más gyógyszer elérhetõ";</t>
  </si>
  <si>
    <t>Integrilin 0,75 mg/ml oldatos infúzió;"1 X 100 ml injekciós üvegben";"EU/1/99/109/001";"eptifibatide";"GlaxoSmithKline (Ireland) Ltd. ";"B01AC16";"2024-06-10 00:00:00";"";"Piaci megfontolások";"Egyedi import";</t>
  </si>
  <si>
    <t>Integrilin 2 mg/ml oldatos injekció;"1 X 10 ml injekciós üvegben";"EU/1/99/109/002";"eptifibatide";"GlaxoSmithKline (Ireland) Ltd. ";"B01AC16";"2024-09-19 00:00:00";"";"Piaci megfontolások";"Egyedi import";</t>
  </si>
  <si>
    <t>Irbesartan Zentiva 150 mg filmtabletta;"28 X   - buborékcsomagolásban";"EU/1/06/376/023";"irbesartan";"Zentiva</t>
  </si>
  <si>
    <t xml:space="preserve"> k.s.";"C09CA04";"2025-03-12 00:00:00";"";"Piaci megfontolások";"Ugyanaz a gyógyszer más hatáserõsségben elérhetõ";</t>
  </si>
  <si>
    <t>JODID 100 mikrogramm tabletta;"100 X   - buborékcsomagolásban";"OGYI-T-04379/02";"potassium iodide";"Merck Kft.";"H03CA";"2025-05-12 00:00:00";"2025-11-17 00:00:00";"Gyártási gond";"Ugyanaz a gyógyszer más hatáserõsségben elérhetõ";</t>
  </si>
  <si>
    <t>JUZIMETTE 50 mg/1000 mg filmtabletta;"56 X   - buborékcsomagolásban";"OGYI-T-23950/11";"sitagliptin;metformin hydrochloride";"Richter Gedeon Nyrt.";"A10BD07";"2023-08-11 00:00:00";"";"Piaci megfontolások";"Ugyanabban vagy hasonló indikációban más gyógyszer elérhetõ";</t>
  </si>
  <si>
    <t>Janumet 50 mg/1000 mg filmtabletta;"56 X   - ";"EU/1/08/455/010";"sitagliptin;metformin";"Merck Sharp &amp; Dohme BV";"A10BD07";"2024-02-15 00:00:00";"";"Piaci megfontolások";"Ugyanabban vagy hasonló indikációban más gyógyszer elérhetõ";</t>
  </si>
  <si>
    <t>Jevtana 60 mg koncentrátum és oldószer oldatos infúzióhoz;"1 X   - injekciós üvegben";"EU/1/11/676/001";"Cabazitaxel";"sanofi-aventis groupe";"L01CD04";"2025-09-03 00:00:00";"";"Piaci megfontolások";"Ugyanabban vagy hasonló indikációban más gyógyszer elérhetõ";</t>
  </si>
  <si>
    <t>KABIVEN emulziós infúzió;"3 X 2566 ml Biofine zsákban";"OGYI-T-08356/08";"amino acids;lipids;electrolits;glucose";"Fresenius Kabi AB</t>
  </si>
  <si>
    <t xml:space="preserve"> Uppsala";"B05BA10";"2011-11-01 00:00:00";"";"Piaci megfontolások";"Ugyanaz a gyógyszer más kiszerelésben elérhetõ";</t>
  </si>
  <si>
    <t>KABIVEN emulziós infúzió;"4 X 1026 ml Excel zsákban";"OGYI-T-08356/01";"amino acids;lipids;electrolits;glucose";"Fresenius Kabi AB</t>
  </si>
  <si>
    <t>KALDYUM 600 mg retard kemény kapszula;"100 X   - üvegben";"OGYI-T-05297/02";"potassium chloride";"Egis Gyógyszergyár Zrt.";"A12BA01";"2019-12-17 00:00:00";"";"Piaci megfontolások";"Azonos hatóanyag más gyógyszerformában elérhetõ";</t>
  </si>
  <si>
    <t>KALDYUM 600 mg retard kemény kapszula;"100 X   - üvegben";"OGYI-T-05297/02";"potassium chloride";"Egis Gyógyszergyár Zrt.";"A12BA01";"2024-12-17 00:00:00";"2025-12-31 00:00:00";"Piaci megfontolások";"Azonos hatóanyag más gyógyszerformában elérhetõ";</t>
  </si>
  <si>
    <t>KARDATUXAN 10 mg filmtabletta;"3 X 10 - buborékcsomagolásban";"OGYI-T-24109/24";"rivaroxaban";"Richter Gedeon Nyrt.";"B01AF01";"2024-05-21 00:00:00";"";"Piaci megfontolások";"Az OGYÉI által helyettesíthetõnek nyilvánított gyógyszer elérhetõ (helyettesíthetõségi lista)";</t>
  </si>
  <si>
    <t>KARDATUXAN 15 mg filmtabletta;"30 X   - buborékcsomagolásban";"OGYI-T-24109/40";"rivaroxaban";"Richter Gedeon Nyrt.";"B01AF01";"2024-05-21 00:00:00";"";"Piaci megfontolások";"Az OGYÉI által helyettesíthetõnek nyilvánított gyógyszer elérhetõ (helyettesíthetõségi lista)";</t>
  </si>
  <si>
    <t>KARDATUXAN 20 mg filmtabletta;"30 X   - buborékcsomagolásban";"OGYI-T-24109/56";"rivaroxaban";"Richter Gedeon Nyrt.";"B01AF01";"2024-05-21 00:00:00";"";"Piaci megfontolások";"Az OGYÉI által helyettesíthetõnek nyilvánított gyógyszer elérhetõ (helyettesíthetõségi lista)";</t>
  </si>
  <si>
    <t>KETILEPT 100 mg filmtabletta;"60 X   - buborékcsomagolásban";"OGYI-T-20056/07";"quetiapine";"Egis Gyógyszergyár Zrt.";"N05AH04";"2016-03-31 00:00:00";"";"Gyártási gond";"Az OGYÉI által helyettesíthetõnek nyilvánított gyógyszer elérhetõ (helyettesíthetõségi lista)";</t>
  </si>
  <si>
    <t>KETILEPT 200 mg filmtabletta;"60 X   - buborékcsomagolásban";"OGYI-T-20056/15";"quetiapine";"Egis Gyógyszergyár Zrt.";"N05AH04";"2016-03-31 00:00:00";"";"Gyártási gond";"Az OGYÉI által helyettesíthetõnek nyilvánított gyógyszer elérhetõ (helyettesíthetõségi lista)";</t>
  </si>
  <si>
    <t>KETILEPT 300 mg filmtabletta;"60 X   - buborékcsomagolásban";"OGYI-T-20056/19";"quetiapine";"Egis Gyógyszergyár Zrt.";"N05AH04";"2016-03-31 00:00:00";"";"Gyártási gond";"Az OGYÉI által helyettesíthetõnek nyilvánított gyógyszer elérhetõ (helyettesíthetõségi lista)";</t>
  </si>
  <si>
    <t>KETILEPT PROLONG 200 mg retard tabletta;"60 X   - buborékcsomagolásban";"OGYI-T-20056/34";"quetiapine";"Egis Gyógyszergyár Zrt.";"N05AH04";"2025-09-15 00:00:00";"2026-01-31 00:00:00";"Gyártási gond";"Ugyanaz a gyógyszer más hatáserõsségben elérhetõ";</t>
  </si>
  <si>
    <t>KETILEPT PROLONG 300 mg retard tabletta;"60 X   - buborékcsomagolásban";"OGYI-T-20056/39";"quetiapine";"Egis Gyógyszergyár Zrt.";"N05AH04";"2025-09-15 00:00:00";"2026-01-31 00:00:00";"Gyártási gond";"Ugyanaz a gyógyszer más hatáserõsségben elérhetõ";</t>
  </si>
  <si>
    <t>KETILEPT PROLONG 400 mg retard tabletta;"60 X   - buborékcsomagolásban";"OGYI-T-20056/44";"quetiapine";"Egis Gyógyszergyár Zrt.";"N05AH04";"2025-09-15 00:00:00";"2026-01-31 00:00:00";"Gyártási gond";"Ugyanaz a gyógyszer más hatáserõsségben elérhetõ";</t>
  </si>
  <si>
    <t>KLOMETOL 5 mg/ml oldatos injekció;"10 X 2 ml ampulla";"OGYI-T-23922/01";"metoclopramide hydrochloride";"Galenika International Kft.";"A03FA01";"2024-12-18 00:00:00";"";"Gyártási gond";"Azonos hatóanyag</t>
  </si>
  <si>
    <t>KONAKION 10 mg/1 ml oldatos injekció;"5 X 1 ml ampulla";"OGYI-T-04204/02";"Phytomenadione";"Cheplapharm Arzneimittel GmbH";"B02BA01";"2019-05-01 00:00:00";"";"Gyártási gond";"Kontingens";</t>
  </si>
  <si>
    <t>KONAKION 2 mg/0,2 ml paediatric oldatos injekció;"5 X 0.2 ml ampulla";"OGYI-T-04204/03";"Phytomenadione";"Cheplapharm Arzneimittel GmbH";"B02BA01";"2019-05-01 00:00:00";"";"Gyártási gond";"Kontingens";</t>
  </si>
  <si>
    <t>KVENTIAX SR 200 mg retard tabletta;"60 X   - buborékcsomagolásban";"OGYI-T-20471/64";"quetiapine";"Krka d.d.</t>
  </si>
  <si>
    <t>;N05AH04";"2025-11-01 00:00:00";"2025-12-15 00:00:00";"Gyártási gond";"Ugyanaz a gyógyszer más hatáserõsségben elérhetõ";</t>
  </si>
  <si>
    <t>Kaletra 200 mg/50 mg filmtabletta;"120 X   - HDPE tartályban";"EU/1/01/172/004";"lopinavir;ritonavir";"AbbVie Deutschland GmbH &amp; Co. KG ";"J05AR10";"2019-07-30 00:00:00";"";"Gyártási gond";"Ugyanabban vagy hasonló indikációban más gyógyszer elérhetõ";</t>
  </si>
  <si>
    <t>Keppra 250 mg filmtabletta;"100 X   - -";"EU/1/00/146/005";"levetiracetam";"UCB Pharma S.A.";"N03AX14";"2017-05-31 00:00:00";"";"Gyártási gond";"Ugyanaz a gyógyszer más gyógyszerformában elérhetõ";</t>
  </si>
  <si>
    <t>Keppra 500 mg filmtabletta;"120 X   - -";"EU/1/00/146/012";"levetiracetam";"UCB Pharma S.A.";"N03AX14";"2017-05-31 00:00:00";"";"Gyártási gond";"Ugyanaz a gyógyszer más gyógyszerformában elérhetõ";</t>
  </si>
  <si>
    <t>Komboglyze  2,5 mg/850 mg filmtabletta;"60 X   - buborékcsomagolásban";"EU/1/11/731/003";"saxagliptin;metformin hydrochloride";"AstraZeneca AB";"A10BD10";"2022-12-31 00:00:00";"";"Piaci megfontolások";"Ugyanabban vagy hasonló indikációban más gyógyszer elérhetõ";</t>
  </si>
  <si>
    <t>Komboglyze 2,5 mg/1000 mg filmtabletta;"60 X   - buborékcsomagolásban";"EU/1/11/731/009";"saxagliptin;metformin hydrochloride";"AstraZeneca AB";"A10BD10";"2022-12-31 00:00:00";"";"Piaci megfontolások";"Ugyanabban vagy hasonló indikációban más gyógyszer elérhetõ";</t>
  </si>
  <si>
    <t>LACOSAMID TEVA  50 mg filmtabletta;"14 X   - buborékcsomagolásban";"OGYI-T-23308/01";"lacosamide";"Teva B.V.";"N03AX18";"2025-08-12 00:00:00";"";"Gyártási gond";"Az OGYÉI által helyettesíthetõnek nyilvánított gyógyszer elérhetõ (helyettesíthetõségi lista)";</t>
  </si>
  <si>
    <t>LACOSAMID TEVA 100 mg filmtabletta;"56 X   - buborékcsomagolásban";"OGYI-T-23308/03";"lacosamide";"Teva B.V.";"N03AX18";"2025-08-19 00:00:00";"";"Gyártási gond";"Az OGYÉI által helyettesíthetõnek nyilvánított gyógyszer elérhetõ (helyettesíthetõségi lista)";</t>
  </si>
  <si>
    <t>LACTASE rágótabletta;"100 X   - buborékcsomagolásban";"OGYI-T-08220/02";"tilactase";"Strathmann GmbH&amp;Co.KG";"A09AA04";"2024-12-20 00:00:00";"";"Piaci megfontolások";"Ugyanaz a gyógyszer más kiszerelésben elérhetõ";</t>
  </si>
  <si>
    <t>LAIS RAGWEED I szájnyálkahártyán alkalmazott tabletta;"10 X 25 AE buborékcsomagolásban";"OGYI-T-10100/01";"allergén kivonat";"Lofarma SpA";"V01AA02";"2025-01-14 00:00:00";"";"Piaci megfontolások";"Egyedi import";</t>
  </si>
  <si>
    <t>LAIS RAGWEED M szájnyálkahártyán alkalmazott tabletta;"30 X   - buborékcsomagolásban";"OGYI-T-10101/01";"allergén kivonat";"Lofarma SpA";"V01AA02";"2025-01-14 00:00:00";"";"Piaci megfontolások";"Egyedi import";</t>
  </si>
  <si>
    <t>LAXAMED 5 mg gyomornedv-ellenálló tabletta;"30 X   - buborékcsomagolásban";"OGYI-T-23803/01";"bisacodyl";"Medico Uno Pharmaceuticals SE ";"A06AB02";"2025-09-29 00:00:00";"2026-01-31 00:00:00";"Gyártási gond";"Az OGYÉI által helyettesíthetõnek nyilvánított gyógyszer elérhetõ (helyettesíthetõségi lista)";</t>
  </si>
  <si>
    <t>LEFLOXAWILL 500 mg filmtabletta;"7 X   - buborékcsomagolásban";"OGYI-T-22652/04";"levofloxacin";"Goodwill Pharma Nyrt.";"J01MA12";"2024-06-13 00:00:00";"2025-12-13 00:00:00";"Gyártási gond";"Azonos hatóanyag</t>
  </si>
  <si>
    <t>LEGALON 140 mg kemény kapszula;"60 X   - buborékcsomagolásban";"OGYI-T-01843/02";"silymarin";"Cooper Consumer Health B.V.";"A05BA03";"2025-10-07 00:00:00";"2025-12-31 00:00:00";"Szállítási vagy raktározási gondok";"Ugyanaz a gyógyszer más gyógyszerformában elérhetõ";</t>
  </si>
  <si>
    <t>LENALIDOMIDE GRINDEKS 10 mg kemény kapszula;"21 X   - buborékcsomagolásban";"OGYI-T-23591/08";"lenalidomide";"Grindeks AS";"L04AX04";"2025-08-13 00:00:00";"";"Szállítási vagy raktározási gondok";"Ugyanabban vagy hasonló indikációban más gyógyszer elérhetõ";</t>
  </si>
  <si>
    <t>LENALIDOMIDE GRINDEKS 15 mg kemény kapszula;"21 X   - buborékcsomagolásban";"OGYI-T-23591/10";"lenalidomide";"Grindeks AS";"L04AX04";"2025-08-19 00:00:00";"";"Szállítási vagy raktározási gondok";"Ugyanabban vagy hasonló indikációban más gyógyszer elérhetõ";</t>
  </si>
  <si>
    <t>LENALIDOMIDE PHARMASCIENCE 10 mg kemény kapszula;"21 X   - buborékcsomagolásban";"OGYI-T-23730/02";"lenalidomide";"Pharmascience International Ltd.";"L04AX04";"2025-07-10 00:00:00";"";"Piaci megfontolások";"Azonos hatóanyag</t>
  </si>
  <si>
    <t>LENALIDOMIDE PHARMASCIENCE 15 mg kemény kapszula;"21 X   - buborékcsomagolásban";"OGYI-T-23730/04";"lenalidomide";"Pharmascience International Ltd.";"L04AX04";"2025-01-15 00:00:00";"";"Szállítási vagy raktározási gondok";"Azonos hatóanyag</t>
  </si>
  <si>
    <t>LENALIDOMIDE PHARMASCIENCE 25 mg kemény kapszula;"21 X   - buborékcsomagolásban";"OGYI-T-23730/06";"lenalidomide";"Pharmascience International Ltd.";"L04AX04";"2025-08-01 00:00:00";"";"Piaci megfontolások";"Azonos hatóanyag</t>
  </si>
  <si>
    <t>LENALIDOMIDE ZENTIVA 10 mg kemény kapszula;"21 X   - buborékcsomagolásban";"OGYI-T-24041/06";"lenalidomide";"Zentiva</t>
  </si>
  <si>
    <t xml:space="preserve"> k.s.";"L04AX04";"2025-07-28 00:00:00";"";"Piaci megfontolások";"Az OGYÉI által helyettesíthetõnek nyilvánított gyógyszer elérhetõ (helyettesíthetõségi lista)";</t>
  </si>
  <si>
    <t>LENALIDOMIDE ZENTIVA 15 mg kemény kapszula;"21 X   - buborékcsomagolásban";"OGYI-T-24041/07";"lenalidomide";"Zentiva</t>
  </si>
  <si>
    <t xml:space="preserve"> k.s.";"L04AX04";"2025-10-16 00:00:00";"";"Piaci megfontolások";"Az OGYÉI által helyettesíthetõnek nyilvánított gyógyszer elérhetõ (helyettesíthetõségi lista)";</t>
  </si>
  <si>
    <t>LENALIDOMIDE ZENTIVA 25 mg kemény kapszula;"21 X   - buborékcsomagolásban";"OGYI-T-24041/09";"lenalidomide";"Zentiva</t>
  </si>
  <si>
    <t xml:space="preserve"> k.s.";"L04AX04";"2025-07-28 00:00:00";"";"Piaci megfontolások";"Ugyanabban vagy hasonló indikációban más gyógyszer elérhetõ";</t>
  </si>
  <si>
    <t>LENDORMIN 0,25 mg tabletta;"10 X   - buborékcsomagolásban";"OGYI-T-02276/01";"brotizolam";"Boehringer Ingelheim International GmbH";"N05CD09";"2012-06-10 00:00:00";"";"Piaci megfontolások";"Ugyanaz a gyógyszer más kiszerelésben elérhetõ";</t>
  </si>
  <si>
    <t>LERCATON 10 mg filmtabletta;"28 X   - buborékcsomagolásban";"OGYI-T-08077/03";"lercanidipine";"Berlin-Chemie AG Menarini Group";"C08CA13";"2024-08-08 00:00:00";"2034-12-31 00:00:00";"Piaci megfontolások";"Ugyanaz a gyógyszer más kiszerelésben elérhetõ";</t>
  </si>
  <si>
    <t>LERTAZIN 5 mg filmtabletta;"7 X   - buborékcsomagolásban";"OGYI-T-20511/04";"levocetirizine";"Krka d.d.</t>
  </si>
  <si>
    <t>;R06AE09";"2021-10-01 00:00:00";"";"Piaci megfontolások";"Ugyanaz a gyógyszer más kiszerelésben elérhetõ";</t>
  </si>
  <si>
    <t>LETROZOLE TEVA 2,5 mg filmtabletta;"100 X   - buborékcsomagolásban";"OGYI-T-21250/02";"letrozole";"Teva Gyógyszergyár Zrt.";"L02BG04";"2025-10-14 00:00:00";"2025-12-25 00:00:00";"Hatóanyag</t>
  </si>
  <si>
    <t>LEUCO-SCINT készlet radioaktív gyógyszerkészítményhez;"3 X   - injekciós üvegben";"OGYI-T-08734/01";"exametazime";"Medi-Radiopharma Kft.";"V09AA02";"2025-01-20 00:00:00";"";"Hatóanyag</t>
  </si>
  <si>
    <t>LEUCOVORIN PHARMACENTER 10 mg/ml oldatos injekció;"1 X 100 mg/10 ml injekciós üvegben";"OGYI-T-22805/01";"calcium folinate";"Pharmacenter Europe Kft.";"V03AF03";"2025-06-12 00:00:00";"";"Gyártási gond";"Azonos hatóanyag</t>
  </si>
  <si>
    <t>LEUCOVORIN PHARMACENTER 10 mg/ml oldatos injekció;"1 X 500 mg/50 ml injekciós üvegben";"OGYI-T-22805/07";"calcium folinate";"Pharmacenter Europe Kft.";"V03AF03";"2025-06-12 00:00:00";"";"Gyártási gond";"Azonos hatóanyag</t>
  </si>
  <si>
    <t>LEUCOVORIN-TEVA 10 mg/ml oldatos injekció;"1 X 10 ml injekciós üvegben";"OGYI-T-05072/03";"calcium folinate";"Teva Gyógyszergyár Zrt.";"V03AF03";"2022-03-24 00:00:00";"";"Megnövekedett igény";"Azonos hatóanyag</t>
  </si>
  <si>
    <t>LEUCOVORIN-TEVA 10 mg/ml oldatos injekció;"1 X 20 ml injekciós üvegben";"OGYI-T-05072/05";"calcium folinate";"Teva Gyógyszergyár Zrt.";"V03AF03";"2016-06-01 00:00:00";"";"Gyártási gond";"Kontingens";</t>
  </si>
  <si>
    <t>LEUCOVORIN-TEVA 10 mg/ml oldatos injekció;"1 X 50 ml injekciós üvegben";"OGYI-T-05072/09";"calcium folinate";"Teva Gyógyszergyár Zrt.";"V03AF03";"2024-11-05 00:00:00";"";"Gyártási gond";"Kontingens";</t>
  </si>
  <si>
    <t>LEUPRORELIN SANDOZ 3,6 mg implantátum;"1 X   - elõretöltött fecskendõben";"OGYI-T-21283/01";"leuprorelin";"Sandoz Hungária Kft.";"L02AE02";"2020-09-08 00:00:00";"";"Piaci megfontolások";"Ugyanaz a gyógyszer más hatáserõsségben elérhetõ";</t>
  </si>
  <si>
    <t>LEVODOPA/CARBIDOPA/ENTACAPONE TEVA  75 mg/18,75 mg/200 mg filmtabletta;"100 X   - HDPE tartályban";"OGYI-T-22709/05";"levodopa;carbidopa;entacapone";"Teva Gyógyszergyár Zrt.";"N04BA03";"2024-12-19 00:00:00";"";"Piaci megfontolások";"Az OGYÉI által helyettesíthetõnek nyilvánított gyógyszer elérhetõ (helyettesíthetõségi lista)";</t>
  </si>
  <si>
    <t>LEVODOPA/CARBIDOPA/ENTACAPONE TEVA 125 mg/31,25 mg/200 mg filmtabletta;"100 X   - HDPE tartályban";"OGYI-T-22709/09";"levodopa;carbidopa;entacapone";"Teva Gyógyszergyár Zrt.";"N04BA03";"2025-10-14 00:00:00";"";"Gyártási gond";"Az OGYÉI által helyettesíthetõnek nyilvánított gyógyszer elérhetõ (helyettesíthetõségi lista)";</t>
  </si>
  <si>
    <t>LI-PRI 25 mg/g + 25 mg/g krém;"1 X 5 g Al tubusban";"OGYI-T-23417/02";"prilocaine;lidocaine";"Kéri Pharma Hungary Kft.";"N01BB20";"2025-10-20 00:00:00";"2026-06-30 00:00:00";"Gyártási gond";"Ugyanaz a gyógyszer más kiszerelésben elérhetõ";</t>
  </si>
  <si>
    <t>LIKACIN 250 mg/ml oldatos injekció;"50 X 2 ml injekciós üvegben";"OGYI-T-01188/01";"amikacin";"Lisapharma S.p.A.";"J01GB06";"2025-03-31 00:00:00";"2025-12-31 00:00:00";"Szállítási vagy raktározási gondok";"Egyedi import";</t>
  </si>
  <si>
    <t>LIPOBASE krém;"1 X 100 g Al tubusban";"OGYI-T-05059/01";"paraffin";"Karo Pharma AB";"D02AX";"2025-10-15 00:00:00";"";"Piaci megfontolások";"Ugyanabban vagy hasonló indikációban más gyógyszer elérhetõ";</t>
  </si>
  <si>
    <t>LISINOPRIL GRINDEKS 10 mg tabletta;"30 X   - buborékcsomagolásban";"OGYI-T-24197/10";"lisinopril";"Grindeks AS";"C09AA03";"2025-02-04 00:00:00";"";"Szállítási vagy raktározási gondok";"Ugyanabban vagy hasonló indikációban más gyógyszer elérhetõ";</t>
  </si>
  <si>
    <t>LISINOPRIL GRINDEKS 20 mg tabletta;"30 X   - buborékcsomagolásban";"OGYI-T-24197/17";"lisinopril";"Grindeks AS";"C09AA03";"2025-02-04 00:00:00";"";"Szállítási vagy raktározási gondok";"Ugyanabban vagy hasonló indikációban más gyógyszer elérhetõ";</t>
  </si>
  <si>
    <t>LISINOPRIL HEXAL 10 mg tabletta;"30 X   - buborékcsomagolásban";"OGYI-T-09408/02";"lisinopril";"HEXAL AG";"C09AA03";"2023-06-07 00:00:00";"";"Piaci megfontolások";"Azonos hatóanyag</t>
  </si>
  <si>
    <t>LISINOPRIL HEXAL 20 mg tabletta;"30 X   - buborékcsomagolásban";"OGYI-T-09408/03";"lisinopril";"HEXAL AG";"C09AA03";"2023-06-01 00:00:00";"";"Piaci megfontolások";"Ugyanabban vagy hasonló indikációban más gyógyszer elérhetõ";</t>
  </si>
  <si>
    <t>LIVIAL 2,5 mg tabletta;"1 X 28 - buborékcsomagolásban";"OGYI-T-20953/01";"tibolone";"Organon Hungary Kft.";"G03CX01";"2018-07-27 00:00:00";"";"Piaci megfontolások";"Ugyanaz a gyógyszer más kiszerelésben elérhetõ";</t>
  </si>
  <si>
    <t>LOCERYL 2,5 mg/g krém;"1 X 20 g Al tubusban";"OGYI-T-04122/02";"amorolfine";"Galderma International";"D01AE16";"2014-04-18 00:00:00";"";"Piaci megfontolások";"Ugyanabban vagy hasonló indikációban más gyógyszer elérhetõ";</t>
  </si>
  <si>
    <t>LOCOID 1 mg/g krém;"1 X 15 g tubusban";"OGYI-T-05070/03";"hydrocortisone butyrate";"Cheplapharm Arzneimittel GmbH";"D07AB02";"2020-03-10 00:00:00";"";"Piaci megfontolások";"Ugyanaz a gyógyszer más kiszerelésben elérhetõ";</t>
  </si>
  <si>
    <t>LOCOID LIPOCREAM 1 mg/g krém;"1 X 15 g tubusban";"OGYI-T-05070/06";"hydrocortisone butyrate";"Cheplapharm Arzneimittel GmbH";"D07AB02";"2020-03-10 00:00:00";"";"Piaci megfontolások";"Ugyanaz a gyógyszer más kiszerelésben elérhetõ";</t>
  </si>
  <si>
    <t>LOLISEPT FORTE 3 mg/ml szájnyálkahártyán alkalmazott spray;"1 X 88 adag HDPE tartályban";"OGYI-T-23137/06";"benzydamine hydrochloride";"Goodwill Pharma Nyrt.";"R02AX03";"2025-09-30 00:00:00";"2025-12-30 00:00:00";"Piaci megfontolások";"Azonos hatóanyag</t>
  </si>
  <si>
    <t>LORATADIN-RATIOPHARM 10 mg tabletta;"20 X   - buborékcsomagolásban";"OGYI-T-08793/01";"loratadine";"Teva Gyógyszergyár Zrt.";"R06AX13";"2015-08-01 00:00:00";"";"Piaci megfontolások";"Ugyanaz a gyógyszer más gyógyszerformában elérhetõ";</t>
  </si>
  <si>
    <t>LOSARTAN 1 A PHARMA 100 mg filmtabletta;"30 X   - buborékcsomagolásban";"OGYI-T-20144/09";"losartan";"1 A Pharma GmbH";"C09CA01";"2025-02-26 00:00:00";"";"Piaci megfontolások";"Az OGYÉI által helyettesíthetõnek nyilvánított gyógyszer elérhetõ (helyettesíthetõségi lista)";</t>
  </si>
  <si>
    <t>LOSARTAN KRKA  50 mg filmtabletta;"30 X   - buborékcsomagolásban";"OGYI-T-22063/08";"losartan";"Krka d.d.</t>
  </si>
  <si>
    <t>;C09CA01";"2020-05-14 00:00:00";"";"Piaci megfontolások";"Az OGYÉI által helyettesíthetõnek nyilvánított gyógyszer elérhetõ (helyettesíthetõségi lista)";</t>
  </si>
  <si>
    <t>LOSARTAN KRKA 100 mg filmtabletta;"30 X   - buborékcsomagolásban";"OGYI-T-22063/14";"losartan";"Krka d.d.</t>
  </si>
  <si>
    <t>LOSARTAN/HYDROCHLOROTHIAZIDE KRKA  50 mg/12,5 mg filmtabletta;"30 X   - buborékcsomagolásban";"OGYI-T-21628/19";"losartan;hydrochlorothiazide";"Krka d.d.</t>
  </si>
  <si>
    <t>;C09DA01";"2019-03-06 00:00:00";"";"Piaci megfontolások";"Az OGYÉI által helyettesíthetõnek nyilvánított gyógyszer elérhetõ (helyettesíthetõségi lista)";</t>
  </si>
  <si>
    <t>LOSARTAN/HYDROCHLOROTHIAZIDE KRKA 100 mg/25 mg filmtabletta;"30 X   - buborékcsomagolásban";"OGYI-T-21628/22";"losartan;hydrochlorothiazide";"Krka d.d.</t>
  </si>
  <si>
    <t>;C09DA01";"2020-02-07 00:00:00";"";"Piaci megfontolások";"Az OGYÉI által helyettesíthetõnek nyilvánított gyógyszer elérhetõ (helyettesíthetõségi lista)";</t>
  </si>
  <si>
    <t>LUCETAM  400 mg filmtabletta;"60 X   - üvegben";"OGYI-T-07153/04";"piracetam";"Egis Gyógyszergyár Zrt.";"N06BX03";"2025-07-31 00:00:00";"2026-12-31 00:00:00";"Piaci megfontolások";"Ugyanaz a gyógyszer más hatáserõsségben elérhetõ";</t>
  </si>
  <si>
    <t>Levetiracetam Actavis  500 mg filmtabletta;"120 X   - buborékcsomagolásban";"EU/1/11/713/016";"levetiracetam";"Actavis Group PTC ehf.";"N03AX14";"2018-01-25 00:00:00";"";"Piaci megfontolások";"Ugyanaz a gyógyszer más gyógyszerformában elérhetõ";</t>
  </si>
  <si>
    <t>Levetiracetam Actavis 1000 mg filmtabletta;"60 X   - buborékcsomagolásban";"EU/1/11/713/034";"levetiracetam";"Actavis Group PTC ehf.";"N03AX14";"2017-08-29 00:00:00";"";"Gyártási gond";"Az OGYÉI által helyettesíthetõnek nyilvánított gyógyszer elérhetõ (helyettesíthetõségi lista)";</t>
  </si>
  <si>
    <t>Levetiracetam Teva  250 mg filmtabletta;"100 X   - buborékcsomagolásban";"EU/1/11/701/005";"levetiracetam";"Teva B.V.";"N03AX14";"2025-08-19 00:00:00";"";"Piaci megfontolások";"Az OGYÉI által helyettesíthetõnek nyilvánított gyógyszer elérhetõ (helyettesíthetõségi lista)";</t>
  </si>
  <si>
    <t>Levetiracetam Teva 1000 mg filmtabletta;"60 X   - buborékcsomagolásban";"EU/1/11/701/025";"levetiracetam";"Teva B.V.";"N03AX14";"2025-08-19 00:00:00";"";"Piaci megfontolások";"Az OGYÉI által helyettesíthetõnek nyilvánított gyógyszer elérhetõ (helyettesíthetõségi lista)";</t>
  </si>
  <si>
    <t>Levitra  5 mg filmtabletta;"4 X   - buborékcsomagolásban";"EU/1/03/248/002";"vardenafil";"Bayer AG";"G04BE09";"2020-01-30 00:00:00";"";"Piaci megfontolások";"Azonos hatóanyag</t>
  </si>
  <si>
    <t>Levitra 10 mg szájban diszpergálódó tabletta;"4 X 1 - adagonként perforált buborékcsomagolásban";"EU/1/03/248/015";"vardenafil";"Bayer AG";"G04BE09";"2020-01-30 00:00:00";"";"Piaci megfontolások";"Azonos hatóanyag más gyógyszerformában elérhetõ";</t>
  </si>
  <si>
    <t>Levitra 20 mg filmtabletta;"4 X   - buborékcsomagolásban";"EU/1/03/248/010";"vardenafil";"Bayer AG";"G04BE09";"2022-07-01 00:00:00";"";"Piaci megfontolások";"Azonos hatóanyag</t>
  </si>
  <si>
    <t>Levitra 20 mg filmtabletta;"8 X   - buborékcsomagolásban";"EU/1/03/248/011";"vardenafil";"Bayer AG";"G04BE09";"2024-11-16 00:00:00";"";"Piaci megfontolások";"Azonos hatóanyag</t>
  </si>
  <si>
    <t>Lonquex 6 mg oldatos injekció elõretöltött fecskendõben;"1 X   - elõretöltött fecskendõben";"EU/1/13/856/001";"lipegfilgrastim";"Teva B.V.";"L03AA14";"2021-07-27 00:00:00";"";"Gyártási gond";"Egyedi import";</t>
  </si>
  <si>
    <t>Luveris  75 NE por és oldószer oldatos injekcióhoz;"1 X   - porüveg";"EU/1/00/155/004";"lutropin alfa";"Merck Europe B.V. ";"G03GA07";"2025-01-31 00:00:00";"";"Piaci megfontolások";"Ugyanabban vagy hasonló indikációban más gyógyszer elérhetõ";</t>
  </si>
  <si>
    <t>Lyxumia 10 mikrogramm oldatos injekció;"1 X   - elõretöltött injekciós tollban";"EU/1/12/811/001";"lixisenatide";"Sanofi Winthrop Industrie";"A10BJ03";"2022-03-08 00:00:00";"";"Piaci megfontolások";"Ugyanaz a gyógyszer más hatáserõsségben elérhetõ";</t>
  </si>
  <si>
    <t>Lyxumia 20 mikrogramm oldatos injekció;"2 X   - elõretöltött injekciós tollban";"EU/1/12/811/003";"lixisenatide";"Sanofi Winthrop Industrie";"A10BJ03";"2023-02-20 00:00:00";"";"Piaci megfontolások";"Egyedi import";</t>
  </si>
  <si>
    <t>MAGNE B6 FORTE filmtabletta;"30 X   - buborékcsomagolásban";"OGYI-T-04353/05";"Pyridoxine;Magnesium";"Opella Healthcare Commercial Kft.";"A12CC30";"2020-01-27 00:00:00";"";"Piaci megfontolások";"Ugyanaz a gyógyszer más kiszerelésben elérhetõ";</t>
  </si>
  <si>
    <t>MAGNE B6 belsõleges oldat;"10 X 10  ml ampulla";"OGYI-T-04353/03";"magnesium lactate dihydrate;pyridoxine hydrochloride;magnesium pidolate";"Opella Healthcare Commercial Kft.";"A12CC30";"2018-01-09 00:00:00";"";"Piaci megfontolások";"Ugyanaz a gyógyszer más gyógyszerformában elérhetõ";</t>
  </si>
  <si>
    <t>MAGNE B6 bevont tabletta;"40 X   - buborékcsomagolásban";"OGYI-T-04353/12";"Pyridoxine;magnesium lactate dihydrate";"Opella Healthcare Commercial Kft.";"A12CC30";"2025-06-25 00:00:00";"";"Piaci megfontolások";"Ugyanaz a gyógyszer más kiszerelésben elérhetõ";</t>
  </si>
  <si>
    <t>MAGNESIUM SULFATE KALCEKS 100 mg/ml oldatos injekció vagy infúzió;"5 X 10 ml ampulla";"OGYI-T-23779/01";"magnesium sulfate heptahydrate";"AS KALCEKS";"A12CC02";"2025-02-04 00:00:00";"";"Szállítási vagy raktározási gondok";"Ugyanabban vagy hasonló indikációban más gyógyszer elérhetõ";</t>
  </si>
  <si>
    <t>MANNISOL A TEVA oldatos infúzió;"1 X 500 ml mûanyag zsákban";"OGYI-T-03517/02";"mannitol";"Teva Gyógyszergyár Zrt.";"B05BC01";"2024-08-01 00:00:00";"";"Gyártási gond";"Kontingens";</t>
  </si>
  <si>
    <t>MANNISOL B TEVA oldatos infúzió;"1 X 100 ml mûanyag zsákban";"OGYI-T-03517/05";"mannitol";"Teva Gyógyszergyár Zrt.";"B05BC01";"2024-02-06 00:00:00";"";"Gyártási gond";"Ugyanaz a gyógyszer más kiszerelésben elérhetõ";</t>
  </si>
  <si>
    <t>MANNIT EUROLIFE 20% oldatos infúzió;"40 X 100 ml infúziós zsákban";"OGYI-T-24299/02";"mannitol";"Eurolife Healthcare Hungary Kft.";"B05BC01";"2024-10-15 00:00:00";"";"Forgalmazás megszüntetése";"Ugyanabban vagy hasonló indikációban más gyógyszer elérhetõ";</t>
  </si>
  <si>
    <t>MARFARIN 3 mg tabletta;"30 X   - buborékcsomagolásban";"OGYI-T-08720/08";"warfarin";"Viatris Ltd.";"B01AA03";"2025-10-01 00:00:00";"2025-11-15 00:00:00";"Gyártási gond";"Ugyanaz a gyógyszer más hatáserõsségben elérhetõ";</t>
  </si>
  <si>
    <t>MARVELON tabletta;"1 X 21 - buborékcsomagolásban";"OGYI-T-01629/01";"desogestrel;ethinylestradiol";"Organon Hungary Kft.";"G03AA09";"2020-09-25 00:00:00";"";"Piaci megfontolások";"Ugyanabban vagy hasonló indikációban más gyógyszer elérhetõ";</t>
  </si>
  <si>
    <t>MEBUCAIN ORANGE szopogató tabletta;"24 X   - buborékcsomagolásban";"OGYI-T-08450/01";"benzoxonium chloride;lidocaine";"Stada Arzneimittel AG";"R02AA";"2019-06-04 00:00:00";"";"Piaci megfontolások";"Ugyanabban vagy hasonló indikációban más gyógyszer elérhetõ";</t>
  </si>
  <si>
    <t>MEDDEX WICK 7,33 mg méz ízû szopogató tabletta;"12 X   - buborékcsomagolásban";"OGYI-T-21678/01";"dextromethorphan";"Wick Pharma GmbH";"R05DA09";"2018-04-01 00:00:00";"";"Piaci megfontolások";"Azonos hatóanyag más gyógyszerformában elérhetõ";</t>
  </si>
  <si>
    <t>MEDROL 100 mg tabletta;"20 X   - üvegben";"OGYI-T-00907/05";"methylprednisolone";"Pfizer Kft.";"H02AB04";"2024-09-18 00:00:00";"";"Gyártási gond";"Ugyanaz a gyógyszer más kiszerelésben elérhetõ";</t>
  </si>
  <si>
    <t>MEGACE belsõleges szuszpenzió;"1 X 240 ml flakonban";"OGYI-T-06416/01";"megestrol acetate";"Bausch Health Ireland Ltd.";"L02AB01";"2023-10-18 00:00:00";"";"Piaci megfontolások";"Ugyanaz a gyógyszer más hatáserõsségben elérhetõ";</t>
  </si>
  <si>
    <t>MELFEN 400 mg filmtabletta;"20 X   - buborékcsomagolásban";"OGYI-T-08991/06";"ibuprofen";"PannonPharma Kft.";"M01AE01";"2024-11-27 00:00:00";"";"Piaci megfontolások";"Az OGYÉI által helyettesíthetõnek nyilvánított gyógyszer elérhetõ (helyettesíthetõségi lista)";</t>
  </si>
  <si>
    <t>MELIANE 0,020 mg/0,075 mg bevont tabletta;"1 X 21 - buborékcsomagolásban";"OGYI-T-06814/01";"gestodene;ethinylestradiol";"Bayer AG";"G03AA10";"2021-02-26 00:00:00";"";"Piaci megfontolások";"Ugyanaz a gyógyszer más kiszerelésben elérhetõ";</t>
  </si>
  <si>
    <t>MELIPRAMIN  25 mg filmtabletta;"50 X   - üvegben";"OGYI-T-03217/02";"imipramine hydrochloride";"Egis Gyógyszergyár Zrt.";"N06AA02";"2025-01-20 00:00:00";"";"Piaci megfontolások";"Ugyanabban vagy hasonló indikációban más gyógyszer elérhetõ";</t>
  </si>
  <si>
    <t>MELIPRAMIN  25 mg filmtabletta;"50 X   - üvegben";"OGYI-T-03217/02";"imipramine hydrochloride";"Egis Gyógyszergyár Zrt.";"N06AA02";"2025-02-14 00:00:00";"2025-12-31 00:00:00";"Piaci megfontolások";"Azonos hatóanyag</t>
  </si>
  <si>
    <t>MELOXICAM-ZENTIVA 15 mg/1,5 ml oldatos injekció;"5 X 1.5 ml ampulla";"OGYI-T-20656/07";"meloxicam";"Zentiva</t>
  </si>
  <si>
    <t xml:space="preserve"> k.s.";"M01AC06";"2025-10-09 00:00:00";"2025-12-12 00:00:00";"Gyártási gond";"Azonos hatóanyag</t>
  </si>
  <si>
    <t>MELPHALAN TEVA 50 mg por és oldószer oldatos injekcióhoz/infúzióhoz;"1 X   - injekciós üvegben";"OGYI-T-24475/01";"melphalan hydrochloride";"TEVA GmbH";"L01AA03";"2024-12-16 00:00:00";"";"Gyártási gond";"Azonos hatóanyag</t>
  </si>
  <si>
    <t>MEMANTINE GRINDEKS 10 mg filmtabletta;"30 X   - buborékcsomagolásban";"OGYI-T-23819/05";"memantine hydrochloride";"Grindeks AS";"N06DX01";"2025-02-04 00:00:00";"";"Szállítási vagy raktározási gondok";"Ugyanabban vagy hasonló indikációban más gyógyszer elérhetõ";</t>
  </si>
  <si>
    <t>MEMANTINE GRINDEKS 10 mg filmtabletta;"56 X   - buborékcsomagolásban";"OGYI-T-23819/08";"memantine hydrochloride";"Grindeks AS";"N06DX01";"2025-09-22 00:00:00";"";"Szállítási vagy raktározási gondok";"Ugyanabban vagy hasonló indikációban más gyógyszer elérhetõ";</t>
  </si>
  <si>
    <t>MENOPUR   75 NE por és oldószer oldatos injekcióhoz;"10 X   - injekciós üvegben";"OGYI-T-08742/06";"menotrophin";"Ferring Magyarország Kft.";"G03GA02";"2023-10-09 00:00:00";"";"Gyártási gond";"Azonos hatóanyag</t>
  </si>
  <si>
    <t>MEROPENEM APTAPHARMA 2000 mg por oldatos infúzióhoz;"6 X   - üvegben";"OGYI-T-23338/05";"meropenem";"Apta Medica Internacional d.o.o.";"J01DH02";"2025-10-08 00:00:00";"2025-10-17 00:00:00";"Szállítási vagy raktározási gondok";"Ugyanaz a gyógyszer más hatáserõsségben elérhetõ";</t>
  </si>
  <si>
    <t>MEROPENEM BRADEX 1 g por oldatos injekcióhoz vagy infúzióhoz;"10 X   - injekciós üvegben";"OGYI-T-23370/03";"Meropenem trihydrate";"BRADEX S.A.";"J01DH02";"2021-10-25 00:00:00";"";"Gyártási gond";"Ugyanabban vagy hasonló indikációban más gyógyszer elérhetõ";</t>
  </si>
  <si>
    <t>MEROPENEM QILU  500 mg por oldatos injekcióhoz/infúzióhoz;"10 X 20 ml injekciós üvegben";"OGYI-T-24169/02";"meropenem";"Qilu Pharma Spain S.L.";"J01DH02";"2025-07-01 00:00:00";"";"Piaci megfontolások";"Azonos hatóanyag</t>
  </si>
  <si>
    <t>MEROPENEM QILU 1 g por oldatos injekcióhoz/infúzióhoz;"10 X 30 ml injekciós üvegben";"OGYI-T-24169/04";"meropenem";"Qilu Pharma Spain S.L.";"J01DH02";"2025-07-01 00:00:00";"";"Piaci megfontolások";"Azonos hatóanyag</t>
  </si>
  <si>
    <t>MESNA PHARMACENTER 100 mg/ml oldatos injekció;"10 X 400/4 mg/ml ampulla";"OGYI-T-23284/01";"mesna";"Pharmacenter Europe Kft.";"V03AF01";"2023-11-30 00:00:00";"";"Piaci megfontolások";"Azonos hatóanyag</t>
  </si>
  <si>
    <t>METADOXIL oldatos injekció;"1 X 5 ml ampulla";"OGYI-T-05743/01";"metadoxine";"PannonPharma Kft.";"A05BA09";"2012-08-09 00:00:00";"";"Piaci megfontolások";"Egyedi import";</t>
  </si>
  <si>
    <t>METADOXIL oldatos injekció;"10 X 5 ml ampulla";"OGYI-T-05743/02";"metadoxine";"PannonPharma Kft.";"A05BA09";"2012-08-09 00:00:00";"";"Piaci megfontolások";"Egyedi import";</t>
  </si>
  <si>
    <t>METFORMIN VITABALANS  500 mg filmtabletta;"30 X   - HDPE tartályban";"OGYI-T-22228/01";"metformin hydrochloride";"Vitabalans Oy";"A10BA02";"2023-04-01 00:00:00";"";"Forgalmazás megszüntetése";"Ugyanabban vagy hasonló indikációban más gyógyszer elérhetõ";</t>
  </si>
  <si>
    <t>METHOTREXAT SANDOZ  10 mg/ml oldatos injekció;"10 X 1 ml injekciós üvegben";"OGYI-T-02161/09";"methotrexate";"Sandoz Hungária Kft.";"L01BA01";"2017-04-13 00:00:00";"";"Piaci megfontolások";"Ugyanabban vagy hasonló indikációban más gyógyszer elérhetõ";</t>
  </si>
  <si>
    <t>METHOTREXATE ORION 10 mg tabletta;"25 X   - HDPE tartályban";"OGYI-T-23073/03";"methotrexate";"Orion Corporation";"L04AX03 / na";"2024-02-05 00:00:00";"";"Piaci megfontolások";"Ugyanaz a gyógyszer más kiszerelésben elérhetõ";</t>
  </si>
  <si>
    <t>METHYLPREDNISOLONE SOPHARMA  40 mg por és oldószer oldatos injekcióhoz;"10 X 2 ml+1 ml porampulla+oldószerampulla";"OGYI-T-22764/01";"methylprednisolone";"Sopharma AD";"H02AB04";"2017-11-10 00:00:00";"";"Piaci megfontolások";"Ugyanabban vagy hasonló indikációban más gyógyszer elérhetõ";</t>
  </si>
  <si>
    <t>METHYLPREDNISOLONE SOPHARMA  40 mg por és oldószer oldatos injekcióhoz;"10 X 2 ml+1 ml porampulla+oldószerampulla";"OGYI-T-22764/01";"methylprednisolone";"Sopharma AD";"H02AB04";"2024-11-26 00:00:00";"2025-11-30 00:00:00";"Gyártási gond";"Kontingens";</t>
  </si>
  <si>
    <t>METILPREDNIZOLON-TEVA   40 mg por oldatos injekcióhoz;"1 X   - üvegben";"OGYI-T-07862/01";"methylprednisolone";"Teva Gyógyszergyár Zrt.";"H02AB04";"2016-02-09 00:00:00";"";"Piaci megfontolások";"Ugyanabban vagy hasonló indikációban más gyógyszer elérhetõ";</t>
  </si>
  <si>
    <t>METILPREDNIZOLON-TEVA   40 mg por oldatos injekcióhoz;"10 X   - üvegben";"OGYI-T-07862/06";"methylprednisolone";"Teva Gyógyszergyár Zrt.";"H02AB04";"2018-01-25 00:00:00";"";"Gyártási gond";"Ugyanabban vagy hasonló indikációban más gyógyszer elérhetõ";</t>
  </si>
  <si>
    <t>MEZITAN 35 mg módosított hatóanyagleadású filmtabletta;"60 X   - buborékcsomagolásban";"OGYI-T-21279/01";"trimetazidine";"Zentiva</t>
  </si>
  <si>
    <t xml:space="preserve"> k.s.";"C01EB15";"2021-11-30 00:00:00";"";"Gyártási gond";"Ugyanabban vagy hasonló indikációban más gyógyszer elérhetõ";</t>
  </si>
  <si>
    <t>MIACALCIC 100 NE/ml oldatos injekció és infúzió;"5 X 1 ml ampulla";"OGYI-T-23145/02";"calcitonin (salmon)";"Essential Pharma (M) Ltd.";"H05BA01";"2024-04-24 00:00:00";"";"Piaci megfontolások";"Ugyanaz a gyógyszer más hatáserõsségben elérhetõ";</t>
  </si>
  <si>
    <t>MICAFUNGIN-TEVA  50 mg por oldatos infúzióhoz való koncentrátumhoz;"1 X 10 ml injekciós üvegben";"OGYI-T-23608/01";"micafungin";"Teva B.V.";"J02AX05";"2023-09-20 00:00:00";"";"Gyártási gond";"Ugyanaz a gyógyszer más hatáserõsségben elérhetõ";</t>
  </si>
  <si>
    <t>MICAFUNGIN-TEVA 100 mg por oldatos infúzióhoz való koncentrátumhoz;"1 X 10 ml injekciós üvegben";"OGYI-T-23608/02";"micafungin";"Teva B.V.";"J02AX05";"2022-12-13 00:00:00";"";"Gyártási gond";"Az OGYÉI által helyettesíthetõnek nyilvánított gyógyszer elérhetõ (helyettesíthetõségi lista)";</t>
  </si>
  <si>
    <t>MICETAL 10 mg/g gél;"1 X 100 g HDPE tartályban";"OGYI-T-06945/03";"flutrimazole";"Q PHARMA Kft.";"D01AC16";"2022-01-01 00:00:00";"";"Gyártási gond";"Ugyanaz a gyógyszer más gyógyszerformában elérhetõ";</t>
  </si>
  <si>
    <t>MICETAL 10 mg/g krém;"1 X 15 g Al tubusban";"OGYI-T-06945/02";"flutrimazole";"Q PHARMA Kft.";"D01AC16";"2025-02-13 00:00:00";"";"Gyártási gond";"Ugyanabban vagy hasonló indikációban más gyógyszer elérhetõ";</t>
  </si>
  <si>
    <t>MICROLAX végbéloldat;"4 X 5 ml tubusban";"OGYI-T-23263/01";"sodium citrate;sodium lauryl sulfoacetate;sorbitol</t>
  </si>
  <si>
    <t xml:space="preserve"> liquid (crystallising)";"McNeil AB";"A06AG11";"2024-02-14 00:00:00";"";"Piaci megfontolások";"Ugyanabban vagy hasonló indikációban más gyógyszer elérhetõ";</t>
  </si>
  <si>
    <t>MICROPAQUE 1 g/ml belsõleges szuszpenzió vagy végbél szuszpenzió;"1 X 2000 ml palackban";"OGYI-T-01128/01";"barium sulfate";"Guerbet Roissy CDG";"V08BA01";"2022-04-04 00:00:00";"";"Piaci megfontolások";"Egyedi import";</t>
  </si>
  <si>
    <t>MICROPAQUE CT 50 mg/ml belsõleges szuszpenzió vagy végbélszuszpenzió;"1 X 150 ml palackban";"OGYI-T-01636/01";"barium sulfate";"Guerbet Roissy CDG";"V08BA01";"2017-05-02 00:00:00";"";"Piaci megfontolások";"Ugyanabban vagy hasonló indikációban más gyógyszer elérhetõ";</t>
  </si>
  <si>
    <t>MICROTRAST OESOPHAGUS paszta;"1 X 150 g tubusban";"OGYI-T-01129/02";"barium sulfate";"Guerbet Roissy CDG";"V08BA01";"2012-01-01 00:00:00";"";"Hatóanyag</t>
  </si>
  <si>
    <t>MIDAZOLAM ACCORD 5 mg/ml oldatos injekció vagy infúzió;"10 X 1 ml ampulla";"OGYI-T-20965/02";"midazolam";"Accord Healthcare Polska Sp. z o.o.";"N05CD08";"2023-07-13 00:00:00";"";"Megnövekedett igény";"Ugyanaz a gyógyszer más kiszerelésben elérhetõ";</t>
  </si>
  <si>
    <t>MIDAZOLAM ACCORD 5 mg/ml oldatos injekció vagy infúzió;"10 X 10 ml ampulla";"OGYI-T-20965/05";"midazolam";"Accord Healthcare Polska Sp. z o.o.";"N05CD08";"2022-05-10 00:00:00";"";"Szállítási vagy raktározási gondok";"Azonos hatóanyag</t>
  </si>
  <si>
    <t>MIDAZOLAM ACCORD 5 mg/ml oldatos injekció vagy infúzió;"10 X 3 ml ampulla";"OGYI-T-20965/03";"midazolam";"Accord Healthcare Polska Sp. z o.o.";"N05CD08";"2024-04-17 00:00:00";"";"Gyártási gond";"Azonos hatóanyag</t>
  </si>
  <si>
    <t>MIDAZOLAM HAMELN 5 mg/ml oldatos injekció/infúzió;"10 X 10 ml ampulla";"OGYI-T-23865/52";"midazolam";"Hameln Pharma GmbH";"N05CD08";"2025-02-05 00:00:00";"";"Piaci megfontolások";"Ugyanaz a gyógyszer más kiszerelésben elérhetõ";</t>
  </si>
  <si>
    <t>MIDAZOLAM KALCEKS 5 mg/ml oldatos injekció vagy infúzió;"10 X 1 ml ampulla";"OGYI-T-23404/02";"midazolam";"AS KALCEKS";"N05CD08";"2022-05-05 00:00:00";"";"Piaci megfontolások";"Ugyanaz a gyógyszer más kiszerelésben elérhetõ";</t>
  </si>
  <si>
    <t>MIDAZOLAM KALCEKS 5 mg/ml oldatos injekció vagy infúzió;"10 X 3 ml ampulla";"OGYI-T-23404/04";"midazolam";"AS KALCEKS";"N05CD08";"2022-05-05 00:00:00";"";"Piaci megfontolások";"Ugyanaz a gyógyszer más kiszerelésben elérhetõ";</t>
  </si>
  <si>
    <t>MIFLONIDE 400 mikrogramm inhalációs por kemény kapszulában;"6 X 10 - átlátszó buborékcsomagolásban";"OGYI-T-08674/06";"budesonide";"Novartis Hungária Kft. Pharma részlege";"R03BA02";"2024-10-25 00:00:00";"";"Forgalmazás megszüntetése";"Ugyanabban vagy hasonló indikációban más gyógyszer elérhetõ";</t>
  </si>
  <si>
    <t>MILGAMMA N oldatos injekció;"100 X 2 ml OPC ampullában";"OGYI-T-01598/03";"cyanocobalamin;piridoxin-hidroklorid;thiamine (vit B1)";"Wörwag Pharma GmbH&amp;Co.KG";"A11DB01";"2012-07-09 00:00:00";"";"Piaci megfontolások";"Ugyanaz a gyógyszer más kiszerelésben elérhetõ";</t>
  </si>
  <si>
    <t>MILGAMMA N oldatos injekció;"25 X 2 ml OPC ampullában";"OGYI-T-01598/02";"cyanocobalamin;piridoxin-hidroklorid;thiamine (vit B1)";"Wörwag Pharma GmbH&amp;Co.KG";"A11DB01";"2012-07-09 00:00:00";"";"Piaci megfontolások";"Ugyanaz a gyógyszer más kiszerelésben elérhetõ";</t>
  </si>
  <si>
    <t>MINIRIN 0,1 mg/ml oldatos orrspray;"1 X 5 ml üvegben";"OGYI-T-05644/11";"desmopressin";"Ferring Magyarország Kft.";"H01BA02";"2020-07-10 00:00:00";"2025-12-31 00:00:00";"Gyártási gond";"Kontingens";</t>
  </si>
  <si>
    <t>MINIRIN 4 mikrogramm/ml oldatos injekció;"10 X 1 ml ampulla";"OGYI-T-05644/13";"desmopressin";"Ferring Magyarország Kft.";"H01BA02";"2025-09-01 00:00:00";"";"Adminisztratív okok";"Kontingens";</t>
  </si>
  <si>
    <t>MIRTASTAD 30 mg filmtabletta;"30 X   - buborékcsomagolásban";"OGYI-T-10548/01";"mirtazapine";"Stada Arzneimittel AG";"N06AX11";"2022-07-11 00:00:00";"";"Piaci megfontolások";"Az OGYÉI által helyettesíthetõnek nyilvánított gyógyszer elérhetõ (helyettesíthetõségi lista)";</t>
  </si>
  <si>
    <t>MIRTASTAD 45 mg filmtabletta;"30 X   - buborékcsomagolásban";"OGYI-T-10548/03";"mirtazapine";"Stada Arzneimittel AG";"N06AX11";"2022-07-11 00:00:00";"";"Piaci megfontolások";"Az OGYÉI által helyettesíthetõnek nyilvánított gyógyszer elérhetõ (helyettesíthetõségi lista)";</t>
  </si>
  <si>
    <t>MIRTAZAPIN SANDOZ 45 mg szájban diszpergálódó tabletta;"30 X   - buborékcsomagolásban";"OGYI-T-20584/06";"mirtazapine";"Sandoz Hungária Kft.";"N06AX11";"2024-09-20 00:00:00";"";"Piaci megfontolások";"Az OGYÉI által helyettesíthetõnek nyilvánított gyógyszer elérhetõ (helyettesíthetõségi lista)";</t>
  </si>
  <si>
    <t>MIXTURA PECTORALIS FoNo VII. HUNGARO-GAL;"1 X 200 g -";"OGYI-T-09934/01";"ipecacuanha</t>
  </si>
  <si>
    <t xml:space="preserve"> prepared;ephedrine hydrochloride;thyme";"Hungaro-Gal Kft.";"R05CA10";"2021-09-01 00:00:00";"";"Hatóanyag</t>
  </si>
  <si>
    <t>MIZAPIN 30 mg filmtabletta;"30 X   - buborékcsomagolásban";"OGYI-T-09779/17";"mirtazapine";"Zentiva</t>
  </si>
  <si>
    <t xml:space="preserve"> k.s.";"N06AX11";"2025-06-10 00:00:00";"";"Piaci megfontolások";"Az OGYÉI által helyettesíthetõnek nyilvánított gyógyszer elérhetõ (helyettesíthetõségi lista)";</t>
  </si>
  <si>
    <t>MOMEGEN 1 mg/g kenõcs;"1 X 20 g Al tubusban";"OGYI-T-21408/03";"mometasone";"Viatris Ltd.";"D07AC13";"2025-10-01 00:00:00";"2026-01-15 00:00:00";"Gyártási gond";"Ugyanabban vagy hasonló indikációban más gyógyszer elérhetõ";</t>
  </si>
  <si>
    <t>MOMETASON PANNONPHARMA 50 mikrogramm/adag szuszpenziós orrspray;"1 X 140 adag HDPE tartályban";"OGYI-T-23223/02";"mometasone furoate";"PannonPharma Kft.";"R01AD09";"2025-03-06 00:00:00";"2025-09-30 00:00:00";"Gyártási gond";"Az OGYÉI által helyettesíthetõnek nyilvánított gyógyszer elérhetõ (helyettesíthetõségi lista)";</t>
  </si>
  <si>
    <t>MONALUX  4 mg rágótabletta;"30 X   - buborékcsomagolásban";"OGYI-T-21635/02";"montelukast";"Krka d.d.</t>
  </si>
  <si>
    <t>;R03DC03";"2014-12-01 00:00:00";"";"Piaci megfontolások";"Ugyanaz a gyógyszer más gyógyszerformában elérhetõ";</t>
  </si>
  <si>
    <t>MONALUX  5 mg rágótabletta;"30 X   - buborékcsomagolásban";"OGYI-T-21635/04";"montelukast";"Krka d.d.</t>
  </si>
  <si>
    <t>MONALUX 10 mg filmtabletta;"30 X   - buborékcsomagolásban";"OGYI-T-21635/06";"montelukast";"Krka d.d.</t>
  </si>
  <si>
    <t>;R03DC03";"2020-04-30 00:00:00";"";"Piaci megfontolások";"Az OGYÉI által helyettesíthetõnek nyilvánított gyógyszer elérhetõ (helyettesíthetõségi lista)";</t>
  </si>
  <si>
    <t>MONO MACK DEPOT 100 mg retard tabletta;"14 X   - buborékcsomagolásban";"OGYI-T-01979/01";"isosorbide mononitrate";"Pfizer Kft.";"C01DA14";"2016-08-16 00:00:00";"";"Piaci megfontolások";"Ugyanaz a gyógyszer más kiszerelésben elérhetõ";</t>
  </si>
  <si>
    <t>MORPHINUM HYDROCHLORICUM TEVA 10 mg/ml oldatos injekció;"10 X 1 ml ampulla";"OGYI-T-12716/01";"morphine hydrochloride";"Teva Gyógyszergyár Zrt.";"N02AA01";"2016-07-29 00:00:00";"";"Gyártási gond";"Kontingens";</t>
  </si>
  <si>
    <t>MORPHINUM HYDROCHLORICUM TEVA 10 mg/ml oldatos injekció;"50 X 1 ml ampulla";"OGYI-T-12716/02";"morphine hydrochloride";"Teva Gyógyszergyár Zrt.";"N02AA01";"2016-05-16 00:00:00";"";"Gyártási gond";"Kontingens";</t>
  </si>
  <si>
    <t>MORPHINUM HYDROCHLORICUM TEVA 20 mg/ml oldatos injekció;"10 X 1 ml ampulla";"OGYI-T-12716/03";"morphine";"Teva Gyógyszergyár Zrt.";"N02AA01";"2016-07-01 00:00:00";"2025-12-31 00:00:00";"Gyártási gond";"Kontingens";</t>
  </si>
  <si>
    <t>MORPHINUM HYDROCHLORICUM TEVA 20 mg/ml oldatos injekció;"50 X 1 ml ampulla";"OGYI-T-12716/04";"morphine";"Teva Gyógyszergyár Zrt.";"N02AA01";"2016-04-15 00:00:00";"";"Gyártási gond";"Kontingens";</t>
  </si>
  <si>
    <t>MOVALIS 15 mg tabletta;"10 X   - buborékcsomagolásban";"OGYI-T-06152/02";"meloxicam";"Boehringer Ingelheim International GmbH";"M01AC06";"2018-02-16 00:00:00";"";"Piaci megfontolások";"Ugyanaz a gyógyszer más kiszerelésben elérhetõ";</t>
  </si>
  <si>
    <t>MOXIFLOXACIN-RATIOPHARM 400 mg filmtabletta;"10 X   - buborékcsomagolásban";"OGYI-T-22336/03";"moxifloxacin";"Teva Gyógyszergyár Zrt.";"J01MA14";"2025-05-07 00:00:00";"2026-02-10 00:00:00";"Megnövekedett igény";"Az OGYÉI által helyettesíthetõnek nyilvánított gyógyszer elérhetõ (helyettesíthetõségi lista)";</t>
  </si>
  <si>
    <t>MOXIFLOXACIN-RATIOPHARM 400 mg filmtabletta;"7 X   - buborékcsomagolásban";"OGYI-T-22336/02";"moxifloxacin";"Teva Gyógyszergyár Zrt.";"J01MA14";"2025-03-11 00:00:00";"2026-02-10 00:00:00";"Megnövekedett igény";"Az OGYÉI által helyettesíthetõnek nyilvánított gyógyszer elérhetõ (helyettesíthetõségi lista)";</t>
  </si>
  <si>
    <t>MUCOPLANT DR. THEISS Borostyán köhögés elleni szirup;"1 X 100 ml üvegben";"OGYI-T-22743/01";"Ivy leaf";"Naturwaren GmbH";"R05C";"2018-09-27 00:00:00";"";"Piaci megfontolások";"Ugyanabban vagy hasonló indikációban más gyógyszer elérhetõ";</t>
  </si>
  <si>
    <t>MUCOPLANT DR. THEISS Eukaliptusz és fenyõolaj kenõcs;"1 X 50 g üvegben";"OGYI-T-22433/01";"camphor;Eucalyptus oil;pine sylvestris oil";"Naturwaren GmbH";"R05";"2025-01-14 00:00:00";"";"Piaci megfontolások";"Ugyanabban vagy hasonló indikációban más gyógyszer elérhetõ";</t>
  </si>
  <si>
    <t>MUCOPLANT DR. THEISS Kakukkfû ánizsolajjal belsõleges oldatos cseppek;"1 X 30 ml barna üvegpalackban";"OGYI-TN-32/01";"anise oil;extr. thymi vulgaris herba";"Naturwaren GmbH";"R05";"2022-01-20 00:00:00";"";"Piaci megfontolások";"Ugyanabban vagy hasonló indikációban más gyógyszer elérhetõ";</t>
  </si>
  <si>
    <t>MUCOPRONT 50 mg/g szirup;"1 X 90 ml üvegben";"OGYI-T-01381/01";"carbocisteine";"Bausch Health Ireland Ltd.";"R05CB03";"2022-03-22 00:00:00";"";"Gyártási gond";"Ugyanaz a gyógyszer más kiszerelésben elérhetõ";</t>
  </si>
  <si>
    <t>MUKAMBRO 10 mg/adag belsõleges oldatos spray;"1 X 13 ml üvegben";"OGYI-T-20385/01";"ambroxol";"GMep Medical Technology GmbH";"R05CB06";"2017-03-09 00:00:00";"";"Adminisztratív okok";"Ugyanabban vagy hasonló indikációban más gyógyszer elérhetõ";</t>
  </si>
  <si>
    <t>MULTIHANCE 0,5 M oldatos injekció;"1 X 10 ml injekciós üvegben";"OGYI-T-08432/02";"gadobenate dimeglumine";"Bracco Imaging S.P.A.";"V08CA08";"2017-02-24 00:00:00";"";"Piaci megfontolások";"Ugyanaz a gyógyszer más kiszerelésben elérhetõ";</t>
  </si>
  <si>
    <t>MULTIHANCE 0,5 M oldatos injekció;"1 X 15 ml injekciós üvegben";"OGYI-T-08432/03";"gadobenate dimeglumine";"Bracco Imaging S.P.A.";"V08CA08";"2020-04-29 00:00:00";"";"Piaci megfontolások";"Ugyanaz a gyógyszer más kiszerelésben elérhetõ";</t>
  </si>
  <si>
    <t>MULTIHANCE 0,5 M oldatos injekció;"1 X 5 ml injekciós üvegben";"OGYI-T-08432/01";"gadobenate dimeglumine";"Bracco Imaging S.P.A.";"V08CA08";"2017-02-24 00:00:00";"";"Piaci megfontolások";"Ugyanaz a gyógyszer más kiszerelésben elérhetõ";</t>
  </si>
  <si>
    <t>MULTIHANCE 529 mg/ml oldatos injekció elõretöltött fecskendõben;"1 X 10 ml elõretöltött fecskendõben";"OGYI-T-08432/05";"gadobenate dimeglumine";"Bracco Imaging S.P.A.";"V08CA08";"2017-02-24 00:00:00";"";"Piaci megfontolások";"Ugyanaz a gyógyszer más kiszerelésben elérhetõ";</t>
  </si>
  <si>
    <t>MULTIHANCE 529 mg/ml oldatos injekció elõretöltött fecskendõben;"1 X 15 ml elõretöltött fecskendõben";"OGYI-T-08432/06";"gadobenate dimeglumine";"Bracco Imaging S.P.A.";"V08CA08";"2017-02-24 00:00:00";"";"Piaci megfontolások";"Ugyanaz a gyógyszer más kiszerelésben elérhetõ";</t>
  </si>
  <si>
    <t>MULTIHANCE 529 mg/ml oldatos injekció elõretöltött fecskendõben;"1 X 20 ml elõretöltött fecskendõben";"OGYI-T-08432/07";"gadobenate dimeglumine";"Bracco Imaging S.P.A.";"V08CA08";"2017-02-24 00:00:00";"";"Piaci megfontolások";"Ugyanaz a gyógyszer más kiszerelésben elérhetõ";</t>
  </si>
  <si>
    <t>MYCOSYST 150 mg kemény kapszula;"100 X   - HDPE tartályban";"OGYI-T-06419/09";"fluconazole";"Richter Gedeon Nyrt.";"J02AC01";"2025-03-12 00:00:00";"";"Gyártási gond";"Ugyanaz a gyógyszer más kiszerelésben elérhetõ";</t>
  </si>
  <si>
    <t>MabThera  100 mg koncentrátum oldatos infúzióhoz;"2 X   - injekciós üvegben";"EU/1/98/067/001";"rituximab";"Roche Registration GmbH";"L01XC02";"2023-01-17 00:00:00";"";"Piaci megfontolások";"Ugyanaz a gyógyszer más gyógyszerformában elérhetõ";</t>
  </si>
  <si>
    <t>MabThera  500 mg koncentrátum oldatos infúzióhoz;"1 X   - injekciós üvegben";"EU/1/98/067/002";"rituximab";"Roche Registration GmbH";"L01XC02";"2023-03-31 00:00:00";"";"Piaci megfontolások";"Egyedi import";</t>
  </si>
  <si>
    <t>MabThera 1600 mg szubkután oldatos injekció;"1 X 13.4 ml injekciós üvegben";"EU/1/98/067/004";"rituximab";"Roche Registration GmbH";"L01XC02";"2024-04-30 00:00:00";"";"Piaci megfontolások";"Egyedi import";</t>
  </si>
  <si>
    <t>Matever  100 mg/ml koncentrátum oldatos infúzióhoz;"10 X 5 ml injekciós üvegben";"EU/1/11/711/030";"levetiracetam";"Pharmathen S.A.";"N03AX14";"2025-10-10 00:00:00";"2025-12-01 00:00:00";"Szállítási vagy raktározási gondok";"Egyedi import";</t>
  </si>
  <si>
    <t>Menveo por és oldat oldatos injekcióhoz;"1 X   - injekciós üvegben";"EU/1/10/614/003";"vakcina (bakteriális)";"GSK Vaccines S.r.l.";"J07AH08";"2021-05-21 00:00:00";"";"Piaci megfontolások";"Ugyanabban vagy hasonló indikációban más gyógyszer elérhetõ";</t>
  </si>
  <si>
    <t>Metalyse 8000 egység (40 mg) por és oldószer oldatos injekcióhoz;"1 X 40 mg injekciós üvegben";"EU/1/00/169/005";"tenecteplase";"Boehringer Ingelheim International GmbH";"B01AD11";"2012-10-30 00:00:00";"";"Piaci megfontolások";"Egyedi import";</t>
  </si>
  <si>
    <t>Mimpara 30 mg filmtabletta;"28 X   - buborékcsomagolásban";"EU/1/04/292/002";"cinacalcet";"Amgen Europe B.V.";"H05BX01";"2025-04-01 00:00:00";"";"Piaci megfontolások";"Azonos hatóanyag</t>
  </si>
  <si>
    <t>Mimpara 60 mg filmtabletta;"28 X   - buborékcsomagolásban";"EU/1/04/292/006";"cinacalcet";"Amgen Europe B.V.";"H05BX01";"2024-06-14 00:00:00";"";"Gyártási gond";"Ugyanaz a gyógyszer más hatáserõsségben elérhetõ";</t>
  </si>
  <si>
    <t>Mirapexin 0,088 mg tabletta;"30 X   - ";"EU/1/97/051/001";"pramipexole";"Boehringer Ingelheim International GmbH";"N04BC05";"2024-05-30 00:00:00";"";"Piaci megfontolások";"Ugyanaz a gyógyszer más kiszerelésben elérhetõ";</t>
  </si>
  <si>
    <t>Mirapexin 0,18 mg tabletta;"30 X   - ";"EU/1/97/051/003";"pramipexole";"Boehringer Ingelheim International GmbH";"N04BC05";"2024-05-30 00:00:00";"";"Piaci megfontolások";"Ugyanaz a gyógyszer más kiszerelésben elérhetõ";</t>
  </si>
  <si>
    <t>Mircera   30 mikrogramm/0,3 ml oldatos injekció elõretöltött fecskendõben;"1 X 0.3 ml elõretöltött fecskendõben";"EU/1/07/400/017";"methoxy polyethylene glycol-epoetin beta";"Roche Registration GmbH";"B03XA03";"2021-06-02 00:00:00";"";"Piaci megfontolások";"Ugyanaz a gyógyszer más hatáserõsségben elérhetõ";</t>
  </si>
  <si>
    <t>Mircera  200 mikrogramm/0,3 ml oldatos injekció elõretöltött fecskendõben;"1 X 0.3 ml elõretöltött fecskendõben";"EU/1/07/400/012";"methoxy polyethylene glycol-epoetin beta";"Roche Registration GmbH";"B03XA03";"2017-10-04 00:00:00";"";"Piaci megfontolások";"Ugyanaz a gyógyszer más hatáserõsségben elérhetõ";</t>
  </si>
  <si>
    <t>Mirvaso 3 mg/g gél;"1 X 30 g tubusban";"EU/1/13/904/006";"brimonidine";"Galderma International";"D11AX21";"2016-10-01 00:00:00";"";"Gyártási gond";"Ugyanabban vagy hasonló indikációban más gyógyszer elérhetõ";</t>
  </si>
  <si>
    <t>Modigraf 1 mg granulátum belsõleges szuszpenzióhoz;"50 X   - ";"EU/1/09/523/002";"tacrolimus";"Astellas Pharma Europe B.V.";"L04AD05";"2019-01-24 00:00:00";"";"Piaci megfontolások";"Ugyanaz a gyógyszer más hatáserõsségben elérhetõ";</t>
  </si>
  <si>
    <t>Movymia 20 mikrogramm/80 mikroliter oldatos injekció;"1 X 2.4 ml patronban";"EU/1/16/1161/003";"Teriparatide";"Stada Arzneimittel AG";"H05AA02";"2025-10-07 00:00:00";"2025-11-16 00:00:00";"Gyártási gond";"Ugyanaz a gyógyszer más kiszerelésben elérhetõ";</t>
  </si>
  <si>
    <t>Mycamine  50 mg por oldatos infúzióhoz;"1 X 10  ml ";"EU/1/08/448/001";"micafungin";"Sandoz Pharmaceuticals d.d.";"J02AX05";"2024-09-26 00:00:00";"";"Piaci megfontolások";"Azonos hatóanyag</t>
  </si>
  <si>
    <t>Mycamine 100 mg por oldatos infúzióhoz;"1 X 10  ml ";"EU/1/08/448/002";"micafungin";"Sandoz Pharmaceuticals d.d.";"J02AX05";"2024-09-26 00:00:00";"";"Piaci megfontolások";"Azonos hatóanyag</t>
  </si>
  <si>
    <t>NACREZ 0,075 mg filmtabletta;"1 X 28 - buborékcsomagolásban";"OGYI-T-22247/01";"desogestrel";"Theramex Ireland Ltd.";"G03AC09";"2016-12-05 00:00:00";"";"Gyártási gond";"Ugyanabban vagy hasonló indikációban más gyógyszer elérhetõ";</t>
  </si>
  <si>
    <t>NAMAXIR 15 mg oldatos injekció elõretöltött fecskendõben;"1 X 0.375 ml elõretöltött fecskendõben";"OGYI-T-22895/09";"methotrexate";"Actavis Group PTC ehf.";"L04AX03";"2023-10-11 00:00:00";"";"Gyártási gond";"Ugyanaz a gyógyszer más hatáserõsségben elérhetõ";</t>
  </si>
  <si>
    <t>NAMAXIR 20 mg oldatos injekció elõretöltött fecskendõben;"1 X 0.50 ml elõretöltött fecskendõben";"OGYI-T-22895/13";"methotrexate";"Actavis Group PTC ehf.";"L04AX03";"2024-04-03 00:00:00";"";"Hatóanyag</t>
  </si>
  <si>
    <t>NAROPIN  7,5 mg/ml oldatos injekció;"5 X 20 ml ampulla";"OGYI-T-07214/02";"ropivacaine";"Sandoz Hungária Kft.";"N01BB09";"2025-11-04 00:00:00";"2026-05-01 00:00:00";"Gyártási gond";"Ugyanaz a gyógyszer más hatáserõsségben elérhetõ";</t>
  </si>
  <si>
    <t>NATRIUM CHLORATUM TEVA 0,9% oldatos injekció;"10 X 10 ml ampulla";"OGYI-T-09776/03";"sodium chloride";"Teva Gyógyszergyár Zrt.";"V07AB";"2018-01-25 00:00:00";"";"Piaci megfontolások";"Ugyanabban vagy hasonló indikációban más gyógyszer elérhetõ";</t>
  </si>
  <si>
    <t>NATRIUM CHLORATUM TEVA 0,9% oldatos injekció;"100 X 10 ml ampulla";"OGYI-T-09776/04";"sodium chloride";"Teva Gyógyszergyár Zrt.";"V07AB";"2016-08-19 00:00:00";"";"Gyártási gond";"Ugyanabban vagy hasonló indikációban más gyógyszer elérhetõ";</t>
  </si>
  <si>
    <t>NATRIUM CHLORATUM TEVA 10% oldatos injekció;"10 X 10 ml OPC ampullában";"OGYI-T-09776/05";"sodium chloride";"Teva Gyógyszergyár Zrt.";"B05XA03";"2016-08-14 00:00:00";"";"Gyártási gond";"Ugyanabban vagy hasonló indikációban más gyógyszer elérhetõ";</t>
  </si>
  <si>
    <t>NEBIVOLOL EGIS 5 mg tabletta;"30 X   - buborékcsomagolásban";"OGYI-T-21069/03";"nebivolol";"Egis Gyógyszergyár Zrt.";"C07AB12";"2025-07-31 00:00:00";"2026-12-31 00:00:00";"Piaci megfontolások";"Azonos hatóanyag</t>
  </si>
  <si>
    <t>NEO CITRAN belsõleges por felnõtteknek;"6 X   - tasakban";"OGYI-T-04545/01";"phenylephrine;paracetamol;ascorbic acid;pheniramine maleate";"Haleon Hungary Kft.";"N02BE51";"2025-03-21 00:00:00";"";"Piaci megfontolások";"Ugyanaz a gyógyszer más kiszerelésben elérhetõ";</t>
  </si>
  <si>
    <t>NEO-ANGIN cseresznye szopogató tabletta;"24 X   - buborékcsomagolásban";"OGYI-T-10365/05";"Dichlorobenzyl alcohol;amylmetacresol;Levomenthol";"Divapharma GmbH";"R02AA20";"2024-12-10 00:00:00";"2026-01-10 00:00:00";"Gyártási gond";"Ugyanabban vagy hasonló indikációban más gyógyszer elérhetõ";</t>
  </si>
  <si>
    <t>NEO-ANGIN cukormentes szopogató tabletta;"12 X   - buborékcsomagolásban";"OGYI-T-10365/15";"amylmetacresol;Levomenthol;Dichlorobenzyl alcohol";"Divapharma GmbH";"R02AA20";"2022-04-30 00:00:00";"2026-01-10 00:00:00";"Piaci megfontolások";"Azonos hatóanyag</t>
  </si>
  <si>
    <t>NEO-ANGIN cukormentes szopogató tabletta;"16 X   - buborékcsomagolásban";"OGYI-T-10365/12";"amylmetacresol;Levomenthol;Dichlorobenzyl alcohol";"Divapharma GmbH";"R02AA20";"2022-04-30 00:00:00";"2026-01-10 00:00:00";"Piaci megfontolások";"Azonos hatóanyag</t>
  </si>
  <si>
    <t>NEO-ANGIN cukormentes szopogató tabletta;"24 X   - buborékcsomagolásban";"OGYI-T-10365/13";"amylmetacresol;Levomenthol;Dichlorobenzyl alcohol";"Divapharma GmbH";"R02AA20";"2022-04-30 00:00:00";"2026-01-10 00:00:00";"Piaci megfontolások";"Azonos hatóanyag</t>
  </si>
  <si>
    <t>NEO-ANGIN cukormentes szopogató tabletta;"48 X   - buborékcsomagolásban";"OGYI-T-10365/14";"amylmetacresol;Levomenthol;Dichlorobenzyl alcohol";"Divapharma GmbH";"R02AA20";"2022-04-30 00:00:00";"2026-01-10 00:00:00";"Piaci megfontolások";"Azonos hatóanyag</t>
  </si>
  <si>
    <t>NEO-ANGIN szopogató tabletta;"24 X   - buborékcsomagolásban";"OGYI-T-10365/01";"amylmetacresol;Levomenthol;Dichlorobenzyl alcohol";"Divapharma GmbH";"R02AA20";"2024-12-10 00:00:00";"2026-01-10 00:00:00";"Gyártási gond";"Ugyanabban vagy hasonló indikációban más gyógyszer elérhetõ";</t>
  </si>
  <si>
    <t>NEO-ANGIN zsálya szopogató tabletta;"12 X   - buborékcsomagolásban";"OGYI-T-10365/07";"Dichlorobenzyl alcohol;amylmetacresol;Levomenthol";"Divapharma GmbH";"R02AA20";"2020-04-01 00:00:00";"2026-01-10 00:00:00";"Piaci megfontolások";"Ugyanabban vagy hasonló indikációban más gyógyszer elérhetõ";</t>
  </si>
  <si>
    <t>NEO-ANGIN zsálya szopogató tabletta;"16 X   - buborékcsomagolásban";"OGYI-T-10365/08";"Dichlorobenzyl alcohol;amylmetacresol;Levomenthol";"Divapharma GmbH";"R02AA20";"2020-04-01 00:00:00";"2026-01-10 00:00:00";"Piaci megfontolások";"Ugyanabban vagy hasonló indikációban más gyógyszer elérhetõ";</t>
  </si>
  <si>
    <t>NEO-ANGIN zsálya szopogató tabletta;"24 X   - buborékcsomagolásban";"OGYI-T-10365/09";"Dichlorobenzyl alcohol;amylmetacresol;Levomenthol";"Divapharma GmbH";"R02AA20";"2020-04-01 00:00:00";"2026-01-10 00:00:00";"Piaci megfontolások";"Ugyanabban vagy hasonló indikációban más gyógyszer elérhetõ";</t>
  </si>
  <si>
    <t>NEO-ANGIN zsálya szopogató tabletta;"48 X   - buborékcsomagolásban";"OGYI-T-10365/10";"Dichlorobenzyl alcohol;amylmetacresol;Levomenthol";"Divapharma GmbH";"R02AA20";"2020-04-01 00:00:00";"2026-01-10 00:00:00";"Piaci megfontolások";"Ugyanabban vagy hasonló indikációban más gyógyszer elérhetõ";</t>
  </si>
  <si>
    <t>NEPRESOL 25 mg tabletta;"100 X   - buborékcsomagolásban";"OGYI-T-23620/02";"dihydralazine sulphate</t>
  </si>
  <si>
    <t xml:space="preserve"> hydrated";"Teofarma s.r.l.";"C02DB01";"2020-01-24 00:00:00";"";"Adminisztratív okok";"Kontingens";</t>
  </si>
  <si>
    <t>NEPRESOL 25 mg tabletta;"30 X   - buborékcsomagolásban";"OGYI-T-23620/01";"dihydralazine sulphate</t>
  </si>
  <si>
    <t>NEPRESOL 25 mg tabletta;"500 X   - buborékcsomagolásban";"OGYI-T-23620/03";"dihydralazine sulphate</t>
  </si>
  <si>
    <t>NEUROBION FORTE 100 mg/200 mg/0,2 mg bevont tabletta;"20 X   - buborékcsomagolásban";"OGYI-T-04635/01";"Thiamine;cyanocobalamin;pyridoxine hydrochloride";"P&amp;G Health Germany GmbH";"A11DB";"2022-10-27 00:00:00";"";"Piaci megfontolások";"Ugyanabban vagy hasonló indikációban más gyógyszer elérhetõ";</t>
  </si>
  <si>
    <t>NEURONTIN 300 mg kemény kapszula;"100 X   - buborékcsomagolásban";"OGYI-T-04966/04";"gabapentin";"Viatris Healthcare Ltd.";"N02BF01";"2018-04-19 00:00:00";"";"Piaci megfontolások";"Ugyanaz a gyógyszer más kiszerelésben elérhetõ";</t>
  </si>
  <si>
    <t>NEURONTIN 400 mg kemény kapszula;"50 X   - buborékcsomagolásban";"OGYI-T-04966/05";"gabapentin";"Viatris Healthcare Ltd.";"N02BF01";"2017-01-01 00:00:00";"";"Piaci megfontolások";"Ugyanaz a gyógyszer más kiszerelésben elérhetõ";</t>
  </si>
  <si>
    <t>NICORETTE BERRYMINT 1 mg/adag szájnyálkahártyán alkalmazott oldatos spray;"1 X 1 - adagoló eszköz";"OGYI-T-22237/03";"nicotine";"McNeil AB";"N07BA01";"2023-07-20 00:00:00";"";"Piaci megfontolások";"Azonos hatóanyag</t>
  </si>
  <si>
    <t>NICORETTE FRESHMINT GUM 2 mg gyógyszeres rágógumi;"105 X   - buborékcsomagolásban";"OGYI-T-10240/04";"nicotine";"McNeil AB";"N07BA01";"2013-05-01 00:00:00";"";"Piaci megfontolások";"Ugyanaz a gyógyszer más hatáserõsségben elérhetõ";</t>
  </si>
  <si>
    <t>NICORETTE FRESHMINT GUM 2 mg gyógyszeres rágógumi;"30 X   - buborékcsomagolásban";"OGYI-T-10240/02";"nicotine";"McNeil AB";"N07BA01";"2013-07-30 00:00:00";"";"Piaci megfontolások";"Ugyanaz a gyógyszer más kiszerelésben elérhetõ";</t>
  </si>
  <si>
    <t>NICORETTE FRESHMINT GUM 4 mg gyógyszeres rágógumi;"30 X   - buborékcsomagolásban";"OGYI-T-10240/14";"nicotine";"McNeil AB";"N07BA01";"2013-09-01 00:00:00";"";"Piaci megfontolások";"Ugyanaz a gyógyszer más kiszerelésben elérhetõ";</t>
  </si>
  <si>
    <t>NICORETTE MINT 4 mg mentolos préselt szopogató tabletta;"20 X   - PP tartályban";"OGYI-T-24089/01";"nicotine";"McNeil AB";"N07BA01";"2025-10-31 00:00:00";"";"Piaci megfontolások";"Ugyanaz a gyógyszer más kiszerelésben elérhetõ";</t>
  </si>
  <si>
    <t>NIMBEX 2 mg/ml oldatos injekció;"5 X 5 ml ampulla";"OGYI-T-08580/01";"cisatracurium besilate";"Aspen Pharma Trading Ltd (IE)";"M03AC11";"2023-11-01 00:00:00";"";"Piaci megfontolások";"Ugyanabban vagy hasonló indikációban más gyógyszer elérhetõ";</t>
  </si>
  <si>
    <t>NIQUITIN MENTHOL FRESH 2 mg gyógyszeres rágógumi;"30 X   - buborékcsomagolásban";"OGYI-T-08174/51";"nicotine";"Omega Pharma Kft.";"N07BA01";"2019-04-23 00:00:00";"";"Piaci megfontolások";"Ugyanaz a gyógyszer más gyógyszerformában elérhetõ";</t>
  </si>
  <si>
    <t>NIQUITIN MENTHOL FRESH 4 mg gyógyszeres rágógumi;"100 X   - buborékcsomagolásban";"OGYI-T-08174/57";"nicotine";"Omega Pharma Kft.";"N07BA01";"2019-04-23 00:00:00";"";"Piaci megfontolások";"Ugyanaz a gyógyszer más gyógyszerformában elérhetõ";</t>
  </si>
  <si>
    <t>NIQUITIN MENTHOL FRESH 4 mg gyógyszeres rágógumi;"30 X   - buborékcsomagolásban";"OGYI-T-08174/56";"nicotine";"Omega Pharma Kft.";"N07BA01";"2019-04-23 00:00:00";"";"Piaci megfontolások";"Ugyanaz a gyógyszer más gyógyszerformában elérhetõ";</t>
  </si>
  <si>
    <t>NIQUITIN MINITAB 1,5 mg préselt szopogató tabletta;"1 X 20 - mûanyag tartályban";"OGYI-T-08174/07";"nicotine";"Omega Pharma Kft.";"N07BA01";"2022-03-21 00:00:00";"";"Piaci megfontolások";"Ugyanaz a gyógyszer más kiszerelésben elérhetõ";</t>
  </si>
  <si>
    <t>NIQUITIN MINITAB 1,5 mg préselt szopogató tabletta;"3 X 20 - mûanyag tartályban";"OGYI-T-08174/08";"nicotine";"Omega Pharma Kft.";"N07BA01";"2022-08-01 00:00:00";"";"Piaci megfontolások";"Ugyanaz a gyógyszer más kiszerelésben elérhetõ";</t>
  </si>
  <si>
    <t>NITROFURANTOIN-CHINOIN 0,1 g tabletta;"20 X   - buborékcsomagolásban";"OGYI-T-03253/01";"nitrofurantoin";"Hungaro-Gal Kft.";"J01XE01";"2019-10-29 00:00:00";"";"Hatóanyag</t>
  </si>
  <si>
    <t xml:space="preserve"> vagy egyéb alapanyag ellátási probléma";"Kontingens";</t>
  </si>
  <si>
    <t>NO-SPA FORTE tabletta;"24 X   - buborékcsomagolásban";"OGYI-T-06267/06";"drotaverine";"Opella Healthcare Commercial Kft.";"A03AD02";"2025-08-28 00:00:00";"";"Piaci megfontolások";"Azonos hatóanyag</t>
  </si>
  <si>
    <t>NO-SPA NEO 40 mg filmtabletta;"24 X   - buborékcsomagolásban";"OGYI-T-06267/08";"drotaverine";"Opella Healthcare Commercial Kft.";"A03AD02";"2020-05-04 00:00:00";"";"Piaci megfontolások";"Azonos hatóanyag</t>
  </si>
  <si>
    <t>NOFLAMEN 15 mg tabletta;"20 X   - buborékcsomagolásban";"OGYI-T-20188/04";"meloxicam";"Egis Gyógyszergyár Zrt.";"M01AC06";"2015-01-01 00:00:00";"";"Gyártási gond";"Az OGYÉI által helyettesíthetõnek nyilvánított gyógyszer elérhetõ (helyettesíthetõségi lista)";</t>
  </si>
  <si>
    <t>NORDITROPIN NORDIFLEX 10 mg/1,5 ml oldatos injekció elõretöltött injekciós tollban;"1 X 1.5 ml elõretöltött injekciós tollban";"OGYI-T-07700/14";"somatropin";"Novo Nordisk A/S";"H01AC01";"2023-02-13 00:00:00";"2025-12-31 00:00:00";"Gyártási gond";"Azonos hatóanyag</t>
  </si>
  <si>
    <t>NORDITROPIN NORDIFLEX 15 mg/1,5 ml oldatos injekció elõretöltött injekciós tollban;"1 X 1.5 ml elõretöltött injekciós tollban";"OGYI-T-07700/15";"somatropin";"Novo Nordisk A/S";"H01AC01";"2023-06-23 00:00:00";"2025-12-31 00:00:00";"Gyártási gond";"Azonos hatóanyag</t>
  </si>
  <si>
    <t>NOREPINEPHRINE KALCEKS 1 mg/ml koncentrátum oldatos infúzióhoz;"10 X 1 ml ampulla";"OGYI-T-23676/02";"noradrenaline tartrate";"AS KALCEKS";"C01CA03";"2024-01-08 00:00:00";"";"Gyártási gond";"Ugyanabban vagy hasonló indikációban más gyógyszer elérhetõ";</t>
  </si>
  <si>
    <t>NOREPINEPHRINE KALCEKS 1 mg/ml koncentrátum oldatos infúzióhoz;"10 X 10 ml ampulla";"OGYI-T-23676/12";"noradrenaline tartrate";"AS KALCEKS";"C01CA03";"2025-09-19 00:00:00";"2026-02-28 00:00:00";"Gyártási gond";"Ugyanabban vagy hasonló indikációban más gyógyszer elérhetõ";</t>
  </si>
  <si>
    <t>NORPROLAC  25 mikrogramm tabletta és 50 mikrogramm tabletta;"3 X   - buborékcsomagolásban";"OGYI-T-04871/01";"quinagolide";"Ferring Magyarország Kft.";"G02CB04";"2025-05-01 00:00:00";"";"Gyártási gond";"Egyedi import";</t>
  </si>
  <si>
    <t>Nemdatine 10 mg filmtabletta;"28 X   - buborékcsomagolásban";"EU/1/13/824/003";"memantine";"Actavis Group PTC ehf.";"N06DX01";"2019-10-24 00:00:00";"";"Gyártási gond";"Az OGYÉI által helyettesíthetõnek nyilvánított gyógyszer elérhetõ (helyettesíthetõségi lista)";</t>
  </si>
  <si>
    <t>NeoRecormon   2000 NE oldatos injekció elõretöltött fecskendõben;"6 X   - -";"EU/1/97/031/030";"Epoetin beta";"Roche Registration GmbH";"B03XA01";"2025-03-18 00:00:00";"";"Gyártási gond";"Kontingens";</t>
  </si>
  <si>
    <t>NeoRecormon   5000 NE oldatos injekció elõretöltött fecskendõben;"6 X   - -";"EU/1/97/031/034";"Epoetin beta";"Roche Registration GmbH";"B03XA01";"2025-02-12 00:00:00";"";"Gyártási gond";"Ugyanaz a gyógyszer más hatáserõsségben elérhetõ";</t>
  </si>
  <si>
    <t>NeoRecormon   6000 NE oldatos injekció elõretöltött fecskendõben;"6 X   - -";"EU/1/97/031/044";"Epoetin beta";"Roche Registration GmbH";"B03XA01";"2025-03-18 00:00:00";"";"Gyártási gond";"Kontingens";</t>
  </si>
  <si>
    <t>NovoNorm 2 mg tabletta;"90 X   - -";"EU/1/98/076/019";"repaglinide";"Novo Nordisk A/S";"A10BX02";"2024-08-01 00:00:00";"";"Piaci megfontolások";"Ugyanabban vagy hasonló indikációban más gyógyszer elérhetõ";</t>
  </si>
  <si>
    <t>NovoSeven 1 mg (50 KNE) por és oldószer oldatos injekcióhoz;"1 X   - injekciós üvegben";"EU/1/96/006/008";"Eptacog alfa (activated)";"Novo Nordisk A/S";"B02BD08";"2025-05-01 00:00:00";"2025-12-31 00:00:00";"Gyártási gond";"Ugyanaz a gyógyszer más hatáserõsségben elérhetõ";</t>
  </si>
  <si>
    <t>NovoSeven 2 mg (100 KNE) por és oldószer oldatos injekcióhoz;"1 X   - injekciós üvegben";"EU/1/96/006/009";"Eptacog alfa (activated)";"Novo Nordisk A/S";"B02BD08";"2025-06-23 00:00:00";"2025-12-31 00:00:00";"Gyártási gond";"Ugyanaz a gyógyszer más gyógyszerformában elérhetõ";</t>
  </si>
  <si>
    <t>NovoSeven 5 mg (250 KNE) por és oldószer oldatos injekcióhoz;"1 X   - injekciós üvegben";"EU/1/96/006/010";"Eptacog alfa (activated)";"Novo Nordisk A/S";"B02BD08";"2025-05-13 00:00:00";"2025-12-31 00:00:00";"Gyártási gond";"Ugyanaz a gyógyszer más hatáserõsségben elérhetõ";</t>
  </si>
  <si>
    <t>Noxafil 100 mg gyomornedv-ellenálló tabletta;"24 X   - buborékcsomagolásban";"EU/1/05/320/002";"posaconazole";"Merck Sharp &amp; Dohme BV";"J02AC04";"2023-11-30 00:00:00";"";"Piaci megfontolások";"Ugyanabban vagy hasonló indikációban más gyógyszer elérhetõ";</t>
  </si>
  <si>
    <t>NutropinAq 10 mg/2 ml (30 NE) oldatos injekció;"1 X 2 ml patronban";"EU/1/00/164/003";"somatropin";"Ipsen Pharma";"H01AC01";"2024-03-31 00:00:00";"";"Piaci megfontolások";"Ugyanabban vagy hasonló indikációban más gyógyszer elérhetõ";</t>
  </si>
  <si>
    <t>NÁTRIUM-KLORID 0,9% Fresenius oldatos infúzió;"20 X 250 ml LDPE palackban";"OGYI-T-09227/14";"sodium chloride";"Fresenius Kabi Deutschland GmbH";"B05BB01";"2025-10-28 00:00:00";"2025-11-30 00:00:00";"Megnövekedett igény";"Egyedi import";</t>
  </si>
  <si>
    <t>NÁTRIUM-KLORID 0,9% Fresenius oldatos infúzió;"40 X 100 ml LDPE palackban";"OGYI-T-09227/07";"sodium chloride";"Fresenius Kabi Deutschland GmbH";"B05BB01";"2025-11-04 00:00:00";"2025-11-30 00:00:00";"Megnövekedett igény";"Ugyanabban vagy hasonló indikációban más gyógyszer elérhetõ";</t>
  </si>
  <si>
    <t>NÁTRIUM-KLORID EUROLIFE 0,9% oldatos infúzió;"10 X 1000 ml infúziós zsákban";"OGYI-T-24135/07";"sodium chloride";"Eurolife Healthcare Hungary Kft.";"B05BB01";"2024-08-07 00:00:00";"";"Hivatalbóli megállapítás";"Ugyanabban vagy hasonló indikációban más gyógyszer elérhetõ";</t>
  </si>
  <si>
    <t>NÁTRIUM-KLORID EUROLIFE 0,9% oldatos infúzió;"20 X 250 ml infúziós zsákban";"OGYI-T-24135/03";"sodium chloride";"Eurolife Healthcare Hungary Kft.";"B05BB01";"2024-09-13 00:00:00";"";"Hivatalbóli megállapítás";"Ugyanabban vagy hasonló indikációban más gyógyszer elérhetõ";</t>
  </si>
  <si>
    <t>NÁTRIUM-KLORID EUROLIFE 0,9% oldatos infúzió;"20 X 500 ml infúziós zsákban";"OGYI-T-24135/05";"sodium chloride";"Eurolife Healthcare Hungary Kft.";"B05BB01";"2024-08-07 00:00:00";"";"Hivatalbóli megállapítás";"Ugyanabban vagy hasonló indikációban más gyógyszer elérhetõ";</t>
  </si>
  <si>
    <t>NÁTRIUM-KLORID EUROLIFE 0,9% oldatos infúzió;"30 X 100 ml infúziós zsákban";"OGYI-T-24135/01";"sodium chloride";"Eurolife Healthcare Hungary Kft.";"B05BB01";"2024-08-07 00:00:00";"";"Hivatalbóli megállapítás";"Ugyanabban vagy hasonló indikációban más gyógyszer elérhetõ";</t>
  </si>
  <si>
    <t>NÁTRIUM-KLORID EUROLIFE 0,9% oldatos infúzió;"40 X 100 ml infúziós zsákban";"OGYI-T-24135/09";"sodium chloride";"Eurolife Healthcare Hungary Kft.";"B05BB01";"2024-08-07 00:00:00";"";"Hivatalbóli megállapítás";"Ugyanabban vagy hasonló indikációban más gyógyszer elérhetõ";</t>
  </si>
  <si>
    <t>OCTOSTIM 1,5 mg/ml oldatos orrspray;"1 X 2.5 ml üvegben";"OGYI-T-08941/01";"desmopressin";"Ferring Magyarország Kft.";"H01BA02";"2020-07-10 00:00:00";"2025-12-31 00:00:00";"Gyártási gond";"Egyedi import";</t>
  </si>
  <si>
    <t>OCULOTECT FLUID 50 mg/ml oldatos szemcsepp;"1 X 10 ml flakonban";"OGYI-T-06528/01";"povidone";"Laboratoires Théa";"S01XA20";"2025-01-06 00:00:00";"";"Piaci megfontolások";"Egyedi import";</t>
  </si>
  <si>
    <t>OKTREOTID TEVA 10 mg por és oldószer retard szuszpenziós injekcióhoz;"1 X   - porüveg";"OGYI-T-23549/01";"octreotide";"Teva B.V.";"H01CB02";"2022-10-26 00:00:00";"";"Piaci megfontolások";"Azonos hatóanyag</t>
  </si>
  <si>
    <t>OKTREOTID TEVA 20 mg por és oldószer retard szuszpenziós injekcióhoz;"1 X   - porüveg";"OGYI-T-23549/02";"octreotide";"Teva B.V.";"H01CB02";"2022-10-26 00:00:00";"";"Piaci megfontolások";"Azonos hatóanyag</t>
  </si>
  <si>
    <t>OKTREOTID TEVA 30 mg por és oldószer retard szuszpenziós injekcióhoz;"1 X   - porüveg";"OGYI-T-23549/03";"octreotide";"Teva B.V.";"H01CB02";"2022-10-26 00:00:00";"";"Piaci megfontolások";"Azonos hatóanyag</t>
  </si>
  <si>
    <t>OMEGAVEN emulziós infúzió;"10 X 50 ml üvegben";"OGYI-T-08625/01";"lipids";"Fresenius Kabi Deutschland GmbH";"B05BA02";"2011-11-01 00:00:00";"";"Piaci megfontolások";"Ugyanaz a gyógyszer más kiszerelésben elérhetõ";</t>
  </si>
  <si>
    <t>OPTALGIN 500 mg tabletta;"10 X   - buborékcsomagolásban";"OGYI-T-22029/01";"metamizole sodium monohydrate";"Teva Gyógyszergyár Zrt.";"N02BB02";"2025-01-14 00:00:00";"";"Piaci megfontolások";"Az OGYÉI által helyettesíthetõnek nyilvánított gyógyszer elérhetõ (helyettesíthetõségi lista)";</t>
  </si>
  <si>
    <t>OPTIRAY 300 mg I/ml oldatos injekció;"10 X 20 ml üvegpalackban";"OGYI-T-01846/03";"ioversol";"Guerbet Roissy CDG";"V08AB07";"2017-01-05 00:00:00";"";"Gyártási gond";"Ugyanaz a gyógyszer más kiszerelésben elérhetõ";</t>
  </si>
  <si>
    <t>ORALAIR 100 IR és 300 IR nyelvalatti tabletta;"3x+28 X   - buborékcsomagolásban";"OGYI-T-21527/01";"allergén kivonat";"Stallergenes";"V01AA02";"2023-06-15 00:00:00";"";"Szállítási vagy raktározási gondok";"Egyedi import";</t>
  </si>
  <si>
    <t>OSPAMOX  500 mg filmtabletta;"12 X   - buborékcsomagolásban";"OGYI-T-04208/01";"amoxicillin";"Sandoz GmbH";"J01CA04";"2022-09-06 00:00:00";"";"Gyártási gond";"Egyedi import";</t>
  </si>
  <si>
    <t>OSPAMOX  500 mg filmtabletta;"16 X   - buborékcsomagolásban";"OGYI-T-04208/02";"amoxicillin";"Sandoz GmbH";"J01CA04";"2022-12-19 00:00:00";"";"Gyártási gond";"Egyedi import";</t>
  </si>
  <si>
    <t>OSPAMOX  750 mg filmtabletta;"12 X   - buborékcsomagolásban";"OGYI-T-04208/03";"amoxicillin";"Sandoz GmbH";"J01CA04";"2022-07-19 00:00:00";"";"Piaci megfontolások";"Egyedi import";</t>
  </si>
  <si>
    <t>OSPAMOX  750 mg filmtabletta;"16 X   - buborékcsomagolásban";"OGYI-T-04208/04";"amoxicillin";"Sandoz GmbH";"J01CA04";"2022-07-05 00:00:00";"";"Gyártási gond";"Ugyanabban vagy hasonló indikációban más gyógyszer elérhetõ";</t>
  </si>
  <si>
    <t>OSPEN  500 000 NE filmtabletta;"12 X   - buborékcsomagolásban";"OGYI-T-04242/01";"phenoxymethylpenicillin";"Sandoz GmbH";"J01CE02";"2023-03-03 00:00:00";"";"Gyártási gond";"Kontingens";</t>
  </si>
  <si>
    <t>OSSICA  50 mg filmtabletta;"28 X  - buborékcsomagolásban";"OGYI-T-21128/01";"ibandronic acid";"Richter Gedeon Nyrt.";"M05BA06";"2025-09-09 00:00:00";"";"Piaci megfontolások";"Ugyanaz a gyógyszer más hatáserõsségben elérhetõ";</t>
  </si>
  <si>
    <t>OSSICA  50 mg filmtabletta;"84 X  - buborékcsomagolásban";"OGYI-T-21128/02";"ibandronic acid";"Richter Gedeon Nyrt.";"M05BA06";"2025-06-24 00:00:00";"";"Piaci megfontolások";"Ugyanaz a gyógyszer más kiszerelésben elérhetõ";</t>
  </si>
  <si>
    <t>OSSICA 150 mg filmtabletta;"3 X  - buborékcsomagolásban";"OGYI-T-21128/04";"ibandronic acid";"Richter Gedeon Nyrt.";"M05BA06";"2025-07-15 00:00:00";"2025-11-30 00:00:00";"Gyártási gond";"Ugyanaz a gyógyszer más kiszerelésben elérhetõ";</t>
  </si>
  <si>
    <t>OTRIVIN KOMPLEX 0,5 mg/ml+0,6 mg/ml oldatos orrspray;"1 X 10 ml HDPE tartályban";"OGYI-T-20972/01";"Xylometazoline Hydrochloride;ipratropium bromide";"Haleon Hungary Kft.";"R01AB06";"2023-11-27 00:00:00";"";"Piaci megfontolások";"Ugyanabban vagy hasonló indikációban más gyógyszer elérhetõ";</t>
  </si>
  <si>
    <t>OXALIPLATIN ACCORD 5 mg/ml koncentrátum oldatos infúzióhoz;"1 X 10 ml injekciós üvegben";"OGYI-T-21479/01";"oxaliplatin";"Accord Healthcare Polska Sp. z o.o.";"L01XA03";"2025-07-24 00:00:00";"2025-11-30 00:00:00";"Piaci megfontolások";"Ugyanaz a gyógyszer más kiszerelésben elérhetõ";</t>
  </si>
  <si>
    <t>OXALIPLATIN ACCORD 5 mg/ml koncentrátum oldatos infúzióhoz;"1 X 40 ml injekciós üvegben";"OGYI-T-21479/04";"oxaliplatin";"Accord Healthcare Polska Sp. z o.o.";"L01XA03";"2025-09-05 00:00:00";"2025-11-20 00:00:00";"Gyártási gond";"Ugyanaz a gyógyszer más kiszerelésben elérhetõ";</t>
  </si>
  <si>
    <t>OXALIPLATIN KABI 5 mg/ml koncentrátum oldatos infúzióhoz;"1 X 10 ml injekciós üvegben";"OGYI-T-21085/01";"oxaliplatin";"Fresenius Kabi Hungary Kft.";"L01XA03";"2018-10-30 00:00:00";"";"Piaci megfontolások";"Ugyanabban vagy hasonló indikációban más gyógyszer elérhetõ";</t>
  </si>
  <si>
    <t>OXYBUPROCAINE HYDROCHLORIDE AGEPHA 4 mg/ml oldatos szemcsepp;"1 X 10 ml tartályban";"OGYI-T-24250/1";"oxybuprocaine hydrochloride";"Agepha Pharma s.r.o";"S01HA02";"2025-01-14 00:00:00";"2026-01-31 00:00:00";"Adminisztratív okok";"Kontingens";</t>
  </si>
  <si>
    <t>OXYGRINDEKS 8,3 mikrogramm/ml oldatos injekció vagy infúzió;"10 X   - ampulla";"OGYI-T-22210/01";"oxytocin";"Grindeks AS";"H01BB02";"2021-10-15 00:00:00";"";"Piaci megfontolások";"Ugyanabban vagy hasonló indikációban más gyógyszer elérhetõ";</t>
  </si>
  <si>
    <t>OXYTOCIN  5 NE/ml oldatos injekció;"5 X 1 ml ampulla";"OGYI-T-03058/01";"oxytocin";"Richter Gedeon Nyrt.";"H01BB02";"2025-10-31 00:00:00";"2025-11-14 00:00:00";"Gyártási gond";"Ugyanabban vagy hasonló indikációban más gyógyszer elérhetõ";</t>
  </si>
  <si>
    <t>OXYTOCIN GRINDEKS  5 NE/ml oldatos injekció vagy infúzió;"5 X 1 ml ampulla";"OGYI-T-23732/01";"oxytocin";"Grindeks AS";"H01BB02";"2024-12-05 00:00:00";"";"Gyártási gond";"Ugyanaz a gyógyszer más kiszerelésben elérhetõ";</t>
  </si>
  <si>
    <t>Olanzapin Teva 15 mg filmtabletta;"28 X   - buborékcsomagolásban";"EU/1/07/427/016";"olanzapine";"Teva B.V.";"N05AH03";"2025-11-04 00:00:00";"2025-11-30 00:00:00";"Megnövekedett igény";"Az OGYÉI által helyettesíthetõnek nyilvánított gyógyszer elérhetõ (helyettesíthetõségi lista)";</t>
  </si>
  <si>
    <t>Olanzapin Teva 20 mg filmtabletta;"28 X   - buborékcsomagolásban";"EU/1/07/427/020";"olanzapine";"Teva B.V.";"N05AH03";"2025-08-12 00:00:00";"";"Gyártási gond";"Az OGYÉI által helyettesíthetõnek nyilvánított gyógyszer elérhetõ (helyettesíthetõségi lista)";</t>
  </si>
  <si>
    <t>Ondexxya 200 mg por oldatos infúzióhoz;"5 X 20 ml injekciós üvegben";"EU/1/18/1345/002";"andexanet alfa";"AstraZeneca AB";"V03AB38";"2024-12-20 00:00:00";"";"Piaci megfontolások";"Egyedi import";</t>
  </si>
  <si>
    <t>Onglyza 5 mg filmtabletta;"30 X 1 - buborékcsomagolásban";"EU/1/09/545/009";"saxagliptin";"AstraZeneca AB";"A10BH03";"2024-01-01 00:00:00";"";"Piaci megfontolások";"Ugyanabban vagy hasonló indikációban más gyógyszer elérhetõ";</t>
  </si>
  <si>
    <t>Ontozry 150 mg filmtabletta;"28 X   - buborékcsomagolásban";"EU/1/21/1530/009";"cenobamate";"Angelini Pharma S.p.A.";"N03AX25";"2025-11-06 00:00:00";"";"Piaci megfontolások";"Ugyanaz a gyógyszer más kiszerelésben elérhetõ";</t>
  </si>
  <si>
    <t>Ontruzant 150 mg por oldatos infúzióhoz való koncentrátumhoz;"1 X   - injekciós üvegben";"EU/1/17/1241/001";"trastuzumab";"Samsung Bioepis NL B.V. ";"L01FD01";"2025-01-01 00:00:00";"";"Piaci megfontolások";"Az OGYÉI által helyettesíthetõnek nyilvánított gyógyszer elérhetõ (helyettesíthetõségi lista)";</t>
  </si>
  <si>
    <t>Ontruzant 420 mg por oldatos infúzióhoz való koncentrátumhoz;"1 X   - injekciós üvegben";"EU/1/17/1241/002";"trastuzumab";"Samsung Bioepis NL B.V. ";"L01FD01";"2025-01-01 00:00:00";"";"Piaci megfontolások";"Az OGYÉI által helyettesíthetõnek nyilvánított gyógyszer elérhetõ (helyettesíthetõségi lista)";</t>
  </si>
  <si>
    <t>Orgalutran 0,25 mg/0,5 ml oldatos injekció;"1 X   - -";"EU/1/00/130/001";"ganirelix";"N.V. Organon";"H01CC01";"2019-01-10 00:00:00";"";"Szállítási vagy raktározási gondok";"Ugyanabban vagy hasonló indikációban más gyógyszer elérhetõ";</t>
  </si>
  <si>
    <t>PACLITAXEL KABI 6 mg/ml koncentrátum oldatos infúzióhoz;"1 X 5 ml injekciós üvegben";"OGYI-T-20986/01";"paclitaxel";"Fresenius Kabi Hungary Kft.";"L01CD01";"2021-12-03 00:00:00";"";"Piaci megfontolások";"Azonos hatóanyag</t>
  </si>
  <si>
    <t>PACLITAXEL SANDOZ 6 mg/ml koncentrátum oldatos infúzióhoz;"1 X 5 ml injekciós üvegben";"OGYI-T-10322/01";"paclitaxel";"Sandoz Hungária Kft.";"L01CD01";"2024-10-30 00:00:00";"";"Piaci megfontolások";"Ugyanaz a gyógyszer más kiszerelésben elérhetõ";</t>
  </si>
  <si>
    <t>PALIPERIDON TEVA   75 mg retard szuszpenziós injekció;"1 X   - elõretöltött fecskendõben";"OGYI-T-23920/03";"paliperidone";"Teva B.V.";"N05AX13";"2025-08-15 00:00:00";"";"Gyártási gond";"Azonos hatóanyag</t>
  </si>
  <si>
    <t>PANKREOFLAT bevont tabletta;"25 X   - HDPE tartályban";"OGYI-T-04218/04";"pancreatin;dimeticone";"Pharmaselect GmbH";"A09AA02";"2014-02-01 00:00:00";"";"Gyártási gond";"Ugyanabban vagy hasonló indikációban más gyógyszer elérhetõ";</t>
  </si>
  <si>
    <t>PANKREOFLAT bevont tabletta;"50 X   - HDPE tartályban";"OGYI-T-04218/05";"pancreatin;dimeticone";"Pharmaselect GmbH";"A09AA02";"2014-02-01 00:00:00";"";"Gyártási gond";"Ugyanabban vagy hasonló indikációban más gyógyszer elérhetõ";</t>
  </si>
  <si>
    <t>PANTOPRAZOLE-TEVA 40 mg gyomornedv-ellenálló tabletta;"28 X   - buborékcsomagolásban";"OGYI-T-21497/02";"pantoprazole";"Teva Gyógyszergyár Zrt.";"A02BC02";"2025-09-08 00:00:00";"2025-10-15 00:00:00";"Megnövekedett igény";"Ugyanabban vagy hasonló indikációban más gyógyszer elérhetõ";</t>
  </si>
  <si>
    <t>PARACETAMOL KABI 10 mg/ml oldatos infúzió;"10 X 50 ml üvegben";"OGYI-T-21800/02";"paracetamol";"Fresenius Kabi Hungary Kft.";"N02BE01";"2023-07-25 00:00:00";"";"Megnövekedett igény";"Kontingens";</t>
  </si>
  <si>
    <t>PARACETAMOL ONKOGEN 10 mg/ml oldatos infúzió;"10 X 100 ml injekciós üvegben";"OGYI-T-23476/01";"paracetamol";"Onkogen Kft.";"N02BE01";"2025-10-23 00:00:00";"2025-11-28 00:00:00";"Szállítási vagy raktározási gondok";"Ugyanabban vagy hasonló indikációban más gyógyszer elérhetõ";</t>
  </si>
  <si>
    <t>PARACETAMOL SANDOZ 500 mg tabletta;"20 X   - buborékcsomagolásban";"OGYI-T-22441/05";"paracetamol";"Sandoz Hungária Kft.";"N02BE01";"2017-01-12 00:00:00";"";"Piaci megfontolások";"Ugyanaz a gyógyszer más gyógyszerformában elérhetõ";</t>
  </si>
  <si>
    <t>PARCODIN 500 mg/30 mg tabletta;"20 X   - HDPE tartályban";"OGYI-T-20299/02";"paracetamol;codeine";"Vitabalans Oy";"N02AJ06";"2023-04-01 00:00:00";"2025-12-31 00:00:00";"Gyártási gond";"Ugyanabban vagy hasonló indikációban más gyógyszer elérhetõ";</t>
  </si>
  <si>
    <t>PARETIN 40 mg filmtabletta;"30 X   - buborékcsomagolásban";"OGYI-T-08867/03";"paroxetine";"Sandoz Hungária Kft.";"N06AB05";"2024-11-20 00:00:00";"";"Piaci megfontolások";"Az OGYÉI által helyettesíthetõnek nyilvánított gyógyszer elérhetõ (helyettesíthetõségi lista)";</t>
  </si>
  <si>
    <t>PARLAZIN 10 mg filmtabletta;"30 X   - buborékcsomagolásban";"OGYI-T-08430/01";"cetirizine dihydrochloride";"Egis Gyógyszergyár Zrt.";"R06AE07";"2024-09-10 00:00:00";"";"Piaci megfontolások";"Ugyanabban vagy hasonló indikációban más gyógyszer elérhetõ";</t>
  </si>
  <si>
    <t>PARLAZIN 10 mg filmtabletta;"30 X   - buborékcsomagolásban";"OGYI-T-08430/01";"cetirizine dihydrochloride";"Egis Gyógyszergyár Zrt.";"R06AE07";"2025-02-14 00:00:00";"2025-12-31 00:00:00";"Piaci megfontolások";"Azonos hatóanyag</t>
  </si>
  <si>
    <t>PARLAZIN 10 mg/ml belsõleges oldatos cseppek;"1 X 20 ml üvegben";"OGYI-T-08430/03";"cetirizine dihydrochloride";"Egis Gyógyszergyár Zrt.";"R06AE07";"2024-07-02 00:00:00";"";"Piaci megfontolások";"Ugyanabban vagy hasonló indikációban más gyógyszer elérhetõ";</t>
  </si>
  <si>
    <t>PARLAZIN 10 mg/ml belsõleges oldatos cseppek;"1 X 20 ml üvegben";"OGYI-T-08430/03";"cetirizine dihydrochloride";"Egis Gyógyszergyár Zrt.";"R06AE07";"2025-02-14 00:00:00";"2025-12-31 00:00:00";"Piaci megfontolások";"Azonos hatóanyag</t>
  </si>
  <si>
    <t>PARNASSAN  5 mg filmtabletta;"30 X   - buborékcsomagolásban";"OGYI-T-21042/02";"olanzapine";"Richter Gedeon Nyrt.";"N05AH03";"2025-09-30 00:00:00";"2025-11-30 00:00:00";"Gyártási gond";"Ugyanaz a gyógyszer más hatáserõsségben elérhetõ";</t>
  </si>
  <si>
    <t>PARNASSAN 10 mg filmtabletta;"30 X   - buborékcsomagolásban";"OGYI-T-21042/04";"olanzapine";"Richter Gedeon Nyrt.";"N05AH03";"2025-09-30 00:00:00";"2025-11-30 00:00:00";"Gyártási gond";"Ugyanaz a gyógyszer más hatáserõsségben elérhetõ";</t>
  </si>
  <si>
    <t>PARNIDO 3 mg retard tabletta;"30 X   - buborékcsomagolásban";"OGYI-T-23374/02";"paliperidone";"Krka d.d.</t>
  </si>
  <si>
    <t>;N05AX13";"2025-06-30 00:00:00";"2025-11-11 00:00:00";"Gyártási gond";"Az OGYÉI által helyettesíthetõnek nyilvánított gyógyszer elérhetõ (helyettesíthetõségi lista)";</t>
  </si>
  <si>
    <t>PARNIDO 6 mg retard tabletta;"30 X   - buborékcsomagolásban";"OGYI-T-23374/09";"paliperidone";"Krka d.d.</t>
  </si>
  <si>
    <t>;N05AX13";"2025-10-13 00:00:00";"2025-11-26 00:00:00";"Gyártási gond";"Ugyanaz a gyógyszer más hatáserõsségben elérhetõ";</t>
  </si>
  <si>
    <t>PATENTBLUE 25 mg/ml oldatos injekció;"5 X 2 ml ampulla";"OGYI-T-00796/01";"patent blue V";"Guerbet Roissy CDG";"V04CX09";"2013-03-01 00:00:00";"";"Piaci megfontolások";"Kontingens";</t>
  </si>
  <si>
    <t>PAXIRASOL 8 mg tabletta;"20 X   - buborékcsomagolásban";"OGYI-T-03612/01";"bromhexine";"Egis Gyógyszergyár Zrt.";"R05CB02";"2024-09-02 00:00:00";"2025-12-31 00:00:00";"Gyártási gond";"Azonos hatóanyag</t>
  </si>
  <si>
    <t>PAXIRASOL 8 mg tabletta;"30 X   - buborékcsomagolásban";"OGYI-T-03612/05";"bromhexine";"Egis Gyógyszergyár Zrt.";"R05CB02";"2024-08-21 00:00:00";"2026-12-31 00:00:00";"Piaci megfontolások";"Azonos hatóanyag</t>
  </si>
  <si>
    <t>PEMETREXED TEVA  100 mg por oldatos infúzióhoz való koncentrátumhoz;"1 X   - injekciós üvegben";"OGYI-T-22969/01";"pemetrexed";"Teva Gyógyszergyár Zrt.";"L01BA04";"2023-11-28 00:00:00";"";"Gyártási gond";"Ugyanabban vagy hasonló indikációban más gyógyszer elérhetõ";</t>
  </si>
  <si>
    <t>PEMETREXED TEVA  500 mg por oldatos infúzióhoz való koncentrátumhoz;"1 X   - injekciós üvegben";"OGYI-T-22969/02";"pemetrexed";"Teva Gyógyszergyár Zrt.";"L01BA04";"2023-08-31 00:00:00";"";"Gyártási gond";"Ugyanaz a gyógyszer más hatáserõsségben elérhetõ";</t>
  </si>
  <si>
    <t>PEMETREXED TEVA 1000 mg por oldatos infúzióhoz való koncentrátumhoz;"1 X   - injekciós üvegben";"OGYI-T-22969/03";"pemetrexed";"Teva Gyógyszergyár Zrt.";"L01BA04";"2024-03-13 00:00:00";"";"Gyártási gond";"Ugyanaz a gyógyszer más kiszerelésben elérhetõ";</t>
  </si>
  <si>
    <t>PERINDOPRIL ACTAVIS 4 mg tabletta;"30 X   - buborékcsomagolásban";"OGYI-T-20895/06";"perindopril";"Actavis Group PTC ehf.";"C09AA04";"2024-08-23 00:00:00";"";"Gyártási gond";"Az OGYÉI által helyettesíthetõnek nyilvánított gyógyszer elérhetõ (helyettesíthetõségi lista)";</t>
  </si>
  <si>
    <t>PERINDOPRIL ACTAVIS 8 mg tabletta;"30 X   - buborékcsomagolásban";"OGYI-T-20895/10";"perindopril";"Actavis Group PTC ehf.";"C09AA04";"2024-07-10 00:00:00";"";"Gyártási gond";"Az OGYÉI által helyettesíthetõnek nyilvánított gyógyszer elérhetõ (helyettesíthetõségi lista)";</t>
  </si>
  <si>
    <t>PETHIDINE PANPHARMA 50 mg/ml oldatos injekció;"10 X 2 ml ampulla";"OGYI-T-23784/01";"pethidine hydrochloride";"Panpharma";"N02AB02";"2021-07-14 00:00:00";"";"Hivatalbóli megállapítás";"Egyedi import";</t>
  </si>
  <si>
    <t>PHENOLPHTHALEINUM 0,5 g tabletta;"10 X   - szalagcsomagolásban";"OGYI-T-12334/01";"phenolphthalein";"Parma Produkt Kft.";"A06AB04";"2022-07-14 00:00:00";"";"Hatóanyag</t>
  </si>
  <si>
    <t>PHLOGOSAM külsõleges hab;"1 X 75 g Al tartályban";"OGYI-T-03566/01";"dexpanthenol;lidocaine;Sodium samarium sulfosalicylate</t>
  </si>
  <si>
    <t xml:space="preserve"> anhydrate";"PannonPharma Kft.";"D03AX53";"2019-06-17 00:00:00";"";"Hatóanyag</t>
  </si>
  <si>
    <t>PIPERACILLIN/TAZOBACTAM KALCEKS 4 g/0,5 g por oldatos infúzióhoz;"1 X 50 ml injekciós üvegben";"OGYI-T-24184/03";"piperacillin;tazobactam";"AS KALCEKS";"J01CR05";"2025-02-27 00:00:00";"";"Gyártási gond";"Ugyanabban vagy hasonló indikációban más gyógyszer elérhetõ";</t>
  </si>
  <si>
    <t>PIPERACILLIN/TAZOBACTAM KALCEKS 4 g/0,5 g por oldatos infúzióhoz;"10 X 50 ml injekciós üvegben";"OGYI-T-24184/04";"piperacillin;tazobactam";"AS KALCEKS";"J01CR05";"2024-06-10 00:00:00";"";"Gyártási gond";"Ugyanabban vagy hasonló indikációban más gyógyszer elérhetõ";</t>
  </si>
  <si>
    <t>PIPERACILLIN/TAZOBACTAM SANDOZ 4 g/0,5 g por oldatos infúzióhoz;"10 X   - infúziós üvegben";"OGYI-T-21315/07";"tazobactam;piperacillin";"Sandoz Hungária Kft.";"J01CR05";"2025-04-03 00:00:00";"2025-12-31 00:00:00";"Gyártási gond";"Azonos hatóanyag</t>
  </si>
  <si>
    <t>PIRACETAM SOPHARMA 200 mg/ml oldatos injekció;"10 X 5  ml ampulla";"OGYI-T-01174/02";"piracetam";"Sopharma PLC";"N06BX03";"2024-06-05 00:00:00";"2024-12-31 00:00:00";"Gyártási gond";"Ugyanabban vagy hasonló indikációban más gyógyszer elérhetõ";</t>
  </si>
  <si>
    <t>PIRACETAM SOPHARMA 200 mg/ml oldatos injekció;"50 X 5 ml ampulla";"OGYI-T-01174/03";"piracetam";"Sopharma PLC";"N06BX03";"2024-06-05 00:00:00";"2024-12-31 00:00:00";"Gyártási gond";"Ugyanabban vagy hasonló indikációban más gyógyszer elérhetõ";</t>
  </si>
  <si>
    <t>PNEUMOVAX 23 oldatos injekció;"1 X   - injekciós üvegben";"OGYI-T-08718/01";"baktérium liofilizátum";"MSD Pharma Hungary Kft.";"J07AL01";"2020-09-21 00:00:00";"";"Piaci megfontolások";"Ugyanabban vagy hasonló indikációban más gyógyszer elérhetõ";</t>
  </si>
  <si>
    <t>PONMEL 250 mg kemény kapszula;"40 X   - tartályban és dobozban";"OGYI-T-05764/01";"mefenamic acid";"PannonPharma Kft.";"M01AG01";"2021-04-16 00:00:00";"";"Piaci megfontolások";"Ugyanabban vagy hasonló indikációban más gyógyszer elérhetõ";</t>
  </si>
  <si>
    <t>PRAMIPEXOLE ORION 0,18 mg tabletta;"30 X   - buborékcsomagolásban";"OGYI-T-21005/02";"pramipexole";"Orion Corporation";"N04BC05";"2025-06-27 00:00:00";"2025-10-01 00:00:00";"Gyártási gond";"Ugyanaz a gyógyszer más hatáserõsségben elérhetõ";</t>
  </si>
  <si>
    <t>PREDUCTAL PROLONG 80 mg retard kemény kapszula;"90 X   - buborékcsomagolásban";"OGYI-T-08844/07";"trimetazidine";"Les Laboratoires Servier";"C01EB15";"2025-05-01 00:00:00";"";"Piaci megfontolások";"Ugyanabban vagy hasonló indikációban más gyógyszer elérhetõ";</t>
  </si>
  <si>
    <t>PREGABALIN RICHTER  75 mg kemény kapszula;"56 X   - buborékcsomagolásban";"OGYI-T-22906/11";"pregabalin";"Richter Gedeon Nyrt.";"N02BF02";"2025-10-31 00:00:00";"2025-11-30 00:00:00";"Gyártási gond";"Ugyanaz a gyógyszer más hatáserõsségben elérhetõ";</t>
  </si>
  <si>
    <t>PRENESSA 2 mg tabletta;"30 X   - buborékcsomagolásban";"OGYI-T-10359/20";"perindopril";"Krka d.d.</t>
  </si>
  <si>
    <t>;C09AA04";"2007-03-08 00:00:00";"";"Piaci megfontolások";"Ugyanaz a gyógyszer más gyógyszerformában elérhetõ";</t>
  </si>
  <si>
    <t>PRIORIX por és oldószer oldatos injekcióhoz elõretöltött fecskendõben;"1 X   - porüveg";"OGYI-T-08303/04";"vakcina (virális)";"GlaxoSmithKline Biologicals S.A.";"J07BD52";"2022-04-22 00:00:00";"";"Piaci megfontolások";"Ugyanabban vagy hasonló indikációban más gyógyszer elérhetõ";</t>
  </si>
  <si>
    <t>PROHANCE 0,5 mmol/ml oldatos injekció;"1 X 10 ml injekciós üvegben";"OGYI-T-23577/02";"gadoteridol";"Bracco Imaging S.P.A.";"V08CA04";"2020-04-29 00:00:00";"";"Piaci megfontolások";"Ugyanaz a gyógyszer más kiszerelésben elérhetõ";</t>
  </si>
  <si>
    <t>PROHANCE 0,5 mmol/ml oldatos injekció;"1 X 15 ml injekciós üvegben";"OGYI-T-23577/03";"gadoteridol";"Bracco Imaging S.P.A.";"V08CA04";"2020-04-29 00:00:00";"";"Piaci megfontolások";"Ugyanaz a gyógyszer más kiszerelésben elérhetõ";</t>
  </si>
  <si>
    <t>PROHANCE 0,5 mmol/ml oldatos injekció;"1 X 5 ml injekciós üvegben";"OGYI-T-23577/01";"gadoteridol";"Bracco Imaging S.P.A.";"V08CA04";"2020-04-29 00:00:00";"";"Piaci megfontolások";"Ugyanaz a gyógyszer más kiszerelésben elérhetõ";</t>
  </si>
  <si>
    <t>PROHANCE 0,5 mmol/ml oldatos injekció elõretöltött fecskendõben;"1 X 10 ml elõretöltött fecskendõben";"OGYI-T-23577/05";"gadoteridol";"Bracco Imaging S.P.A.";"V08CA04";"2020-04-29 00:00:00";"";"Piaci megfontolások";"Ugyanaz a gyógyszer más kiszerelésben elérhetõ";</t>
  </si>
  <si>
    <t>PROHANCE 0,5 mmol/ml oldatos injekció elõretöltött fecskendõben;"1 X 15 ml elõretöltött fecskendõben";"OGYI-T-23577/06";"gadoteridol";"Bracco Imaging S.P.A.";"V08CA04";"2020-04-29 00:00:00";"";"Piaci megfontolások";"Ugyanaz a gyógyszer más kiszerelésben elérhetõ";</t>
  </si>
  <si>
    <t>PROHANCE 0,5 mmol/ml oldatos injekció elõretöltött fecskendõben;"1 X 17 ml elõretöltött fecskendõben";"OGYI-T-23577/07";"gadoteridol";"Bracco Imaging S.P.A.";"V08CA04";"2020-04-29 00:00:00";"";"Piaci megfontolások";"Ugyanaz a gyógyszer más kiszerelésben elérhetõ";</t>
  </si>
  <si>
    <t>PROKAIN-HIDROKLORID TEVA 10 mg/ml oldatos injekció;"1 X 100 ml üvegben";"OGYI-T-06050/02";"procaine";"Teva Gyógyszergyár Zrt.";"N01BA02";"2021-01-26 00:00:00";"";"Gyártási gond";"A Gytv. 16 § 2.c alapján kontingens kötelezvény";</t>
  </si>
  <si>
    <t>PROPAFENON PHARMAVIT 150 mg filmtabletta;"90 X   - buborékcsomagolásban";"OGYI-T-04413/03";"propafenone";"Supremex Kft.";"C01BC03";"2025-08-01 00:00:00";"";"Gyártási gond";"Ugyanaz a gyógyszer más hatáserõsségben elérhetõ";</t>
  </si>
  <si>
    <t>PROPAFENON PHARMAVIT 300 mg filmtabletta;"30 X   - buborékcsomagolásban";"OGYI-T-04413/04";"propafenone";"Supremex Kft.";"C01BC03";"2022-03-01 00:00:00";"";"Gyártási gond";"Ugyanabban vagy hasonló indikációban más gyógyszer elérhetõ";</t>
  </si>
  <si>
    <t>PROPAFENON PHARMAVIT 300 mg filmtabletta;"90 X   - buborékcsomagolásban";"OGYI-T-04413/06";"propafenone";"Supremex Kft.";"C01BC03";"2022-03-01 00:00:00";"";"Gyártási gond";"Ugyanabban vagy hasonló indikációban más gyógyszer elérhetõ";</t>
  </si>
  <si>
    <t>PROPYCIL 50 mg tabletta;"100 X   - üveg tartályban";"OGYI-T-01510/01";"propylthiouracil";"ADMEDA Arzneimittel GmbH";"H03BA02";"2023-12-16 00:00:00";"";"Piaci megfontolások";"Ugyanaz a gyógyszer más kiszerelésben elérhetõ";</t>
  </si>
  <si>
    <t>PROSTAZYN filmtabletta;"60 X   - HDPE tartályban";"OGYI-T-22106/02";"Nettle Root powdered extract;saw palmetto fruit;goldenrod</t>
  </si>
  <si>
    <t xml:space="preserve"> european";"BÉRES Gyógyszergyár Zrt.";"G04CX";"2020-04-01 00:00:00";"";"Piaci megfontolások";"Ugyanaz a gyógyszer más kiszerelésben elérhetõ";</t>
  </si>
  <si>
    <t>PROTAMIN 1000 NE/ml oldatos injekció;"1 X   - ampulla";"OGYI-T-05574/01";"protamine hydrochloride";"Viatris Healthcare Ltd.";"V03AB14";"2024-07-22 00:00:00";"2025-12-31 00:00:00";"Gyártási gond";"Kontingens";</t>
  </si>
  <si>
    <t>PULMALIO 100 mikrogramm/6 mikrogramm adagolt inhalációs por;"2 X 60 adag inhalátorban";"OGYI-T-22876/01";"budesonide;formoterol fumarate dihydrate";"PannonPharma Kft.";"R03AK07";"2022-08-26 00:00:00";"";"Piaci megfontolások";"Azonos hatóanyag</t>
  </si>
  <si>
    <t>PULMALIO 200 mikrogramm/6 mikrogramm adagolt inhalációs por;"2 X 60 adag inhalátorban";"OGYI-T-22876/04";"budesonide;formoterol fumarate dihydrate";"PannonPharma Kft.";"R03AK07";"2022-08-26 00:00:00";"";"Piaci megfontolások";"Azonos hatóanyag</t>
  </si>
  <si>
    <t>PULMALIO 400 mikrogramm/12 mikrogramm adagolt inhalációs por;"1 X 60 adag inhalátorban";"OGYI-T-22876/07";"budesonide;formoterol fumarate dihydrate";"PannonPharma Kft.";"R03AK07";"2022-08-26 00:00:00";"";"Piaci megfontolások";"Azonos hatóanyag</t>
  </si>
  <si>
    <t>PYASSAN 250 mg kemény kapszula;"24 X   - buborékcsomagolásban";"OGYI-T-03569/01";"cefalexin";"HGA Biomed Kft.";"J01DB01";"2021-09-01 00:00:00";"";"Hatóanyag</t>
  </si>
  <si>
    <t>Pegasys 135 mikrogramm oldatos injekció elõretöltött fecskendõben;"4 X   - elõretöltött fecskendõben";"EU/1/02/221/006";"peginterferon alfa-2a";"pharmaand GmbH";"L03AB11";"2015-12-31 00:00:00";"";"Piaci megfontolások";"Ugyanabban vagy hasonló indikációban más gyógyszer elérhetõ";</t>
  </si>
  <si>
    <t>Pelmeg 6 mg oldatos injekció elõretöltött fecskendõben;"1 X 0.6 ml elõretöltött fecskendõben";"EU/1/18/1328/001";"pegfilgrastim";"Mundipharma Corporation (Ireland) Ltd.";"L03AA13";"2024-03-18 00:00:00";"";"Piaci megfontolások";"Azonos hatóanyag</t>
  </si>
  <si>
    <t>Pergoveris 150 NE/75 NE por és oldószer oldatos injekcióhoz;"1 X   - porampulla+oldószerampulla";"EU/1/07/396/001";"follitropin alfa;lutropin alfa";"Merck Europe B.V. ";"G03GA30";"2025-10-01 00:00:00";"";"Piaci megfontolások";"Ugyanaz a gyógyszer más kiszerelésben elérhetõ";</t>
  </si>
  <si>
    <t>Posaconazole Accord 100 mg gyomornedv-ellenálló tabletta;"24 X 1 - adagonként perforált buborékcsomagolásban";"EU/1/19/1379/002";"posaconazole";"Accord Healthcare S.L.U.";"J02AC04";"2025-01-17 00:00:00";"";"Adminisztratív okok";"Ugyanaz a gyógyszer más kiszerelésben elérhetõ";</t>
  </si>
  <si>
    <t>Posaconazole Accord 100 mg gyomornedv-ellenálló tabletta;"96 X   - buborékcsomagolásban";"EU/1/19/1379/003";"posaconazole";"Accord Healthcare S.L.U.";"J02AC04";"2021-09-15 00:00:00";"";"Megnövekedett igény";"Ugyanaz a gyógyszer más kiszerelésben elérhetõ";</t>
  </si>
  <si>
    <t>Posaconazole Accord 100 mg gyomornedv-ellenálló tabletta;"96 X 1 - adagonként perforált buborékcsomagolásban";"EU/1/19/1379/004";"posaconazole";"Accord Healthcare S.L.U.";"J02AC04";"2021-09-15 00:00:00";"";"Megnövekedett igény";"Ugyanaz a gyógyszer más kiszerelésben elérhetõ";</t>
  </si>
  <si>
    <t>Praluent  75 mg oldatos injekció elõretöltött injekciós tollban;"2 X 1 ml elõretöltött injekciós tollban";"EU/1/15/1031/002";"alirocumab";"Sanofi Winthrop Industrie";"C10AX14";"2024-06-03 00:00:00";"";"Piaci megfontolások";"Egyedi import";</t>
  </si>
  <si>
    <t>Praluent 150 mg oldatos injekció elõretöltött injekciós tollban;"2 X 1 ml elõretöltött injekciós tollban";"EU/1/15/1031/008";"alirocumab";"Sanofi Winthrop Industrie";"C10AX14";"2024-06-03 00:00:00";"";"Piaci megfontolások";"Egyedi import";</t>
  </si>
  <si>
    <t>Pramipexole Teva 0,088 mg tabletta;"30 X   - buborékcsomagolásban";"EU/1/08/490/001";"pramipexole";"Teva B.V.";"N04BC05";"2015-08-01 00:00:00";"";"Piaci megfontolások";"Az OGYÉI által helyettesíthetõnek nyilvánított gyógyszer elérhetõ (helyettesíthetõségi lista)";</t>
  </si>
  <si>
    <t>Pramipexole Teva 0,18 mg tabletta;"30 X   - buborékcsomagolásban";"EU/1/08/490/005";"pramipexole";"Teva B.V.";"N04BC05";"2015-08-01 00:00:00";"";"Piaci megfontolások";"Az OGYÉI által helyettesíthetõnek nyilvánított gyógyszer elérhetõ (helyettesíthetõségi lista)";</t>
  </si>
  <si>
    <t>Pramipexole Teva 0,7 mg tabletta;"30 X   - buborékcsomagolásban";"EU/1/08/490/013";"pramipexole";"Teva B.V.";"N04BC05";"2015-08-01 00:00:00";"";"Piaci megfontolások";"Az OGYÉI által helyettesíthetõnek nyilvánított gyógyszer elérhetõ (helyettesíthetõségi lista)";</t>
  </si>
  <si>
    <t>Prevenar 13 szuszpenziós injekció;"1 X 0.5 ml elõretöltött fecskendõben";"EU/1/09/590/002";"vakcina (bakteriális)";"Pfizer Europe MA EEIG ";"J07AL02";"2023-12-15 00:00:00";"";"Piaci megfontolások";"Azonos hatóanyag</t>
  </si>
  <si>
    <t>Prezista 600 mg filmtabletta;"60 X   - HDPE tartályban";"EU/1/06/380/002";"darunavir";"Janssen-Cilag International NV";"J05AE10";"2018-08-30 00:00:00";"";"Piaci megfontolások";"Ugyanabban vagy hasonló indikációban más gyógyszer elérhetõ";</t>
  </si>
  <si>
    <t>Prezista 600 mg filmtabletta;"60 X   - HDPE tartályban";"EU/1/06/380/002";"darunavir";"Janssen-Cilag International NV";"J05AE10";"2018-11-26 00:00:00";"";"Piaci megfontolások";"Ugyanabban vagy hasonló indikációban más gyógyszer elérhetõ";</t>
  </si>
  <si>
    <t>Prezista 800 mg filmtabletta;"30 X   - HDPE tartályban";"EU/1/06/380/007";"darunavir";"Janssen-Cilag International NV";"J05AE10";"2018-08-30 00:00:00";"";"Piaci megfontolások";"Ugyanabban vagy hasonló indikációban más gyógyszer elérhetõ";</t>
  </si>
  <si>
    <t>Prezista 800 mg filmtabletta;"30 X   - HDPE tartályban";"EU/1/06/380/007";"darunavir";"Janssen-Cilag International NV";"J05AE10";"2018-11-26 00:00:00";"";"Piaci megfontolások";"Ugyanabban vagy hasonló indikációban más gyógyszer elérhetõ";</t>
  </si>
  <si>
    <t>Pritor 40 mg tabletta;"28 X   - ";"EU/1/98/089/002";"telmisartan";"Bayer AG";"C09CA07";"2022-04-19 00:00:00";"";"Piaci megfontolások";"Ugyanabban vagy hasonló indikációban más gyógyszer elérhetõ";</t>
  </si>
  <si>
    <t>Pritor Plus 40 mg/12,5 mg tabletta;"28 X   - ";"EU/1/02/215/002";"telmisartan;hydrochlorothiazide";"Bayer AG";"C09DA07";"2022-12-12 00:00:00";"";"Piaci megfontolások";"Ugyanaz a gyógyszer más kiszerelésben elérhetõ";</t>
  </si>
  <si>
    <t>Pritor Plus 80 mg/12,5 mg tabletta;"28 X   - ";"EU/1/02/215/007";"telmisartan;hydrochlorothiazide";"Bayer AG";"C09DA07";"2023-11-24 00:00:00";"";"Piaci megfontolások";"Ugyanaz a gyógyszer más kiszerelésben elérhetõ";</t>
  </si>
  <si>
    <t>Pritor Plus 80 mg/25 mg tabletta;"28 X   - ";"EU/1/02/215/016";"telmisartan;hydrochlorothiazide";"Bayer AG";"C09DA07";"2019-05-10 00:00:00";"";"Gyártási gond";"Az OGYÉI által helyettesíthetõnek nyilvánított gyógyszer elérhetõ (helyettesíthetõségi lista)";</t>
  </si>
  <si>
    <t>Protopic 0,03% kenõcs;"1 X 10 g -";"EU/1/02/201/005";"tacrolimus";"Leo Pharma A/S";"D11AX14";"2020-03-10 00:00:00";"";"Piaci megfontolások";"Ugyanaz a gyógyszer más kiszerelésben elérhetõ";</t>
  </si>
  <si>
    <t>Protopic 0,1% kenõcs;"1 X 10 g -";"EU/1/02/201/006";"tacrolimus";"Leo Pharma A/S";"D11AX14";"2020-03-10 00:00:00";"";"Piaci megfontolások";"Ugyanaz a gyógyszer más kiszerelésben elérhetõ";</t>
  </si>
  <si>
    <t>Puregon 300 NE/0,36 ml oldatos injekció;"1 X   - patronban";"EU/1/96/008/038";"follitropin beta";"N.V. Organon";"G03GA06";"2018-12-31 00:00:00";"";"Piaci megfontolások";"Ugyanabban vagy hasonló indikációban más gyógyszer elérhetõ";</t>
  </si>
  <si>
    <t>Puregon 600 NE/0,72 ml oldatos injekció;"1 X   - patronban";"EU/1/96/008/039";"follitropin beta";"N.V. Organon";"G03GA06";"2018-12-31 00:00:00";"";"Piaci megfontolások";"Ugyanabban vagy hasonló indikációban más gyógyszer elérhetõ";</t>
  </si>
  <si>
    <t>QUETIAPINE-TEVA  50 mg retard tabletta;"60 X   - buborékcsomagolásban";"OGYI-T-20839/17";"quetiapine";"Teva Gyógyszergyár Zrt.";"N05AH04";"2025-08-05 00:00:00";"";"Gyártási gond";"Azonos hatóanyag</t>
  </si>
  <si>
    <t>QUETIAPINE-TEVA 400 mg retard tabletta;"60 X   - buborékcsomagolásban";"OGYI-T-20839/22";"quetiapine";"Teva Gyógyszergyár Zrt.";"N05AH04";"2025-08-26 00:00:00";"";"Gyártási gond";"Az OGYÉI által helyettesíthetõnek nyilvánított gyógyszer elérhetõ (helyettesíthetõségi lista)";</t>
  </si>
  <si>
    <t>Qutenza 179 mg külsõleges tapasz;"1 X   - tasakban";"EU/1/09/524/001";"capsaicin";"Grünenthal GmbH";"N01BX04";"2017-07-13 00:00:00";"";"Piaci megfontolások";"Kontingens";</t>
  </si>
  <si>
    <t>Qutenza 179 mg külsõleges tapasz;"2 X   - tasakban";"EU/1/09/524/002";"capsaicin";"Grünenthal GmbH";"N01BX04";"2017-07-13 00:00:00";"";"Piaci megfontolások";"Kontingens";</t>
  </si>
  <si>
    <t>RABEPRAZOL-TEVA 20 mg gyomornedv-ellenálló tabletta;"28 X   - buborékcsomagolásban";"OGYI-T-21622/02";"rabeprazole";"Teva Gyógyszergyár Zrt.";"A02BC04";"2024-04-16 00:00:00";"";"Gyártási gond";"Ugyanaz a gyógyszer más kiszerelésben elérhetõ";</t>
  </si>
  <si>
    <t>RABYPREX 20 mg gyomornedv-ellenálló tabletta;"28 X   - buborékcsomagolásban";"OGYI-T-20811/05";"rabeprazole";"Teva Gyógyszergyár Zrt.";"A02BC04";"2024-01-23 00:00:00";"";"Gyártási gond";"Az OGYÉI által helyettesíthetõnek nyilvánított gyógyszer elérhetõ (helyettesíthetõségi lista)";</t>
  </si>
  <si>
    <t>RABYPREX 20 mg gyomornedv-ellenálló tabletta;"56 X   - buborékcsomagolásban";"OGYI-T-20811/06";"rabeprazole";"Teva Gyógyszergyár Zrt.";"A02BC04";"2023-09-04 00:00:00";"";"Gyártási gond";"Ugyanaz a gyógyszer más hatáserõsségben elérhetõ";</t>
  </si>
  <si>
    <t>RALGEN SR 100 mg retard tabletta;"30 X   - buborékcsomagolásban";"OGYI-T-20310/03";"tramadol";"Zentiva</t>
  </si>
  <si>
    <t xml:space="preserve"> k.s.";"N02AX02";"2024-12-06 00:00:00";"2026-03-16 00:00:00";"Gyártási gond";"Az OGYÉI által helyettesíthetõnek nyilvánított gyógyszer elérhetõ (helyettesíthetõségi lista)";</t>
  </si>
  <si>
    <t>RALGEN SR 100 mg retard tabletta;"50 X   - buborékcsomagolásban";"OGYI-T-20310/04";"tramadol";"Zentiva</t>
  </si>
  <si>
    <t xml:space="preserve"> k.s.";"N02AX02";"2024-11-28 00:00:00";"2026-03-16 00:00:00";"Gyártási gond";"Ugyanaz a gyógyszer más kiszerelésben elérhetõ";</t>
  </si>
  <si>
    <t>RALGEN SR 150 mg retard tabletta;"30 X   - buborékcsomagolásban";"OGYI-T-20310/07";"tramadol";"Zentiva</t>
  </si>
  <si>
    <t xml:space="preserve"> k.s.";"N02AX02";"2014-01-21 00:00:00";"";"Gyártási gond";"Ugyanaz a gyógyszer más hatáserõsségben elérhetõ";</t>
  </si>
  <si>
    <t>RALGEN SR 150 mg retard tabletta;"50 X   - buborékcsomagolásban";"OGYI-T-20310/08";"tramadol";"Zentiva</t>
  </si>
  <si>
    <t xml:space="preserve"> k.s.";"N02AX02";"2024-08-29 00:00:00";"2026-03-16 00:00:00";"Gyártási gond";"Ugyanaz a gyógyszer más hatáserõsségben elérhetõ";</t>
  </si>
  <si>
    <t>RALGEN SR 200 mg retard tabletta;"30 X   - buborékcsomagolásban";"OGYI-T-20310/11";"tramadol";"Zentiva</t>
  </si>
  <si>
    <t xml:space="preserve"> k.s.";"N02AX02";"2016-07-27 00:00:00";"";"Gyártási gond";"Ugyanaz a gyógyszer más hatáserõsségben elérhetõ";</t>
  </si>
  <si>
    <t>RALGEN SR 200 mg retard tabletta;"50 X   - buborékcsomagolásban";"OGYI-T-20310/12";"tramadol";"Zentiva</t>
  </si>
  <si>
    <t xml:space="preserve"> k.s.";"N02AX02";"2024-06-21 00:00:00";"2026-03-16 00:00:00";"Gyártási gond";"Ugyanaz a gyógyszer más hatáserõsségben elérhetõ";</t>
  </si>
  <si>
    <t>RAMIPRIL HCT-ZENTIVA 5 mg/25 mg tabletta;"28 X   - buborékcsomagolásban";"OGYI-T-10606/01";"ramipril;hydrochlorothiazide";"Zentiva</t>
  </si>
  <si>
    <t xml:space="preserve"> k.s.";"C09BA05";"2025-06-10 00:00:00";"";"Piaci megfontolások";"Az OGYÉI által helyettesíthetõnek nyilvánított gyógyszer elérhetõ (helyettesíthetõségi lista)";</t>
  </si>
  <si>
    <t>RAZAGILIN SANDOZ 1 mg tabletta;"30 X   - buborékcsomagolásban";"OGYI-T-22949/01";"rasagiline";"Sandoz Hungária Kft.";"N04BD02";"2025-09-10 00:00:00";"2025-11-30 00:00:00";"Gyártási gond";"Az OGYÉI által helyettesíthetõnek nyilvánított gyógyszer elérhetõ (helyettesíthetõségi lista)";</t>
  </si>
  <si>
    <t>RELTEBON 80 mg retard tabletta;"30 X   - buborékcsomagolásban";"OGYI-T-22673/26";"oxycodone hydrochloride";"Actavis Group PTC ehf.";"N02AA05";"2025-08-01 00:00:00";"2025-12-01 00:00:00";"Gyártási gond";"Az OGYÉI által helyettesíthetõnek nyilvánított gyógyszer elérhetõ (helyettesíthetõségi lista)";</t>
  </si>
  <si>
    <t>REMUREL 20 mg/ml oldatos injekció elõretöltött fecskendõben;"28 X   - elõretöltött fecskendõben";"OGYI-T-23013/02";"glatiramer acetate";"Zentiva</t>
  </si>
  <si>
    <t xml:space="preserve"> k.s.";"L03AX13";"2018-12-18 00:00:00";"";"Piaci megfontolások";"Egyedi import";</t>
  </si>
  <si>
    <t>RENNIE cukormentes rágótabletta;"24 X   - buborékcsomagolásban";"OGYI-T-05036/08";"calcium carbonate;magnesium carbonate";"Bayer Hungária Kft.";"A02AD";"2019-10-31 00:00:00";"";"Piaci megfontolások";"Ugyanaz a gyógyszer más kiszerelésben elérhetõ";</t>
  </si>
  <si>
    <t>REPARON végbélkenõcs;"1 X 25 g Al tubusban";"OGYI-T-09005/01";"baktérium liofilizátum";"Egis Gyógyszergyár Zrt.";"C05AX03";"2021-04-13 00:00:00";"";"Piaci megfontolások";"Ugyanaz a gyógyszer más kiszerelésben elérhetõ";</t>
  </si>
  <si>
    <t>REPARON végbélkúp;"10 X   - -";"OGYI-T-09005/02";"baktérium liofilizátum";"Egis Gyógyszergyár Zrt.";"C05AX03";"2021-04-13 00:00:00";"";"Piaci megfontolások";"Ugyanaz a gyógyszer más kiszerelésben elérhetõ";</t>
  </si>
  <si>
    <t>RESEPTYL-UREA külsõleges por;"1 X 10 g PP tartályban";"OGYI-T-03301/01";"chloroseptyl";"Wagner-Pharma Kft.";"D06BA19";"2023-06-21 00:00:00";"";"Hatóanyag</t>
  </si>
  <si>
    <t>RESTIGULIN 15 mg tabletta;"60 X   - buborékcsomagolásban";"OGYI-T-22841/06";"aripiprazole";"Richter Gedeon Nyrt.";"N05AX12";"2025-10-14 00:00:00";"2025-11-30 00:00:00";"Gyártási gond";"Ugyanaz a gyógyszer más hatáserõsségben elérhetõ";</t>
  </si>
  <si>
    <t>RHINATHIOL 1,33 mg/ml köhögéscsillapító szirup felnõtteknek;"1 X 200 ml üvegben";"OGYI-T-09257/02";"dextromethorphan";"Opella Healthcare Commercial Kft.";"R05DA09";"2025-06-25 00:00:00";"";"Piaci megfontolások";"Ugyanabban vagy hasonló indikációban más gyógyszer elérhetõ";</t>
  </si>
  <si>
    <t>RHINATHIOL köptetõ 20 mg/ml szirup gyermekeknek;"1 X 125 ml üvegben";"OGYI-T-06607/01";"carbocisteine";"Opella Healthcare Commercial Kft.";"R05CB03";"2025-07-02 00:00:00";"";"Piaci megfontolások";"Ugyanabban vagy hasonló indikációban más gyógyszer elérhetõ";</t>
  </si>
  <si>
    <t>RHINATHIOL köptetõ 50 mg/ml szirup felnõtteknek;"1 X 200 ml üvegben";"OGYI-T-06607/03";"carbocisteine";"Opella Healthcare Commercial Kft.";"R05CB03";"2025-06-25 00:00:00";"";"Piaci megfontolások";"Azonos hatóanyag</t>
  </si>
  <si>
    <t>RIFAMED 150 mg filmtabletta;"100 X   - tartályban";"OGYI-T-04623/01";"rifampicin";"PannonPharma Kft.";"J04AB02";"2023-11-21 00:00:00";"";"Hatóanyag</t>
  </si>
  <si>
    <t>RIFAZID 300 mg/150 mg filmtabletta;"100 X   - tartályban";"OGYI-T-04555/02";"isoniazid;rifampicin";"PannonPharma Kft.";"J04AM02";"2024-01-23 00:00:00";"";"Hatóanyag</t>
  </si>
  <si>
    <t>RINDEX  50 mg/ml oldatos infúzió;"1 X 500 ml mûanyag zsákban";"OGYI-T-09727/04";"electrolits";"Teva Gyógyszergyár Zrt.";"B05BB02";"2024-06-10 00:00:00";"";"Gyártási gond";"Azonos hatóanyag</t>
  </si>
  <si>
    <t>RINDEX 100 mg/ml oldatos infúzió;"1 X 500 ml mûanyag zsákban";"OGYI-T-09727/06";"electrolits";"Teva Gyógyszergyár Zrt.";"B05BB02";"2024-12-11 00:00:00";"";"Gyártási gond";"Azonos hatóanyag</t>
  </si>
  <si>
    <t>RINGER EUROLIFE oldatos infúzió;"10 X 1000 ml infúziós zsákban";"OGYI-T-24232/02";"sodium chloride;calcium chloride dihydrate;potassium chloride";"Eurolife Healthcare Hungary Kft.";"B05BB01";"2024-08-07 00:00:00";"";"Hivatalbóli megállapítás";"Ugyanabban vagy hasonló indikációban más gyógyszer elérhetõ";</t>
  </si>
  <si>
    <t>RINGER EUROLIFE oldatos infúzió;"20 X 500 ml infúziós zsákban";"OGYI-T-24232/01";"sodium chloride;calcium chloride dihydrate;potassium chloride";"Eurolife Healthcare Hungary Kft.";"B05BB01";"2024-08-07 00:00:00";"";"Hivatalbóli megállapítás";"Ugyanabban vagy hasonló indikációban más gyógyszer elérhetõ";</t>
  </si>
  <si>
    <t>RINGER LAKTÁT Hartmann Baxter" oldatos infúzió";"10 X 1000 ml infúziós zsákban";"OGYI-T-09472/03";"sodium chloride;calcium chloride;potassium chloride;sodium lactate";"Baxter Hungary Kft.";"B05BB01";"2024-11-21 00:00:00";"";"Piaci megfontolások";"Ugyanaz a gyógyszer más hatáserõsségben elérhetõ";</t>
  </si>
  <si>
    <t>RINGER LAKTÁT-HARTMANN TEVA oldatos infúzió;"1 X 500 ml mûanyag tartályban";"OGYI-T-06189/04";"electrolits";"Teva Gyógyszergyár Zrt.";"B05BB01";"2022-01-28 00:00:00";"";"Gyártási gond";"Azonos hatóanyag</t>
  </si>
  <si>
    <t>RINGER-LAKTÁT EUROLIFE oldatos infúzió;"10 X 1000 ml infúziós zsákban";"OGYI-T-24261/02";"calcium chloride dihydrate;sodium chloride;sodium lactate solution;potassium chloride";"Eurolife Healthcare Hungary Kft.";"B05BB01";"2024-08-07 00:00:00";"";"Hivatalbóli megállapítás";"Ugyanabban vagy hasonló indikációban más gyógyszer elérhetõ";</t>
  </si>
  <si>
    <t>RINGER-LAKTÁT EUROLIFE oldatos infúzió;"20 X 500 ml infúziós zsákban";"OGYI-T-24261/01";"calcium chloride dihydrate;sodium chloride;sodium lactate solution;potassium chloride";"Eurolife Healthcare Hungary Kft.";"B05BB01";"2024-09-13 00:00:00";"";"Hivatalbóli megállapítás";"Ugyanabban vagy hasonló indikációban más gyógyszer elérhetõ";</t>
  </si>
  <si>
    <t>RINGER-LAKTÁT Fresenius oldatos infúzió;"20 X 500 ml KabiPac";"OGYI-T-09223/14";"sodium chloride;potassium chloride";"Fresenius Kabi Deutschland GmbH";"B05BB01";"2025-10-07 00:00:00";"2025-11-30 00:00:00";"Megnövekedett igény";"Ugyanabban vagy hasonló indikációban más gyógyszer elérhetõ";</t>
  </si>
  <si>
    <t>RINGER-TEVA oldatos infúzió;"1 X 500 ml mûanyag tartályban";"OGYI-T-05890/08";"electrolits";"Teva Gyógyszergyár Zrt.";"B05BB01";"2022-06-24 00:00:00";"";"Gyártási gond";"Azonos hatóanyag</t>
  </si>
  <si>
    <t>RISEBONE DUO MAX filmtabletta;"4x35 mg + 1 X 30000 NE buborékcsomagolásban";"OGYI-T-22651/02";"risedronic acid;cholecalciferol";"Pharma Patent Kft.";"M05BB07";"2020-03-16 00:00:00";"";"Piaci megfontolások";"Ugyanaz a gyógyszer más kiszerelésben elérhetõ";</t>
  </si>
  <si>
    <t>RISPERDAL CONSTA 50 mg por és oldószer retard szuszpenziós injekcióhoz;"1 X   - porampulla";"OGYI-T-08812/06";"risperidone";"Janssen-Cilag Kft.";"N05AX08";"2025-11-05 00:00:00";"2025-11-17 00:00:00";"Megnövekedett igény";"Ugyanaz a gyógyszer más hatáserõsségben elérhetõ";</t>
  </si>
  <si>
    <t>RISPERIDONE TEVA 25 mg por és oldószer retard szuszpenziós injekcióhoz;"1 X   - ampulla";"OGYI-T-23782/01";"risperidone";"Teva Gyógyszergyár Zrt.";"N05AX08";"2025-05-29 00:00:00";"";"Gyártási gond";"Azonos hatóanyag</t>
  </si>
  <si>
    <t>RISPERIDONE TEVA 37,5 mg por és oldószer retard szuszpenziós injekcióhoz;"1 X   - ampulla";"OGYI-T-23782/02";"risperidone";"Teva Gyógyszergyár Zrt.";"N05AX08";"2025-02-18 00:00:00";"";"Gyártási gond";"Azonos hatóanyag</t>
  </si>
  <si>
    <t>RISPERIDONE TEVA 50 mg por és oldószer retard szuszpenziós injekcióhoz;"1 X   - ampulla";"OGYI-T-23782/03";"risperidone";"Teva Gyógyszergyár Zrt.";"N05AX08";"2025-05-29 00:00:00";"";"Gyártási gond";"Azonos hatóanyag</t>
  </si>
  <si>
    <t>RIVAROXABAN TEVA 10 mg filmtabletta;"10 X 1 - adagonként perforált buborékcsomagolásban";"OGYI-T-23816/03";"rivaroxaban";"TEVA GmbH";"B01AF01";"2024-05-07 00:00:00";"2026-01-19 00:00:00";"Gyártási gond";"Az OGYÉI által helyettesíthetõnek nyilvánított gyógyszer elérhetõ (helyettesíthetõségi lista)";</t>
  </si>
  <si>
    <t>RIVAROXABAN TEVA 10 mg filmtabletta;"30 X 1 - adagonként perforált buborékcsomagolásban";"OGYI-T-23816/04";"rivaroxaban";"TEVA GmbH";"B01AF01";"2024-05-07 00:00:00";"2026-01-19 00:00:00";"Megnövekedett igény";"Az OGYÉI által helyettesíthetõnek nyilvánított gyógyszer elérhetõ (helyettesíthetõségi lista)";</t>
  </si>
  <si>
    <t>RIVAROXABAN TEVA 15 mg filmtabletta;"28 X 1 - adagonként perforált buborékcsomagolásban";"OGYI-T-23816/06";"rivaroxaban";"TEVA GmbH";"B01AF01";"2024-05-24 00:00:00";"2026-01-19 00:00:00";"Piaci megfontolások";"Az OGYÉI által helyettesíthetõnek nyilvánított gyógyszer elérhetõ (helyettesíthetõségi lista)";</t>
  </si>
  <si>
    <t>RIVAROXABAN TEVA 20 mg filmtabletta;"28 X 1 - adagonként perforált buborékcsomagolásban";"OGYI-T-23816/08";"rivaroxaban";"TEVA GmbH";"B01AF01";"2024-05-24 00:00:00";"2026-01-19 00:00:00";"Piaci megfontolások";"Az OGYÉI által helyettesíthetõnek nyilvánított gyógyszer elérhetõ (helyettesíthetõségi lista)";</t>
  </si>
  <si>
    <t>ROCURONIUM KALCEKS 10 mg/ml oldatos injekció vagy infúzió;"10 X   - injekciós üvegben";"OGYI-T-23479/01";"rocuronium bromide";"AS KALCEKS";"M03AC09";"2024-06-01 00:00:00";"";"Gyártási gond";"Ugyanabban vagy hasonló indikációban más gyógyszer elérhetõ";</t>
  </si>
  <si>
    <t>ROCURONIUM ROMPHARM 10 mg/ml oldatos injekció vagy infúzió;"5 X 5 ml injekciós üvegben";"OGYI-T-24429/01";"rocuronium bromide";"S.C. Rompharm Company S.R.L.";"M03AC09";"2025-01-29 00:00:00";"2025-12-31 00:00:00";"Gyártási gond";"Azonos hatóanyag</t>
  </si>
  <si>
    <t>ROPINIROLE ORION 4 mg retard tabletta;"28 X   - buborékcsomagolásban";"OGYI-T-22482/02";"ropinirole";"Orion Corporation";"N04BC04";"2025-04-19 00:00:00";"2026-03-31 00:00:00";"Gyártási gond";"Ugyanaz a gyógyszer más hatáserõsségben elérhetõ";</t>
  </si>
  <si>
    <t>ROSUVASTATIN SANDOZ  5 mg filmtabletta;"30 X   - buborékcsomagolásban";"OGYI-T-21423/02";"rosuvastatin";"Sandoz Hungária Kft.";"C10AA07";"2024-04-03 00:00:00";"";"Piaci megfontolások";"Az OGYÉI által helyettesíthetõnek nyilvánított gyógyszer elérhetõ (helyettesíthetõségi lista)";</t>
  </si>
  <si>
    <t>ROSUVASTATIN SANDOZ  5 mg filmtabletta;"90 X   - buborékcsomagolásban";"OGYI-T-21423/17";"rosuvastatin";"Sandoz Hungária Kft.";"C10AA07";"2024-01-18 00:00:00";"";"Piaci megfontolások";"Ugyanaz a gyógyszer más kiszerelésben elérhetõ";</t>
  </si>
  <si>
    <t>ROSUVASTATIN SANDOZ 10 mg filmtabletta;"60 X   - buborékcsomagolásban";"OGYI-T-21423/08";"rosuvastatin";"Sandoz Hungária Kft.";"C10AA07";"2025-01-23 00:00:00";"";"Piaci megfontolások";"Ugyanaz a gyógyszer más kiszerelésben elérhetõ";</t>
  </si>
  <si>
    <t>ROSUVASTATIN SANDOZ 10 mg filmtabletta;"90 X   - buborékcsomagolásban";"OGYI-T-21423/18";"rosuvastatin";"Sandoz Hungária Kft.";"C10AA07";"2023-12-21 00:00:00";"";"Piaci megfontolások";"Ugyanaz a gyógyszer más kiszerelésben elérhetõ";</t>
  </si>
  <si>
    <t>ROSUVASTATIN SANDOZ 20 mg filmtabletta;"60 X   - buborékcsomagolásban";"OGYI-T-21423/12";"rosuvastatin";"Sandoz Hungária Kft.";"C10AA07";"2025-02-27 00:00:00";"";"Piaci megfontolások";"Ugyanaz a gyógyszer más kiszerelésben elérhetõ";</t>
  </si>
  <si>
    <t>ROSUVASTATIN SANDOZ 20 mg filmtabletta;"90 X   - buborékcsomagolásban";"OGYI-T-21423/19";"rosuvastatin";"Sandoz Hungária Kft.";"C10AA07";"2024-01-16 00:00:00";"";"Piaci megfontolások";"Ugyanaz a gyógyszer más kiszerelésben elérhetõ";</t>
  </si>
  <si>
    <t>ROZEX 7,5 mg/g gél;"1 X 30 g Al tubusban";"OGYI-T-08902/02";"metronidazole";"Galderma International";"D06BX01";"2020-04-16 00:00:00";"";"Piaci megfontolások";"Azonos hatóanyag más gyógyszerformában elérhetõ";</t>
  </si>
  <si>
    <t>ROZEX 7,5 mg/g krém;"1 X 30 g Al tubusban";"OGYI-T-08902/10";"metronidazole";"Galderma International";"D06BX01";"2020-10-01 00:00:00";"";"Piaci megfontolások";"Ugyanabban vagy hasonló indikációban más gyógyszer elérhetõ";</t>
  </si>
  <si>
    <t>ROZEX 7,5 mg/g külsõleges emulzió;"1 X 30 g tubusban";"OGYI-T-08902/05";"metronidazole";"Galderma International";"D06BX01";"2019-10-04 00:00:00";"";"Piaci megfontolások";"Ugyanabban vagy hasonló indikációban más gyógyszer elérhetõ";</t>
  </si>
  <si>
    <t>RUBOPHEN 500 mg tabletta;"10 X   - buborékcsomagolásban";"OGYI-T-03734/01";"paracetamol";"Zentiva</t>
  </si>
  <si>
    <t xml:space="preserve"> k.s.";"N02BE01";"2014-10-15 00:00:00";"";"Piaci megfontolások";"Ugyanaz a gyógyszer más kiszerelésben elérhetõ";</t>
  </si>
  <si>
    <t>RUBOPHEN THERMO 650 mg/10 mg granulátum belsõleges oldathoz;"6 X   - tasakban";"OGYI-T-21491/02";"paracetamol;phenylephrine";"Zentiva</t>
  </si>
  <si>
    <t xml:space="preserve"> k.s.";"N02BE51";"2019-07-09 00:00:00";"";"Piaci megfontolások";"Ugyanaz a gyógyszer más kiszerelésben elérhetõ";</t>
  </si>
  <si>
    <t>Rapamune 1 mg/ml belsõleges oldat;"1 X 60 ml -";"EU/1/01/171/001";"sirolimus";"Pfizer Europe MA EEIG ";"L04AA10";"2025-10-08 00:00:00";"2025-11-07 00:00:00";"Szállítási vagy raktározási gondok";"Ugyanaz a gyógyszer más gyógyszerformában elérhetõ";</t>
  </si>
  <si>
    <t>Rasilez 150 mg filmtabletta;"28 X   - buborékcsomagolásban";"EU/1/07/405/022";"aliskiren";"Noden Pharma DAC ";"C09XA02";"2017-03-17 00:00:00";"";"Piaci megfontolások";"Ugyanabban vagy hasonló indikációban más gyógyszer elérhetõ";</t>
  </si>
  <si>
    <t>Rasilez 300 mg filmtabletta;"28 X   - buborékcsomagolásban";"EU/1/07/405/032";"aliskiren";"Noden Pharma DAC ";"C09XA02";"2017-03-06 00:00:00";"";"Piaci megfontolások";"Ugyanabban vagy hasonló indikációban más gyógyszer elérhetõ";</t>
  </si>
  <si>
    <t>Remicade 100 mg por oldatos infúzióhoz való koncentrátumhoz;"1 X   - -";"EU/1/99/116/001";"infliximab";"Janssen Biologics B.V.";"L04AB02";"2024-10-01 00:00:00";"";"Piaci megfontolások";"Azonos hatóanyag</t>
  </si>
  <si>
    <t>Retacrit 30000 NE/0,75 ml oldatos injekció elõretöltött fecskendõben;"4 X 0.75 ml elõretöltött fecskendõben";"EU/1/07/431/022";"epoetin zeta";"Pfizer Europe MA EEIG ";"B03XA01";"2016-11-07 00:00:00";"";"Piaci megfontolások";"Ugyanaz a gyógyszer más hatáserõsségben elérhetõ";</t>
  </si>
  <si>
    <t>Retacrit 40000 NE/1,0 ml oldatos injekció elõretöltött fecskendõben;"1 X   - elõretöltött fecskendõben";"EU/1/07/431/019";"epoetin zeta";"Pfizer Europe MA EEIG ";"B03XA01";"2015-04-13 00:00:00";"";"Piaci megfontolások";"Ugyanaz a gyógyszer más hatáserõsségben elérhetõ";</t>
  </si>
  <si>
    <t>Reyataz 300 mg kemény kapszula;"30 X   - HDPE palackban";"EU/1/03/267/008";"atazanavir";"Bristol-Myers Squibb Pharma EEIG";"J05AE08";"2020-02-05 00:00:00";"";"Piaci megfontolások";"Ugyanabban vagy hasonló indikációban más gyógyszer elérhetõ";</t>
  </si>
  <si>
    <t>Rotarix belsõleges szuszpenzió elõretöltött szájfeltétben;"1 X   - szájfeltét";"EU/1/05/330/005";"vakcina (virális)";"GlaxoSmithKline Biologicals S.A.";"J07BH01";"2022-09-23 00:00:00";"";"Piaci megfontolások";"Ugyanaz a gyógyszer más gyógyszerformában elérhetõ";</t>
  </si>
  <si>
    <t>Ruconest 2100 egység por oldatos injekcióhoz;"1 X   - injekciós üvegben";"EU/1/10/641/001";"conestat alfa";"Pharming Group N.V.";"B06AC04";"2019-11-22 00:00:00";"";"Adminisztratív okok";"Egyedi import";</t>
  </si>
  <si>
    <t>SABACOMB 250 mikrogramm/100 mikrogramm túlnyomásos inhalációs szuszpenzió;"1 X 200 adag Al tartályban";"OGYI-T-22713/01";"beclometasone dipropionate</t>
  </si>
  <si>
    <t xml:space="preserve"> anhydrous;salbutamol sulphate";"Chiesi Pharmaceuticals GmbH ";"R03AK13";"2022-01-01 00:00:00";"";"Gyártási gond";"Ugyanabban vagy hasonló indikációban más gyógyszer elérhetõ";</t>
  </si>
  <si>
    <t>SALOFALK 1 g gyomornedv-ellenálló tabletta;"100 X   - buborékcsomagolásban";"OGYI-T-01612/20";"mesalazine";"Dr. Falk Pharma GmbH";"A07EC02";"2021-01-05 00:00:00";"";"Gyártási gond";"Ugyanaz a gyógyszer más hatáserõsségben elérhetõ";</t>
  </si>
  <si>
    <t>SALOFALK 1 g gyomornedv-ellenálló tabletta;"60 X   - buborékcsomagolásban";"OGYI-T-01612/19";"mesalazine";"Dr. Falk Pharma GmbH";"A07EC02";"2021-01-05 00:00:00";"";"Gyártási gond";"Ugyanaz a gyógyszer más hatáserõsségben elérhetõ";</t>
  </si>
  <si>
    <t>SALOFALK 1 g végbélkúp;"30 X   - szalagcsomagolásban";"OGYI-T-01612/05";"mesalazine";"Dr. Falk Pharma GmbH";"A07EC02";"2025-07-14 00:00:00";"2025-11-30 00:00:00";"Szállítási vagy raktározási gondok";"Ugyanaz a gyógyszer más hatáserõsségben elérhetõ";</t>
  </si>
  <si>
    <t>SALOFALK 1000 mg retard granulátum;"100 X   - tasakban";"OGYI-T-01612/11";"mesalazine";"Dr. Falk Pharma GmbH";"A07EC02";"2015-07-03 00:00:00";"";"Gyártási gond";"Ugyanaz a gyógyszer más gyógyszerformában elérhetõ";</t>
  </si>
  <si>
    <t>SALOFALK 1000 mg retard granulátum;"60 X   - tasakban";"OGYI-T-01612/10";"mesalazine";"Dr. Falk Pharma GmbH";"A07EC02";"2015-07-03 00:00:00";"";"Gyártási gond";"Ugyanaz a gyógyszer más gyógyszerformában elérhetõ";</t>
  </si>
  <si>
    <t>SALOFALK 2 g/30 ml végbélszuszpenzió;"7 X 30 ml tartályban";"OGYI-T-01612/06";"mesalazine";"Dr. Falk Pharma GmbH";"A07EC02";"2015-08-10 00:00:00";"";"Gyártási gond";"Ugyanaz a gyógyszer más gyógyszerformában elérhetõ";</t>
  </si>
  <si>
    <t>SALOFALK 500 mg bélben oldódó tabletta;"100 X   - buborékcsomagolásban";"OGYI-T-01612/02";"mesalazine";"Dr. Falk Pharma GmbH";"A07EC02";"2025-09-25 00:00:00";"2025-10-31 00:00:00";"Szállítási vagy raktározási gondok";"Ugyanaz a gyógyszer más gyógyszerformában elérhetõ";</t>
  </si>
  <si>
    <t>SALOFALK 500 mg retard granulátum;"100 X   - tasakban";"OGYI-T-01612/09";"mesalazine";"Dr. Falk Pharma GmbH";"A07EC02";"2015-07-03 00:00:00";"";"Gyártási gond";"Ugyanaz a gyógyszer más gyógyszerformában elérhetõ";</t>
  </si>
  <si>
    <t>SALOFALK 500 mg retard granulátum;"50 X   - tasakban";"OGYI-T-01612/08";"mesalazine";"Dr. Falk Pharma GmbH";"A07EC02";"2015-07-03 00:00:00";"";"Gyártási gond";"Ugyanaz a gyógyszer más gyógyszerformában elérhetõ";</t>
  </si>
  <si>
    <t>SALSOL oldatos infúzió;"1 X 100 ml mûanyag tartályban";"OGYI-T-03514/13";"sodium chloride";"Teva Gyógyszergyár Zrt.";"B05BB01";"2025-07-01 00:00:00";"";"Gyártási gond";"Azonos hatóanyag</t>
  </si>
  <si>
    <t>SALSOL oldatos infúzió;"1 X 250 ml mûanyag zsákban";"OGYI-T-03514/18";"sodium chloride";"Teva Gyógyszergyár Zrt.";"B05BB01";"2022-06-24 00:00:00";"";"Gyártási gond";"Azonos hatóanyag</t>
  </si>
  <si>
    <t>SALSOL oldatos infúzió;"1 X 500 ml mûanyag zsákban";"OGYI-T-03514/19";"sodium chloride";"Teva Gyógyszergyár Zrt.";"B05BB01";"2022-06-24 00:00:00";"";"Gyártási gond";"Azonos hatóanyag</t>
  </si>
  <si>
    <t>SANVAL 10 mg filmtabletta;"10 X   - buborékcsomagolásban";"OGYI-T-08571/02";"zolpidem tartrate";"Sandoz Hungária Kft.";"N05CF02";"2024-01-09 00:00:00";"";"Gyártási gond";"Ugyanaz a gyógyszer más kiszerelésben elérhetõ";</t>
  </si>
  <si>
    <t>SASTRAVI  50 mg/12,5 mg/200 mg filmtabletta;"100 X   - HDPE tartályban";"OGYI-T-22719/02";"levodopa;carbidopa;entacapone";"Actavis Group PTC ehf.";"N04BA03";"2025-10-14 00:00:00";"";"Gyártási gond";"Az OGYÉI által helyettesíthetõnek nyilvánított gyógyszer elérhetõ (helyettesíthetõségi lista)";</t>
  </si>
  <si>
    <t>SASTRAVI  50 mg/12,5 mg/200 mg filmtabletta;"30 X   - HDPE tartályban";"OGYI-T-22719/01";"levodopa;carbidopa;entacapone";"Actavis Group PTC ehf.";"N04BA03";"2025-07-29 00:00:00";"";"Piaci megfontolások";"Az OGYÉI által helyettesíthetõnek nyilvánított gyógyszer elérhetõ (helyettesíthetõségi lista)";</t>
  </si>
  <si>
    <t>SASTRAVI 100 mg/25 mg/200 mg filmtabletta;"100 X   - HDPE tartályban";"OGYI-T-22719/06";"levodopa;carbidopa;entacapone";"Actavis Group PTC ehf.";"N04BA03";"2024-12-17 00:00:00";"";"Hatóanyag</t>
  </si>
  <si>
    <t>SASTRAVI 125 mg/31,25 mg/200 mg filmtabletta;"100 X   - HDPE tartályban";"OGYI-T-22719/08";"levodopa;carbidopa;entacapone";"Actavis Group PTC ehf.";"N04BA03";"2024-12-17 00:00:00";"";"Hatóanyag</t>
  </si>
  <si>
    <t>SASTRAVI 150 mg/37,5 mg/200 mg filmtabletta;"100 X   - HDPE tartályban";"OGYI-T-22719/10";"levodopa;carbidopa;entacapone";"Actavis Group PTC ehf.";"N04BA03";"2024-11-19 00:00:00";"";"Gyártási gond";"Az OGYÉI által helyettesíthetõnek nyilvánított gyógyszer elérhetõ (helyettesíthetõségi lista)";</t>
  </si>
  <si>
    <t>SAVULIN 500 mg filmtabletta;"5 X   - buborékcsomagolásban";"OGYI-T-21429/06";"levofloxacin";"Richter Gedeon Nyrt.";"J01MA12";"2023-10-05 00:00:00";"";"Gyártási gond";"Ugyanabban vagy hasonló indikációban más gyógyszer elérhetõ";</t>
  </si>
  <si>
    <t>SAVULIN 500 mg filmtabletta;"7 X   - buborékcsomagolásban";"OGYI-T-21429/07";"levofloxacin";"Richter Gedeon Nyrt.";"J01MA12";"2023-11-15 00:00:00";"";"Gyártási gond";"Ugyanabban vagy hasonló indikációban más gyógyszer elérhetõ";</t>
  </si>
  <si>
    <t>SEDUXEN 5 mg tabletta;"100 X   - HDPE tartályban";"OGYI-T-03321/03";"diazepam";"Richter Gedeon Nyrt.";"N05BA01";"2025-05-22 00:00:00";"";"Adminisztratív okok";"Ugyanaz a gyógyszer más kiszerelésben elérhetõ";</t>
  </si>
  <si>
    <t>SEGOSANA 75 mg kemény kapszula;"10 X   - buborékcsomagolásban";"OGYI-T-23663/03";"oseltamivir phosphate";"Zentiva</t>
  </si>
  <si>
    <t xml:space="preserve"> k.s.";"J05AH02";"2023-06-19 00:00:00";"";"Piaci megfontolások";"Ugyanabban vagy hasonló indikációban más gyógyszer elérhetõ";</t>
  </si>
  <si>
    <t>SEMICILLIN 250 mg kemény kapszula;"40 X   - buborékcsomagolásban";"OGYI-T-05466/02";"ampicillin";"Zentiva</t>
  </si>
  <si>
    <t xml:space="preserve"> k.s.";"J01CA01";"2023-12-12 00:00:00";"";"Gyártási gond";"Ugyanabban vagy hasonló indikációban más gyógyszer elérhetõ";</t>
  </si>
  <si>
    <t>SEMICILLIN 500 mg kemény kapszula;"40 X   - buborékcsomagolásban";"OGYI-T-05466/01";"ampicillin";"Zentiva</t>
  </si>
  <si>
    <t>SERACTIL 400 mg filmtabletta;"20 X   - buborékcsomagolásban";"OGYI-T-07307/10";"dexibuprofen";"Gebro Pharma GmbH";"M01AE14";"2025-04-02 00:00:00";"";"Piaci megfontolások";"Ugyanaz a gyógyszer más kiszerelésben elérhetõ";</t>
  </si>
  <si>
    <t>SERACTIL DOLO 300 mg filmtabletta;"20 X   - buborékcsomagolásban";"OGYI-T-07307/06";"dexibuprofen";"Gebro Pharma GmbH";"M01AE14";"2025-04-02 00:00:00";"";"Piaci megfontolások";"Ugyanaz a gyógyszer más hatáserõsségben elérhetõ";</t>
  </si>
  <si>
    <t>SEROQUEL XR 400 mg retard tabletta;"60 X   - buborékcsomagolásban";"OGYI-T-05863/05";"quetiapine";"Cheplapharm Arzneimittel GmbH";"N05AH04";"2025-05-31 00:00:00";"2025-11-15 00:00:00";"Megnövekedett igény";"Ugyanaz a gyógyszer más kiszerelésben elérhetõ";</t>
  </si>
  <si>
    <t>SERTAGEN 50 mg filmtabletta;"30 X   - buborékcsomagolásban";"OGYI-T-10034/01";"sertraline";"Viatris Ltd.";"N06AB06";"2025-04-09 00:00:00";"2026-01-15 00:00:00";"Gyártási gond";"Az OGYÉI által helyettesíthetõnek nyilvánított gyógyszer elérhetõ (helyettesíthetõségi lista)";</t>
  </si>
  <si>
    <t>SEVOFLURANE PIRAMAL folyadék inhalációs gõz képzéséhez;"1 X 250 ml üvegben";"OGYI-T-22077/01";"sevoflurane";"Piramal Critical Care B.V.";"N01AB08";"2025-02-26 00:00:00";"";"Gyártási gond";"Ugyanaz a gyógyszer más kiszerelésben elérhetõ";</t>
  </si>
  <si>
    <t>SEVOFLURANE PIRAMAL folyadék inhalációs gõz képzéséhez;"1 X 250 ml üvegben";"OGYI-T-22077/02";"sevoflurane";"Piramal Critical Care B.V.";"N01AB08";"2025-04-24 00:00:00";"";"Gyártási gond";"Ugyanaz a gyógyszer más kiszerelésben elérhetõ";</t>
  </si>
  <si>
    <t>SILDENAFIL SANDOZ 100 mg tabletta;"4 X   - buborékcsomagolásban";"OGYI-T-21105/23";"sildenafil";"Sandoz Hungária Kft.";"G04BE03";"2025-07-15 00:00:00";"";"Piaci megfontolások";"Az OGYÉI által helyettesíthetõnek nyilvánított gyógyszer elérhetõ (helyettesíthetõségi lista)";</t>
  </si>
  <si>
    <t>SILDENAFIL UPJOHN 25 mg filmtabletta;"4 X   - buborékcsomagolásban";"OGYI-T-21636/02";"sildenafil";"Viatris Healthcare Ltd.";"G04BE03";"2017-02-01 00:00:00";"";"Piaci megfontolások";"Ugyanabban vagy hasonló indikációban más gyógyszer elérhetõ";</t>
  </si>
  <si>
    <t>SILDENAFIL UPJOHN 50 mg filmtabletta;"2 X   - buborékcsomagolásban";"OGYI-T-21636/05";"sildenafil";"Viatris Healthcare Ltd.";"G04BE03";"2018-04-14 00:00:00";"";"Piaci megfontolások";"Ugyanabban vagy hasonló indikációban más gyógyszer elérhetõ";</t>
  </si>
  <si>
    <t>SINECOD 50 mg retard filmtabletta;"10 X   - buborékcsomagolásban";"OGYI-T-05302/01";"butamirate";"Haleon Hungary Kft.";"R05DB13";"2024-08-19 00:00:00";"";"Gyártási gond";"Ugyanaz a gyógyszer más gyógyszerformában elérhetõ";</t>
  </si>
  <si>
    <t>SINECOD 50 mg retard filmtabletta;"20 X   - buborékcsomagolásban";"OGYI-T-05302/04";"butamirate";"Haleon Hungary Kft.";"R05DB13";"2016-04-12 00:00:00";"";"Piaci megfontolások";"Ugyanabban vagy hasonló indikációban más gyógyszer elérhetõ";</t>
  </si>
  <si>
    <t>SINGULAIR  4 mg granulátum;"28 X   - tasakban";"OGYI-T-06680/02";"montelukast";"Organon Hungary Kft.";"R03DC03";"2025-09-30 00:00:00";"";"Piaci megfontolások";"Az OGYÉI által helyettesíthetõnek nyilvánított gyógyszer elérhetõ (helyettesíthetõségi lista)";</t>
  </si>
  <si>
    <t>SIRDALUD MR 6 mg retard kapszula;"10 X   - buborékcsomagolásban";"OGYI-T-05903/05";"Tizanidine";"Sandoz Hungária Kft.";"M03BX02";"2023-05-05 00:00:00";"";"Gyártási gond";"Azonos hatóanyag más gyógyszerformában elérhetõ";</t>
  </si>
  <si>
    <t>SIRDALUD MR 6 mg retard kapszula;"30 X   - buborékcsomagolásban";"OGYI-T-05903/06";"Tizanidine";"Sandoz Hungária Kft.";"M03BX02";"2023-02-14 00:00:00";"";"Adminisztratív okok";"Ugyanaz a gyógyszer más kiszerelésben elérhetõ";</t>
  </si>
  <si>
    <t>SITAGLIPTIN GRINDEKS  50 mg filmtabletta;"28 X   - buborékcsomagolásban";"OGYI-T-24036/04";"sitagliptin";"Grindeks AS";"A10BH01";"2025-02-04 00:00:00";"";"Szállítási vagy raktározási gondok";"Ugyanabban vagy hasonló indikációban más gyógyszer elérhetõ";</t>
  </si>
  <si>
    <t>SITAGLIPTIN SANDOZ  25 mg filmtabletta;"28 X   - buborékcsomagolásban";"OGYI-T-23837/02";"sitagliptin";"Sandoz Hungária Kft.";"A10BH01";"2025-09-01 00:00:00";"";"Piaci megfontolások";"Ugyanabban vagy hasonló indikációban más gyógyszer elérhetõ";</t>
  </si>
  <si>
    <t>SITAGLIPTIN SANDOZ 100 mg filmtabletta;"56 X   - buborékcsomagolásban";"OGYI-T-23837/14";"sitagliptin";"Sandoz Hungária Kft.";"A10BH01";"2025-07-31 00:00:00";"";"Piaci megfontolások";"Ugyanaz a gyógyszer más kiszerelésben elérhetõ";</t>
  </si>
  <si>
    <t>SITAGLIPTIN/METFORMIN GRINDEKS  50 mg/850 mg filmtabletta;"56 X   - buborékcsomagolásban";"OGYI-T-24037/02";"sitagliptin;metformin";"Grindeks AS";"A10BD07";"2025-02-04 00:00:00";"";"Szállítási vagy raktározási gondok";"Ugyanabban vagy hasonló indikációban más gyógyszer elérhetõ";</t>
  </si>
  <si>
    <t>SKOPRYL PLUS 20 mg/12,5 mg tabletta;"30 X   - buborékcsomagolásban";"OGYI-T-22253/01";"lisinopril;hydrochlorothiazide";"Alkaloid-int d.o.o.";"C09BA03";"2021-01-04 00:00:00";"";"Piaci megfontolások";"Azonos hatóanyag</t>
  </si>
  <si>
    <t>SMOFlipid 200 mg/ml emulziós infúzió;"10 X 500 ml üvegben";"OGYI-T-10109/03";"fish oil</t>
  </si>
  <si>
    <t xml:space="preserve"> rich in omega-3-acids;Olive Oil. Refined;soya-bean oil</t>
  </si>
  <si>
    <t xml:space="preserve"> refined;Tryglycerides</t>
  </si>
  <si>
    <t xml:space="preserve"> medium chain";"Fresenius Kabi AB</t>
  </si>
  <si>
    <t xml:space="preserve"> Uppsala";"B05BA02";"2025-09-02 00:00:00";"";"Piaci megfontolások";"Azonos hatóanyag</t>
  </si>
  <si>
    <t>SOMNOL 7,5 mg filmtabletta;"20 X   - buborékcsomagolásban";"OGYI-T-09590/02";"zopiclone";"Goodwill Pharma Nyrt.";"N05CF01";"2022-03-30 00:00:00";"";"Piaci megfontolások";"Ugyanaz a gyógyszer más kiszerelésben elérhetõ";</t>
  </si>
  <si>
    <t>SOOLANTRA 10 mg/g krém;"1 X 30 g tubusban";"OGYI-T-22822/03";"ivermectin";"Galderma International";"D11AX22";"2024-09-03 00:00:00";"2025-12-31 00:00:00";"Szállítási vagy raktározási gondok";"Egyedi import";</t>
  </si>
  <si>
    <t>SPERSALLERG 0,5 mg/ml+0,4 mg/ml oldatos szemcsepp;"1 X 10 ml tartályban";"OGYI-T-04700/01";"antazoline;Tetryzoline";"Laboratoires Théa";"S01GA52";"2024-10-01 00:00:00";"";"Piaci megfontolások";"Egyedi import";</t>
  </si>
  <si>
    <t>SPUTOPUR 200 mg kemény kapszula;"30 X   - üvegben";"OGYI-T-03795/01";"acetylcysteine";"Wagner-Pharma Kft.";"R05CB01";"2022-06-03 00:00:00";"";"Piaci megfontolások";"Ugyanabban vagy hasonló indikációban más gyógyszer elérhetõ";</t>
  </si>
  <si>
    <t>STACAPOLO  50 mg/12,5 mg/200 mg filmtabletta;"100 X   - HDPE tartályban";"OGYI-T-22782/02";"levodopa;carbidopa;entacapone";"Vipharm S.A.";"N04BA03";"2025-10-21 00:00:00";"2025-12-01 00:00:00";"Gyártási gond";"Ugyanaz a gyógyszer más hatáserõsségben elérhetõ";</t>
  </si>
  <si>
    <t>STODETTE 0,075 mg/0,02 mg bevont tabletta;"1 X 21 - buborékcsomagolásban";"OGYI-T-20592/01";"gestodene;ethinylestradiol";"PharmaSwiss Ceska Republika s.r.o";"G03AA10";"2025-02-20 00:00:00";"";"Piaci megfontolások";"Ugyanaz a gyógyszer más kiszerelésben elérhetõ";</t>
  </si>
  <si>
    <t>STREPFEN cukormentes 8,75 mg szopogató tabletta;"16 X   - buborékcsomagolásban";"OGYI-T-08900/11";"flurbiprofen";"Reckitt Benckiser Kft.";"R02AX01";"2017-06-28 00:00:00";"";"Piaci megfontolások";"Ugyanaz a gyógyszer más kiszerelésben elérhetõ";</t>
  </si>
  <si>
    <t>STROGEN UNO lágy kapszula;"120 X   - buborékcsomagolásban";"OGYI-T-05417/05";"serenoa repens";"Strathmann GmbH&amp;Co.KG";"G04CX02";"2018-11-01 00:00:00";"";"Hatóanyag</t>
  </si>
  <si>
    <t>STROGEN UNO lágy kapszula;"30 X   - ";"OGYI-T-05417/01";"serenoa repens";"Strathmann GmbH&amp;Co.KG";"G04CX02";"2018-11-01 00:00:00";"";"Hatóanyag</t>
  </si>
  <si>
    <t>STROGEN UNO lágy kapszula;"60 X   - buborékcsomagolásban";"OGYI-T-05417/04";"serenoa repens";"Strathmann GmbH&amp;Co.KG";"G04CX02";"2018-11-01 00:00:00";"";"Hatóanyag</t>
  </si>
  <si>
    <t>SUGAMMADEX QILU 100 mg/ml oldatos injekció;"10 X 2 ml injekciós üvegben";"OGYI-T-24144/01";"sugammadex";"Qilu Pharma Spain S.L.";"V03AB35";"2025-02-14 00:00:00";"";"Piaci megfontolások";"Azonos hatóanyag</t>
  </si>
  <si>
    <t>SUGAMMADEX TEVA 100 mg/ml oldatos injekció;"10 X 2 ml injekciós üvegben";"OGYI-T-24028/01";"sugammadex";"Teva B.V.";"V03AB35";"2025-09-02 00:00:00";"";"Megnövekedett igény";"Ugyanabban vagy hasonló indikációban más gyógyszer elérhetõ";</t>
  </si>
  <si>
    <t>SUNITINIB PHARMASCIENCE 12,5 mg kemény kapszula;"30 X   - buborékcsomagolásban";"OGYI-T-23945/02";"sunitinib";"Pharmascience International Ltd.";"L01EX01";"2024-02-08 00:00:00";"";"Gyártási gond";"Azonos hatóanyag</t>
  </si>
  <si>
    <t>SUNITINIB PHARMASCIENCE 25 mg kemény kapszula;"30 X   - buborékcsomagolásban";"OGYI-T-23945/04";"sunitinib";"Pharmascience International Ltd.";"L01EX01";"2024-02-08 00:00:00";"";"Gyártási gond";"Azonos hatóanyag</t>
  </si>
  <si>
    <t>SUNITINIB PHARMASCIENCE 37,5 mg kemény kapszula;"30 X   - buborékcsomagolásban";"OGYI-T-23945/06";"sunitinib";"Pharmascience International Ltd.";"L01EX01";"2024-12-18 00:00:00";"";"Gyártási gond";"Azonos hatóanyag</t>
  </si>
  <si>
    <t>SUNITINIB PHARMASCIENCE 50 mg kemény kapszula;"30 X   - buborékcsomagolásban";"OGYI-T-23945/08";"sunitinib";"Pharmascience International Ltd.";"L01EX01";"2024-12-18 00:00:00";"";"Gyártási gond";"Azonos hatóanyag</t>
  </si>
  <si>
    <t>SUNITINIB STADA 12,5 mg kemény kapszula;"30 X   - HDPE tartályban";"OGYI-T-23524/03";"sunitinib";"Stada Arzneimittel AG";"L01EX01";"2023-06-20 00:00:00";"";"Piaci megfontolások";"Ugyanabban vagy hasonló indikációban más gyógyszer elérhetõ";</t>
  </si>
  <si>
    <t>SUNITINIB STADA 25 mg kemény kapszula;"30 X   - HDPE tartályban";"OGYI-T-23524/06";"sunitinib";"Stada Arzneimittel AG";"L01EX01";"2023-06-20 00:00:00";"";"Piaci megfontolások";"Ugyanabban vagy hasonló indikációban más gyógyszer elérhetõ";</t>
  </si>
  <si>
    <t>SUNITINIB STADA 50 mg kemény kapszula;"30 X   - HDPE tartályban";"OGYI-T-23524/09";"sunitinib";"Stada Arzneimittel AG";"L01EX01";"2023-06-20 00:00:00";"";"Piaci megfontolások";"Ugyanabban vagy hasonló indikációban más gyógyszer elérhetõ";</t>
  </si>
  <si>
    <t>SUPPOSITORIUM HAEMORRHOIDALE FoNo VII. NATURLAND;"10 X   - szalagcsomagolásban";"OGYI-T-09898/01";"lidocaine;bismuth subgallate;Zinc oxide;Peru Balsam;ephedrine hydrochloride";"Naturland Magyarország Kft.";"C05A";"2020-01-21 00:00:00";"";"Hatóanyag</t>
  </si>
  <si>
    <t>SYNCUMAR MITE 1 mg tabletta;"60 X   - buborékcsomagolásban";"OGYI-T-05965/02";"acenocoumarol";"Bausch Health Ireland Ltd.";"B01AA07";"2011-10-14 00:00:00";"";"Piaci megfontolások";"Ugyanaz a gyógyszer más kiszerelésben elérhetõ";</t>
  </si>
  <si>
    <t>SYNOTIREX  13 mikrogramm belsõleges oldat egyadagos tartályban;"6 X 5 - egyadagos tartályban";"OGYI-T-23589/01";"levothyroxine sodium";"Ibsa Pharma Kft.";"H03AA01";"2023-01-23 00:00:00";"";"Gyártási gond";"Azonos hatóanyag más gyógyszerformában elérhetõ";</t>
  </si>
  <si>
    <t>SYNOTIREX  25 mikrogramm belsõleges oldat egyadagos tartályban;"6 X 5 - egyadagos tartályban";"OGYI-T-23589/02";"levothyroxine sodium";"Ibsa Pharma Kft.";"H03AA01";"2023-01-23 00:00:00";"";"Gyártási gond";"Azonos hatóanyag más gyógyszerformában elérhetõ";</t>
  </si>
  <si>
    <t>SYNOTIREX  50 mikrogramm belsõleges oldat egyadagos tartályban;"6 X 5 - egyadagos tartályban";"OGYI-T-23589/03";"levothyroxine sodium";"Ibsa Pharma Kft.";"H03AA01";"2023-01-23 00:00:00";"";"Gyártási gond";"Azonos hatóanyag más gyógyszerformában elérhetõ";</t>
  </si>
  <si>
    <t>SZUNITINIB SANDOZ 12,5 mg kemény kapszula;"30 X   - buborékcsomagolásban";"OGYI-T-23539/04";"sunitinib";"Sandoz Hungária Kft.";"L01EX01";"2024-06-05 00:00:00";"";"Piaci megfontolások";"Az OGYÉI által helyettesíthetõnek nyilvánított gyógyszer elérhetõ (helyettesíthetõségi lista)";</t>
  </si>
  <si>
    <t>SZUNITINIB SANDOZ 25 mg kemény kapszula;"30 X   - buborékcsomagolásban";"OGYI-T-23539/21";"sunitinib";"Sandoz Hungária Kft.";"L01EX01";"2024-10-24 00:00:00";"";"Piaci megfontolások";"Az OGYÉI által helyettesíthetõnek nyilvánított gyógyszer elérhetõ (helyettesíthetõségi lista)";</t>
  </si>
  <si>
    <t>SZUNITINIB SANDOZ 50 mg kemény kapszula;"30 X   - buborékcsomagolásban";"OGYI-T-23539/38";"sunitinib";"Sandoz Hungária Kft.";"L01EX01";"2024-10-30 00:00:00";"";"Piaci megfontolások";"Az OGYÉI által helyettesíthetõnek nyilvánított gyógyszer elérhetõ (helyettesíthetõségi lista)";</t>
  </si>
  <si>
    <t>Scintimun 1 mg készlet radioaktív gyógyszerkészítményhez;"1 X   - porüveg+oldószerüveg";"EU/1/09/602/001";"besilesomab";"";"V09HA03";"2025-09-17 00:00:00";"2026-06-26 00:00:00";"Gyártási gond";"Ugyanabban vagy hasonló indikációban más gyógyszer elérhetõ";</t>
  </si>
  <si>
    <t>Scintimun 1 mg készlet radioaktív gyógyszerkészítményhez;"2 X   - porüveg+oldószerüveg";"EU/1/09/602/002";"besilesomab";"";"V09HA03";"2025-09-17 00:00:00";"2026-06-26 00:00:00";"Gyártási gond";"Ugyanabban vagy hasonló indikációban más gyógyszer elérhetõ";</t>
  </si>
  <si>
    <t>Segluromet 2,5 mg/1000 mg filmtabletta;"56 X   - buborékcsomagolásban";"EU/1/18/1265/011";"ertugliflozin;metformin hydrochloride";"Merck Sharp &amp; Dohme BV";"A10BD23";"2023-10-31 00:00:00";"";"Piaci megfontolások";"Egyedi import";</t>
  </si>
  <si>
    <t>Sivextro 200 mg filmtabletta;"6 X   - buborékcsomagolásban";"EU/1/15/991/001";"tedizolid phosphate";"Merck Sharp &amp; Dohme BV";"J01XX11";"2020-03-20 00:00:00";"";"Piaci megfontolások";"Ugyanaz a gyógyszer más gyógyszerformában elérhetõ";</t>
  </si>
  <si>
    <t>Sivextro 200 mg por oldatos infúzióhoz való koncentrátumhoz;"6 X   - injekciós üvegben";"EU/1/15/991/003";"tedizolid phosphate";"Merck Sharp &amp; Dohme BV";"J01XX11";"2020-03-20 00:00:00";"";"Piaci megfontolások";"Ugyanaz a gyógyszer más gyógyszerformában elérhetõ";</t>
  </si>
  <si>
    <t>Stayveer  62,5 mg filmtabletta;"56 X   HDPE palackban";"EU/1/13/832/005";"bosentan monohydrate";"Janssen-Cilag International NV";"C02KX01";"2024-08-31 00:00:00";"";"Piaci megfontolások";"Ugyanaz a gyógyszer más kiszerelésben elérhetõ";</t>
  </si>
  <si>
    <t>Stayveer 125 mg filmtabletta;"56 X   HDPE palackban";"EU/1/13/832/006";"bosentan monohydrate";"Janssen-Cilag International NV";"C02KX01";"2024-02-29 00:00:00";"";"Piaci megfontolások";"Ugyanaz a gyógyszer más kiszerelésben elérhetõ";</t>
  </si>
  <si>
    <t>Stocrin 600 mg filmtabletta;"30 X   - HDPE tartályban";"EU/1/99/111/008";"efavirenz";"Merck Sharp &amp; Dohme BV";"J05AG03";"2023-06-30 00:00:00";"";"Piaci megfontolások";"Egyedi import";</t>
  </si>
  <si>
    <t>Suboxone  2 mg/0,5 mg nyelvalatti tabletta;"7 X   - buborékcsomagolásban";"EU/1/06/359/001";"buprenorphine;naloxone";"Indivior Europe Ltd. ";"N07BC51";"2022-06-08 00:00:00";"2022-12-08 00:00:00";"Gyártási gond";"Egyedi import";</t>
  </si>
  <si>
    <t>Suboxone  8 mg/2 mg nyelvalatti tabletta;"7 X   - buborékcsomagolásban";"EU/1/06/359/003";"buprenorphine;naloxone";"Indivior Europe Ltd. ";"N07BC51";"2022-06-08 00:00:00";"2022-12-08 00:00:00";"Gyártási gond";"Egyedi import";</t>
  </si>
  <si>
    <t>Sugammadex Amomed 100 mg/ml oldatos injekció;"10 X 2 ml injekciós üvegben";"EU/1/22/1708/001";"sugammadex";"AOP Orphan Pharmaceuticals GmbH";"V03AB35";"2025-08-21 00:00:00";"2025-11-01 00:00:00";"Gyártási gond";"Azonos hatóanyag</t>
  </si>
  <si>
    <t>TABLETTA ANALGETICA FoNo VIII. PARMA;"10 X   - buborékcsomagolásban";"OGYI-T-09904/01";"metamizole sodium monohydrate;caffeine";"Parma Produkt Kft.";"N02BB52";"2025-09-24 00:00:00";"2025-12-31 00:00:00";"Hatóanyag</t>
  </si>
  <si>
    <t>TACROLIMUS STADA 0,5 mg retard kemény kapszula;"50 X   - buborékcsomagolásban";"OGYI-T-24105/03";"tacrolimus";"Stada Arzneimittel AG";"L04AD02";"2025-02-18 00:00:00";"";"Gyártási gond";"Az OGYÉI által helyettesíthetõnek nyilvánított gyógyszer elérhetõ (helyettesíthetõségi lista)";</t>
  </si>
  <si>
    <t>TACROLIMUS STADA 1 mg retard kemény kapszula;"60 X   - buborékcsomagolásban";"OGYI-T-24105/11";"tacrolimus";"Stada Arzneimittel AG";"L04AD02";"2025-02-18 00:00:00";"";"Gyártási gond";"Az OGYÉI által helyettesíthetõnek nyilvánított gyógyszer elérhetõ (helyettesíthetõségi lista)";</t>
  </si>
  <si>
    <t>TACROLIMUS STADA 3 mg retard kemény kapszula;"50 X   - buborékcsomagolásban";"OGYI-T-24105/17";"tacrolimus";"Stada Arzneimittel AG";"L04AD02";"2025-02-18 00:00:00";"";"Gyártási gond";"Az OGYÉI által helyettesíthetõnek nyilvánított gyógyszer elérhetõ (helyettesíthetõségi lista)";</t>
  </si>
  <si>
    <t>TACROLIMUS STADA 5 mg retard kemény kapszula;"50 X   - buborékcsomagolásban";"OGYI-T-24105/23";"tacrolimus";"Stada Arzneimittel AG";"L04AD02";"2025-02-18 00:00:00";"";"Gyártási gond";"Az OGYÉI által helyettesíthetõnek nyilvánított gyógyszer elérhetõ (helyettesíthetõségi lista)";</t>
  </si>
  <si>
    <t>TANTUM VERDE CITROM 3 mg szopogató tabletta;"20 X   - -";"OGYI-T-07594/04";"benzydamine";"Angelini Pharma Österreich GmbH";"R02AX03";"2024-11-26 00:00:00";"";"Piaci megfontolások";"Ugyanaz a gyógyszer más kiszerelésben elérhetõ";</t>
  </si>
  <si>
    <t>TANTUM VERDE EUKALIPTUSZ 3 mg szopogató tabletta;"20 X   - -";"OGYI-T-07594/16";"benzydamine";"Angelini Pharma Österreich GmbH";"R02AX03";"2025-01-31 00:00:00";"";"Piaci megfontolások";"Ugyanaz a gyógyszer más kiszerelésben elérhetõ";</t>
  </si>
  <si>
    <t>TANTUM VERDE MENTA 3 mg szopogató tabletta;"20 X   - -";"OGYI-T-07594/01";"benzydamine";"Angelini Pharma Österreich GmbH";"R02AX03";"2024-11-26 00:00:00";"";"Piaci megfontolások";"Ugyanaz a gyógyszer más kiszerelésben elérhetõ";</t>
  </si>
  <si>
    <t>TANTUM VERDE NARANCS-MÉZ 3 mg szopogató tabletta;"20 X   - -";"OGYI-T-07594/15";"benzydamine";"Angelini Pharma Österreich GmbH";"R02AX03";"2024-11-26 00:00:00";"";"Piaci megfontolások";"Ugyanaz a gyógyszer más kiszerelésben elérhetõ";</t>
  </si>
  <si>
    <t>TANYDON 40 mg filmtabletta;"30 X   - buborékcsomagolásban";"OGYI-T-21835/05";"telmisartan";"Richter Gedeon Nyrt.";"C09CA07";"2025-10-14 00:00:00";"2025-11-14 00:00:00";"Gyártási gond";"Ugyanaz a gyógyszer más hatáserõsségben elérhetõ";</t>
  </si>
  <si>
    <t>TEICOPLANIN APTAPHARMA 200 mg por és oldószer oldatos injekcióhoz/infúzióhoz;"10 X   - porüveg+oldószerüveg";"OGYI-T-24025/02";"teicoplanin";"Apta Medica Internacional d.o.o.";"J01XA02";"2024-12-16 00:00:00";"2026-01-01 00:00:00";"Szállítási vagy raktározási gondok";"Azonos hatóanyag</t>
  </si>
  <si>
    <t>TEICOPLANIN APTAPHARMA 400 mg por és oldószer oldatos injekcióhoz/infúzióhoz;"10 X   - porüveg+oldószerüveg";"OGYI-T-24025/04";"teicoplanin";"Apta Medica Internacional d.o.o.";"J01XA02";"2024-12-16 00:00:00";"2026-01-01 00:00:00";"Szállítási vagy raktározási gondok";"Azonos hatóanyag</t>
  </si>
  <si>
    <t>TELFAST 180 mg filmtabletta;"10 X   - buborékcsomagolásban";"OGYI-T-06450/04";"fexofenadine hydrochloride";"Opella Healthcare Commercial Kft.";"R06AX26";"2013-07-01 00:00:00";"";"Piaci megfontolások";"Ugyanaz a gyógyszer más gyógyszerformában elérhetõ";</t>
  </si>
  <si>
    <t>TEMOZOLOMIDE PHARMACENTER  20 mg kemény kapszula;"5 X   - buborékcsomagolásban";"OGYI-T-24100/02";"temozolomide";"Pharmacenter Europe Kft.";"L01AX03";"2025-10-07 00:00:00";"2025-11-06 00:00:00";"Adminisztratív okok";"Azonos hatóanyag</t>
  </si>
  <si>
    <t>TEMOZOLOMIDE PHARMACENTER 140 mg kemény kapszula;"5 X   - buborékcsomagolásban";"OGYI-T-24100/06";"temozolomide";"Pharmacenter Europe Kft.";"L01AX03";"2025-11-04 00:00:00";"2026-01-15 00:00:00";"Gyártási gond";"Azonos hatóanyag</t>
  </si>
  <si>
    <t>TEMOZOLOMIDE PHARMACENTER 180 mg kemény kapszula;"5 X   - buborékcsomagolásban";"OGYI-T-24100/08";"temozolomide";"Pharmacenter Europe Kft.";"L01AX03";"2025-11-04 00:00:00";"2026-01-15 00:00:00";"Gyártási gond";"Azonos hatóanyag</t>
  </si>
  <si>
    <t>TEMOZOLOMIDE PHARMACENTER 250 mg kemény kapszula;"5 X   - buborékcsomagolásban";"OGYI-T-24100/10";"temozolomide";"Pharmacenter Europe Kft.";"L01AX03";"2025-11-04 00:00:00";"2026-01-15 00:00:00";"Gyártási gond";"Azonos hatóanyag</t>
  </si>
  <si>
    <t>TENLORIS  50 mg/10 mg filmtabletta;"30 X   - buborékcsomagolásban";"OGYI-T-22612/08";"losartan potassium;amlodipine";"Krka d.d.</t>
  </si>
  <si>
    <t>;C09DB06";"2025-08-18 00:00:00";"2025-12-31 00:00:00";"Gyártási gond";"Ugyanaz a gyógyszer más hatáserõsségben elérhetõ";</t>
  </si>
  <si>
    <t>TENOFOVIR ONKOGEN 245 mg filmtabletta;"30 X   - buborékcsomagolásban";"OGYI-T-23823/01";"tenofovir disoproxil fumarate";"Onkogen Kft.";"J05AF07";"2025-09-16 00:00:00";"2025-11-15 00:00:00";"Gyártási gond";"Ugyanabban vagy hasonló indikációban más gyógyszer elérhetõ";</t>
  </si>
  <si>
    <t>TENOFOVIR TEVA 245 mg filmtabletta;"30 X   - HDPE tartályban";"OGYI-T-22903/01";"tenofovir disoproxil fumarate";"Teva Gyógyszergyár Zrt.";"J05AF07";"2025-10-28 00:00:00";"2026-01-01 00:00:00";"Gyártási gond";"Az OGYÉI által helyettesíthetõnek nyilvánított gyógyszer elérhetõ (helyettesíthetõségi lista)";</t>
  </si>
  <si>
    <t>TENSART HCT  80 mg/12,5 mg filmtabletta;"30 X   - buborékcsomagolásban";"OGYI-T-21032/07";"valsartan;hydrochlorothiazide";"Egis Gyógyszergyár Zrt.";"C09DA03";"2025-07-31 00:00:00";"2026-12-31 00:00:00";"Piaci megfontolások";"Azonos hatóanyag</t>
  </si>
  <si>
    <t>TENSART HCT 160 mg/12,5 mg filmtabletta;"30 X   - buborékcsomagolásban";"OGYI-T-21032/08";"valsartan;hydrochlorothiazide";"Egis Gyógyszergyár Zrt.";"C09DA03";"2025-01-20 00:00:00";"";"Piaci megfontolások";"Ugyanabban vagy hasonló indikációban más gyógyszer elérhetõ";</t>
  </si>
  <si>
    <t>TENSART HCT 160 mg/12,5 mg filmtabletta;"30 X   - buborékcsomagolásban";"OGYI-T-21032/08";"valsartan;hydrochlorothiazide";"Egis Gyógyszergyár Zrt.";"C09DA03";"2025-02-14 00:00:00";"2025-12-31 00:00:00";"Piaci megfontolások";"Azonos hatóanyag</t>
  </si>
  <si>
    <t>TENSART HCT 160 mg/25 mg filmtabletta;"30 X   - buborékcsomagolásban";"OGYI-T-21032/09";"valsartan;hydrochlorothiazide";"Egis Gyógyszergyár Zrt.";"C09DA03";"2025-10-20 00:00:00";"2027-12-31 00:00:00";"Piaci megfontolások";"Azonos hatóanyag</t>
  </si>
  <si>
    <t>TENSIOMIN  50 mg tabletta;"20 X   - buborékcsomagolásban";"OGYI-T-03699/05";"captopril";"Egis Gyógyszergyár Zrt.";"C09AA01";"2015-01-01 00:00:00";"";"Gyártási gond";"Az OGYÉI által helyettesíthetõnek nyilvánított gyógyszer elérhetõ (helyettesíthetõségi lista)";</t>
  </si>
  <si>
    <t>TENSIOMIN  50 mg tabletta;"90 X   - buborékcsomagolásban";"OGYI-T-03699/06";"captopril";"Egis Gyógyszergyár Zrt.";"C09AA01";"2025-07-31 00:00:00";"2026-12-31 00:00:00";"Piaci megfontolások";"Ugyanaz a gyógyszer más hatáserõsségben elérhetõ";</t>
  </si>
  <si>
    <t>TENUTAN  50 mg kemény kapszula;"60 X   - buborékcsomagolásban";"OGYI-T-04516/01";"doxycycline";"PannonPharma Kft.";"J01AA02";"2025-02-26 00:00:00";"";"Gyártási gond";"Ugyanaz a gyógyszer más hatáserõsségben elérhetõ";</t>
  </si>
  <si>
    <t>TERBINAFIN HEXAL 250 mg tabletta;"30 X   - buborékcsomagolásban";"OGYI-T-10029/02";"terbinafine";"Sandoz Hungária Kft.";"D01BA02";"2025-04-30 00:00:00";"";"Piaci megfontolások";"Az OGYÉI által helyettesíthetõnek nyilvánított gyógyszer elérhetõ (helyettesíthetõségi lista)";</t>
  </si>
  <si>
    <t>TERBINAFIN WAGNER 10 mg/g külsõleges oldatos spray;"1 X   - tartályban";"OGYI-T-22697/01";"terbinafine hydrochloride";"Wagner-Pharma Kft.";"D01AE15";"2024-10-04 00:00:00";"";"Piaci megfontolások";"Azonos hatóanyag más gyógyszerformában elérhetõ";</t>
  </si>
  <si>
    <t>TERBISIL KID 125 mg tabletta;"14 X   - buborékcsomagolásban";"OGYI-T-07454/03";"terbinafine";"Richter Gedeon Nyrt.";"D01BA02";"2025-08-28 00:00:00";"";"Piaci megfontolások";"Ugyanaz a gyógyszer más hatáserõsségben elérhetõ";</t>
  </si>
  <si>
    <t>TERVALON  50 mg filmtabletta;"30 X   - buborékcsomagolásban";"OGYI-T-20190/19";"losartan";"Zentiva</t>
  </si>
  <si>
    <t xml:space="preserve"> k.s.";"C09CA01";"2024-08-23 00:00:00";"";"Piaci megfontolások";"Az OGYÉI által helyettesíthetõnek nyilvánított gyógyszer elérhetõ (helyettesíthetõségi lista)";</t>
  </si>
  <si>
    <t>TERVALON 100 mg filmtabletta;"30 X   - buborékcsomagolásban";"OGYI-T-20190/10";"losartan";"Zentiva</t>
  </si>
  <si>
    <t xml:space="preserve"> k.s.";"C09CA01";"2024-11-26 00:00:00";"";"Piaci megfontolások";"Az OGYÉI által helyettesíthetõnek nyilvánított gyógyszer elérhetõ (helyettesíthetõségi lista)";</t>
  </si>
  <si>
    <t>TETIG 250 NE oldatos injekció;"1 X   - ampulla";"OGYI-T-09471/01";"immunglobulin";"Human BioPlazma Kft.";"J06BB02";"2019-06-30 00:00:00";"";"Hatóanyag</t>
  </si>
  <si>
    <t>TETIG 500 NE oldatos injekció;"1 X   - ampulla";"OGYI-T-09471/02";"immunglobulin";"Human BioPlazma Kft.";"J06BB02";"2019-06-30 00:00:00";"";"Hatóanyag</t>
  </si>
  <si>
    <t>TETRALYSAL 300 mg kemény kapszula;"16 X   - szalagcsomagolásban";"OGYI-T-09555/01";"lymecycline";"Galderma International";"J01AA04";"2019-07-11 00:00:00";"";"Piaci megfontolások";"Egyedi import";</t>
  </si>
  <si>
    <t>TETRALYSAL 300 mg kemény kapszula;"28 X   - szalagcsomagolásban";"OGYI-T-09555/02";"lymecycline";"Galderma International";"J01AA04";"2019-07-11 00:00:00";"";"Piaci megfontolások";"Egyedi import";</t>
  </si>
  <si>
    <t>TETRAN külsõleges por;"1 X 10 g PP tartályban";"OGYI-T-03103/01";"oxytetracycline";"Wagner-Pharma Kft.";"D06AA03";"2024-11-15 00:00:00";"";"Hatóanyag</t>
  </si>
  <si>
    <t>TETRAN szemkenõcs;"1 X 5 g Al tubusban";"OGYI-T-03140/01";"oxytetracycline";"Wagner-Pharma Kft.";"S01AA04";"2025-10-14 00:00:00";"";"Hatóanyag</t>
  </si>
  <si>
    <t>TEVA-GLICERIN 2 g végbélkúp;"10 X   - -";"OGYI-T-13146/01";"glycerol;palmitic acid;stearic acid";"Teva Gyógyszergyár Zrt.";"A06AX01";"2025-03-12 00:00:00";"";"Gyártási gond";"Ugyanabban vagy hasonló indikációban más gyógyszer elérhetõ";</t>
  </si>
  <si>
    <t>TEVA-GLICERIN 3 g végbélkúp;"10 X   - -";"OGYI-T-13146/02";"glycerol;palmitic acid;stearic acid";"Teva Gyógyszergyár Zrt.";"A06AX01";"2025-03-12 00:00:00";"";"Gyártási gond";"Ugyanabban vagy hasonló indikációban más gyógyszer elérhetõ";</t>
  </si>
  <si>
    <t>THIOTEPA MEDAC  15 mg por oldatos infúzióhoz való koncentrátumhoz;"1 X 2 ml injekciós üvegben";"OGYI-T-24198/01";"Thiotepa";"Medac GmbH";"L01AC01";"2025-03-12 00:00:00";"";"Piaci megfontolások";"Ugyanaz a gyógyszer más hatáserõsségben elérhetõ";</t>
  </si>
  <si>
    <t>THOREUS DISKUS 50/100 mikrogramm/adag adagolt inhalációs por;"1 X 60 adag -";"OGYI-T-09182/01";"salmeterol;fluticasone";"GlaxoSmithKline Trading Services Ltd.";"R03AK06";"2022-03-23 00:00:00";"";"Piaci megfontolások";"Ugyanaz a gyógyszer más hatáserõsségben elérhetõ";</t>
  </si>
  <si>
    <t>TICLID 250 mg filmtabletta;"20 X   - buborékcsomagolásban";"OGYI-T-01740/01";"ticlopidine";"Cheplapharm Arzneimittel GmbH";"B01AC05";"2025-09-01 00:00:00";"2026-04-01 00:00:00";"Gyártási gond";"Azonos hatóanyag</t>
  </si>
  <si>
    <t>TIGECIKLIN ROMPHARM 50 mg por oldatos infúzióhoz;"1 X   - injekciós üvegben";"OGYI-T-24368/01";"tigecycline";"SC Rompharm Company SRL";"J01AA12";"2025-01-29 00:00:00";"2025-12-31 00:00:00";"Gyártási gond";"Ugyanaz a gyógyszer más gyógyszerformában elérhetõ";</t>
  </si>
  <si>
    <t>TIOKTÁNSAV ROMPHARM 600 mg/24 ml oldatos injekció;"1 X 24 ml injekciós üvegben";"OGYI-T-23303/01";"thioctic acid";"S.C. Rompharm Company S.R.L.";"A16AX01";"2025-01-29 00:00:00";"2026-03-31 00:00:00";"Gyártási gond";"Azonos hatóanyag</t>
  </si>
  <si>
    <t>TISASEN FORTE tabletta;"30 X   - buborékcsomagolásban";"OGYI-T-07715/02";"senna glycosides";"Bausch Health Ireland Ltd.";"A06AB06";"2023-06-15 00:00:00";"2025-12-31 00:00:00";"Hatóanyag</t>
  </si>
  <si>
    <t>TISASEN tabletta;"30 X   - buborékcsomagolásban";"OGYI-T-07715/01";"senna glycosides";"Bausch Health Ireland Ltd.";"A06AB06";"2023-08-08 00:00:00";"2025-12-31 00:00:00";"Hatóanyag</t>
  </si>
  <si>
    <t>TORVACARD-ZENTIVA 40 mg filmtabletta;"30 X   - buborékcsomagolásban";"OGYI-T-22797/06";"atorvastatin";"Zentiva</t>
  </si>
  <si>
    <t xml:space="preserve"> k.s.";"C10AA05";"2025-05-29 00:00:00";"";"Piaci megfontolások";"Az OGYÉI által helyettesíthetõnek nyilvánított gyógyszer elérhetõ (helyettesíthetõségi lista)";</t>
  </si>
  <si>
    <t>TRABECTEDIN TEVA 1 mg por oldatos infúzióhoz való koncentrátumhoz;"1 X   - injekciós üvegben";"OGYI-T-24014/02";"Trabectedin";"Teva B.V.";"L01CX01";"2025-07-29 00:00:00";"";"Piaci megfontolások";"Azonos hatóanyag</t>
  </si>
  <si>
    <t>TRACRIUM 10 mg/ml oldatos injekció;"5 X 5 ml ampulla";"OGYI-T-01382/01";"atracurium besilate";"Aspen Pharma Trading Ltd (IE)";"M03AC04";"2024-11-19 00:00:00";"";"Piaci megfontolások";"Azonos hatóanyag</t>
  </si>
  <si>
    <t>TRAMADOL KALCEKS 50 mg/ml oldatos injekció vagy infúzió;"10 X 1 ml ampulla";"OGYI-T-23256/05";"tramadol hydrochloride";"AS KALCEKS";"N02AX02";"2025-09-22 00:00:00";"";"Szállítási vagy raktározási gondok";"Ugyanabban vagy hasonló indikációban más gyógyszer elérhetõ";</t>
  </si>
  <si>
    <t>TRAMADOL KALCEKS 50 mg/ml oldatos injekció vagy infúzió;"10 X 2 ml ampulla";"OGYI-T-23256/03";"tramadol hydrochloride";"AS KALCEKS";"N02AX02";"2025-07-29 00:00:00";"";"Szállítási vagy raktározási gondok";"Ugyanabban vagy hasonló indikációban más gyógyszer elérhetõ";</t>
  </si>
  <si>
    <t>TRAMADOL KALCEKS 50 mg/ml oldatos injekció vagy infúzió;"5 X 2 ml ampulla";"OGYI-T-23256/01";"tramadol hydrochloride";"AS KALCEKS";"N02AX02";"2023-02-22 00:00:00";"";"Gyártási gond";"Ugyanabban vagy hasonló indikációban más gyógyszer elérhetõ";</t>
  </si>
  <si>
    <t>TRAMADOL ZENTIVA 100 mg/ml belsõleges oldatos cseppek;"1 X 10 ml üvegben";"OGYI-T-07724/01";"tramadol";"Zentiva</t>
  </si>
  <si>
    <t xml:space="preserve"> k.s.";"N02AX02";"2025-06-10 00:00:00";"";"Piaci megfontolások";"Ugyanabban vagy hasonló indikációban más gyógyszer elérhetõ";</t>
  </si>
  <si>
    <t>TRAMADOL ZENTIVA 50 mg kemény kapszula;"10 X   - buborékcsomagolásban";"OGYI-T-07724/05";"tramadol";"Zentiva</t>
  </si>
  <si>
    <t xml:space="preserve"> k.s.";"N02AX02";"2024-05-23 00:00:00";"";"Gyártási gond";"Ugyanaz a gyógyszer más kiszerelésben elérhetõ";</t>
  </si>
  <si>
    <t>TRAMADOLOR 150 mg módosított hatóanyagleadású tabletta;"20 X   - buborékcsomagolásban";"OGYI-T-08179/08";"tramadol";"Sandoz Hungária Kft.";"N02AX02";"2025-01-16 00:00:00";"";"Piaci megfontolások";"Ugyanaz a gyógyszer más kiszerelésben elérhetõ";</t>
  </si>
  <si>
    <t>TRAMADOLOR 200 mg módosított hatóanyagleadású tabletta;"20 X   - buborékcsomagolásban";"OGYI-T-08179/05";"tramadol";"Sandoz Hungária Kft.";"N02AX02";"2025-01-16 00:00:00";"";"Piaci megfontolások";"Ugyanaz a gyógyszer más kiszerelésben elérhetõ";</t>
  </si>
  <si>
    <t>TRAVOCORT 10 mg/g +1 mg/g krém;"1 X 15 g Al tubusban";"OGYI-T-21620/01";"isoconazole;diflucortolone";"Leo Pharma A/S";"D01AC20";"2020-03-10 00:00:00";"";"Piaci megfontolások";"Ugyanaz a gyógyszer más kiszerelésben elérhetõ";</t>
  </si>
  <si>
    <t>TRAVYC 200 mg módosított hatóanyagleadású tabletta;"12 X   - buborékcsomagolásban";"OGYI-T-23478/01";"rifamycin sodium";"AdAlvo Limited";"A07AA13";"2021-02-09 00:00:00";"";"Gyártási gond";"Ugyanabban vagy hasonló indikációban más gyógyszer elérhetõ";</t>
  </si>
  <si>
    <t>TRELEMA  50 mg filmtabletta;"14 X   - buborékcsomagolásban";"OGYI-T-23378/08";"lacosamide";"G.L. Pharma GmbH";"N03AX18";"2025-07-01 00:00:00";"";"Gyártási gond";"Az OGYÉI által helyettesíthetõnek nyilvánított gyógyszer elérhetõ (helyettesíthetõségi lista)";</t>
  </si>
  <si>
    <t>TRELEMA 100 mg filmtabletta;"56 X   - buborékcsomagolásban";"OGYI-T-23378/09";"lacosamide";"G.L. Pharma GmbH";"N03AX18";"2025-09-25 00:00:00";"";"Gyártási gond";"Az OGYÉI által helyettesíthetõnek nyilvánított gyógyszer elérhetõ (helyettesíthetõségi lista)";</t>
  </si>
  <si>
    <t>TRELEMA 200 mg filmtabletta;"56 X   - buborékcsomagolásban";"OGYI-T-23378/11";"lacosamide";"G.L. Pharma GmbH";"N03AX18";"2025-09-25 00:00:00";"";"Gyártási gond";"Az OGYÉI által helyettesíthetõnek nyilvánított gyógyszer elérhetõ (helyettesíthetõségi lista)";</t>
  </si>
  <si>
    <t>TRIGELAN 150 mg/37,5 mg/200 mg filmtabletta;"100 X   - HDPE tartályban";"OGYI-T-22971/12";"levodopa;carbidopa;entacapone";"G.L. Pharma GmbH";"N04BA03";"2025-07-07 00:00:00";"";"Gyártási gond";"Az OGYÉI által helyettesíthetõnek nyilvánított gyógyszer elérhetõ (helyettesíthetõségi lista)";</t>
  </si>
  <si>
    <t>TRIMETAZIDINE ZENTIVA 35 mg módosított hatóanyag-leadású tabletta;"60 X   - buborékcsomagolásban";"OGYI-T-23297/02";"Trimetazidine dihydrochloride";"Zentiva</t>
  </si>
  <si>
    <t xml:space="preserve"> k.s.";"C01EB15";"2025-10-30 00:00:00";"2025-11-14 00:00:00";"Megnövekedett igény";"Az OGYÉI által helyettesíthetõnek nyilvánított gyógyszer elérhetõ (helyettesíthetõségi lista)";</t>
  </si>
  <si>
    <t>TRIPTAGRAM  50 mg bevont tabletta;"6 X   - -";"OGYI-T-20580/02";"sumatriptan";"Actavis Group PTC ehf.";"N02CC01";"2024-12-15 00:00:00";"2025-12-15 00:00:00";"Gyártási gond";"Ugyanaz a gyógyszer más hatáserõsségben elérhetõ";</t>
  </si>
  <si>
    <t>TachoSil szövetragasztó mátrix (3,0 cm x 2,5 cm);"5 X   - buborékcsomagolásban";"EU/1/04/277/004";"Fibrinogen</t>
  </si>
  <si>
    <t xml:space="preserve"> human;thrombin";"Corza Medical GmbH";"B02BC30";"2017-09-01 00:00:00";"";"Piaci megfontolások";"Ugyanaz a gyógyszer más kiszerelésben elérhetõ";</t>
  </si>
  <si>
    <t>Tarceva 100 mg filmtabletta;"30 X   - -";"EU/1/05/311/002";"erlotinib";"CHEPLAPHARM Registration GmbH";"L01XE03";"2022-10-31 00:00:00";"";"Piaci megfontolások";"Az OGYÉI által helyettesíthetõnek nyilvánított gyógyszer elérhetõ (helyettesíthetõségi lista)";</t>
  </si>
  <si>
    <t>Tarceva 150 mg filmtabletta;"30 X   - -";"EU/1/05/311/003";"erlotinib";"CHEPLAPHARM Registration GmbH";"L01XE03";"2022-10-31 00:00:00";"";"Piaci megfontolások";"Az OGYÉI által helyettesíthetõnek nyilvánított gyógyszer elérhetõ (helyettesíthetõségi lista)";</t>
  </si>
  <si>
    <t>Taxotere  20 mg/1 ml koncentrátum oldatos infúzióhoz;"1 X 1 ml injekciós üvegben";"EU/1/95/002/003";"docetaxel";"Sanofi Winthrop Industrie";"L01CD02";"2014-04-01 00:00:00";"";"Piaci megfontolások";"Ugyanabban vagy hasonló indikációban más gyógyszer elérhetõ";</t>
  </si>
  <si>
    <t>Taxotere  80 mg/4 ml koncentrátum oldatos infúzióhoz;"1 X 4 ml injekciós üvegben";"EU/1/95/002/004";"docetaxel";"Sanofi Winthrop Industrie";"L01CD02";"2015-04-13 00:00:00";"";"Piaci megfontolások";"Ugyanabban vagy hasonló indikációban más gyógyszer elérhetõ";</t>
  </si>
  <si>
    <t>Taxotere 160 mg/8 ml koncentrátum oldatos infúzióhoz;"1 X 8 ml injekciós üvegben";"EU/1/95/002/005";"docetaxel";"Sanofi Winthrop Industrie";"L01CD02";"2013-11-18 00:00:00";"";"Piaci megfontolások";"Ugyanabban vagy hasonló indikációban más gyógyszer elérhetõ";</t>
  </si>
  <si>
    <t>Temodal  20 mg kemény kapszula;"5 X 1 - tasakban";"EU/1/98/096/013";"temozolomide";"Merck Sharp &amp; Dohme BV";"L01AX03";"2019-01-11 00:00:00";"";"Piaci megfontolások";"Ugyanaz a gyógyszer más hatáserõsségben elérhetõ";</t>
  </si>
  <si>
    <t>Temodal 100 mg kemény kapszula;"5 X 1 - tasakban";"EU/1/98/096/015";"temozolomide";"Merck Sharp &amp; Dohme BV";"L01AX03";"2021-09-07 00:00:00";"";"Piaci megfontolások";"Ugyanabban vagy hasonló indikációban más gyógyszer elérhetõ";</t>
  </si>
  <si>
    <t>Temodal 180 mg kemény kapszula;"5 X 1 - tasakban";"EU/1/98/096/019";"temozolomide";"Merck Sharp &amp; Dohme BV";"L01AX03";"2021-09-07 00:00:00";"";"Piaci megfontolások";"Ugyanabban vagy hasonló indikációban más gyógyszer elérhetõ";</t>
  </si>
  <si>
    <t>Temodal 250 mg kemény kapszula;"5 X 1 - tasakban";"EU/1/98/096/021";"temozolomide";"Merck Sharp &amp; Dohme BV";"L01AX03";"2021-09-07 00:00:00";"";"Piaci megfontolások";"Ugyanabban vagy hasonló indikációban más gyógyszer elérhetõ";</t>
  </si>
  <si>
    <t>Temozolomide Teva  20 mg kemény kapszula;"5 X   - üveg tartályban";"EU/1/09/606/003";"temozolomide";"Teva B.V.";"L01AX03";"2025-08-19 00:00:00";"";"Piaci megfontolások";"Az OGYÉI által helyettesíthetõnek nyilvánított gyógyszer elérhetõ (helyettesíthetõségi lista)";</t>
  </si>
  <si>
    <t>Temozolomide Teva 100 mg kemény kapszula;"5 X   - üveg tartályban";"EU/1/09/606/005";"temozolomide";"Teva B.V.";"L01AX03";"2025-04-28 00:00:00";"";"Piaci megfontolások";"Az OGYÉI által helyettesíthetõnek nyilvánított gyógyszer elérhetõ (helyettesíthetõségi lista)";</t>
  </si>
  <si>
    <t>Temozolomide Teva 180 mg kemény kapszula;"5 X   - üveg tartályban";"EU/1/09/606/009";"temozolomide";"Teva B.V.";"L01AX03";"2025-08-12 00:00:00";"";"Piaci megfontolások";"Az OGYÉI által helyettesíthetõnek nyilvánított gyógyszer elérhetõ (helyettesíthetõségi lista)";</t>
  </si>
  <si>
    <t>Temozolomide Teva 250 mg kemény kapszula;"5 X   - üveg tartályban";"EU/1/09/606/011";"temozolomide";"Teva B.V.";"L01AX03";"2025-08-12 00:00:00";"";"Piaci megfontolások";"Az OGYÉI által helyettesíthetõnek nyilvánított gyógyszer elérhetõ (helyettesíthetõségi lista)";</t>
  </si>
  <si>
    <t>Terrosa 20 mikrogramm/80 mikroliter oldatos injekció;"1 X 2.4 ml patronban";"EU/1/16/1159/001";"Teriparatide";"Richter Gedeon Nyrt.";"H05AA02";"2024-03-12 00:00:00";"";"Piaci megfontolások";"Ugyanaz a gyógyszer más gyógyszerformában elérhetõ";</t>
  </si>
  <si>
    <t>Terrosa 20 mikrogramm/80 mikroliter oldatos injekció;"1 X 2.4 ml patronban";"EU/1/16/1159/003";"Teriparatide";"Richter Gedeon Nyrt.";"H05AA02";"2024-02-28 00:00:00";"";"Piaci megfontolások";"Ugyanaz a gyógyszer más kiszerelésben elérhetõ";</t>
  </si>
  <si>
    <t>Tevagrastim 30 millió NE/0,5 ml oldatos injekció vagy infúzió;"1 X 0.5 ml elõretöltött fecskendõben";"EU/1/08/445/009";"filgrastim";"TEVA GmbH";"L03AA02";"2017-10-06 00:00:00";"";"Piaci megfontolások";"Ugyanabban vagy hasonló indikációban más gyógyszer elérhetõ";</t>
  </si>
  <si>
    <t>Tevagrastim 30 millió NE/0,5 ml oldatos injekció vagy infúzió;"10 X 0.5 ml elõretöltött fecskendõben";"EU/1/08/445/011";"filgrastim";"TEVA GmbH";"L03AA02";"2017-10-06 00:00:00";"";"Piaci megfontolások";"Ugyanabban vagy hasonló indikációban más gyógyszer elérhetõ";</t>
  </si>
  <si>
    <t>Tevagrastim 30 millió NE/0,5 ml oldatos injekció vagy infúzió;"5 X 0.5 ml elõretöltött fecskendõben";"EU/1/08/445/010";"filgrastim";"TEVA GmbH";"L03AA02";"2017-10-06 00:00:00";"";"Piaci megfontolások";"Ugyanabban vagy hasonló indikációban más gyógyszer elérhetõ";</t>
  </si>
  <si>
    <t>Tevagrastim 48 millió NE/0,8 ml oldatos injekció vagy infúzió;"1 X 0.8 ml elõretöltött fecskendõben";"EU/1/08/445/005";"filgrastim";"TEVA GmbH";"L03AA02";"2017-10-06 00:00:00";"";"Piaci megfontolások";"Ugyanabban vagy hasonló indikációban más gyógyszer elérhetõ";</t>
  </si>
  <si>
    <t>Tevagrastim 48 millió NE/0,8 ml oldatos injekció vagy infúzió;"1 X 0.8 ml elõretöltött fecskendõben";"EU/1/08/445/012";"filgrastim";"TEVA GmbH";"L03AA02";"2017-10-06 00:00:00";"";"Piaci megfontolások";"Ugyanabban vagy hasonló indikációban más gyógyszer elérhetõ";</t>
  </si>
  <si>
    <t>Tevagrastim 48 millió NE/0,8 ml oldatos injekció vagy infúzió;"10 X 0.8 ml elõretöltött fecskendõben";"EU/1/08/445/008";"filgrastim";"TEVA GmbH";"L03AA02";"2017-10-06 00:00:00";"";"Piaci megfontolások";"Ugyanabban vagy hasonló indikációban más gyógyszer elérhetõ";</t>
  </si>
  <si>
    <t>Tevagrastim 48 millió NE/0,8 ml oldatos injekció vagy infúzió;"10 X 0.8 ml elõretöltött fecskendõben";"EU/1/08/445/014";"filgrastim";"TEVA GmbH";"L03AA02";"2017-10-06 00:00:00";"";"Piaci megfontolások";"Ugyanabban vagy hasonló indikációban más gyógyszer elérhetõ";</t>
  </si>
  <si>
    <t>Tevagrastim 48 millió NE/0,8 ml oldatos injekció vagy infúzió;"2x5 X 0.8 ml elõretöltött fecskendõben";"EU/1/08/445/007";"filgrastim";"TEVA GmbH";"L03AA02";"2017-10-06 00:00:00";"";"Piaci megfontolások";"Ugyanabban vagy hasonló indikációban más gyógyszer elérhetõ";</t>
  </si>
  <si>
    <t>Tevagrastim 48 millió NE/0,8 ml oldatos injekció vagy infúzió;"5 X 0.8 ml elõretöltött fecskendõben";"EU/1/08/445/006";"filgrastim";"TEVA GmbH";"L03AA02";"2017-10-06 00:00:00";"";"Piaci megfontolások";"Ugyanabban vagy hasonló indikációban más gyógyszer elérhetõ";</t>
  </si>
  <si>
    <t>Tevagrastim 48 millió NE/0,8 ml oldatos injekció vagy infúzió;"5 X 0.8 ml elõretöltött fecskendõben";"EU/1/08/445/013";"filgrastim";"TEVA GmbH";"L03AA02";"2017-10-06 00:00:00";"";"Piaci megfontolások";"Ugyanabban vagy hasonló indikációban más gyógyszer elérhetõ";</t>
  </si>
  <si>
    <t>Topotecan Hospira 4 mg/4 ml koncentrátum oldatos infúzióhoz;"5 X 4 ml injekciós üvegben";"EU/1/10/633/002";"topotecan";"Pfizer Europe MA EEIG ";"L01XX17";"2015-09-01 00:00:00";"";"Piaci megfontolások";"Ugyanabban vagy hasonló indikációban más gyógyszer elérhetõ";</t>
  </si>
  <si>
    <t>Trazimera 150 mg por oldatos infúzióhoz való koncentrátumhoz;"1 X 150 mg injekciós üvegben";"EU/1/18/1295/001";"trastuzumab";"Pfizer Europe MA EEIG ";"L01FD01";"2022-09-26 00:00:00";"2026-12-31 00:00:00";"Piaci megfontolások";"Egyedi import";</t>
  </si>
  <si>
    <t>Trisenox 1 mg/ml koncentrátum oldatos infúzióhoz;"10 X 10 ml ampulla";"EU/1/02/204/001";"arsenic trioxide";"Teva B.V.";"L01XX27";"2012-10-04 00:00:00";"";"Piaci megfontolások";"Egyedi import";</t>
  </si>
  <si>
    <t>Trulicity 3 mg oldatos injekció elõretöltött injekciós tollban;"2 X 0.5 ml elõretöltött injekciós tollban";"EU/1/14/956/011";"dulaglutide";"Eli Lilly Nederland B.V.";"A10BJ05";"2024-09-30 00:00:00";"";"Piaci megfontolások";"Ugyanabban vagy hasonló indikációban más gyógyszer elérhetõ";</t>
  </si>
  <si>
    <t>Trulicity 4,5 mg oldatos injekció elõretöltött injekciós tollban;"2 X 0.5 ml elõretöltött injekciós tollban";"EU/1/14/956/014";"dulaglutide";"Eli Lilly Nederland B.V.";"A10BJ05";"2024-09-30 00:00:00";"";"Piaci megfontolások";"Ugyanabban vagy hasonló indikációban más gyógyszer elérhetõ";</t>
  </si>
  <si>
    <t>UBISTESIN FORTE oldatos injekció;"50 X 1.7 ml patronban";"OGYI-T-08986/02";"articaine;epinephrine (adrenaline)";"Pierrel S.p.A.";"N01BB58";"2021-09-15 00:00:00";"";"Piaci megfontolások";"Ugyanabban vagy hasonló indikációban más gyógyszer elérhetõ";</t>
  </si>
  <si>
    <t>UBISTESIN oldatos injekció;"50 X 1.7 ml patronban";"OGYI-T-08986/01";"articaine;epinephrine (adrenaline)";"Pierrel S.p.A.";"N01BB58";"2021-09-15 00:00:00";"";"Piaci megfontolások";"Kontingens";</t>
  </si>
  <si>
    <t>UMANBIG 180 NE/ml oldatos injekció;"1 X 1 ml injekciós üvegben";"OGYI-T-21363/01";"human hepatitis B immunoglobulin";"Kedrion SpA";"J06BB04";"2022-04-27 00:00:00";"";"Gyártási gond";"Kontingens";</t>
  </si>
  <si>
    <t>UMANBIG 180 NE/ml oldatos injekció;"1 X 3 ml injekciós üvegben";"OGYI-T-21363/02";"human hepatitis B immunoglobulin";"Kedrion SpA";"J06BB04";"2019-07-31 00:00:00";"";"Gyártási gond";"Ugyanaz a gyógyszer más kiszerelésben elérhetõ";</t>
  </si>
  <si>
    <t>URATENS 30 mg retard kemény kapszula;"50 X   - PP tartályban";"OGYI-T-22921/02";"urapidil";"Stragen Nordic A/S";"C02CA06";"2021-05-03 00:00:00";"";"Piaci megfontolások";"Az OGYÉI által helyettesíthetõnek nyilvánított gyógyszer elérhetõ (helyettesíthetõségi lista)";</t>
  </si>
  <si>
    <t>URATENS 90 mg retard kemény kapszula;"50 X   - PP tartályban";"OGYI-T-22921/10";"urapidil";"Stragen Nordic A/S";"C02CA06";"2021-05-03 00:00:00";"";"Piaci megfontolások";"Az OGYÉI által helyettesíthetõnek nyilvánított gyógyszer elérhetõ (helyettesíthetõségi lista)";</t>
  </si>
  <si>
    <t>URATENS iv.  50 mg oldatos injekció;"5 X 10 ml ampulla";"OGYI-T-22101/02";"urapidil";"Zentiva</t>
  </si>
  <si>
    <t xml:space="preserve"> k.s.";"C02CA06";"2025-01-22 00:00:00";"";"Piaci megfontolások";"Azonos hatóanyag</t>
  </si>
  <si>
    <t>UROMITEXAN 100 mg/ml oldatos injekció;"15 X 4 ml ampulla";"OGYI-T-04554/01";"mesna";"Baxter Hungary Kft.";"V03AF01";"2025-11-06 00:00:00";"2025-12-01 00:00:00";"Megnövekedett igény";"Egyedi import";</t>
  </si>
  <si>
    <t>URSOFALK 250 mg/5 ml belsõleges szuszpenzió;"1 X 250 ml üvegben";"OGYI-T-01620/02";"ursodeoxycholic acid";"Dr. Falk Pharma GmbH";"A05AA02";"2017-09-11 00:00:00";"";"Gyártási gond";"Ugyanaz a gyógyszer más gyógyszerformában elérhetõ";</t>
  </si>
  <si>
    <t>URSOFALK 500 mg filmtabletta;"50 X   - buborékcsomagolásban";"OGYI-T-01620/03";"ursodeoxycholic acid";"Dr. Falk Pharma GmbH";"A05AA02";"2015-01-12 00:00:00";"";"Gyártási gond";"Ugyanaz a gyógyszer más hatáserõsségben elérhetõ";</t>
  </si>
  <si>
    <t>VALSARTAN-HCT-TEVA 160 mg/12,5 mg filmtabletta;"28 X   - buborékcsomagolásban";"OGYI-T-20990/09";"valsartan;hydrochlorothiazide";"Teva Gyógyszergyár Zrt.";"C09DA03";"2024-04-24 00:00:00";"";"Piaci megfontolások";"Az OGYÉI által helyettesíthetõnek nyilvánított gyógyszer elérhetõ (helyettesíthetõségi lista)";</t>
  </si>
  <si>
    <t>VALSARTAN-TEVA 320 mg filmtabletta;"28 X   - buborékcsomagolásban";"OGYI-T-21301/08";"valsartan";"Teva Gyógyszergyár Zrt.";"C09CA03";"2019-11-14 00:00:00";"";"Gyártási gond";"Az OGYÉI által helyettesíthetõnek nyilvánított gyógyszer elérhetõ (helyettesíthetõségi lista)";</t>
  </si>
  <si>
    <t>VALSOCARD HCT  80 mg/12,5 mg filmtabletta;"30 X   - buborékcsomagolásban";"OGYI-T-21875/02";"valsartan;hydrochlorothiazide";"Actavis Group PTC ehf.";"C09DA03";"2025-07-29 00:00:00";"";"Piaci megfontolások";"Az OGYÉI által helyettesíthetõnek nyilvánított gyógyszer elérhetõ (helyettesíthetõségi lista)";</t>
  </si>
  <si>
    <t>VALSOCARD HCT 160 mg/25 mg filmtabletta;"30 X   - buborékcsomagolásban";"OGYI-T-21875/16";"valsartan;hydrochlorothiazide";"Actavis Group PTC ehf.";"C09DA03";"2025-07-29 00:00:00";"";"Piaci megfontolások";"Az OGYÉI által helyettesíthetõnek nyilvánított gyógyszer elérhetõ (helyettesíthetõségi lista)";</t>
  </si>
  <si>
    <t>VANCOCIN 1 g por oldatos infúzióhoz vagy belsõleges oldathoz;"1 X   - üvegben";"OGYI-T-00363/04";"vancomycin";"Onkogen Kft.";"J01XA01";"2025-09-15 00:00:00";"";"Gyártási gond";"Ugyanabban vagy hasonló indikációban más gyógyszer elérhetõ";</t>
  </si>
  <si>
    <t>VANCOCIN 500 mg por oldatos infúzióhoz vagy belsõleges oldathoz;"1 X   - üvegben";"OGYI-T-00363/02";"vancomycin";"Onkogen Kft.";"J01XA01";"2025-03-24 00:00:00";"";"Hatóanyag</t>
  </si>
  <si>
    <t>VANCOMYCIN KABI  500 mg por oldatos infúzióhoz való koncentrátumhoz;"1 X   - injekciós üvegben";"OGYI-T-21953/01";"vancomycin";"Fresenius Kabi Hungary Kft.";"J01XA01 / A07AA09";"2019-01-05 00:00:00";"";"Gyártási gond";"Ugyanabban vagy hasonló indikációban más gyógyszer elérhetõ";</t>
  </si>
  <si>
    <t>VANCOMYCIN KABI 1000 mg por oldatos infúzióhoz való koncentrátumhoz;"1 X   - injekciós üvegben";"OGYI-T-21953/02";"vancomycin";"Fresenius Kabi Hungary Kft.";"J01XA01 / A07AA09";"2020-03-25 00:00:00";"";"Piaci megfontolások";"Egyedi import";</t>
  </si>
  <si>
    <t>VANCOMYCIN-HUMAN 1000 mg por oldatos infúzióhoz való koncentrátumhoz;"100 X 1 g injekciós üvegben";"OGYI-T-07807/06";"vancomycin";"Teva Gyógyszergyár Zrt.";"J01XA01";"2025-02-18 00:00:00";"";"Gyártási gond";"Azonos hatóanyag</t>
  </si>
  <si>
    <t>VANCOMYCIN-HUMAN 500 mg por oldatos infúzióhoz való koncentrátumhoz;"1 X 500 mg injekciós üvegben";"OGYI-T-07807/02";"vancomycin";"Teva Gyógyszergyár Zrt.";"J01XA01";"2016-06-20 00:00:00";"";"Gyártási gond";"Kontingens";</t>
  </si>
  <si>
    <t>VANCOMYCIN-HUMAN 500 mg por oldatos infúzióhoz való koncentrátumhoz;"100 X  500 mg injekciós üvegben";"OGYI-T-07807/05";"vancomycin";"Teva Gyógyszergyár Zrt.";"J01XA01";"2025-02-18 00:00:00";"";"Gyártási gond";"Azonos hatóanyag</t>
  </si>
  <si>
    <t>VAQTA 50 Egység/1,0 ml szuszpenziós injekció elõretöltött fecskendõben;"1 X 1 ml elõretöltött fecskendõben";"OGYI-T-08290/02";"vakcina (virális)";"MSD Pharma Hungary Kft.";"J07BC02";"2017-08-25 00:00:00";"";"Piaci megfontolások";"Ugyanabban vagy hasonló indikációban más gyógyszer elérhetõ";</t>
  </si>
  <si>
    <t>VAQTA JUNIOR 25 Egység/0,5 ml szuszpenziós injekció elõretöltött fecskendõben;"1 X 0.5 ml elõretöltött fecskendõben";"OGYI-T-08290/04";"vakcina (virális)";"MSD Pharma Hungary Kft.";"J07BC02";"2020-08-31 00:00:00";"";"Piaci megfontolások";"Ugyanabban vagy hasonló indikációban más gyógyszer elérhetõ";</t>
  </si>
  <si>
    <t>VASCOTASIN 35 mg módosított hatóanyagleadású tabletta;"60 X   - buborékcsomagolásban";"OGYI-T-21590/01";"trimetazidine";"Actavis Group PTC ehf.";"C01EB15";"2021-03-22 00:00:00";"";"Gyártási gond";"Az OGYÉI által helyettesíthetõnek nyilvánított gyógyszer elérhetõ (helyettesíthetõségi lista)";</t>
  </si>
  <si>
    <t>VASILIP 20 mg filmtabletta;"28 X   - buborékcsomagolásban";"OGYI-T-08034/02";"simvastatin";"Egis Gyógyszergyár Zrt.";"C10AA01";"2025-07-31 00:00:00";"2026-12-31 00:00:00";"Piaci megfontolások";"Azonos hatóanyag</t>
  </si>
  <si>
    <t>VASTALOMA 250 mg oldatos injekció elõretöltött fecskendõben;"1 X 5 ml elõretöltött fecskendõben";"OGYI-T-23758/01";"fulvestrant";"Zentiva</t>
  </si>
  <si>
    <t xml:space="preserve"> k.s.";"L02BA03";"2023-06-01 00:00:00";"";"Piaci megfontolások";"Ugyanaz a gyógyszer más kiszerelésben elérhetõ";</t>
  </si>
  <si>
    <t>VELAXIN 150 mg retard kemény kapszula;"28 X   - buborékcsomagolásban";"OGYI-T-09736/07";"venlafaxine";"Egis Gyógyszergyár Zrt.";"N06AX16";"2025-10-20 00:00:00";"2027-12-31 00:00:00";"Piaci megfontolások";"Azonos hatóanyag</t>
  </si>
  <si>
    <t>VENODUO 1000 mg tabletta;"30 X   - buborékcsomagolásban";"OGYI-T-24050/06";"diosmin;hesperidin";"Sandoz Hungária Kft.";"C05CA53";"2025-10-27 00:00:00";"";"Piaci megfontolások";"Az OGYÉI által helyettesíthetõnek nyilvánított gyógyszer elérhetõ (helyettesíthetõségi lista)";</t>
  </si>
  <si>
    <t>VENODUO 1000 mg tabletta;"60 X   - buborékcsomagolásban";"OGYI-T-24050/07";"diosmin;hesperidin";"Sandoz Hungária Kft.";"C05CA53";"2025-10-29 00:00:00";"";"Piaci megfontolások";"Az OGYÉI által helyettesíthetõnek nyilvánított gyógyszer elérhetõ (helyettesíthetõségi lista)";</t>
  </si>
  <si>
    <t>VENOTEC 600 mg tabletta;"30 X   - buborékcsomagolásban";"OGYI-T-22644/01";"diosmin";"Zentiva</t>
  </si>
  <si>
    <t xml:space="preserve"> k.s.";"C05CA03";"2025-03-31 00:00:00";"";"Piaci megfontolások";"Ugyanaz a gyógyszer más hatáserõsségben elérhetõ";</t>
  </si>
  <si>
    <t>VENOTEC 600 mg tabletta;"60 X   - buborékcsomagolásban";"OGYI-T-22644/02";"diosmin";"Zentiva</t>
  </si>
  <si>
    <t xml:space="preserve"> k.s.";"C05CA03";"2024-11-26 00:00:00";"";"Piaci megfontolások";"Azonos hatóanyag más gyógyszerformában elérhetõ";</t>
  </si>
  <si>
    <t>VENOTEC 600 mg tabletta;"90 X   - buborékcsomagolásban";"OGYI-T-22644/03";"diosmin";"Zentiva</t>
  </si>
  <si>
    <t>VENTURAX 20 mg/ml+5 mg/ml oldatos szemcsepp;"1 X 5 ml cseppentõs tartályban";"OGYI-T-21781/01";"dorzolamide;timolol";"PannonPharma Kft.";"S01ED51";"2016-02-17 00:00:00";"";"Piaci megfontolások";"Ugyanabban vagy hasonló indikációban más gyógyszer elérhetõ";</t>
  </si>
  <si>
    <t>VENTURAX 20 mg/ml+5 mg/ml oldatos szemcsepp;"3 X 5 ml cseppentõs tartályban";"OGYI-T-21781/02";"dorzolamide;timolol";"PannonPharma Kft.";"S01ED51";"2016-02-17 00:00:00";"";"Piaci megfontolások";"Ugyanabban vagy hasonló indikációban más gyógyszer elérhetõ";</t>
  </si>
  <si>
    <t>VENTURAX 20 mg/ml+5 mg/ml oldatos szemcsepp;"6 X 5 ml cseppentõs tartályban";"OGYI-T-21781/03";"dorzolamide;timolol";"PannonPharma Kft.";"S01ED51";"2016-02-17 00:00:00";"";"Piaci megfontolások";"Ugyanabban vagy hasonló indikációban más gyógyszer elérhetõ";</t>
  </si>
  <si>
    <t>VEREGEN 10% kenõcs;"1 X 15 g tubusban";"OGYI-T-22284/01";"Green tea leaf";"ORNYX OÜ";"D06BB12";"2022-06-21 00:00:00";"2025-12-31 00:00:00";"Gyártási gond";"Egyedi import";</t>
  </si>
  <si>
    <t>VEREGEN 10% kenõcs;"1 X 30 g tubusban";"OGYI-T-22284/02";"Green tea leaf";"ORNYX OÜ";"D06BB12";"2022-06-21 00:00:00";"2025-12-31 00:00:00";"Gyártási gond";"Egyedi import";</t>
  </si>
  <si>
    <t>VEROPOL oldatos injekció elõretöltött fecskendõben;"1 X 0.5 ml elõretöltött fecskendõben";"OGYI-T-21471/01";"Poliomyelitis Vaccines</t>
  </si>
  <si>
    <t xml:space="preserve"> inactivated</t>
  </si>
  <si>
    <t xml:space="preserve"> type 1;Poliomyelitis Vaccines</t>
  </si>
  <si>
    <t xml:space="preserve"> type 2;Poliomyelitis Vaccines</t>
  </si>
  <si>
    <t xml:space="preserve"> type 3";"AJ Vaccines A/S";"J07BF03";"2017-08-18 00:00:00";"";"Piaci megfontolások";"Közforgalmú gyógyszertárban nem</t>
  </si>
  <si>
    <t>VEROPOL oldatos injekció elõretöltött fecskendõben;"10 X 0.5 ml elõretöltött fecskendõben";"OGYI-T-21471/03";"Poliomyelitis Vaccines</t>
  </si>
  <si>
    <t>VEROPOL oldatos injekció elõretöltött fecskendõben;"20 X 0.5 ml elõretöltött fecskendõben";"OGYI-T-21471/04";"Poliomyelitis Vaccines</t>
  </si>
  <si>
    <t>VEROPOL oldatos injekció elõretöltött fecskendõben;"5 X 0.5 ml elõretöltött fecskendõben";"OGYI-T-21471/02";"Poliomyelitis Vaccines</t>
  </si>
  <si>
    <t>VINORELBIN SANDOZ 10 mg/ml koncentrátum oldatos infúzióhoz;"1 X 1 ml injekciós üvegben";"OGYI-T-20321/01";"vinorelbine";"Sandoz Hungária Kft.";"L01CA04";"2024-06-19 00:00:00";"";"Piaci megfontolások";"Ugyanaz a gyógyszer más kiszerelésben elérhetõ";</t>
  </si>
  <si>
    <t>VIRGAN 1,5 mg/g szemgél;"1 X 5 g tubusban";"OGYI-T-20035/01";"ganciclovir";"Laboratoires Théa";"S01AD09";"2025-01-06 00:00:00";"";"Adminisztratív okok";"Egyedi import";</t>
  </si>
  <si>
    <t>VISANNE 2 mg tabletta;"28 X   - buborékcsomagolásban";"OGYI-T-21199/01";"dienogest";"Bayer AG";"G03DB08";"2022-02-22 00:00:00";"";"Piaci megfontolások";"Ugyanaz a gyógyszer más kiszerelésben elérhetõ";</t>
  </si>
  <si>
    <t>VITAMIN A EGIS olaj;"1 X 10 ml üvegben";"OGYI-T-01844/01";"retinol";"Egis Gyógyszergyár Zrt.";"A11CA01";"2025-05-15 00:00:00";"2025-12-31 00:00:00";"Gyártási gond";"Azonos hatóanyag más gyógyszerformában elérhetõ";</t>
  </si>
  <si>
    <t>VITAMIN B1-ZENTIVA 10 mg tabletta;"20 X   - buborékcsomagolásban";"OGYI-T-10044/01";"Thiamine";"Zentiva</t>
  </si>
  <si>
    <t xml:space="preserve"> k.s.";"A11DA01";"2024-11-11 00:00:00";"";"Piaci megfontolások";"Az OGYÉI által helyettesíthetõnek nyilvánított gyógyszer elérhetõ (helyettesíthetõségi lista)";</t>
  </si>
  <si>
    <t>VITAMIN D3 FRESENIUS 25 000 NE tabletta;"1 X 3 - buborékcsomagolásban";"OGYI-T-24213/02";"cholecalciferol";"Fresenius Kabi Hungary Kft.";"A11CC05";"2025-02-14 00:00:00";"";"Piaci megfontolások";"Ugyanabban vagy hasonló indikációban más gyógyszer elérhetõ";</t>
  </si>
  <si>
    <t>VITAMIN D3 PHARMA PATENT 30000 NE filmtabletta;"1 X   - buborékcsomagolásban";"OGYI-T-22365/12";"cholecalciferol";"Pharma Patent Kft.";"A11CC05";"2024-04-02 00:00:00";"";"Piaci megfontolások";"Ugyanaz a gyógyszer más kiszerelésben elérhetõ";</t>
  </si>
  <si>
    <t>VOLTAREN 75 mg/3 ml oldatos injekció;"5 X 3 ml OPC ampullában";"OGYI-T-05572/06";"diclofenac";"Novartis Hungária Kft. Pharma részlege";"M01AB05";"2025-09-30 00:00:00";"2025-10-27 00:00:00";"Gyártási gond";"Ugyanaz a gyógyszer más gyógyszerformában elérhetõ";</t>
  </si>
  <si>
    <t>VOLTAREN DOLO 12,5 mg filmtabletta;"10 X   - buborékcsomagolásban";"OGYI-T-05572/08";"diclofenac potassium";"Haleon Hungary Kft.";"M01AB05";"2016-05-31 00:00:00";"";"Piaci megfontolások";"Ugyanaz a gyógyszer más gyógyszerformában elérhetõ";</t>
  </si>
  <si>
    <t>VOLTAREN DOLO 12,5 mg lágy kapszula;"10 X   - buborékcsomagolásban";"OGYI-T-05572/21";"diclofenac";"Haleon Hungary Kft.";"M01AB05";"2016-05-31 00:00:00";"";"Piaci megfontolások";"Ugyanaz a gyógyszer más hatáserõsségben elérhetõ";</t>
  </si>
  <si>
    <t>VOLTAREN DOLO 12,5 mg lágy kapszula;"20 X   - buborékcsomagolásban";"OGYI-T-05572/22";"diclofenac";"Haleon Hungary Kft.";"M01AB05";"2011-05-31 00:00:00";"";"Piaci megfontolások";"Ugyanaz a gyógyszer más hatáserõsségben elérhetõ";</t>
  </si>
  <si>
    <t>Velcade 3,5 mg por oldatos injekcióhoz;"1 X   - injekciós üvegben";"EU/1/04/274/001";"bortezomib";"Janssen-Cilag International NV";"L01XX32";"2016-10-01 00:00:00";"";"Piaci megfontolások";"Ugyanabban vagy hasonló indikációban más gyógyszer elérhetõ";</t>
  </si>
  <si>
    <t>Ventavis 10 mikrogramm/ml inhalációs oldat;"168 X 1 ml ampulla";"EU/1/03/255/005";"iloprost";"Bayer AG";"B01AC11";"2017-01-05 00:00:00";"";"Piaci megfontolások";"Ugyanabban vagy hasonló indikációban más gyógyszer elérhetõ";</t>
  </si>
  <si>
    <t>Verquvo  2,5 mg filmtabletta;"14 X   - buborékcsomagolásban";"EU/1/21/1561/001";"vericiguat";"Bayer AG";"C01DX22";"2025-10-15 00:00:00";"";"Piaci megfontolások";"Ugyanabban vagy hasonló indikációban más gyógyszer elérhetõ";</t>
  </si>
  <si>
    <t>Verquvo  5 mg filmtabletta;"14 X   - buborékcsomagolásban";"EU/1/21/1561/012";"vericiguat";"Bayer AG";"C01DX22";"2023-12-18 00:00:00";"";"Piaci megfontolások";"Ugyanaz a gyógyszer más hatáserõsségben elérhetõ";</t>
  </si>
  <si>
    <t>Vfend  50 mg filmtabletta;"30 X   - buborékcsomagolásban";"EU/1/02/212/033";"voriconazole";"Pfizer Europe MA EEIG ";"J02AC03";"2025-07-31 00:00:00";"";"Piaci megfontolások";"Ugyanabban vagy hasonló indikációban más gyógyszer elérhetõ";</t>
  </si>
  <si>
    <t>Vfend 200 mg filmtabletta;"30 X   - buborékcsomagolásban";"EU/1/02/212/042";"voriconazole";"Pfizer Europe MA EEIG ";"J02AC03";"2022-06-13 00:00:00";"";"Piaci megfontolások";"Ugyanaz a gyógyszer más hatáserõsségben elérhetõ";</t>
  </si>
  <si>
    <t>Vfend 200 mg por oldatos infúzióhoz;"1 X 10 mg/ml injekciós üvegben";"EU/1/02/212/025";"voriconazole";"Pfizer Europe MA EEIG ";"J02AC03";"2023-01-31 00:00:00";"";"Piaci megfontolások";"Egyedi import";</t>
  </si>
  <si>
    <t>Viagra  25 mg filmtabletta;"4 X   - buborékcsomagolásban";"EU/1/98/077/002";"sildenafil";"Upjohn EESV";"G04BE03";"2020-03-01 00:00:00";"";"Piaci megfontolások";"Ugyanaz a gyógyszer más hatáserõsségben elérhetõ";</t>
  </si>
  <si>
    <t>Viagra 50 mg szájban diszpergálódó tabletta;"4 X   - buborékcsomagolásban";"EU/1/98/077/021";"sildenafil";"Upjohn EESV";"G04BE03";"2016-06-01 00:00:00";"";"Piaci megfontolások";"Ugyanaz a gyógyszer más gyógyszerformában elérhetõ";</t>
  </si>
  <si>
    <t>Viagra 50 mg szájban diszpergálódó tabletta;"8 X   - buborékcsomagolásban";"EU/1/98/077/022";"sildenafil";"Upjohn EESV";"G04BE03";"2016-06-01 00:00:00";"";"Piaci megfontolások";"Ugyanaz a gyógyszer más gyógyszerformában elérhetõ";</t>
  </si>
  <si>
    <t>Vidaza 25 mg/ml por szuszpenziós injekcióhoz;"1 X 100 mg -";"EU/1/08/488/001";"azacitidine";"Bristol-Myers Squibb Pharma EEIG";"L01BC07";"2021-09-01 00:00:00";"";"Piaci megfontolások";"Ugyanabban vagy hasonló indikációban más gyógyszer elérhetõ";</t>
  </si>
  <si>
    <t>Viramune 100 mg retard tabletta;"90 X   - HDPE palackban";"EU/1/97/055/006";"nevirapine";"Boehringer Ingelheim International GmbH";"J05AG01";"2015-01-14 00:00:00";"";"Piaci megfontolások";"Kontingens";</t>
  </si>
  <si>
    <t>Viramune 200 mg tabletta;"120 X   - buborékcsomagolásban";"EU/1/97/055/003";"nevirapine";"Boehringer Ingelheim International GmbH";"J05AG01";"2015-01-14 00:00:00";"";"Piaci megfontolások";"Kontingens";</t>
  </si>
  <si>
    <t>Viramune 200 mg tabletta;"14 X   - buborékcsomagolásban";"EU/1/97/055/004";"nevirapine";"Boehringer Ingelheim International GmbH";"J05AG01";"2015-01-14 00:00:00";"";"Piaci megfontolások";"Kontingens";</t>
  </si>
  <si>
    <t>Viramune 200 mg tabletta;"60 X   - buborékcsomagolásban";"EU/1/97/055/001";"nevirapine";"Boehringer Ingelheim International GmbH";"J05AG01";"2015-01-14 00:00:00";"";"Piaci megfontolások";"Kontingens";</t>
  </si>
  <si>
    <t>Viramune 400 mg retard tabletta;"30 X   - HDPE palackban";"EU/1/97/055/007";"nevirapine";"Boehringer Ingelheim International GmbH";"J05AG01";"2015-01-14 00:00:00";"";"Piaci megfontolások";"Kontingens";</t>
  </si>
  <si>
    <t>Viramune 400 mg retard tabletta;"30 X   - buborékcsomagolásban";"EU/1/97/055/008";"nevirapine";"Boehringer Ingelheim International GmbH";"J05AG01";"2015-01-14 00:00:00";"";"Piaci megfontolások";"Kontingens";</t>
  </si>
  <si>
    <t>Viramune 400 mg retard tabletta;"90 X   - buborékcsomagolásban";"EU/1/97/055/009";"nevirapine";"Boehringer Ingelheim International GmbH";"J05AG01";"2015-01-14 00:00:00";"";"Piaci megfontolások";"Kontingens";</t>
  </si>
  <si>
    <t>Viramune 50 mg/5 ml belsõleges szuszpenzió;"1 X   - üvegben";"EU/1/97/055/002";"nevirapine";"Boehringer Ingelheim International GmbH";"J05AG01";"2015-01-14 00:00:00";"";"Piaci megfontolások";"Kontingens";</t>
  </si>
  <si>
    <t>Visudyne 15 mg por oldatos infúzióhoz;"1 X   - injekciós üvegben";"EU/1/00/140/001";"verteporfin";"Cheplapharm Arzneimittel GmbH";"S01LA01";"2024-12-13 00:00:00";"2025-12-31 00:00:00";"Gyártási gond";"Egyedi import";</t>
  </si>
  <si>
    <t>Vizimpro 15 mg filmtabletta;"30 X   - buborékcsomagolásban";"EU/1/19/1354/001";"dacomitinib";"Pfizer Europe MA EEIG ";"L01XE47";"2023-11-01 00:00:00";"";"Piaci megfontolások";"Egyedi import";</t>
  </si>
  <si>
    <t>Vizimpro 30 mg filmtabletta;"30 X   - buborékcsomagolásban";"EU/1/19/1354/002";"dacomitinib";"Pfizer Europe MA EEIG ";"L01XE47";"2023-11-01 00:00:00";"";"Piaci megfontolások";"Egyedi import";</t>
  </si>
  <si>
    <t>Vizimpro 45 mg filmtabletta;"30 X   - buborékcsomagolásban";"EU/1/19/1354/003";"dacomitinib";"Pfizer Europe MA EEIG ";"L01XE47";"2023-11-01 00:00:00";"";"Piaci megfontolások";"Egyedi import";</t>
  </si>
  <si>
    <t>Voriconazole Hikma 200 mg por oldatos infúzióhoz;"1 X   - injekciós üvegben";"EU/1/15/1004/001";"voriconazole";"Hikma Farmaceutica SA";"J02AC03";"2024-11-01 00:00:00";"";"Gyártási gond";"Azonos hatóanyag</t>
  </si>
  <si>
    <t>WARFARIN ORION 3 mg tabletta;"30 X   - tartályban";"OGYI-T-20265/01";"warfarin";"Orion Corporation";"B01AA03";"2025-03-01 00:00:00";"";"Piaci megfontolások";"Ugyanaz a gyógyszer más kiszerelésben elérhetõ";</t>
  </si>
  <si>
    <t>WARFARIN ORION 5 mg tabletta;"30 X   - tartályban";"OGYI-T-20265/03";"warfarin";"Orion Corporation";"B01AA03";"2025-03-01 00:00:00";"";"Piaci megfontolások";"Ugyanaz a gyógyszer más kiszerelésben elérhetõ";</t>
  </si>
  <si>
    <t>WICK COLD and FLU COMPLEX Citrom ízû por belsõleges oldathoz;"10 X   - tasakban";"OGYI-T-21591/02";"paracetamol;guaifenesin;phenylephrine";"Wick Pharma GmbH";"R05X";"2021-12-17 00:00:00";"";"Piaci megfontolások";"";</t>
  </si>
  <si>
    <t>XANAX SUBLINGUALIS 0,5 mg nyelvalatti tabletta;"30 X   - buborékcsomagolásban";"OGYI-T-04617/10";"alprazolam";"Viatris Healthcare Ltd.";"N05BA12";"2021-01-01 00:00:00";"";"Piaci megfontolások";"Azonos hatóanyag más gyógyszerformában elérhetõ";</t>
  </si>
  <si>
    <t>XEOMIN 200 egység por oldatos injekcióhoz;"1 X   - injekciós üvegben";"OGYI-T-22593/03";"botulinum toxin type A for injection";"Merz Pharmaceuticals GmbH";"M03AX01";"2022-02-10 00:00:00";"";"Gyártási gond";"Ugyanaz a gyógyszer más hatáserõsségben elérhetõ";</t>
  </si>
  <si>
    <t>XEOMIN 200 egység por oldatos injekcióhoz;"3 X   - injekciós üvegben";"OGYI-T-22593/05";"botulinum toxin type A for injection";"Merz Pharmaceuticals GmbH";"M03AX01";"2022-02-10 00:00:00";"";"Gyártási gond";"Ugyanaz a gyógyszer más hatáserõsségben elérhetõ";</t>
  </si>
  <si>
    <t>XEOMIN 200 egység por oldatos injekcióhoz;"6 X   - injekciós üvegben";"OGYI-T-22593/07";"botulinum toxin type A for injection";"Merz Pharmaceuticals GmbH";"M03AX01";"2022-02-10 00:00:00";"";"Gyártási gond";"Ugyanaz a gyógyszer más hatáserõsségben elérhetõ";</t>
  </si>
  <si>
    <t>XORIMAX 250 mg bevont tabletta;"10 X   - buborékcsomagolásban";"OGYI-T-10085/02";"cefuroxime";"Sandoz GmbH";"J01DC02";"2024-06-28 00:00:00";"";"Piaci megfontolások";"Az OGYÉI által helyettesíthetõnek nyilvánított gyógyszer elérhetõ (helyettesíthetõségi lista)";</t>
  </si>
  <si>
    <t>XORIMAX 500 mg bevont tabletta;"10 X   - buborékcsomagolásban";"OGYI-T-10085/03";"cefuroxime";"Sandoz GmbH";"J01DC02";"2023-10-24 00:00:00";"";"Gyártási gond";"Ugyanaz a gyógyszer más hatáserõsségben elérhetõ";</t>
  </si>
  <si>
    <t>XYZAL 5 mg filmtabletta;"10 X   - buborékcsomagolásban";"OGYI-T-08514/03";"levocetirizine";"UCB Magyarország Kft.";"R06AE09";"2023-01-01 00:00:00";"";"Piaci megfontolások";"Ugyanaz a gyógyszer más kiszerelésben elérhetõ";</t>
  </si>
  <si>
    <t>Xaluprine 20 mg/ml belsõleges szuszpenzió;"1 X 100 ml üvegben";"EU/1/11/727/001";"mercaptopurine";"Lipomed GmbH";"L01BB02";"2020-11-16 00:00:00";"";"Piaci megfontolások";"Egyedi import";</t>
  </si>
  <si>
    <t>Xarelto  2,5 mg filmtabletta;"56 X   - buborékcsomagolásban";"EU/1/08/472/027";"rivaroxaban";"Bayer AG";"B01AF01";"2025-08-01 00:00:00";"";"Piaci megfontolások";"Ugyanabban vagy hasonló indikációban más gyógyszer elérhetõ";</t>
  </si>
  <si>
    <t>Xarelto 10 mg filmtabletta;"10 X   - buborékcsomagolásban";"EU/1/08/472/006";"rivaroxaban";"Bayer AG";"B01AF01";"2025-04-02 00:00:00";"";"Piaci megfontolások";"Ugyanabban vagy hasonló indikációban más gyógyszer elérhetõ";</t>
  </si>
  <si>
    <t>Xarelto 10 mg filmtabletta;"30 X   - buborékcsomagolásban";"EU/1/08/472/007";"rivaroxaban";"Bayer AG";"B01AF01";"2024-11-04 00:00:00";"";"Piaci megfontolások";"Ugyanabban vagy hasonló indikációban más gyógyszer elérhetõ";</t>
  </si>
  <si>
    <t>Xarelto 10 mg filmtabletta;"5 X   - buborékcsomagolásban";"EU/1/08/472/005";"rivaroxaban";"Bayer AG";"B01AF01";"2025-02-17 00:00:00";"";"Piaci megfontolások";"Ugyanabban vagy hasonló indikációban más gyógyszer elérhetõ";</t>
  </si>
  <si>
    <t>Xarelto 15 mg filmtabletta;"14 X   - buborékcsomagolásban";"EU/1/08/472/011";"rivaroxaban";"Bayer AG";"B01AF01";"2024-09-25 00:00:00";"";"Piaci megfontolások";"Ugyanabban vagy hasonló indikációban más gyógyszer elérhetõ";</t>
  </si>
  <si>
    <t>Xeloda 500 mg filmtabletta;"120 X   - -";"EU/1/00/163/002";"capecitabine";"Cheplapharm Arzneimittel GmbH";"L01BC06";"2017-11-20 00:00:00";"";"Piaci megfontolások";"Ugyanaz a gyógyszer más gyógyszerformában elérhetõ";</t>
  </si>
  <si>
    <t>Xeplion 150 mg és Xeplion 100 mg retard szuszpenziós injekció;"1 X 150 mg elõretöltött fecskendõben";"EU/1/11/672/006";"paliperidone";"Janssen-Cilag International NV";"N05AX13";"2024-11-19 00:00:00";"";"Piaci megfontolások";"Ugyanaz a gyógyszer más kiszerelésben elérhetõ";</t>
  </si>
  <si>
    <t>Xolair 150 mg por és oldószer oldatos injekcióhoz;"1 X   - -";"EU/1/05/319/002";"omalizumab";"Novartis Europharm Limited";"R03DX05";"2020-05-01 00:00:00";"";"Piaci megfontolások";"Ugyanaz a gyógyszer más gyógyszerformában elérhetõ";</t>
  </si>
  <si>
    <t>YADINE 0,03 mg/3 mg filmtabletta;"1 X 21 - buborékcsomagolásban";"OGYI-T-24152/01";"drospirenone;ethinylestradiol";"Bayer AG";"G03AA12";"2025-07-01 00:00:00";"";"Piaci megfontolások";"Ugyanaz a gyógyszer más kiszerelésben elérhetõ";</t>
  </si>
  <si>
    <t>Yesintek 90 mg oldatos injekció elõretöltött fecskendõben;"1 X 1.0  ml elõretöltött fecskendõben";"EU/1/24/1892/003";"ustekinumab";"Biosimilar Collaborations Ireland Limited";"L04AC05";"2025-08-26 00:00:00";"2025-09-30 00:00:00";"Szállítási vagy raktározási gondok";"Ugyanaz a gyógyszer más hatáserõsségben elérhetõ";</t>
  </si>
  <si>
    <t>ZEGOMIB 1 mg por oldatos injekcióhoz;"1 X   - injekciós üvegben";"OGYI-T-22857/01";"bortezomib";"Egis Gyógyszergyár Zrt.";"L01XX32";"2016-10-31 00:00:00";"";"Piaci megfontolások";"Ugyanaz a gyógyszer más hatáserõsségben elérhetõ";</t>
  </si>
  <si>
    <t>ZEMPLAR 1 mikrogramm lágy kapszula;"30 X   - HDPE tartályban";"OGYI-T-09951/05";"paricalcitol";"AbbVie Kft.";"H05BX02";"2012-08-01 00:00:00";"";"Piaci megfontolások";"Ugyanaz a gyógyszer más gyógyszerformában elérhetõ";</t>
  </si>
  <si>
    <t>ZEMPLAR 1 mikrogramm lágy kapszula;"7 X   - buborékcsomagolásban";"OGYI-T-09951/03";"paricalcitol";"AbbVie Kft.";"H05BX02";"2012-08-01 00:00:00";"";"Piaci megfontolások";"Ugyanaz a gyógyszer más gyógyszerformában elérhetõ";</t>
  </si>
  <si>
    <t>ZESUVA 12,5 mg kemény kapszula;"30 X   - HDPE tartályban";"OGYI-T-23532/03";"sunitinib";"Zentiva</t>
  </si>
  <si>
    <t xml:space="preserve"> k.s.";"L01XE04";"2025-03-31 00:00:00";"";"Piaci megfontolások";"Az OGYÉI által helyettesíthetõnek nyilvánított gyógyszer elérhetõ (helyettesíthetõségi lista)";</t>
  </si>
  <si>
    <t>ZESUVA 25 mg kemény kapszula;"30 X   - HDPE tartályban";"OGYI-T-23532/06";"sunitinib";"Zentiva</t>
  </si>
  <si>
    <t xml:space="preserve"> k.s.";"L01XE04";"2024-09-06 00:00:00";"";"Piaci megfontolások";"Ugyanaz a gyógyszer más hatáserõsségben elérhetõ";</t>
  </si>
  <si>
    <t>ZESUVA 50 mg kemény kapszula;"30 X   - HDPE tartályban";"OGYI-T-23532/12";"sunitinib";"Zentiva</t>
  </si>
  <si>
    <t>ZINACEF  250 mg por és oldószer oldatos injekcióhoz;"1 X   - porampulla+oldószerampulla";"OGYI-T-01086/01";"cefuroxime";"Sandoz Hungária Kft.";"J01DC02";"2025-02-06 00:00:00";"";"Piaci megfontolások";"Azonos hatóanyag</t>
  </si>
  <si>
    <t>ZINACEF  750 mg por oldatos injekcióhoz vagy infúzióhoz;"10 X   - injekciós üvegben";"OGYI-T-06158/02";"cefuroxime";"Sandoz Hungária Kft.";"J01DC02";"2022-06-20 00:00:00";"";"Piaci megfontolások";"Ugyanaz a gyógyszer más hatáserõsségben elérhetõ";</t>
  </si>
  <si>
    <t>ZINACEF  750 mg por oldatos injekcióhoz vagy infúzióhoz;"25 X   - injekciós üvegben";"OGYI-T-06158/01";"cefuroxime";"Sandoz Hungária Kft.";"J01DC02";"2022-06-20 00:00:00";"";"Piaci megfontolások";"Ugyanaz a gyógyszer más hatáserõsségben elérhetõ";</t>
  </si>
  <si>
    <t>ZINACEF  750 mg por és oldószer oldatos injekcióhoz;"1 X   - porampulla+oldószerampulla";"OGYI-T-01087/01";"cefuroxime";"Sandoz Hungária Kft.";"J01DC02";"2022-06-20 00:00:00";"";"Piaci megfontolások";"Ugyanaz a gyógyszer más hatáserõsségben elérhetõ";</t>
  </si>
  <si>
    <t>ZINACEF 1,5 g por oldatos injekcióhoz vagy infúzióhoz;"1 X 1.5 g injekciós üvegben";"OGYI-T-01091/01";"cefuroxime";"Sandoz Hungária Kft.";"J01DC02";"2022-05-17 00:00:00";"";"Piaci megfontolások";"Ugyanabban vagy hasonló indikációban más gyógyszer elérhetõ";</t>
  </si>
  <si>
    <t>ZOLEDRONSAV RICHTER 4 mg/100 ml oldatos infúzió;"1 X   - PP tartályban";"OGYI-T-22232/10";"zoledronic acid";"Richter Gedeon Nyrt.";"M05BA08";"2024-01-19 00:00:00";"";"Adminisztratív okok";"Ugyanaz a gyógyszer más gyógyszerformában elérhetõ";</t>
  </si>
  <si>
    <t>ZOLEDRONSAV SANDOZ 4 mg/100 ml oldatos infúzió;"1 X   - tartályban";"OGYI-T-22283/04";"zoledronic acid";"Sandoz Hungária Kft.";"M05BA08";"2024-04-10 00:00:00";"";"Piaci megfontolások";"Azonos hatóanyag</t>
  </si>
  <si>
    <t>ZYRTEC 10 mg filmtabletta;"20 X   - buborékcsomagolásban";"OGYI-T-01599/02";"cetirizine";"UCB Magyarország Kft.";"R06AE07";"2023-12-01 00:00:00";"";"Piaci megfontolások";"Ugyanaz a gyógyszer más kiszerelésben elérhetõ";</t>
  </si>
  <si>
    <t>Zalasta  5 mg tabletta;"28 X   - buborékcsomagolásban";"EU/1/07/415/007";"olanzapine";"Krka d.d.</t>
  </si>
  <si>
    <t>;N05AH03";"2020-01-31 00:00:00";"";"Piaci megfontolások";"Az OGYÉI által helyettesíthetõnek nyilvánított gyógyszer elérhetõ (helyettesíthetõségi lista)";</t>
  </si>
  <si>
    <t>Zalasta 10 mg szájban diszpergálódó tabletta;"28 X   - buborékcsomagolásban";"EU/1/07/415/043";"olanzapine";"Krka d.d.</t>
  </si>
  <si>
    <t>;N05AH03";"2019-12-12 00:00:00";"";"Piaci megfontolások";"Ugyanaz a gyógyszer más hatáserõsségben elérhetõ";</t>
  </si>
  <si>
    <t>Zalasta 10 mg tabletta;"28 X   - buborékcsomagolásban";"EU/1/07/415/018";"olanzapine";"Krka d.d.</t>
  </si>
  <si>
    <t>Zalasta 15 mg szájban diszpergálódó tabletta;"28 X   - buborékcsomagolásban";"EU/1/07/415/048";"olanzapine";"Krka d.d.</t>
  </si>
  <si>
    <t>;N05AH03";"2020-02-05 00:00:00";"";"Piaci megfontolások";"Az OGYÉI által helyettesíthetõnek nyilvánított gyógyszer elérhetõ (helyettesíthetõségi lista)";</t>
  </si>
  <si>
    <t>Zalasta 15 mg tabletta;"28 X   - buborékcsomagolásban";"EU/1/07/415/023";"olanzapine";"Krka d.d.</t>
  </si>
  <si>
    <t>;N05AH03";"2020-01-17 00:00:00";"";"Piaci megfontolások";"Az OGYÉI által helyettesíthetõnek nyilvánított gyógyszer elérhetõ (helyettesíthetõségi lista)";</t>
  </si>
  <si>
    <t>Zalasta 20 mg szájban diszpergálódó tabletta;"28 X   - buborékcsomagolásban";"EU/1/07/415/053";"olanzapine";"Krka d.d.</t>
  </si>
  <si>
    <t>Zalasta 20 mg tabletta;"28 X   - buborékcsomagolásban";"EU/1/07/415/028";"olanzapine";"Krka d.d.</t>
  </si>
  <si>
    <t>;N05AH03";"2020-02-20 00:00:00";"";"Piaci megfontolások";"Az OGYÉI által helyettesíthetõnek nyilvánított gyógyszer elérhetõ (helyettesíthetõségi lista)";</t>
  </si>
  <si>
    <t>Zepatier 50 mg/100 mg filmtabletta;"28 X   - buborékcsomagolásban";"EU/1/16/1119/001";"elbasvir;grazoprevir";"Merck Sharp &amp; Dohme BV";"J05AX68";"2023-07-07 00:00:00";"";"Piaci megfontolások";"Egyedi import";</t>
  </si>
  <si>
    <t>Ziextenzo 6 mg oldatos injekció elõretöltött fecskendõben;"1 X 0.6 ml elõretöltött fecskendõben";"EU/1/18/1327/001";"pegfilgrastim";"Sandoz GmbH";"L03AA13";"2024-07-01 00:00:00";"";"Piaci megfontolások";"Azonos hatóanyag</t>
  </si>
  <si>
    <t>Zykadia 150 mg kemény kapszula;"150 X   - buborékcsomagolásban";"EU/1/15/999/001";"ceritinib";"Novartis Europharm Limited";"L01XE28";"2021-05-01 00:00:00";"";"Piaci megfontolások";"Ugyanabban vagy hasonló indikációban más gyógyszer elérhetõ";</t>
  </si>
  <si>
    <t>Zypadhera 210 mg por és oldószer retard szuszpenziós injekcióhoz;"1 X 210 mg injekciós üvegben";"EU/1/08/479/001";"olanzapine pamoate monohydrate";"CHEPLAPHARM Registration GmbH";"N05AH03";"2025-07-17 00:00:00";"2025-11-18 00:00:00";"Gyártási gond";"Egyedi import";</t>
  </si>
  <si>
    <t>Zypadhera 300 mg por és oldószer retard szuszpenziós injekcióhoz;"1 X 300 mg injekciós üvegben";"EU/1/08/479/002";"olanzapine pamoate monohydrate";"CHEPLAPHARM Registration GmbH";"N05AH03";"2025-11-03 00:00:00";"2025-11-28 00:00:00";"Szállítási vagy raktározási gondok";"Egyedi import";</t>
  </si>
  <si>
    <t>Zypadhera 405 mg por és oldószer retard szuszpenziós injekcióhoz;"1 X 405 mg injekciós üvegben";"EU/1/08/479/003";"olanzapine pamoate monohydrate";"CHEPLAPHARM Registration GmbH";"N05AH03";"2025-10-16 00:00:00";"2025-11-28 00:00:00";"Szállítási vagy raktározási gondok";"Egyedi import";</t>
  </si>
  <si>
    <t>Zytiga 250 mg tabletta;"120 X   - tartályban";"EU/1/11/714/001";"abiraterone";"Janssen-Cilag International NV";"L02BX03";"2017-08-09 00:00:00";"";"Piaci megfontolások";"Ugyanaz a gyógyszer más hatáserõsségben elérhetõ";</t>
  </si>
  <si>
    <t>alli 60 mg kemény kapszula;"42 X   - HDPE tartályban";"EU/1/07/401/007";"orlistat";"Haleon Ireland Dungarvan Limited";"A08AB01";"2011-12-09 00:00:00";"";"Piaci megfontolások";"Ugyanabban vagy hasonló indikációban más gyógyszer elérhetõ";</t>
  </si>
  <si>
    <t>ellaOne 30 mg tabletta;"1 X   - buborékcsomagolásban";"EU/1/09/522/001";"ulipristal";"Laboratoire HRA Pharma";"G03AD02";"2018-11-21 00:00:00";"";"Piaci megfontolások";"Ugyanaz a gyógyszer más gyógyszerformában elérhetõ";</t>
  </si>
  <si>
    <t>Nemzeti nepegeszsegugyi es gyogyszereszeti kozpont (NNGYK) gyogyszeradatbazisabol kinyert adatok</t>
  </si>
  <si>
    <t>Gyógyszeradatbázis</t>
  </si>
  <si>
    <t>Link:</t>
  </si>
  <si>
    <t>Excel tartalmazza az összes termékhiányt, ami elérhető az adatbázisban</t>
  </si>
  <si>
    <t>Ezen projekt lényege, hogy gyakoroljam, elemezzem és bővítsem az adatanalitikai portfóliómat</t>
  </si>
  <si>
    <t xml:space="preserve">1. </t>
  </si>
  <si>
    <t>Adatbázis feldolgozása általános táblázati formába (Excel Power Query)</t>
  </si>
  <si>
    <t>Termék neve</t>
  </si>
  <si>
    <t>Kiszerelés neve</t>
  </si>
  <si>
    <t>TK szám</t>
  </si>
  <si>
    <t>Hatóanyag</t>
  </si>
  <si>
    <t>Forg Eng Jog</t>
  </si>
  <si>
    <t>ATC kód 1/ATC kód 2</t>
  </si>
  <si>
    <t>A hiány kezdete</t>
  </si>
  <si>
    <t>A hiány tervezett vége</t>
  </si>
  <si>
    <t>A hiány oka</t>
  </si>
  <si>
    <t>Javaslat a hiánykészítmény pótlására</t>
  </si>
  <si>
    <t>Column1</t>
  </si>
  <si>
    <t>5-FLUOROURACIL SANDOZ  50 mg/ml koncentrátum oldatos infúzióhoz</t>
  </si>
  <si>
    <t>1 X 100 ml injekciós üvegben</t>
  </si>
  <si>
    <t>OGYI-T-07514/10</t>
  </si>
  <si>
    <t>fluorouracil</t>
  </si>
  <si>
    <t>Sandoz Hungária Kft.</t>
  </si>
  <si>
    <t>L01BC02</t>
  </si>
  <si>
    <t>Piaci megfontolások</t>
  </si>
  <si>
    <t>Azonos hatóanyag, azonos gyógyszerformában elérhetõ</t>
  </si>
  <si>
    <t/>
  </si>
  <si>
    <t>1 X 20 ml injekciós üvegben</t>
  </si>
  <si>
    <t>OGYI-T-07514/09</t>
  </si>
  <si>
    <t>Egyedi import</t>
  </si>
  <si>
    <t>ABELCET LIPID KOMPLEX 5 mg/ml koncentrátum diszperziós infúzióhoz</t>
  </si>
  <si>
    <t>10 X 20 ml injekciós üvegben</t>
  </si>
  <si>
    <t>OGYI-T-06918/01</t>
  </si>
  <si>
    <t>amphotericin B</t>
  </si>
  <si>
    <t>Teva Gyógyszergyár Zrt.</t>
  </si>
  <si>
    <t>J02AA01</t>
  </si>
  <si>
    <t>Hatóanyag, vagy egyéb alapanyag ellátási probléma</t>
  </si>
  <si>
    <t>ABIRATERONE QILU 250 mg tabletta</t>
  </si>
  <si>
    <t>120 X   - HDPE tartályban</t>
  </si>
  <si>
    <t>OGYI-T-24062/01</t>
  </si>
  <si>
    <t xml:space="preserve">abiraterone acetate </t>
  </si>
  <si>
    <t>Qilu Pharma Spain S.L.</t>
  </si>
  <si>
    <t>L02BX03</t>
  </si>
  <si>
    <t>Ugyanaz a gyógyszer más hatáserõsségben elérhetõ</t>
  </si>
  <si>
    <t>ABIRATERONE SANDOZ  500 mg filmtabletta</t>
  </si>
  <si>
    <t>56 X   - buborékcsomagolásban</t>
  </si>
  <si>
    <t>OGYI-T-23883/02</t>
  </si>
  <si>
    <t>Az OGYÉI által helyettesíthetõnek nyilvánított gyógyszer elérhetõ (helyettesíthetõségi lista)</t>
  </si>
  <si>
    <t>ACC 20 mg/ml belsõleges oldat</t>
  </si>
  <si>
    <t>1 X 200 ml üvegben</t>
  </si>
  <si>
    <t>OGYI-T-02021/15</t>
  </si>
  <si>
    <t>acetylcysteine</t>
  </si>
  <si>
    <t>R05CB01</t>
  </si>
  <si>
    <t>Ugyanaz a gyógyszer más kiszerelésben elérhetõ</t>
  </si>
  <si>
    <t>ACC LONG 600 mg pezsgõtabletta</t>
  </si>
  <si>
    <t>12 X   - tasakban</t>
  </si>
  <si>
    <t>OGYI-T-02021/22</t>
  </si>
  <si>
    <t>ACICLOVIR NORIDEM 250 mg por oldatos infúzióhoz</t>
  </si>
  <si>
    <t>5 X   - injekciós üvegben</t>
  </si>
  <si>
    <t>OGYI-T-24171/02</t>
  </si>
  <si>
    <t>aciclovir</t>
  </si>
  <si>
    <t>Noridem Enterprises Ltd</t>
  </si>
  <si>
    <t>J05AB01</t>
  </si>
  <si>
    <t>Gyártási gond</t>
  </si>
  <si>
    <t>Ugyanabban vagy hasonló indikációban más gyógyszer elérhetõ</t>
  </si>
  <si>
    <t>ACICLOVIR ROMPHARM 250 mg por oldatos infúzióhoz</t>
  </si>
  <si>
    <t>1 X   - injekciós üvegben</t>
  </si>
  <si>
    <t>OGYI-T-24435/01</t>
  </si>
  <si>
    <t>S.C. Rompharm Company S.R.L.</t>
  </si>
  <si>
    <t>ACIDA 20 mg gyomornedv-ellenálló tabletta</t>
  </si>
  <si>
    <t>7 X   - buborékcsomagolásban</t>
  </si>
  <si>
    <t>OGYI-T-21209/01</t>
  </si>
  <si>
    <t>pantoprazole</t>
  </si>
  <si>
    <t>Zentiva, k.s.</t>
  </si>
  <si>
    <t>A02BC02</t>
  </si>
  <si>
    <t>Ugyanaz a gyógyszer más gyógyszerformában elérhetõ</t>
  </si>
  <si>
    <t>ACIDWELL 20 mg gyomornedv-ellenálló tabletta</t>
  </si>
  <si>
    <t>14 X   - buborékcsomagolásban</t>
  </si>
  <si>
    <t>OGYI-T-21669/03</t>
  </si>
  <si>
    <t>ACIPHEN kenõcs</t>
  </si>
  <si>
    <t>1 X 20 g tubusban</t>
  </si>
  <si>
    <t>OGYI-T-03201/01</t>
  </si>
  <si>
    <t>diethylamin salicylate</t>
  </si>
  <si>
    <t>Wagner-Pharma Kft.</t>
  </si>
  <si>
    <t>M02AC19</t>
  </si>
  <si>
    <t>1 X 50 g tubusban</t>
  </si>
  <si>
    <t>OGYI-T-03201/02</t>
  </si>
  <si>
    <t>ACLOTIN 250 mg filmtabletta</t>
  </si>
  <si>
    <t>20 X   - buborékcsomagolásban</t>
  </si>
  <si>
    <t>OGYI-T-09235/01</t>
  </si>
  <si>
    <t>ticlopidine</t>
  </si>
  <si>
    <t>Bausch Health Ireland Ltd.</t>
  </si>
  <si>
    <t>B01AC05</t>
  </si>
  <si>
    <t>ACTIVAL EXTRA MAGNÉZIUM filmtabletta</t>
  </si>
  <si>
    <t>30 X   - HDPE tartályban</t>
  </si>
  <si>
    <t>OGYI-T-23230/01</t>
  </si>
  <si>
    <t>vitamins;minerals</t>
  </si>
  <si>
    <t>BÉRES Gyógyszergyár Zrt.</t>
  </si>
  <si>
    <t>A11AA03</t>
  </si>
  <si>
    <t>ACTIVAL EXTRA filmtabletta</t>
  </si>
  <si>
    <t>90x+30 X   - HDPE tartályban</t>
  </si>
  <si>
    <t>OGYI-T-09416/07</t>
  </si>
  <si>
    <t>ACTIVAL SENIOR filmtabletta</t>
  </si>
  <si>
    <t>60 X   - HDPE tartályban</t>
  </si>
  <si>
    <t>OGYI-T-09417/02</t>
  </si>
  <si>
    <t>ACTONEL 35 mg filmtabletta</t>
  </si>
  <si>
    <t>4 X   - átlátszó buborékcsomagolásban</t>
  </si>
  <si>
    <t>OGYI-T-08738/01</t>
  </si>
  <si>
    <t>risedronic acid</t>
  </si>
  <si>
    <t>Theramex Ireland Ltd.</t>
  </si>
  <si>
    <t>M05BA07</t>
  </si>
  <si>
    <t>ADACEL szuszpenziós injekció elõretöltött fecskendõben</t>
  </si>
  <si>
    <t>1 X   - elõretöltött fecskendõben</t>
  </si>
  <si>
    <t>OGYI-T-21194/04</t>
  </si>
  <si>
    <t>Pertussis Vaccine (Acellular, Component, Adsorbed);diphtheria vaccine (adsorbed);Tetanus vaccine (adsorbed)</t>
  </si>
  <si>
    <t>Sanofi Winthrop Industrie</t>
  </si>
  <si>
    <t>J07AJ52</t>
  </si>
  <si>
    <t>ADIMET XR 1000 mg retard tabletta</t>
  </si>
  <si>
    <t>60 X   - buborékcsomagolásban</t>
  </si>
  <si>
    <t>OGYI-T-23485/06</t>
  </si>
  <si>
    <t>metformin hydrochloride</t>
  </si>
  <si>
    <t>Teva B.V.</t>
  </si>
  <si>
    <t>A10BA02</t>
  </si>
  <si>
    <t>ADVANTAN 1 mg/ml külsõleges oldat</t>
  </si>
  <si>
    <t>1 X 20 ml tartályban</t>
  </si>
  <si>
    <t>OGYI-T-20448/01</t>
  </si>
  <si>
    <t>methylprednisolone aceponate</t>
  </si>
  <si>
    <t>Leo Pharma A/S</t>
  </si>
  <si>
    <t>D07AC14</t>
  </si>
  <si>
    <t>Azonos hatóanyag más gyógyszerformában elérhetõ</t>
  </si>
  <si>
    <t>1 X 50 ml tartályban</t>
  </si>
  <si>
    <t>OGYI-T-20448/02</t>
  </si>
  <si>
    <t>AFRIN 0,5 mg/ml oldatos orrspray</t>
  </si>
  <si>
    <t>1 X 20 ml HDPE tartályban</t>
  </si>
  <si>
    <t>OGYI-T-01733/02</t>
  </si>
  <si>
    <t>oxymetazoline</t>
  </si>
  <si>
    <t>Bayer Hungária Kft.</t>
  </si>
  <si>
    <t>R01AA05</t>
  </si>
  <si>
    <t>1 X 20 ml mûanyag tartályban</t>
  </si>
  <si>
    <t>OGYI-T-01733/01</t>
  </si>
  <si>
    <t>AGLANDIN 0,5 mg/0,4 mg kemény kapszula</t>
  </si>
  <si>
    <t>90 X   - HDPE tartályban</t>
  </si>
  <si>
    <t>OGYI-T-23600/02</t>
  </si>
  <si>
    <t>dutasteride;tamsulosin hydrochloride</t>
  </si>
  <si>
    <t>G.L. Pharma GmbH</t>
  </si>
  <si>
    <t>G04CA52</t>
  </si>
  <si>
    <t>AGOMELATIN TEVA 25 mg filmtabletta</t>
  </si>
  <si>
    <t>28 X   - buborékcsomagolásban</t>
  </si>
  <si>
    <t>OGYI-T-23393/01</t>
  </si>
  <si>
    <t>agomelatine</t>
  </si>
  <si>
    <t>N06AX22</t>
  </si>
  <si>
    <t>OGYI-T-23393/02</t>
  </si>
  <si>
    <t>AKLIEF 50 mikrogramm/g krém</t>
  </si>
  <si>
    <t>1 X 75 g többadagos tartályban</t>
  </si>
  <si>
    <t>OGYI-T-23978/04</t>
  </si>
  <si>
    <t>trifarotene</t>
  </si>
  <si>
    <t>Galderma International</t>
  </si>
  <si>
    <t>D10AD06</t>
  </si>
  <si>
    <t>Szállítási vagy raktározási gondok</t>
  </si>
  <si>
    <t>ALBUMON 30 mg készlet radioaktív gyógyszerkészítményhez</t>
  </si>
  <si>
    <t>6 X   - injekciós üvegben</t>
  </si>
  <si>
    <t>OGYI-T-23147/01</t>
  </si>
  <si>
    <t>human albumin solution</t>
  </si>
  <si>
    <t>Medi-Radiopharma Kft.</t>
  </si>
  <si>
    <t>V09GA04</t>
  </si>
  <si>
    <t>ALBUNORM 200 g/l oldatos infúzió</t>
  </si>
  <si>
    <t>1 X 50 ml infúziós üvegben</t>
  </si>
  <si>
    <t>OGYI-T-21416/09</t>
  </si>
  <si>
    <t>Octapharma (IP) SPRL</t>
  </si>
  <si>
    <t>B05AA01</t>
  </si>
  <si>
    <t>ALBUREX  50 g/l oldatos infúzió</t>
  </si>
  <si>
    <t>1 X 100 ml palackban</t>
  </si>
  <si>
    <t>OGYI-T-21272/01</t>
  </si>
  <si>
    <t>CSL Behring GmbH</t>
  </si>
  <si>
    <t>1 X 250 ml palackban</t>
  </si>
  <si>
    <t>OGYI-T-21272/02</t>
  </si>
  <si>
    <t>ALEVE filmtabletta</t>
  </si>
  <si>
    <t>OGYI-T-08021/03</t>
  </si>
  <si>
    <t>naproxen</t>
  </si>
  <si>
    <t>M01AE02</t>
  </si>
  <si>
    <t>OGYI-T-08021/02</t>
  </si>
  <si>
    <t>ALEXAN 20 mg/ml oldatos injekció vagy infúzió</t>
  </si>
  <si>
    <t>10 X 5 ml injekciós üvegben</t>
  </si>
  <si>
    <t>OGYI-T-01176/01</t>
  </si>
  <si>
    <t>cytarabine</t>
  </si>
  <si>
    <t>L01BC01</t>
  </si>
  <si>
    <t>ALFUZOSIN SANDOZ SR 5 mg retard tabletta</t>
  </si>
  <si>
    <t>OGYI-T-20227/02</t>
  </si>
  <si>
    <t>alfuzosin</t>
  </si>
  <si>
    <t>G04CA01</t>
  </si>
  <si>
    <t>ALGOFLEX BABY 20 mg/ml belsõleges szuszpenzió</t>
  </si>
  <si>
    <t>1 X 100 ml üvegben</t>
  </si>
  <si>
    <t>OGYI-T-08933/08</t>
  </si>
  <si>
    <t>ibuprofen</t>
  </si>
  <si>
    <t>Opella Healthcare Commercial Kft.</t>
  </si>
  <si>
    <t>M01AE01</t>
  </si>
  <si>
    <t>ALGOFLEX Izom+Ízület 300 mg retard kemény kapszula</t>
  </si>
  <si>
    <t>10 X   - buborékcsomagolásban</t>
  </si>
  <si>
    <t>OGYI-T-07101/05</t>
  </si>
  <si>
    <t>ALGOFLEX RAPID 400 mg lágy kapszula</t>
  </si>
  <si>
    <t>OGYI-T-21112/05</t>
  </si>
  <si>
    <t>ALGOFLEX RAPID MINI 200 mg lágy kapszula</t>
  </si>
  <si>
    <t>24 X   - buborékcsomagolásban</t>
  </si>
  <si>
    <t>OGYI-T-21112/04</t>
  </si>
  <si>
    <t>ALGOFLEX ULTRA FORTE 600 mg filmtabletta</t>
  </si>
  <si>
    <t>OGYI-T-08933/01</t>
  </si>
  <si>
    <t>OGYI-T-08933/02</t>
  </si>
  <si>
    <t>ALGOPYRIN 1 g/2 ml oldatos injekció</t>
  </si>
  <si>
    <t>25 X 2 ml OPC ampullában</t>
  </si>
  <si>
    <t>OGYI-T-07845/04</t>
  </si>
  <si>
    <t>metamizole sodium monohydrate</t>
  </si>
  <si>
    <t>N02BB02</t>
  </si>
  <si>
    <t>ALGOPYRIN 500 mg tabletta</t>
  </si>
  <si>
    <t>OGYI-T-07845/01</t>
  </si>
  <si>
    <t>OGYI-T-07845/02</t>
  </si>
  <si>
    <t>30 X   - buborékcsomagolásban</t>
  </si>
  <si>
    <t>OGYI-T-07845/05</t>
  </si>
  <si>
    <t>ALKA-SELTZER 324 mg pezsgõtabletta</t>
  </si>
  <si>
    <t>10 X   - fóliacsík</t>
  </si>
  <si>
    <t>OGYI-T-08081/01</t>
  </si>
  <si>
    <t>acetylsalicylic acid</t>
  </si>
  <si>
    <t>N02BA01</t>
  </si>
  <si>
    <t>ALKALIGEN oldatos infúzió</t>
  </si>
  <si>
    <t>1 X 400  ml üvegpalackban</t>
  </si>
  <si>
    <t>OGYI-T-03516/01</t>
  </si>
  <si>
    <t>sodium hydrogen carbonate</t>
  </si>
  <si>
    <t>B05BB01</t>
  </si>
  <si>
    <t>Kontingens</t>
  </si>
  <si>
    <t>ALMOWILL-DUO 875 mg/125 mg filmtabletta</t>
  </si>
  <si>
    <t>OGYI-T-23085/01</t>
  </si>
  <si>
    <t>amoxicillin;clavulanic acid</t>
  </si>
  <si>
    <t>Goodwill Pharma Nyrt.</t>
  </si>
  <si>
    <t>J01CR02</t>
  </si>
  <si>
    <t>ALPRESTIL 20 mikrogramm/ml koncentrátum oldatos infúzióhoz</t>
  </si>
  <si>
    <t>5 X 1 ml ampulla</t>
  </si>
  <si>
    <t>OGYI-T-06095/01</t>
  </si>
  <si>
    <t>alprostadil</t>
  </si>
  <si>
    <t>Gebro Pharma GmbH</t>
  </si>
  <si>
    <t>C01EA01</t>
  </si>
  <si>
    <t>ALPROSTADIL ALTAN 20 mikrogramm por oldatos infúzióhoz</t>
  </si>
  <si>
    <t>OGYI-T-23492/02</t>
  </si>
  <si>
    <t xml:space="preserve">Altan Pharma Ltd. </t>
  </si>
  <si>
    <t>AMBROBENE  7,5 mg/ml belsõleges oldat</t>
  </si>
  <si>
    <t>1 X 40 ml üvegben</t>
  </si>
  <si>
    <t>OGYI-T-02095/05</t>
  </si>
  <si>
    <t>ambroxol</t>
  </si>
  <si>
    <t>R05CB06</t>
  </si>
  <si>
    <t>AMIKACIN B. BRAUN  5 mg/ml oldatos infúzió</t>
  </si>
  <si>
    <t>10 X 100 ml LDPE palackban</t>
  </si>
  <si>
    <t>OGYI-T-21811/01</t>
  </si>
  <si>
    <t>amikacin</t>
  </si>
  <si>
    <t>B. Braun Melsungen AG</t>
  </si>
  <si>
    <t>J01GB06</t>
  </si>
  <si>
    <t>AMILOZID-TEVA 50 mg/5 mg tabletta</t>
  </si>
  <si>
    <t>OGYI-T-04882/02</t>
  </si>
  <si>
    <t>amiloride;hydrochlorothiazide</t>
  </si>
  <si>
    <t>C03EA01</t>
  </si>
  <si>
    <t>AMINOMIX 2 NOVUM oldatos infúzió</t>
  </si>
  <si>
    <t>6 X 1000 ml Biofine zsákban</t>
  </si>
  <si>
    <t>OGYI-T-10484/04</t>
  </si>
  <si>
    <t>electrolits;amino acids</t>
  </si>
  <si>
    <t>Fresenius Kabi Deutschland GmbH</t>
  </si>
  <si>
    <t>B05BA10</t>
  </si>
  <si>
    <t>Adminisztratív okok</t>
  </si>
  <si>
    <t>AMIODARON HAMELN 50 mg/ml koncentrátum oldatos injekcióhoz vagy infúzióhoz</t>
  </si>
  <si>
    <t>10 X   - ampulla</t>
  </si>
  <si>
    <t>OGYI-T-23345/02</t>
  </si>
  <si>
    <t>amiodarone hydrochloride</t>
  </si>
  <si>
    <t>Hameln Pharma GmbH</t>
  </si>
  <si>
    <t>C01BD01</t>
  </si>
  <si>
    <t>AMLODIPIN-ZENTIVA 10 mg tabletta</t>
  </si>
  <si>
    <t>90 X   - buborékcsomagolásban</t>
  </si>
  <si>
    <t>OGYI-T-20201/06</t>
  </si>
  <si>
    <t>amlodipine</t>
  </si>
  <si>
    <t>C08CA01</t>
  </si>
  <si>
    <t>AMLODIPIN/VALSARTAN SANDOZ 10 mg/160 mg filmtabletta</t>
  </si>
  <si>
    <t>OGYI-T-23026/29</t>
  </si>
  <si>
    <t>valsartan;amlodipine</t>
  </si>
  <si>
    <t>C09DB01</t>
  </si>
  <si>
    <t>AMLOZEK  5 mg tabletta</t>
  </si>
  <si>
    <t>OGYI-T-09542/01</t>
  </si>
  <si>
    <t>AMLOZEK 10 mg tabletta</t>
  </si>
  <si>
    <t>OGYI-T-09542/02</t>
  </si>
  <si>
    <t>AMOKIL 500 mg/125 mg filmtabletta</t>
  </si>
  <si>
    <t>21 X   - buborékcsomagolásban</t>
  </si>
  <si>
    <t>OGYI-T-22557/12</t>
  </si>
  <si>
    <t>Actavis Group PTC ehf.</t>
  </si>
  <si>
    <t>AMOKIL 875 mg/125 mg filmtabletta</t>
  </si>
  <si>
    <t>OGYI-T-22557/27</t>
  </si>
  <si>
    <t>AMOXICILLIN/KLAVULÁNSAV APTAPHARMA 1000 mg/200 mg por oldatos injekcióhoz vagy infúzióhoz</t>
  </si>
  <si>
    <t>OGYI-T-23825/01</t>
  </si>
  <si>
    <t>amoxicillin sodium;potassium clavulanate</t>
  </si>
  <si>
    <t>Apta Medica Internacional d.o.o.</t>
  </si>
  <si>
    <t>100 X   - injekciós üvegben</t>
  </si>
  <si>
    <t>OGYI-T-23825/03</t>
  </si>
  <si>
    <t>AMOXICILLIN/KLAVULÁNSAV KABI 2000 mg/200 mg por oldatos infúzióhoz</t>
  </si>
  <si>
    <t>10 X 100 ml injekciós üvegben</t>
  </si>
  <si>
    <t>OGYI-T-22650/12</t>
  </si>
  <si>
    <t>Fresenius Kabi Hungary Kft.</t>
  </si>
  <si>
    <t>AMOXICILLIN/KLAVULÁNSAV SANDOZ 1000 mg/200 mg por oldatos injekcióhoz</t>
  </si>
  <si>
    <t>OGYI-T-23251/02</t>
  </si>
  <si>
    <t>Sandoz GmbH</t>
  </si>
  <si>
    <t>AMPICILLIN EBERTH 1 g por oldatos injekcióhoz vagy infúzióhoz</t>
  </si>
  <si>
    <t>10 X   - injekciós üvegben</t>
  </si>
  <si>
    <t>OGYI-T-24307/03</t>
  </si>
  <si>
    <t>ampicillin sodium</t>
  </si>
  <si>
    <t>Dr. Friedrich Eberth Arzneimittel GmbH</t>
  </si>
  <si>
    <t>J01CA01</t>
  </si>
  <si>
    <t>AMPICILLIN EBERTH 2 g por oldatos injekcióhoz vagy infúzióhoz</t>
  </si>
  <si>
    <t>OGYI-T-24307/05</t>
  </si>
  <si>
    <t>ANAFRANIL 25 mg bevont tabletta</t>
  </si>
  <si>
    <t>30 X   - átlátszó buborékcsomagolásban</t>
  </si>
  <si>
    <t>OGYI-T-02241/03</t>
  </si>
  <si>
    <t>clomipramine</t>
  </si>
  <si>
    <t>pharmaand GmbH</t>
  </si>
  <si>
    <t>N06AA04</t>
  </si>
  <si>
    <t xml:space="preserve">Korlátozottan elérhetõ </t>
  </si>
  <si>
    <t>ANAPEN 300 mikrogramm/0,3 ml oldatos injekció elõretöltött fecskendõben</t>
  </si>
  <si>
    <t>1 X 1.05 ml elõretöltött fecskendõben</t>
  </si>
  <si>
    <t>OGYI-T-09925/01</t>
  </si>
  <si>
    <t>epinephrine (adrenaline)</t>
  </si>
  <si>
    <t>Bioprojet Pharma</t>
  </si>
  <si>
    <t>C01CA24</t>
  </si>
  <si>
    <t>ANAPEN JUNIOR 150 mikrogramm/0,3 ml oldatos injekció elõretöltött fecskendõben</t>
  </si>
  <si>
    <t>1 X 0.3 ml elõretöltött fecskendõben</t>
  </si>
  <si>
    <t>OGYI-T-09924/01</t>
  </si>
  <si>
    <t>ANDROCUR 100 mg tabletta</t>
  </si>
  <si>
    <t>1 X 50 - buborékcsomagolásban</t>
  </si>
  <si>
    <t>OGYI-T-01909/03</t>
  </si>
  <si>
    <t>cyproterone</t>
  </si>
  <si>
    <t>Advanz Pharma Ltd.</t>
  </si>
  <si>
    <t>G03HA01</t>
  </si>
  <si>
    <t>1 X 60 - buborékcsomagolásban</t>
  </si>
  <si>
    <t>OGYI-T-01909/04</t>
  </si>
  <si>
    <t>ANESIA 10 mg/ml emulziós injekció vagy infúzió</t>
  </si>
  <si>
    <t>1 X 50 ml injekciós üvegben</t>
  </si>
  <si>
    <t>OGYI-T-22024/03</t>
  </si>
  <si>
    <t>propofol</t>
  </si>
  <si>
    <t>Baxter Holding B.V.</t>
  </si>
  <si>
    <t>N01AX10</t>
  </si>
  <si>
    <t>Megnövekedett igény</t>
  </si>
  <si>
    <t>5 X 20 ml injekciós üvegben</t>
  </si>
  <si>
    <t>OGYI-T-22024/02</t>
  </si>
  <si>
    <t>ANESIA 20 mg/ml emulziós injekció vagy infúzió</t>
  </si>
  <si>
    <t>OGYI-T-22024/07</t>
  </si>
  <si>
    <t>ANIDULAFUNGIN-TEVA 100 mg por oldatos infúzióhoz való koncentrátumhoz</t>
  </si>
  <si>
    <t>OGYI-T-23348/01</t>
  </si>
  <si>
    <t>anidulafungin</t>
  </si>
  <si>
    <t>J02AX06</t>
  </si>
  <si>
    <t>ANTAETHYL 500 mg tabletta</t>
  </si>
  <si>
    <t>20 X   - tartályban</t>
  </si>
  <si>
    <t>OGYI-T-02907/01</t>
  </si>
  <si>
    <t>disulfiram</t>
  </si>
  <si>
    <t>Neuraxpharm Hungary Kft</t>
  </si>
  <si>
    <t>N07BB01</t>
  </si>
  <si>
    <t>ANTIFRONT BÉRES belsõleges cseppek</t>
  </si>
  <si>
    <t>1 X 30 ml üvegben</t>
  </si>
  <si>
    <t>OGYI-TN-11/01</t>
  </si>
  <si>
    <t>ginger;Liquorice root;Melissa leaf;Camelliae sinensis folium;Turmeric, javanese</t>
  </si>
  <si>
    <t>V03A</t>
  </si>
  <si>
    <t>ANTIFRONT BÉRES kemény kapszula</t>
  </si>
  <si>
    <t>30 X   - tartályban</t>
  </si>
  <si>
    <t>OGYI-TN-38/01</t>
  </si>
  <si>
    <t>ginger;Liquorice root;Melissa leaf;Turmeric, javanese;Mate leaf dry extract</t>
  </si>
  <si>
    <t>AQUA DESTILLATA KABI oldószer parenterális készítményekhez</t>
  </si>
  <si>
    <t>20 X 10 ml ampulla</t>
  </si>
  <si>
    <t>OGYI-T-21038/03</t>
  </si>
  <si>
    <t>Water for injections</t>
  </si>
  <si>
    <t>V07AB</t>
  </si>
  <si>
    <t>Forgalmazás megszüntetése</t>
  </si>
  <si>
    <t>ARCOXIA  60 mg filmtabletta</t>
  </si>
  <si>
    <t>OGYI-T-08825/06</t>
  </si>
  <si>
    <t>etoricoxib</t>
  </si>
  <si>
    <t>Organon Hungary Kft.</t>
  </si>
  <si>
    <t>M01AH05</t>
  </si>
  <si>
    <t>OGYI-T-08825/29</t>
  </si>
  <si>
    <t>ARCOXIA  90 mg filmtabletta</t>
  </si>
  <si>
    <t>OGYI-T-08825/08</t>
  </si>
  <si>
    <t>OGYI-T-08825/43</t>
  </si>
  <si>
    <t>ARIPIPRAZOL STADA 15 mg tabletta</t>
  </si>
  <si>
    <t>OGYI-T-22898/19</t>
  </si>
  <si>
    <t>aripiprazole</t>
  </si>
  <si>
    <t>Stada Arzneimittel AG</t>
  </si>
  <si>
    <t>N05AX12</t>
  </si>
  <si>
    <t>ARIPIPRAZOL STADA 30 mg tabletta</t>
  </si>
  <si>
    <t>OGYI-T-22898/27</t>
  </si>
  <si>
    <t>ASDUTER 10 mg tabletta</t>
  </si>
  <si>
    <t>56 X   - HDPE tartályban</t>
  </si>
  <si>
    <t>OGYI-T-22835/17</t>
  </si>
  <si>
    <t>Vipharm S.A.</t>
  </si>
  <si>
    <t>ASPIRIN 500 mg tabletta</t>
  </si>
  <si>
    <t>10 X   - átlátszó buborékcsomagolásban</t>
  </si>
  <si>
    <t>OGYI-T-01505/02</t>
  </si>
  <si>
    <t>20 X   - átlátszó buborékcsomagolásban</t>
  </si>
  <si>
    <t>OGYI-T-01505/03</t>
  </si>
  <si>
    <t>50 X   - átlátszó buborékcsomagolásban</t>
  </si>
  <si>
    <t>OGYI-T-01505/07</t>
  </si>
  <si>
    <t>ASPIRIN COMPLEX Forró Ital 500 mg/30 mg granulátum belsõleges szuszpenzióhoz</t>
  </si>
  <si>
    <t>10 X   - tasakban</t>
  </si>
  <si>
    <t>OGYI-T-20613/03</t>
  </si>
  <si>
    <t>acetylsalicylic acid;pseudoephedrine hydrochloride</t>
  </si>
  <si>
    <t>N02BA01 / R01BA02</t>
  </si>
  <si>
    <t>20 X   - tasakban</t>
  </si>
  <si>
    <t>OGYI-T-20613/04</t>
  </si>
  <si>
    <t>ASPIRIN PLUS C FORTE 800 mg/480 mg pezsgõtabletta</t>
  </si>
  <si>
    <t>20 X   - szalagcsomagolásban</t>
  </si>
  <si>
    <t>OGYI-T-01507/04</t>
  </si>
  <si>
    <t>acetylsalicylic acid;ascorbic acid</t>
  </si>
  <si>
    <t>N02BA51</t>
  </si>
  <si>
    <t>ASPIRIN PROTECT 100 mg gyomornedv-ellenálló bevont tabletta</t>
  </si>
  <si>
    <t>OGYI-T-05950/01</t>
  </si>
  <si>
    <t>Bayer AG</t>
  </si>
  <si>
    <t>B01AC06</t>
  </si>
  <si>
    <t>50 X   - buborékcsomagolásban</t>
  </si>
  <si>
    <t>OGYI-T-05950/02</t>
  </si>
  <si>
    <t>OGYI-T-05950/06</t>
  </si>
  <si>
    <t>ATORVASTATIN HEXAL 10 mg filmtabletta</t>
  </si>
  <si>
    <t>OGYI-T-20199/01</t>
  </si>
  <si>
    <t>atorvastatin</t>
  </si>
  <si>
    <t>C10AA05</t>
  </si>
  <si>
    <t>ATORVASTATIN HEXAL 20 mg filmtabletta</t>
  </si>
  <si>
    <t>OGYI-T-20199/04</t>
  </si>
  <si>
    <t>ATORVASTATIN HEXAL 40 mg filmtabletta</t>
  </si>
  <si>
    <t>OGYI-T-20199/07</t>
  </si>
  <si>
    <t>ATORVASTATIN-TEVA 10 mg filmtabletta</t>
  </si>
  <si>
    <t>OGYI-T-22355/01</t>
  </si>
  <si>
    <t>ATORVASTATIN-TEVA 20 mg filmtabletta</t>
  </si>
  <si>
    <t>OGYI-T-22355/02</t>
  </si>
  <si>
    <t>ATORVASTATIN-TEVA 40 mg filmtabletta</t>
  </si>
  <si>
    <t>OGYI-T-22355/03</t>
  </si>
  <si>
    <t>ATORVASTATIN-TEVA 80 mg filmtabletta</t>
  </si>
  <si>
    <t>OGYI-T-22355/04</t>
  </si>
  <si>
    <t>ATROFORT pezsgõtabletta</t>
  </si>
  <si>
    <t>20 X   - PP tartályban</t>
  </si>
  <si>
    <t>OGYI-T-20761/01</t>
  </si>
  <si>
    <t>glucosamine</t>
  </si>
  <si>
    <t>M01AX05</t>
  </si>
  <si>
    <t>AVELOX 400 mg/250 ml oldatos infúzió</t>
  </si>
  <si>
    <t>1 X 250 ml infúziós üvegben</t>
  </si>
  <si>
    <t>OGYI-T-07554/06</t>
  </si>
  <si>
    <t>moxifloxacin</t>
  </si>
  <si>
    <t>J01MA14</t>
  </si>
  <si>
    <t>AZZALURE 125 Speywood egység por oldatos injekcióhoz</t>
  </si>
  <si>
    <t>OGYI-T-21618/01</t>
  </si>
  <si>
    <t>botulinum toxin type A for injection</t>
  </si>
  <si>
    <t>Ipsen Pharma</t>
  </si>
  <si>
    <t>M03AX01</t>
  </si>
  <si>
    <t>2 X   - injekciós üvegben</t>
  </si>
  <si>
    <t>OGYI-T-21618/02</t>
  </si>
  <si>
    <t>Actos 30 mg tabletta</t>
  </si>
  <si>
    <t>EU/1/00/150/004</t>
  </si>
  <si>
    <t>pioglitazone</t>
  </si>
  <si>
    <t>Cheplapharm Arzneimittel GmbH</t>
  </si>
  <si>
    <t>A10BG03</t>
  </si>
  <si>
    <t>Afinitor  2,5 mg tabletta</t>
  </si>
  <si>
    <t>30 X   - -</t>
  </si>
  <si>
    <t>EU/1/09/538/009</t>
  </si>
  <si>
    <t>Everolimus</t>
  </si>
  <si>
    <t>Novartis Europharm Limited</t>
  </si>
  <si>
    <t>L01XE10</t>
  </si>
  <si>
    <t>Alimta 100 mg por oldatos infúzióhoz való koncentrátumhoz</t>
  </si>
  <si>
    <t>EU/1/04/290/002</t>
  </si>
  <si>
    <t>pemetrexed</t>
  </si>
  <si>
    <t>Eli Lilly Nederland B.V.</t>
  </si>
  <si>
    <t>L01BA04</t>
  </si>
  <si>
    <t>Alimta 500 mg por oldatos infúzióhoz való koncentrátumhoz</t>
  </si>
  <si>
    <t>EU/1/04/290/001</t>
  </si>
  <si>
    <t>Aloxi 250 mikrogramm oldatos injekció</t>
  </si>
  <si>
    <t>1 X 5 ml -</t>
  </si>
  <si>
    <t>EU/1/04/306/001</t>
  </si>
  <si>
    <t>palonosetron</t>
  </si>
  <si>
    <t>Helsinn Birex Pharmaceuticals Ltd.</t>
  </si>
  <si>
    <t>A04AA05</t>
  </si>
  <si>
    <t>Aloxi 500 mikrogramm lágy kapszula</t>
  </si>
  <si>
    <t>1 X   - buborékcsomagolásban</t>
  </si>
  <si>
    <t>EU/1/04/306/003</t>
  </si>
  <si>
    <t>Ammonaps 940 mg/g granulátum</t>
  </si>
  <si>
    <t>1 X 266 g tartályban</t>
  </si>
  <si>
    <t>EU/1/99/120/003</t>
  </si>
  <si>
    <t>sodium phenylbutyrate</t>
  </si>
  <si>
    <t>Immedica Pharma AB</t>
  </si>
  <si>
    <t>A16AX03</t>
  </si>
  <si>
    <t>Apidra 100 Egység/ml oldatos injekció patronban</t>
  </si>
  <si>
    <t xml:space="preserve">5 X 3 ml </t>
  </si>
  <si>
    <t>EU/1/04/285/008</t>
  </si>
  <si>
    <t>insulin glulisine</t>
  </si>
  <si>
    <t>sanofi-aventis Deutschland GmbH</t>
  </si>
  <si>
    <t>A10AB06</t>
  </si>
  <si>
    <t>Aprovel 150 mg tabletta</t>
  </si>
  <si>
    <t>EU/1/97/046/004</t>
  </si>
  <si>
    <t>irbesartan</t>
  </si>
  <si>
    <t>C09CA04</t>
  </si>
  <si>
    <t>Aprovel 300 mg tabletta</t>
  </si>
  <si>
    <t>EU/1/97/046/007</t>
  </si>
  <si>
    <t>Arava  10 mg filmtabletta</t>
  </si>
  <si>
    <t>30 X   - mûanyag tartályban</t>
  </si>
  <si>
    <t>EU/1/99/118/003</t>
  </si>
  <si>
    <t>leflunomide</t>
  </si>
  <si>
    <t>L04AA13</t>
  </si>
  <si>
    <t>Arava  20 mg filmtabletta</t>
  </si>
  <si>
    <t>EU/1/99/118/007</t>
  </si>
  <si>
    <t>Armisarte 25 mg/ml koncentrátum oldatos infúzióhoz</t>
  </si>
  <si>
    <t>EU/1/15/1063/002</t>
  </si>
  <si>
    <t>1 X 34 ml injekciós üvegben</t>
  </si>
  <si>
    <t>EU/1/15/1063/004</t>
  </si>
  <si>
    <t>1 X 40 ml injekciós üvegben</t>
  </si>
  <si>
    <t>EU/1/15/1063/003</t>
  </si>
  <si>
    <t>Avastin 25 mg/ml koncentrátum oldatos infúzióhoz</t>
  </si>
  <si>
    <t>1 X 16 ml injekciós üvegben</t>
  </si>
  <si>
    <t>EU/1/04/300/002</t>
  </si>
  <si>
    <t>bevacizumab</t>
  </si>
  <si>
    <t>Roche Registration GmbH</t>
  </si>
  <si>
    <t>L01XC07</t>
  </si>
  <si>
    <t>Azomyr 0,5 mg/ml belsõleges oldat</t>
  </si>
  <si>
    <t>1 X 150 ml üvegben</t>
  </si>
  <si>
    <t>EU/1/00/157/064</t>
  </si>
  <si>
    <t>desloratadine</t>
  </si>
  <si>
    <t>N.V. Organon</t>
  </si>
  <si>
    <t>R06AX27</t>
  </si>
  <si>
    <t>BABY LUUF illóolajos kenõcs</t>
  </si>
  <si>
    <t>1 X 30 g üveg tartályban</t>
  </si>
  <si>
    <t>OGYI-TN-13/01</t>
  </si>
  <si>
    <t>Eucalyptus oil;Turpentine oil, rectified;Thyme oil</t>
  </si>
  <si>
    <t>Apomedica GmbH</t>
  </si>
  <si>
    <t>R05X</t>
  </si>
  <si>
    <t>BEN-U-RON 500 mg tabletta</t>
  </si>
  <si>
    <t>OGYI-T-04662/01</t>
  </si>
  <si>
    <t>paracetamol</t>
  </si>
  <si>
    <t>Bene Arzneimittel GmbH</t>
  </si>
  <si>
    <t>N02BE01</t>
  </si>
  <si>
    <t>BENDAMUSTINE ACCORD 2,5 mg/ml por oldatos infúzióhoz való koncentrátumhoz</t>
  </si>
  <si>
    <t>5 X 100 mg injekciós üvegben</t>
  </si>
  <si>
    <t>OGYI-T-22964/05</t>
  </si>
  <si>
    <t>bendamustine hydrochloride monohydrate</t>
  </si>
  <si>
    <t>Accord Healthcare Polska Sp. z o.o.</t>
  </si>
  <si>
    <t>L01AA09</t>
  </si>
  <si>
    <t>BENELYTE oldatos infúzió</t>
  </si>
  <si>
    <t>10 X 500 ml LDPE palackban</t>
  </si>
  <si>
    <t>OGYI-T-23178/03</t>
  </si>
  <si>
    <t>sodium chloride;potassium chloride;calcium chloride dihydrate;Magnesium chloride hexahydrate;sodium acetate trihydrate;glucose monohydrate</t>
  </si>
  <si>
    <t>B05BB02</t>
  </si>
  <si>
    <t>BETAHISTIN-RATIOPHARM  8 mg tabletta</t>
  </si>
  <si>
    <t>100 X   - buborékcsomagolásban</t>
  </si>
  <si>
    <t>OGYI-T-20131/01</t>
  </si>
  <si>
    <t>betahistine</t>
  </si>
  <si>
    <t>N07CA01</t>
  </si>
  <si>
    <t>BETAKLAV 400 mg/57 mg/5 ml por belsõleges szuszpenzióhoz</t>
  </si>
  <si>
    <t>1 X 14 g palackban</t>
  </si>
  <si>
    <t>OGYI-T-22869/14</t>
  </si>
  <si>
    <t>Krka d.d.,</t>
  </si>
  <si>
    <t>BETAKLAV 500 mg/125 mg filmtabletta</t>
  </si>
  <si>
    <t>OGYI-T-22869/18</t>
  </si>
  <si>
    <t>BETAKLAV 875 mg/125 mg filmtabletta</t>
  </si>
  <si>
    <t>OGYI-T-22869/22</t>
  </si>
  <si>
    <t>BETALOC  1 mg/ml oldatos injekció</t>
  </si>
  <si>
    <t>5 X 5 ml ampulla</t>
  </si>
  <si>
    <t>OGYI-T-01815/01</t>
  </si>
  <si>
    <t>metoprolol</t>
  </si>
  <si>
    <t>Recordati Ireland Ltd.</t>
  </si>
  <si>
    <t>C07AB02</t>
  </si>
  <si>
    <t>BETESIL 2,25 mg gyógyszeres tapasz</t>
  </si>
  <si>
    <t>4 X   - tasakban</t>
  </si>
  <si>
    <t>OGYI-T-20267/01</t>
  </si>
  <si>
    <t>betamethasone</t>
  </si>
  <si>
    <t>Ibsa Pharma Kft.</t>
  </si>
  <si>
    <t>D07AC01</t>
  </si>
  <si>
    <t>BILASTINE TEVA 20 mg tabletta</t>
  </si>
  <si>
    <t>30 X 1 - adagonként perforált buborékcsomagolásban</t>
  </si>
  <si>
    <t>OGYI-T-23870/02</t>
  </si>
  <si>
    <t>bilastine</t>
  </si>
  <si>
    <t>R06AX29</t>
  </si>
  <si>
    <t>BILOBIL 40 mg kemény kapszula</t>
  </si>
  <si>
    <t>OGYI-T-22107/01</t>
  </si>
  <si>
    <t>ginkgo dry extract, refined and quantified</t>
  </si>
  <si>
    <t>N06DX02</t>
  </si>
  <si>
    <t>OGYI-T-22107/02</t>
  </si>
  <si>
    <t>BILOBIL FORTE 80 mg kemény kapszula</t>
  </si>
  <si>
    <t>OGYI-T-10148/01</t>
  </si>
  <si>
    <t>BISOGAMMA  5 mg filmtabletta</t>
  </si>
  <si>
    <t>OGYI-T-09388/03</t>
  </si>
  <si>
    <t>bisoprolol</t>
  </si>
  <si>
    <t>Wörwag Pharma GmbH&amp;Co.KG</t>
  </si>
  <si>
    <t>C07AB07</t>
  </si>
  <si>
    <t>OGYI-T-09388/01</t>
  </si>
  <si>
    <t>OGYI-T-09388/02</t>
  </si>
  <si>
    <t>BISOPROLOL VITABALANS  5 mg tabletta</t>
  </si>
  <si>
    <t>OGYI-T-20802/04</t>
  </si>
  <si>
    <t>Vitabalans Oy</t>
  </si>
  <si>
    <t>BISOPROLOL VITABALANS 10 mg tabletta</t>
  </si>
  <si>
    <t>OGYI-T-20802/12</t>
  </si>
  <si>
    <t>BITINEX  10 mg kemény kapszula</t>
  </si>
  <si>
    <t>OGYI-T-23603/05</t>
  </si>
  <si>
    <t>atomoxetine</t>
  </si>
  <si>
    <t>Egis Gyógyszergyár Zrt.</t>
  </si>
  <si>
    <t>N06BA09</t>
  </si>
  <si>
    <t>BOOSTRIX POLIO szuszpenziós injekció elõretöltött fecskendõben</t>
  </si>
  <si>
    <t>1 X 0.5 ml elõretöltött fecskendõben</t>
  </si>
  <si>
    <t>OGYI-T-20497/01</t>
  </si>
  <si>
    <t>vakcina (kombinált)</t>
  </si>
  <si>
    <t>GlaxoSmithKline Biologicals S.A.</t>
  </si>
  <si>
    <t>J07CA02</t>
  </si>
  <si>
    <t>OGYI-T-20497/07</t>
  </si>
  <si>
    <t>BORTEZOMIB SANDOZ 3,5 mg por oldatos injekcióhoz</t>
  </si>
  <si>
    <t>OGYI-T-23375/02</t>
  </si>
  <si>
    <t>bortezomib</t>
  </si>
  <si>
    <t>L01XG01</t>
  </si>
  <si>
    <t>BROMO-BILIARON 5,0 mg por oldatos injekcióhoz</t>
  </si>
  <si>
    <t>6 X   - üvegben</t>
  </si>
  <si>
    <t>OGYI-T-09941/01</t>
  </si>
  <si>
    <t>N-(3-bromo-2,4,6-trimethylfenyl)-iminoacetic acid</t>
  </si>
  <si>
    <t>V09DA04</t>
  </si>
  <si>
    <t>BROMOCRIPTIN-RICHTER  2,5 mg tabletta</t>
  </si>
  <si>
    <t>30 X   - üvegben</t>
  </si>
  <si>
    <t>OGYI-T-03720/01</t>
  </si>
  <si>
    <t>bromocriptine</t>
  </si>
  <si>
    <t>Richter Gedeon Nyrt.</t>
  </si>
  <si>
    <t>G02CB01 / N04BC01</t>
  </si>
  <si>
    <t>BRONCHOSTOP köhögés elleni belsõleges gumipasztilla</t>
  </si>
  <si>
    <t>OGYI-TN-46/01</t>
  </si>
  <si>
    <t>extr. thymi vulgaris herba</t>
  </si>
  <si>
    <t>Kwizda Pharma GmbH</t>
  </si>
  <si>
    <t>R05CA</t>
  </si>
  <si>
    <t>40 X   - buborékcsomagolásban</t>
  </si>
  <si>
    <t>OGYI-TN-46/02</t>
  </si>
  <si>
    <t>BRUFEN cukormentes 40 mg/ml belsõleges szuszpenzió</t>
  </si>
  <si>
    <t>1 X 200 ml PET tartályban</t>
  </si>
  <si>
    <t>OGYI-T-22073/04</t>
  </si>
  <si>
    <t>Viatris Healthcare Ltd.</t>
  </si>
  <si>
    <t>BUDENOFALK 9 mg gyomornedv-ellenálló granulátum</t>
  </si>
  <si>
    <t>30 X   - tasakban</t>
  </si>
  <si>
    <t>OGYI-T-08898/04</t>
  </si>
  <si>
    <t>budesonide</t>
  </si>
  <si>
    <t>Dr. Falk Pharma GmbH</t>
  </si>
  <si>
    <t>A07EA06</t>
  </si>
  <si>
    <t>BUSZULFÁN ACCORD 6 mg/ml koncentrátum oldatos infúzióhoz</t>
  </si>
  <si>
    <t>1 X 10 ml injekciós üvegben</t>
  </si>
  <si>
    <t>OGYI-T-23035/01</t>
  </si>
  <si>
    <t>busulfan</t>
  </si>
  <si>
    <t>L01AB01</t>
  </si>
  <si>
    <t>Betaferon 250 mikrogramm/ml por és oldószer oldatos injekcióhoz</t>
  </si>
  <si>
    <t>12 X   - injekciós üvegben</t>
  </si>
  <si>
    <t>EU/1/95/003/008</t>
  </si>
  <si>
    <t>interferon beta-1b</t>
  </si>
  <si>
    <t>L03AB08</t>
  </si>
  <si>
    <t>Bondronat 50 mg filmtabletta</t>
  </si>
  <si>
    <t>EU/1/96/012/009</t>
  </si>
  <si>
    <t>ibandronic acid</t>
  </si>
  <si>
    <t>Atnahs Pharma Netherlands B.V.</t>
  </si>
  <si>
    <t>M05BA06</t>
  </si>
  <si>
    <t>Bondronat 6 mg koncentrátum oldatos infúzióhoz</t>
  </si>
  <si>
    <t>1 X 6  ml injekciós üvegben</t>
  </si>
  <si>
    <t>EU/1/96/012/011</t>
  </si>
  <si>
    <t>Bonviva 150 mg filmtabletta</t>
  </si>
  <si>
    <t>EU/1/03/265/003</t>
  </si>
  <si>
    <t>3 X   - buborékcsomagolásban</t>
  </si>
  <si>
    <t>EU/1/03/265/004</t>
  </si>
  <si>
    <t>Bonviva 3 mg oldatos injekció</t>
  </si>
  <si>
    <t>EU/1/03/265/005</t>
  </si>
  <si>
    <t>4 X   - elõretöltött fecskendõben</t>
  </si>
  <si>
    <t>EU/1/03/265/006</t>
  </si>
  <si>
    <t>Briviact 10 mg/ml belsõleges oldat</t>
  </si>
  <si>
    <t>1 X 300 ml tartályban</t>
  </si>
  <si>
    <t>EU/1/15/1073/021</t>
  </si>
  <si>
    <t>brivaracetam</t>
  </si>
  <si>
    <t>UCB Pharma S.A.</t>
  </si>
  <si>
    <t>N03AX23</t>
  </si>
  <si>
    <t>Bronchitol 40 mg inhalációs por, kemény kapszula</t>
  </si>
  <si>
    <t>280 X   - buborékcsomagolásban</t>
  </si>
  <si>
    <t>EU/1/12/760/002</t>
  </si>
  <si>
    <t>mannitol</t>
  </si>
  <si>
    <t>Pharmaxis Europe Ltd.</t>
  </si>
  <si>
    <t>R05CB16</t>
  </si>
  <si>
    <t>Bydureon 2 mg por és oldószer retard szuszpenziós injekcióhoz</t>
  </si>
  <si>
    <t>4 X 1 adag porüveg+oldószerüveg</t>
  </si>
  <si>
    <t>EU/1/11/696/001</t>
  </si>
  <si>
    <t>exenatide</t>
  </si>
  <si>
    <t>AstraZeneca AB</t>
  </si>
  <si>
    <t>A10BJ01</t>
  </si>
  <si>
    <t>Bydureon 2 mg por és oldószer retard szuszpenziós injekcióhoz, elõretöltött injekciós tollban</t>
  </si>
  <si>
    <t>4 X   - elõretöltött injekciós tollban</t>
  </si>
  <si>
    <t>EU/1/11/696/003</t>
  </si>
  <si>
    <t>Byetta  5 mikrogramm oldatos injekció elõretöltött injekciós tollban</t>
  </si>
  <si>
    <t>1 X 1.2 ml elõretöltött injekciós tollban</t>
  </si>
  <si>
    <t>EU/1/06/362/001</t>
  </si>
  <si>
    <t>Byetta 10 mikrogramm oldatos injekció elõretöltött injekciós tollban</t>
  </si>
  <si>
    <t>1 X 2.4 ml elõretöltött injekciós tollban</t>
  </si>
  <si>
    <t>EU/1/06/362/003</t>
  </si>
  <si>
    <t>BÉRES C-VITAMIN 100 mg filmtabletta</t>
  </si>
  <si>
    <t>OGYI-T-08344/01</t>
  </si>
  <si>
    <t>ascorbic acid</t>
  </si>
  <si>
    <t>A11GA01</t>
  </si>
  <si>
    <t>BÉRES C-VITAMIN 200 mg filmtabletta</t>
  </si>
  <si>
    <t>OGYI-T-08345/01</t>
  </si>
  <si>
    <t>BÉRES Csepp belsõleges oldatos cseppek</t>
  </si>
  <si>
    <t>OGYI-T-07262/02</t>
  </si>
  <si>
    <t>minerals</t>
  </si>
  <si>
    <t>A13A</t>
  </si>
  <si>
    <t>2 X 100 ml üvegben</t>
  </si>
  <si>
    <t>OGYI-T-07262/05</t>
  </si>
  <si>
    <t>BÉRES MAGNÉZIUM 250 mg+B6 filmtabletta</t>
  </si>
  <si>
    <t>2 X 60 Darab HDPE tartályban</t>
  </si>
  <si>
    <t>OGYI-T-10193/04</t>
  </si>
  <si>
    <t>magnesium citrate;Pyridoxine</t>
  </si>
  <si>
    <t>A12CC</t>
  </si>
  <si>
    <t>BÉRES TRINELL PRO filmtabletta</t>
  </si>
  <si>
    <t>OGYI-T-09400/02</t>
  </si>
  <si>
    <t>paracetamol;propyphenazone;caffeine</t>
  </si>
  <si>
    <t>N02BE51</t>
  </si>
  <si>
    <t>C-VITAMIN BÉRES 500 mg retard filmtabletta</t>
  </si>
  <si>
    <t>OGYI-T-22427/14</t>
  </si>
  <si>
    <t>OGYI-T-22427/20</t>
  </si>
  <si>
    <t>CABAZITAXEL MSN 60 mg koncentrátum és oldószer oldatos infúzióhoz</t>
  </si>
  <si>
    <t>1 X 1.5 ml injekciós üvegben</t>
  </si>
  <si>
    <t>OGYI-T-23981/01</t>
  </si>
  <si>
    <t>Cabazitaxel</t>
  </si>
  <si>
    <t>MSN Labs Europe Limited</t>
  </si>
  <si>
    <t>L01CD04</t>
  </si>
  <si>
    <t>CALCICARB 700 mg tabletta</t>
  </si>
  <si>
    <t>OGYI-T-09042/01</t>
  </si>
  <si>
    <t>calcium carbonate</t>
  </si>
  <si>
    <t>Parma Produkt Kft.</t>
  </si>
  <si>
    <t>A12AA04</t>
  </si>
  <si>
    <t>CALCIUM FOLINATE KALCEKS 10 mg/ml oldatos injekció vagy infúzió</t>
  </si>
  <si>
    <t>OGYI-T-24326/10</t>
  </si>
  <si>
    <t>folinic acid</t>
  </si>
  <si>
    <t>AS KALCEKS</t>
  </si>
  <si>
    <t>V03AF03</t>
  </si>
  <si>
    <t>CALCIVID CITRÁT filmtabletta</t>
  </si>
  <si>
    <t>OGYI-T-20779/02</t>
  </si>
  <si>
    <t>cholecalciferol;calcium citrate</t>
  </si>
  <si>
    <t>A12AX</t>
  </si>
  <si>
    <t>CALCIVID filmtabletta</t>
  </si>
  <si>
    <t>OGYI-T-09153/01</t>
  </si>
  <si>
    <t>cholecalciferol;calcium</t>
  </si>
  <si>
    <t>CAMELOX 15 mg tabletta</t>
  </si>
  <si>
    <t>20 X   - átlátszatlan fehér buborékcsomagolásban</t>
  </si>
  <si>
    <t>OGYI-T-10465/03</t>
  </si>
  <si>
    <t>meloxicam</t>
  </si>
  <si>
    <t>PannonPharma Kft.</t>
  </si>
  <si>
    <t>M01AC06</t>
  </si>
  <si>
    <t>CANDISYST 150 mg kemény kapszula</t>
  </si>
  <si>
    <t>OGYI-T-20756/02</t>
  </si>
  <si>
    <t>fluconazole</t>
  </si>
  <si>
    <t>Goodwill Pharma Kft.</t>
  </si>
  <si>
    <t>J02AC01</t>
  </si>
  <si>
    <t>2 X   - buborékcsomagolásban</t>
  </si>
  <si>
    <t>OGYI-T-20756/03</t>
  </si>
  <si>
    <t>4 X   - buborékcsomagolásban</t>
  </si>
  <si>
    <t>OGYI-T-20756/01</t>
  </si>
  <si>
    <t>CANESPRO kenõcs</t>
  </si>
  <si>
    <t>1 X 10 g Al tubusban</t>
  </si>
  <si>
    <t>OGYI-T-06804/01</t>
  </si>
  <si>
    <t>bifonazole;urea</t>
  </si>
  <si>
    <t>D01AC60</t>
  </si>
  <si>
    <t>CANESTEN PLUS bifonazol krém</t>
  </si>
  <si>
    <t>1 X 20 g Al tubusban</t>
  </si>
  <si>
    <t>OGYI-T-09767/02</t>
  </si>
  <si>
    <t>bifonazole</t>
  </si>
  <si>
    <t>D01AC10</t>
  </si>
  <si>
    <t>CARMUSTINE ZENTIVA 100 mg por és oldószer oldatos infúzióhoz való koncentrátumhoz</t>
  </si>
  <si>
    <t>1 X  30 ml injekciós üvegben</t>
  </si>
  <si>
    <t>OGYI-T-23631/01</t>
  </si>
  <si>
    <t>carmustine</t>
  </si>
  <si>
    <t>Tillomed Malta Limited</t>
  </si>
  <si>
    <t>L01AD01</t>
  </si>
  <si>
    <t>CARVEDILOL-ZENTIVA 25 mg tabletta</t>
  </si>
  <si>
    <t>OGYI-T-20183/05</t>
  </si>
  <si>
    <t>carvedilol</t>
  </si>
  <si>
    <t>C07AG02</t>
  </si>
  <si>
    <t>CASPOFUNGIN RATIOPHARM 50 mg por oldatos infúzióhoz való koncentrátumhoz</t>
  </si>
  <si>
    <t>OGYI-T-23151/01</t>
  </si>
  <si>
    <t>caspofungin</t>
  </si>
  <si>
    <t>J02AX04</t>
  </si>
  <si>
    <t>CASPOFUNGIN RATIOPHARM 70 mg por oldatos infúzióhoz való koncentrátumhoz</t>
  </si>
  <si>
    <t>OGYI-T-23151/02</t>
  </si>
  <si>
    <t>CECLOR 750 mg retard tabletta</t>
  </si>
  <si>
    <t>OGYI-T-01531/04</t>
  </si>
  <si>
    <t>cefaclor</t>
  </si>
  <si>
    <t>J01DC04</t>
  </si>
  <si>
    <t>CECLOR FORTE 375 mg/5 ml granulátum belsõleges szuszpenzióhoz</t>
  </si>
  <si>
    <t>1 X 75 ml mûanyag tartályban</t>
  </si>
  <si>
    <t>OGYI-T-01531/07</t>
  </si>
  <si>
    <t>CEFAZOLIN PANPHARMA 1 g por oldatos injekcióhoz vagy infúzióhoz</t>
  </si>
  <si>
    <t>OGYI-T-23202/01</t>
  </si>
  <si>
    <t>cefazolin</t>
  </si>
  <si>
    <t>Panpharma</t>
  </si>
  <si>
    <t>J01DB04</t>
  </si>
  <si>
    <t>25 X   - injekciós üvegben</t>
  </si>
  <si>
    <t>OGYI-T-23202/02</t>
  </si>
  <si>
    <t>CEFAZOLIN PANPHARMA 2 g por oldatos injekcióhoz vagy infúzióhoz</t>
  </si>
  <si>
    <t>OGYI-T-23202/03</t>
  </si>
  <si>
    <t>OGYI-T-23202/04</t>
  </si>
  <si>
    <t>CEFTAZIDIME QILU 1 g por oldatos injekcióhoz vagy infúzióhoz</t>
  </si>
  <si>
    <t>10 X   - üvegben</t>
  </si>
  <si>
    <t>OGYI-T-24007/02</t>
  </si>
  <si>
    <t>ceftazidime pentahydrate</t>
  </si>
  <si>
    <t>J01DD02</t>
  </si>
  <si>
    <t>CEFTAZIDIME QILU 2 g por oldatos injekcióhoz vagy infúzióhoz</t>
  </si>
  <si>
    <t>OGYI-T-24007/05</t>
  </si>
  <si>
    <t>CEFTRIAXONE KALCEKS 2 g por oldatos injekcióhoz vagy infúzióhoz</t>
  </si>
  <si>
    <t>OGYI-T-24174/04</t>
  </si>
  <si>
    <t>ceftriaxone</t>
  </si>
  <si>
    <t>J01DD04</t>
  </si>
  <si>
    <t>CEFTRIAXONE QILU 1 g por oldatos injekcióhoz vagy infúzióhoz</t>
  </si>
  <si>
    <t>OGYI-T-24154/02</t>
  </si>
  <si>
    <t>CEFTRIAXONE QILU 2 g por oldatos injekcióhoz vagy infúzióhoz</t>
  </si>
  <si>
    <t>OGYI-T-24154/05</t>
  </si>
  <si>
    <t>CEFUROXIM KABI  750 mg por oldatos injekcióhoz vagy infúzióhoz</t>
  </si>
  <si>
    <t>OGYI-T-21824/02</t>
  </si>
  <si>
    <t>cefuroxime</t>
  </si>
  <si>
    <t>J01DC02</t>
  </si>
  <si>
    <t>CELEBREX 100 mg kemény kapszula</t>
  </si>
  <si>
    <t>OGYI-T-07288/21</t>
  </si>
  <si>
    <t>celecoxib</t>
  </si>
  <si>
    <t>M01AH01</t>
  </si>
  <si>
    <t>CELEBREX 200 mg kemény kapszula</t>
  </si>
  <si>
    <t>OGYI-T-07288/03</t>
  </si>
  <si>
    <t>CERAZETTE 0,075 mg filmtabletta</t>
  </si>
  <si>
    <t>OGYI-T-08377/01</t>
  </si>
  <si>
    <t>desogestrel</t>
  </si>
  <si>
    <t>G03AC09</t>
  </si>
  <si>
    <t>CERUCAL 5 mg/ml oldatos injekció</t>
  </si>
  <si>
    <t>10 X 2 ml ampulla</t>
  </si>
  <si>
    <t>OGYI-T-01047/02</t>
  </si>
  <si>
    <t>metoclopramide</t>
  </si>
  <si>
    <t>A03FA01</t>
  </si>
  <si>
    <t>CETIRIZIN 1 A PHARMA 10 mg filmtabletta</t>
  </si>
  <si>
    <t>OGYI-T-10390/02</t>
  </si>
  <si>
    <t>cetirizine</t>
  </si>
  <si>
    <t>1 A Pharma GmbH</t>
  </si>
  <si>
    <t>R06AE07</t>
  </si>
  <si>
    <t>CETIRIZIN HEXAL 10 mg/ml belsõleges oldatos cseppek</t>
  </si>
  <si>
    <t>1 X 20 ml üvegben</t>
  </si>
  <si>
    <t>OGYI-T-09101/02</t>
  </si>
  <si>
    <t>CEZERA 5 mg filmtabletta</t>
  </si>
  <si>
    <t>OGYI-T-20530/01</t>
  </si>
  <si>
    <t>levocetirizine</t>
  </si>
  <si>
    <t>R06AE09</t>
  </si>
  <si>
    <t>CHIANA-Olaj</t>
  </si>
  <si>
    <t>1 X 10 ml üvegben</t>
  </si>
  <si>
    <t>OGYI-TN-26/01</t>
  </si>
  <si>
    <t>peppermint oil</t>
  </si>
  <si>
    <t>Mibe GmbH Arzneimittel</t>
  </si>
  <si>
    <t>R05</t>
  </si>
  <si>
    <t>1 X 25 ml üvegben</t>
  </si>
  <si>
    <t>OGYI-TN-26/02</t>
  </si>
  <si>
    <t>CHINIDIN-WAGNER 300 mg retard tabletta</t>
  </si>
  <si>
    <t>OGYI-T-03679/03</t>
  </si>
  <si>
    <t>quinidine</t>
  </si>
  <si>
    <t>C01BA01</t>
  </si>
  <si>
    <t>CHINOPAMIL 180 mg retard kemény kapszula</t>
  </si>
  <si>
    <t>OGYI-T-04488/02</t>
  </si>
  <si>
    <t>verapamil</t>
  </si>
  <si>
    <t>C08DA01</t>
  </si>
  <si>
    <t>CHOLAGOL belsõleges oldatos cseppek</t>
  </si>
  <si>
    <t>OGYI-T-00444/01</t>
  </si>
  <si>
    <t>Eucalyptus oil;peppermint oil;Magnesium salicylate</t>
  </si>
  <si>
    <t>A05AX20</t>
  </si>
  <si>
    <t>OGYI-T-00444/02</t>
  </si>
  <si>
    <t>CIFLOXIN 250 mg filmtabletta</t>
  </si>
  <si>
    <t>OGYI-T-08971/01</t>
  </si>
  <si>
    <t>ciprofloxacin</t>
  </si>
  <si>
    <t>J01MA02</t>
  </si>
  <si>
    <t>CINACALCET ONKOGEN 30 mg filmtabletta</t>
  </si>
  <si>
    <t>OGYI-T-24328/01</t>
  </si>
  <si>
    <t>cinacalcet</t>
  </si>
  <si>
    <t>Onkogen Kft.</t>
  </si>
  <si>
    <t>H05BX01</t>
  </si>
  <si>
    <t>CINACALCET ONKOGEN 60 mg filmtabletta</t>
  </si>
  <si>
    <t>OGYI-T-24328/03</t>
  </si>
  <si>
    <t>CINIE  50 mg tabletta</t>
  </si>
  <si>
    <t>OGYI-T-20257/02</t>
  </si>
  <si>
    <t>sumatriptan</t>
  </si>
  <si>
    <t>N02CC01</t>
  </si>
  <si>
    <t>OGYI-T-20257/03</t>
  </si>
  <si>
    <t>CIPRINOL 250 mg filmtabletta</t>
  </si>
  <si>
    <t>OGYI-T-09362/01</t>
  </si>
  <si>
    <t>CIPRINOL 750 mg filmtabletta</t>
  </si>
  <si>
    <t>OGYI-T-09362/03</t>
  </si>
  <si>
    <t>CIPROFLOXACIN 1a Pharma 250 mg filmtabletta</t>
  </si>
  <si>
    <t>OGYI-T-20213/01</t>
  </si>
  <si>
    <t>CIPROFLOXACIN 1a Pharma 500 mg filmtabletta</t>
  </si>
  <si>
    <t>OGYI-T-20213/02</t>
  </si>
  <si>
    <t>CIPROFLOXACIN KABI 400 mg/200 ml oldatos infúzió</t>
  </si>
  <si>
    <t>10 X   - LDPE palackban</t>
  </si>
  <si>
    <t>OGYI-T-20246/14</t>
  </si>
  <si>
    <t>CIPROFLOXACIN-HUMAN 500 mg filmtabletta</t>
  </si>
  <si>
    <t>OGYI-T-10598/08</t>
  </si>
  <si>
    <t>CIPROFLOXACIN-HUMAN 750 mg filmtabletta</t>
  </si>
  <si>
    <t>OGYI-T-10598/10</t>
  </si>
  <si>
    <t>CISPLATIN SANDOZ 0,5 mg/ml koncentrátum oldatos infúzióhoz</t>
  </si>
  <si>
    <t>OGYI-T-01575/02</t>
  </si>
  <si>
    <t>cisplatin</t>
  </si>
  <si>
    <t>L01XA01</t>
  </si>
  <si>
    <t>CITALOPRAM ORION 40 mg filmtabletta</t>
  </si>
  <si>
    <t>28 X   - átlátszó buborékcsomagolásban</t>
  </si>
  <si>
    <t>OGYI-T-20342/03</t>
  </si>
  <si>
    <t>citalopram</t>
  </si>
  <si>
    <t>Orion Corporation</t>
  </si>
  <si>
    <t>N06AB04</t>
  </si>
  <si>
    <t>CITALOPRAM VITABALANS 20 mg filmtabletta</t>
  </si>
  <si>
    <t>OGYI-T-21674/04</t>
  </si>
  <si>
    <t>CITALOPRAM-TEVA 20 mg filmtabletta</t>
  </si>
  <si>
    <t>OGYI-T-09474/01</t>
  </si>
  <si>
    <t>CITALOPRAM-ZENTIVA 20 mg filmtabletta</t>
  </si>
  <si>
    <t>OGYI-T-10046/01</t>
  </si>
  <si>
    <t>CITROKALCIUM 200 mg tabletta</t>
  </si>
  <si>
    <t>OGYI-T-07260/03</t>
  </si>
  <si>
    <t>calcium citrate</t>
  </si>
  <si>
    <t>Pharma Patent Kft.</t>
  </si>
  <si>
    <t>A12AA13</t>
  </si>
  <si>
    <t>CLARITHROMYCIN AZEVEDOS 500 mg por oldatos infúzióhoz</t>
  </si>
  <si>
    <t>OGYI-T-23436/01</t>
  </si>
  <si>
    <t>clarithromycin</t>
  </si>
  <si>
    <t>Laboratórios Azevedos -Indústria Farmacéutica,S.A.</t>
  </si>
  <si>
    <t>J01FA09</t>
  </si>
  <si>
    <t>CLEXANE 10000 NE (100 mg)/1 ml oldatos injekció elõretöltött fecskendõben</t>
  </si>
  <si>
    <t>2 X 1 ml elõretöltött fecskendõben</t>
  </si>
  <si>
    <t>OGYI-T-04097/09</t>
  </si>
  <si>
    <t>enoxaparin sodium</t>
  </si>
  <si>
    <t>Sanofi-Aventis Zrt.</t>
  </si>
  <si>
    <t>B01AB05</t>
  </si>
  <si>
    <t>CLOBEX 500 mikrogramm/g sampon</t>
  </si>
  <si>
    <t>1 X 125 ml HDPE tartályban</t>
  </si>
  <si>
    <t>OGYI-T-20383/03</t>
  </si>
  <si>
    <t>clobetasol</t>
  </si>
  <si>
    <t>D07AD01</t>
  </si>
  <si>
    <t>1 X 60 ml HDPE tartályban</t>
  </si>
  <si>
    <t>OGYI-T-20383/02</t>
  </si>
  <si>
    <t>CLOROTEKAL 10 mg/ml oldatos injekció</t>
  </si>
  <si>
    <t>10 X 5 ml ampulla</t>
  </si>
  <si>
    <t>OGYI-T-23744/01</t>
  </si>
  <si>
    <t>chloroprocaine</t>
  </si>
  <si>
    <t>Sintetica GmbH</t>
  </si>
  <si>
    <t>N01BA04</t>
  </si>
  <si>
    <t>CO-ENALAPRIL HEXAL 20 mg/12,5 mg tabletta</t>
  </si>
  <si>
    <t>OGYI-T-09703/01</t>
  </si>
  <si>
    <t>enalapril;hydrochlorothiazide</t>
  </si>
  <si>
    <t>HEXAL AG</t>
  </si>
  <si>
    <t>C09BA02</t>
  </si>
  <si>
    <t>COLDASTOP 15000 NE/ml+20 mg/ml oldatos orrcsepp</t>
  </si>
  <si>
    <t>OGYI-T-04021/01</t>
  </si>
  <si>
    <t>Vitamin A palmitate;alfa-Tocopheryl acetate</t>
  </si>
  <si>
    <t>Desitin Arzneimittel GmbH</t>
  </si>
  <si>
    <t>R01AX30</t>
  </si>
  <si>
    <t>COLDREX MÉZ ÉS CITROM ÍZÛ por belsõleges oldathoz</t>
  </si>
  <si>
    <t>OGYI-T-01715/06</t>
  </si>
  <si>
    <t>paracetamol;ascorbic acid;phenylephrine</t>
  </si>
  <si>
    <t>Omega Pharma Kft.</t>
  </si>
  <si>
    <t>14 X   - tasakban</t>
  </si>
  <si>
    <t>OGYI-T-01715/11</t>
  </si>
  <si>
    <t>COLDREX PLUS köhögés elleni por belsõleges oldathoz</t>
  </si>
  <si>
    <t>OGYI-T-20070/09</t>
  </si>
  <si>
    <t>paracetamol;guaifenesin;phenylephrine hydrochloride</t>
  </si>
  <si>
    <t>COLDREX tabletta</t>
  </si>
  <si>
    <t>12 X   - buborékcsomagolásban</t>
  </si>
  <si>
    <t>OGYI-T-01714/01</t>
  </si>
  <si>
    <t>phenylephrine;paracetamol;caffeine;ascorbic acid;Terpin</t>
  </si>
  <si>
    <t>OGYI-T-01714/02</t>
  </si>
  <si>
    <t>CONTRAMAL 100 mg végbélkúp</t>
  </si>
  <si>
    <t>5 X   - -</t>
  </si>
  <si>
    <t>OGYI-T-04975/06</t>
  </si>
  <si>
    <t>tramadol</t>
  </si>
  <si>
    <t>N02AX02</t>
  </si>
  <si>
    <t>CONTROLOC 40 mg gyomornedv-ellenálló tabletta</t>
  </si>
  <si>
    <t>OGYI-T-07071/09</t>
  </si>
  <si>
    <t>Takeda GmbH</t>
  </si>
  <si>
    <t>CORDAFLEX 10 mg filmtabletta</t>
  </si>
  <si>
    <t>100 X   - üvegben</t>
  </si>
  <si>
    <t>OGYI-T-03725/01</t>
  </si>
  <si>
    <t>nifedipine</t>
  </si>
  <si>
    <t>C08CA05</t>
  </si>
  <si>
    <t>CORDAFLEX 20 mg retard filmtabletta</t>
  </si>
  <si>
    <t>60 X   - üvegben</t>
  </si>
  <si>
    <t>OGYI-T-03725/02</t>
  </si>
  <si>
    <t>CORDISAL 75 mg lágy kapszula</t>
  </si>
  <si>
    <t>OGYI-T-21217/01</t>
  </si>
  <si>
    <t>CORINFAR 10 mg retard filmtabletta</t>
  </si>
  <si>
    <t>OGYI-T-09138/06</t>
  </si>
  <si>
    <t>CORINFAR 20 mg retard filmtabletta</t>
  </si>
  <si>
    <t>OGYI-T-09138/09</t>
  </si>
  <si>
    <t>50 X   - üvegben</t>
  </si>
  <si>
    <t>OGYI-T-09138/08</t>
  </si>
  <si>
    <t>CORYOL  6,25 mg tabletta</t>
  </si>
  <si>
    <t>OGYI-T-10020/06</t>
  </si>
  <si>
    <t>COSIM 150 mg filmtabletta</t>
  </si>
  <si>
    <t>OGYI-T-23306/08</t>
  </si>
  <si>
    <t>lacosamide</t>
  </si>
  <si>
    <t>N03AX18</t>
  </si>
  <si>
    <t>COSIM 200 mg filmtabletta</t>
  </si>
  <si>
    <t>OGYI-T-23306/11</t>
  </si>
  <si>
    <t>COSOPT UNO 20 mg/ml+5 mg/ml oldatos szemcsepp egyadagos tartályban</t>
  </si>
  <si>
    <t>60 X 0.2 ml egyadagos tartályban</t>
  </si>
  <si>
    <t>OGYI-T-07662/03</t>
  </si>
  <si>
    <t>timolol;dorzolamide</t>
  </si>
  <si>
    <t>Santen OY</t>
  </si>
  <si>
    <t>S01ED51</t>
  </si>
  <si>
    <t>COSYREL  5 mg/10 mg filmtabletta</t>
  </si>
  <si>
    <t>10 X   - PP tartályban</t>
  </si>
  <si>
    <t>OGYI-T-22952/06</t>
  </si>
  <si>
    <t>bisoprolol;perindopril arginine</t>
  </si>
  <si>
    <t>Les Laboratoires Servier</t>
  </si>
  <si>
    <t>C09BX02</t>
  </si>
  <si>
    <t>100 X   - HDPE tartályban</t>
  </si>
  <si>
    <t>OGYI-T-22952/09</t>
  </si>
  <si>
    <t>120 X   - PP tartályban</t>
  </si>
  <si>
    <t>OGYI-T-22952/10</t>
  </si>
  <si>
    <t>28 X   - PP tartályban</t>
  </si>
  <si>
    <t>OGYI-T-22952/23</t>
  </si>
  <si>
    <t>30 X   - PP tartályban</t>
  </si>
  <si>
    <t>OGYI-T-22952/07</t>
  </si>
  <si>
    <t>84 X   - PP tartályban</t>
  </si>
  <si>
    <t>OGYI-T-22952/24</t>
  </si>
  <si>
    <t>90 X   - PP tartályban</t>
  </si>
  <si>
    <t>OGYI-T-22952/08</t>
  </si>
  <si>
    <t>COSYREL  5 mg/5 mg filmtabletta</t>
  </si>
  <si>
    <t>OGYI-T-22952/01</t>
  </si>
  <si>
    <t>OGYI-T-22952/04</t>
  </si>
  <si>
    <t>OGYI-T-22952/05</t>
  </si>
  <si>
    <t>OGYI-T-22952/21</t>
  </si>
  <si>
    <t>OGYI-T-22952/02</t>
  </si>
  <si>
    <t>OGYI-T-22952/22</t>
  </si>
  <si>
    <t>OGYI-T-22952/03</t>
  </si>
  <si>
    <t>COSYREL 10 mg/10 mg filmtabletta</t>
  </si>
  <si>
    <t>OGYI-T-22952/16</t>
  </si>
  <si>
    <t>OGYI-T-22952/17</t>
  </si>
  <si>
    <t>COSYREL 10 mg/5 mg filmtabletta</t>
  </si>
  <si>
    <t>OGYI-T-22952/11</t>
  </si>
  <si>
    <t>COTANYDON  80 mg/5 mg tabletta</t>
  </si>
  <si>
    <t>OGYI-T-23907/02</t>
  </si>
  <si>
    <t>telmisartan;amlodipine</t>
  </si>
  <si>
    <t>C09DB04</t>
  </si>
  <si>
    <t>COTRIPHARM 400 mg/80 mg tabletta</t>
  </si>
  <si>
    <t>20 X   - mûanyag tartályban</t>
  </si>
  <si>
    <t>OGYI-T-06685/01</t>
  </si>
  <si>
    <t>sulfamethoxazole;trimethoprim</t>
  </si>
  <si>
    <t>J01EE01</t>
  </si>
  <si>
    <t>COVEREX 4 mg tabletta</t>
  </si>
  <si>
    <t>OGYI-T-03861/01</t>
  </si>
  <si>
    <t>perindopril</t>
  </si>
  <si>
    <t>C09AA04</t>
  </si>
  <si>
    <t>COVEREX FORTE tabletta</t>
  </si>
  <si>
    <t>OGYI-T-03861/02</t>
  </si>
  <si>
    <t>COVEREX KOMB tabletta</t>
  </si>
  <si>
    <t>OGYI-T-08404/01</t>
  </si>
  <si>
    <t>indapamide;perindopril</t>
  </si>
  <si>
    <t>C09BA04</t>
  </si>
  <si>
    <t>90 X   - átlátszó buborékcsomagolásban</t>
  </si>
  <si>
    <t>OGYI-T-08404/02</t>
  </si>
  <si>
    <t>COZAAR  12,5 mg filmtabletta</t>
  </si>
  <si>
    <t>OGYI-T-06454/06</t>
  </si>
  <si>
    <t>losartan</t>
  </si>
  <si>
    <t>C09CA01</t>
  </si>
  <si>
    <t>COZAAR  50 mg filmtabletta</t>
  </si>
  <si>
    <t>OGYI-T-06454/12</t>
  </si>
  <si>
    <t>losartan potassium</t>
  </si>
  <si>
    <t>CURAM DUO 400 mg/57 mg/5 ml por belsõleges szuszpenzióhoz</t>
  </si>
  <si>
    <t>1 X 35 ml üvegben</t>
  </si>
  <si>
    <t>OGYI-T-07886/02</t>
  </si>
  <si>
    <t>CURAM FORTE por belsõleges szuszpenzióhoz</t>
  </si>
  <si>
    <t>OGYI-T-07886/05</t>
  </si>
  <si>
    <t>CYCLOPHOSPHAMID SANDOZ  500 mg por oldatos injekcióhoz vagy infúzióhoz</t>
  </si>
  <si>
    <t>OGYI-T-22717/01</t>
  </si>
  <si>
    <t>cyclophosphamide</t>
  </si>
  <si>
    <t>L01AA01</t>
  </si>
  <si>
    <t>CYCLOPHOSPHAMID SANDOZ 1000 mg por oldatos injekcióhoz vagy infúzióhoz</t>
  </si>
  <si>
    <t>OGYI-T-22717/04</t>
  </si>
  <si>
    <t>Calquence 100 mg kemény kapszula</t>
  </si>
  <si>
    <t>EU/1/20/1479/002</t>
  </si>
  <si>
    <t>acalabrutinib</t>
  </si>
  <si>
    <t>L01EL02</t>
  </si>
  <si>
    <t>Capecitabine Accord 150 mg filmtabletta</t>
  </si>
  <si>
    <t>EU/1/12/762/005</t>
  </si>
  <si>
    <t>capecitabine</t>
  </si>
  <si>
    <t>Accord Healthcare S.L.U.</t>
  </si>
  <si>
    <t>L01BC06</t>
  </si>
  <si>
    <t>Capecitabine medac 500 mg filmtabletta</t>
  </si>
  <si>
    <t>120 X   - buborékcsomagolásban</t>
  </si>
  <si>
    <t>EU/1/12/802/035</t>
  </si>
  <si>
    <t>Medac GmbH</t>
  </si>
  <si>
    <t>Cervarix szuszpenziós injekció elõretöltött fecskendõben</t>
  </si>
  <si>
    <t>EU/1/07/419/005</t>
  </si>
  <si>
    <t>vakcina (virális)</t>
  </si>
  <si>
    <t>J07BM02</t>
  </si>
  <si>
    <t>Champix 0,5 mg filmtabletta</t>
  </si>
  <si>
    <t>EU/1/06/360/001</t>
  </si>
  <si>
    <t>varenicline</t>
  </si>
  <si>
    <t xml:space="preserve">Pfizer Europe MA EEIG </t>
  </si>
  <si>
    <t>N07BA03</t>
  </si>
  <si>
    <t>Champix 0,5 mg és 1 mg filmtabletta</t>
  </si>
  <si>
    <t>11x0.5mg + 14 X 1 mg buborékcsomagolásban</t>
  </si>
  <si>
    <t>EU/1/06/360/003</t>
  </si>
  <si>
    <t>Champix 1 mg filmtabletta</t>
  </si>
  <si>
    <t>EU/1/06/360/004</t>
  </si>
  <si>
    <t>EU/1/06/360/005</t>
  </si>
  <si>
    <t>Cinqaero 10 mg/ml koncentrátum oldatos infúzióhoz</t>
  </si>
  <si>
    <t>1 X 2.5 ml injekciós üvegben</t>
  </si>
  <si>
    <t>EU/1/16/1125/002</t>
  </si>
  <si>
    <t>reslizumab</t>
  </si>
  <si>
    <t>R03DX08</t>
  </si>
  <si>
    <t>Clopidogrel Teva 75 mg filmtabletta</t>
  </si>
  <si>
    <t>30 X 1 - buborékcsomagolásban</t>
  </si>
  <si>
    <t>EU/1/09/540/012</t>
  </si>
  <si>
    <t>clopidogrel</t>
  </si>
  <si>
    <t>B01AC04</t>
  </si>
  <si>
    <t>CoAprovel 300 mg/12,5 mg tabletta</t>
  </si>
  <si>
    <t>EU/1/98/086/004</t>
  </si>
  <si>
    <t>irbesartan;hydrochlorothiazide</t>
  </si>
  <si>
    <t>C09DA04</t>
  </si>
  <si>
    <t>Combivir 150 mg/300 mg filmtabletta</t>
  </si>
  <si>
    <t>EU/1/98/058/001</t>
  </si>
  <si>
    <t>lamivudine;zidovudine</t>
  </si>
  <si>
    <t xml:space="preserve">ViiV Healthcare B.V. </t>
  </si>
  <si>
    <t>J05AR01</t>
  </si>
  <si>
    <t>Competact 15 mg/850 mg filmtabletta</t>
  </si>
  <si>
    <t xml:space="preserve">56 X   - </t>
  </si>
  <si>
    <t>EU/1/06/354/005</t>
  </si>
  <si>
    <t>pioglitazone;metformin</t>
  </si>
  <si>
    <t>A10BD05</t>
  </si>
  <si>
    <t>Corbilta  50 mg/12,5 mg/200 mg filmtabletta</t>
  </si>
  <si>
    <t>EU/1/13/859/002</t>
  </si>
  <si>
    <t>levodopa;carbidopa;entacapone</t>
  </si>
  <si>
    <t>N04BA03</t>
  </si>
  <si>
    <t>Cymbalta 30 mg gyomornedv-ellenálló kemény kapszula</t>
  </si>
  <si>
    <t xml:space="preserve">28 X   - </t>
  </si>
  <si>
    <t>EU/1/04/296/001</t>
  </si>
  <si>
    <t>duloxetine</t>
  </si>
  <si>
    <t>N06AX21</t>
  </si>
  <si>
    <t>Cymbalta 60 mg gyomornedv-ellenálló kemény kapszula</t>
  </si>
  <si>
    <t>EU/1/04/296/002</t>
  </si>
  <si>
    <t>DACARBAZINE LIPOMED  200 mg por oldatos injekcióhoz vagy infúzióhoz</t>
  </si>
  <si>
    <t>OGYI-T-24058/01</t>
  </si>
  <si>
    <t>dacarbazine</t>
  </si>
  <si>
    <t>Lipomed GmbH</t>
  </si>
  <si>
    <t>L01AX04</t>
  </si>
  <si>
    <t>DAEDALON KID 12,5 mg/5 ml belsõleges oldat</t>
  </si>
  <si>
    <t>OGYI-T-03120/02</t>
  </si>
  <si>
    <t>dimenhydrinate</t>
  </si>
  <si>
    <t>R06AA02</t>
  </si>
  <si>
    <t>DASATINIB ZENTIVA  50 mg filmtabletta</t>
  </si>
  <si>
    <t>OGYI-T-23833/02</t>
  </si>
  <si>
    <t>dasatinib</t>
  </si>
  <si>
    <t>L01EA02</t>
  </si>
  <si>
    <t>DASATINIB ZENTIVA  70 mg filmtabletta</t>
  </si>
  <si>
    <t>OGYI-T-23833/05</t>
  </si>
  <si>
    <t>DASATINIB ZENTIVA 100 mg filmtabletta</t>
  </si>
  <si>
    <t>OGYI-T-23833/08</t>
  </si>
  <si>
    <t>DASATINIB ZENTIVA 140 mg filmtabletta</t>
  </si>
  <si>
    <t>OGYI-T-23833/11</t>
  </si>
  <si>
    <t>DECAPEPTYL DEPOT por és oldószer szuszpenziós injekcióhoz</t>
  </si>
  <si>
    <t>1 X   - porampulla</t>
  </si>
  <si>
    <t>OGYI-T-05310/01</t>
  </si>
  <si>
    <t>triptorelin</t>
  </si>
  <si>
    <t>Ferring Magyarország Kft.</t>
  </si>
  <si>
    <t>L02AE04</t>
  </si>
  <si>
    <t>DECIORA 3 mg/0,03 mg filmtabletta</t>
  </si>
  <si>
    <t>3 X 21 - buborékcsomagolásban</t>
  </si>
  <si>
    <t>OGYI-T-22271/08</t>
  </si>
  <si>
    <t>drospirenone;ethinylestradiol</t>
  </si>
  <si>
    <t>G03AA12</t>
  </si>
  <si>
    <t>DERMAZIN 10 mg/g krém</t>
  </si>
  <si>
    <t>1 X 50 g Al tubusban</t>
  </si>
  <si>
    <t>OGYI-T-01249/01</t>
  </si>
  <si>
    <t>sulfadiazine silver</t>
  </si>
  <si>
    <t>D06BA01</t>
  </si>
  <si>
    <t>DETERGENS SULFURATUM FoNo VIII. HGA BIOMED</t>
  </si>
  <si>
    <t>1 X 100 g laminált Al tubusban</t>
  </si>
  <si>
    <t>OGYI-T-09917/01</t>
  </si>
  <si>
    <t>Precipitated sulfur</t>
  </si>
  <si>
    <t>HGA Biomed Kft.</t>
  </si>
  <si>
    <t>D11AC08</t>
  </si>
  <si>
    <t>DEXAMETAZON-FOSZFÁT NORIDEM 4 mg/ml oldatos injekció</t>
  </si>
  <si>
    <t>10 X 1 ml ampulla</t>
  </si>
  <si>
    <t>OGYI-T-23786/03</t>
  </si>
  <si>
    <t>dexamethasone sodium phosphate</t>
  </si>
  <si>
    <t>H02AB02</t>
  </si>
  <si>
    <t>DEXAMETHASONE KALCEKS 4 mg/ml oldatos injekció vagy infúzió</t>
  </si>
  <si>
    <t>OGYI-T-23963/02</t>
  </si>
  <si>
    <t>DEXASON 4 mg/ml oldatos injekció</t>
  </si>
  <si>
    <t>25 X 1 ml ampulla</t>
  </si>
  <si>
    <t>OGYI-T-24131/01</t>
  </si>
  <si>
    <t>Galenika International Kft.</t>
  </si>
  <si>
    <t>DEXMEDETOMIDINE KALCEKS 100 mikrogramm/ml koncentrátum oldatos infúzióhoz</t>
  </si>
  <si>
    <t>4 X 4 ml injekciós üvegben</t>
  </si>
  <si>
    <t>OGYI-T-23604/04</t>
  </si>
  <si>
    <t>dexmedetomidine</t>
  </si>
  <si>
    <t>N05CM18</t>
  </si>
  <si>
    <t>DIALOSA 1 mg tabletta</t>
  </si>
  <si>
    <t>OGYI-T-20108/03</t>
  </si>
  <si>
    <t>glimepiride</t>
  </si>
  <si>
    <t>A10BB12</t>
  </si>
  <si>
    <t>DIALOSA 2 mg tabletta</t>
  </si>
  <si>
    <t>OGYI-T-20108/10</t>
  </si>
  <si>
    <t>DIALOSA 4 mg tabletta</t>
  </si>
  <si>
    <t>OGYI-T-20108/24</t>
  </si>
  <si>
    <t>DIALOSA 6 mg tabletta</t>
  </si>
  <si>
    <t>OGYI-T-20108/31</t>
  </si>
  <si>
    <t>DIAZEPEKS 5 mg/ml oldatos injekció</t>
  </si>
  <si>
    <t>OGYI-T-23060/01</t>
  </si>
  <si>
    <t>diazepam</t>
  </si>
  <si>
    <t>Grindeks AS</t>
  </si>
  <si>
    <t>N05BA01</t>
  </si>
  <si>
    <t>DICLOFENAC SANDOZ 50 mg/g gél</t>
  </si>
  <si>
    <t>OGYI-T-23245/01</t>
  </si>
  <si>
    <t>diclofenac</t>
  </si>
  <si>
    <t>M02AA15</t>
  </si>
  <si>
    <t>DICLOFENAC STADA 100 mg retard filmtabletta</t>
  </si>
  <si>
    <t>OGYI-T-04194/03</t>
  </si>
  <si>
    <t>M01AB05</t>
  </si>
  <si>
    <t>OGYI-T-04194/01</t>
  </si>
  <si>
    <t>OGYI-T-04194/02</t>
  </si>
  <si>
    <t>DICLOFENAC-PP 1 mg/ml oldatos szemcsepp</t>
  </si>
  <si>
    <t>1 X 5 ml tartályban</t>
  </si>
  <si>
    <t>OGYI-T-06850/01</t>
  </si>
  <si>
    <t>diclofenac sodium</t>
  </si>
  <si>
    <t>S01BC03</t>
  </si>
  <si>
    <t>DICLOFENAC-RATIOPHARM 100 mg retard kemény kapszula</t>
  </si>
  <si>
    <t>OGYI-T-05411/12</t>
  </si>
  <si>
    <t>DICLOFENAC-RATIOPHARM 50 mg filmtabletta</t>
  </si>
  <si>
    <t>OGYI-T-05411/05</t>
  </si>
  <si>
    <t>DIFFERIN 1 mg/g gél</t>
  </si>
  <si>
    <t>1 X 30 g tubusban</t>
  </si>
  <si>
    <t>OGYI-T-08216/01</t>
  </si>
  <si>
    <t>adapalene</t>
  </si>
  <si>
    <t>D10AD03</t>
  </si>
  <si>
    <t>DIFFERIN 1 mg/g krém</t>
  </si>
  <si>
    <t>1 X 30 g laminált Al tubusban</t>
  </si>
  <si>
    <t>OGYI-T-08217/01</t>
  </si>
  <si>
    <t>DIFLUCAN 100 mg kemény kapszula</t>
  </si>
  <si>
    <t>OGYI-T-01550/02</t>
  </si>
  <si>
    <t>Pfizer Kft.</t>
  </si>
  <si>
    <t>DIFLUCAN 150 mg kemény kapszula</t>
  </si>
  <si>
    <t>OGYI-T-01550/03</t>
  </si>
  <si>
    <t>DIFLUCAN 200 mg kemény kapszula</t>
  </si>
  <si>
    <t>OGYI-T-01550/06</t>
  </si>
  <si>
    <t>DIGIFUNGIN 10 mg/g kenõcs</t>
  </si>
  <si>
    <t>OGYI-T-09406/01</t>
  </si>
  <si>
    <t>tolnaftate</t>
  </si>
  <si>
    <t>D01AE18</t>
  </si>
  <si>
    <t>DIKORAL 0,74 mg/ml szájnyálkahártyán alkalmazott oldat</t>
  </si>
  <si>
    <t>OGYI-T-20733/01</t>
  </si>
  <si>
    <t>Farmaka s.r.l.</t>
  </si>
  <si>
    <t>DIKORAL FORTE szájnyálkahártyán alkalmazott spray</t>
  </si>
  <si>
    <t>1 X 15 ml üvegben</t>
  </si>
  <si>
    <t>OGYI-T-20733/02</t>
  </si>
  <si>
    <t>DOBUTAMIN ADMEDA 250 mg oldatos infúzió</t>
  </si>
  <si>
    <t>OGYI-T-09221/02</t>
  </si>
  <si>
    <t>dobutamine</t>
  </si>
  <si>
    <t>ADMEDA Arzneimittel GmbH</t>
  </si>
  <si>
    <t>C01CA07</t>
  </si>
  <si>
    <t>DOCETAXEL HOSPIRA 10 mg/ml koncentrátum oldatos infúzióhoz</t>
  </si>
  <si>
    <t>1 X 2 ml injekciós üvegben</t>
  </si>
  <si>
    <t>OGYI-T-20868/01</t>
  </si>
  <si>
    <t>docetaxel</t>
  </si>
  <si>
    <t>L01CD02</t>
  </si>
  <si>
    <t>DOLFORIN  50 mikrogramm/óra transzdermális tapasz</t>
  </si>
  <si>
    <t>5 X   - tasakban</t>
  </si>
  <si>
    <t>OGYI-T-20594/16</t>
  </si>
  <si>
    <t>fentanyl</t>
  </si>
  <si>
    <t>N02AB03</t>
  </si>
  <si>
    <t>DOLGIT MAX 800 mg filmtabletta</t>
  </si>
  <si>
    <t>OGYI-T-05283/02</t>
  </si>
  <si>
    <t>Dolorgiet GmbH &amp; Co. KG</t>
  </si>
  <si>
    <t>DOLOFLEX 4% külsõleges oldatos spray</t>
  </si>
  <si>
    <t>1 X 12.5 g üvegpalackban</t>
  </si>
  <si>
    <t>OGYI-T-20327/01</t>
  </si>
  <si>
    <t xml:space="preserve">HealthPort Registration Kft. </t>
  </si>
  <si>
    <t>1 X 25 g üvegpalackban</t>
  </si>
  <si>
    <t>OGYI-T-20327/02</t>
  </si>
  <si>
    <t>DONA 750 mg filmtabletta</t>
  </si>
  <si>
    <t>OGYI-T-04701/07</t>
  </si>
  <si>
    <t>Glucosamine sulfate sodium chloride</t>
  </si>
  <si>
    <t>Cooper Consumer Health B.V.</t>
  </si>
  <si>
    <t>DONA ARTHRO 400 mg oldatos injekció</t>
  </si>
  <si>
    <t>5 X   - ampulla</t>
  </si>
  <si>
    <t>OGYI-T-04701/06</t>
  </si>
  <si>
    <t>DONALGIN 250 mg kemény kapszula</t>
  </si>
  <si>
    <t>OGYI-T-03557/01</t>
  </si>
  <si>
    <t>niflumic acid</t>
  </si>
  <si>
    <t>M01AX02</t>
  </si>
  <si>
    <t>DORETA SR 75 mg/650 mg retard tabletta</t>
  </si>
  <si>
    <t>OGYI-T-21059/45</t>
  </si>
  <si>
    <t>tramadol hydrochloride;paracetamol</t>
  </si>
  <si>
    <t>N02AJ13</t>
  </si>
  <si>
    <t>DOTAGRAF 0,5 mmol/ml oldatos injekció, többadagos</t>
  </si>
  <si>
    <t>1 X 60 ml injekciós üvegben</t>
  </si>
  <si>
    <t>OGYI-T-23115/07</t>
  </si>
  <si>
    <t>gadoteric acid</t>
  </si>
  <si>
    <t>V08CA02</t>
  </si>
  <si>
    <t>DOXITIDIN 100 mg tabletta</t>
  </si>
  <si>
    <t>OGYI-T-20573/07</t>
  </si>
  <si>
    <t>doxycycline</t>
  </si>
  <si>
    <t>J01AA02</t>
  </si>
  <si>
    <t>DOXORUBICIN-TEVA 2 mg/ml oldatos injekció</t>
  </si>
  <si>
    <t>1 X 10 mg/5 ml üvegben</t>
  </si>
  <si>
    <t>OGYI-T-08808/01</t>
  </si>
  <si>
    <t>doxorubicin</t>
  </si>
  <si>
    <t>L01DB01</t>
  </si>
  <si>
    <t>DOXYPROTECT 100 mg kemény kapszula</t>
  </si>
  <si>
    <t>OGYI-T-04517/02</t>
  </si>
  <si>
    <t>OGYI-T-04517/01</t>
  </si>
  <si>
    <t>DOXYPROTECT 200 mg kemény kapszula</t>
  </si>
  <si>
    <t>OGYI-T-04517/04</t>
  </si>
  <si>
    <t>OGYI-T-04517/03</t>
  </si>
  <si>
    <t>DOZOPRES COMBI 20 mg/ml+5 mg/ml oldatos szemcsepp</t>
  </si>
  <si>
    <t>1 X 5 ml cseppentõs tartályban</t>
  </si>
  <si>
    <t>OGYI-T-21780/01</t>
  </si>
  <si>
    <t>dorzolamide;timolol</t>
  </si>
  <si>
    <t>Bausch + Lomb Ireland Ltd.</t>
  </si>
  <si>
    <t>DUCILTIA 60 mg gyomornedv-ellenálló kemény kapszula</t>
  </si>
  <si>
    <t>OGYI-T-22935/08</t>
  </si>
  <si>
    <t>duloxetine hydrochloride</t>
  </si>
  <si>
    <t>DULCOLAX 7,5 mg/ml belsõleges oldatos cseppek</t>
  </si>
  <si>
    <t>1 X 15 ml palackban</t>
  </si>
  <si>
    <t>OGYI-T-06851/01</t>
  </si>
  <si>
    <t>sodium picosulfate</t>
  </si>
  <si>
    <t>A06AB08</t>
  </si>
  <si>
    <t>DULODET 30 mg gyomornedv-ellenálló kemény kapszula</t>
  </si>
  <si>
    <t>4 X 7 - buborékcsomagolásban</t>
  </si>
  <si>
    <t>OGYI-T-22889/04</t>
  </si>
  <si>
    <t>DULODET 60 mg gyomornedv-ellenálló kemény kapszula</t>
  </si>
  <si>
    <t>OGYI-T-22889/14</t>
  </si>
  <si>
    <t>DULOXETIN SANDOZ 30 mg gyomornedv-ellenálló kemény kapszula</t>
  </si>
  <si>
    <t>OGYI-T-22979/01</t>
  </si>
  <si>
    <t>DULOXETIN SANDOZ 60 mg gyomornedv-ellenálló kemény kapszula</t>
  </si>
  <si>
    <t>OGYI-T-22979/07</t>
  </si>
  <si>
    <t>DULOXETIN STADA 30 mg gyomornedv-ellenálló kemény kapszula</t>
  </si>
  <si>
    <t>OGYI-T-22902/04</t>
  </si>
  <si>
    <t>DULOXETIN STADA 60 mg gyomornedv-ellenálló kemény kapszula</t>
  </si>
  <si>
    <t>OGYI-T-22902/17</t>
  </si>
  <si>
    <t>Daurismo 100 mg filmtabletta</t>
  </si>
  <si>
    <t>EU/1/20/1451/004</t>
  </si>
  <si>
    <t>glasdegib</t>
  </si>
  <si>
    <t>L01XX63</t>
  </si>
  <si>
    <t>Daxas 500 mikrogramm filmtabletta</t>
  </si>
  <si>
    <t>EU/1/10/636/002</t>
  </si>
  <si>
    <t>roflumilast</t>
  </si>
  <si>
    <t>R03DX07</t>
  </si>
  <si>
    <t xml:space="preserve">Duloxetine Viatris 60 mg gyomornedv-ellenálló kemény kapszula </t>
  </si>
  <si>
    <t>EU/1/15/1010/050</t>
  </si>
  <si>
    <t>Viatris Ltd.</t>
  </si>
  <si>
    <t>Duloxetine Zentiva 30 mg gyomornedv-ellenálló kemény kapszula</t>
  </si>
  <si>
    <t>EU/1/15/1028/002</t>
  </si>
  <si>
    <t>Duloxetine Zentiva 60 mg gyomornedv-ellenálló kemény kapszula</t>
  </si>
  <si>
    <t>EU/1/15/1028/004</t>
  </si>
  <si>
    <t>EBETREXAT 20 mg/ml oldatos injekció elõretöltött fecskendõben</t>
  </si>
  <si>
    <t>1 X 1.25 ml elõretöltött fecskendõben</t>
  </si>
  <si>
    <t>OGYI-T-20971/78</t>
  </si>
  <si>
    <t>methotrexate</t>
  </si>
  <si>
    <t>L04AX03</t>
  </si>
  <si>
    <t>EDRONAX 4 mg tabletta</t>
  </si>
  <si>
    <t>OGYI-T-06922/01</t>
  </si>
  <si>
    <t>reboxetine</t>
  </si>
  <si>
    <t>N06AX18</t>
  </si>
  <si>
    <t>EFFEZEL 1 mg/g+25 mg/g gél</t>
  </si>
  <si>
    <t>1 X 30 g többadagos tartályban</t>
  </si>
  <si>
    <t>OGYI-T-23200/05</t>
  </si>
  <si>
    <t>adapalene;benzoyl peroxide, hydrous</t>
  </si>
  <si>
    <t>D10AD53</t>
  </si>
  <si>
    <t>EFFEZEL FORTE 3 mg/g + 25 mg/g gél</t>
  </si>
  <si>
    <t>OGYI-T-23200/14</t>
  </si>
  <si>
    <t>adapalene;benzoyl peroxyde</t>
  </si>
  <si>
    <t>EGIFERON 1x10^6 NE por és oldószer oldatos injekcióhoz</t>
  </si>
  <si>
    <t>10 X   - porampulla+oldószerampulla</t>
  </si>
  <si>
    <t>OGYI-T-03722/01</t>
  </si>
  <si>
    <t>interferon alfa</t>
  </si>
  <si>
    <t>L03AB01</t>
  </si>
  <si>
    <t>EGIFERON 3x10^6 NE por és oldószer oldatos injekcióhoz</t>
  </si>
  <si>
    <t>OGYI-T-03892/01</t>
  </si>
  <si>
    <t>EGITROMB 75 mg filmtabletta</t>
  </si>
  <si>
    <t>OGYI-T-20925/01</t>
  </si>
  <si>
    <t>ELEBER 60 mg koncentrátum és oldószer oldatos infúzióhoz</t>
  </si>
  <si>
    <t>OGYI-T-23867/01</t>
  </si>
  <si>
    <t>ELIXIRIUM THYMI COMPOSITUM FoNo VII. HUNGARO-GAL</t>
  </si>
  <si>
    <t xml:space="preserve">1 X 150  g </t>
  </si>
  <si>
    <t>OGYI-T-20558/01</t>
  </si>
  <si>
    <t>elixirium thymi compositum</t>
  </si>
  <si>
    <t>Hungaro-Gal Kft.</t>
  </si>
  <si>
    <t>R05F</t>
  </si>
  <si>
    <t>ELOCOM 0,1% kenõcs</t>
  </si>
  <si>
    <t>1 X 15 g Al tubusban</t>
  </si>
  <si>
    <t>OGYI-T-04219/01</t>
  </si>
  <si>
    <t>mometasone</t>
  </si>
  <si>
    <t>D07AC13</t>
  </si>
  <si>
    <t>ELOCOM 0,1% krém</t>
  </si>
  <si>
    <t>OGYI-T-04219/03</t>
  </si>
  <si>
    <t>ELVEN 16 mg tabletta</t>
  </si>
  <si>
    <t>OGYI-T-20218/04</t>
  </si>
  <si>
    <t>ENALAPRIL 1 A PHARMA  5 mg tabletta</t>
  </si>
  <si>
    <t>OGYI-T-09819/01</t>
  </si>
  <si>
    <t>enalapril</t>
  </si>
  <si>
    <t>C09AA02</t>
  </si>
  <si>
    <t>ENALAPRIL 1 A PHARMA 10 mg tabletta</t>
  </si>
  <si>
    <t>OGYI-T-09819/02</t>
  </si>
  <si>
    <t>ENALAPRIL 1 A PHARMA 20 mg tabletta</t>
  </si>
  <si>
    <t>OGYI-T-09819/03</t>
  </si>
  <si>
    <t>ENAPRIL 10 mg tabletta</t>
  </si>
  <si>
    <t>OGYI-T-08074/04</t>
  </si>
  <si>
    <t>ENAPRIL 20 mg tabletta</t>
  </si>
  <si>
    <t>OGYI-T-08074/07</t>
  </si>
  <si>
    <t>ENGERIX-B szuszpenziós injekció felnõtteknek</t>
  </si>
  <si>
    <t>100 X 1 ml injekciós üvegben</t>
  </si>
  <si>
    <t>OGYI-T-08261/03</t>
  </si>
  <si>
    <t>J07BC01</t>
  </si>
  <si>
    <t>ENTECAVIR PHARMASCIENCE INTERNATIONAL LTD 0,5 mg filmtabletta</t>
  </si>
  <si>
    <t>OGYI-T-23649/02</t>
  </si>
  <si>
    <t>entecavir</t>
  </si>
  <si>
    <t>Pharmascience International Ltd.</t>
  </si>
  <si>
    <t>J05AF10</t>
  </si>
  <si>
    <t>ENTERO-SPA 0,2 ml gyomornedv-ellenálló lágy kapszula</t>
  </si>
  <si>
    <t>OGYI-T-23720/01</t>
  </si>
  <si>
    <t>A03AX15</t>
  </si>
  <si>
    <t>EPILETAM  250 mg filmtabletta</t>
  </si>
  <si>
    <t>OGYI-T-22012/05</t>
  </si>
  <si>
    <t>levetiracetam</t>
  </si>
  <si>
    <t>N03AX14</t>
  </si>
  <si>
    <t>OGYI-T-22012/06</t>
  </si>
  <si>
    <t>200 X   - buborékcsomagolásban</t>
  </si>
  <si>
    <t>OGYI-T-22012/07</t>
  </si>
  <si>
    <t>OGYI-T-22012/01</t>
  </si>
  <si>
    <t>OGYI-T-22012/02</t>
  </si>
  <si>
    <t>OGYI-T-22012/03</t>
  </si>
  <si>
    <t>80 X   - buborékcsomagolásban</t>
  </si>
  <si>
    <t>OGYI-T-22012/04</t>
  </si>
  <si>
    <t>EPILETAM  500 mg filmtabletta</t>
  </si>
  <si>
    <t>OGYI-T-22012/12</t>
  </si>
  <si>
    <t>OGYI-T-22012/13</t>
  </si>
  <si>
    <t>OGYI-T-22012/14</t>
  </si>
  <si>
    <t>OGYI-T-22012/08</t>
  </si>
  <si>
    <t>OGYI-T-22012/09</t>
  </si>
  <si>
    <t>OGYI-T-22012/10</t>
  </si>
  <si>
    <t>OGYI-T-22012/11</t>
  </si>
  <si>
    <t>EPILETAM  750 mg filmtabletta</t>
  </si>
  <si>
    <t>OGYI-T-22012/19</t>
  </si>
  <si>
    <t>OGYI-T-22012/20</t>
  </si>
  <si>
    <t>OGYI-T-22012/21</t>
  </si>
  <si>
    <t>OGYI-T-22012/15</t>
  </si>
  <si>
    <t>OGYI-T-22012/16</t>
  </si>
  <si>
    <t>OGYI-T-22012/17</t>
  </si>
  <si>
    <t>OGYI-T-22012/18</t>
  </si>
  <si>
    <t>EPILETAM 1000 mg filmtabletta</t>
  </si>
  <si>
    <t>OGYI-T-22012/26</t>
  </si>
  <si>
    <t>OGYI-T-22012/27</t>
  </si>
  <si>
    <t>OGYI-T-22012/28</t>
  </si>
  <si>
    <t>OGYI-T-22012/22</t>
  </si>
  <si>
    <t>OGYI-T-22012/23</t>
  </si>
  <si>
    <t>OGYI-T-22012/24</t>
  </si>
  <si>
    <t>OGYI-T-22012/25</t>
  </si>
  <si>
    <t>EPIRUBICIN ACCORD 2 mg/ml oldatos injekció vagy infúzió</t>
  </si>
  <si>
    <t>1 X 100 ml ampulla</t>
  </si>
  <si>
    <t>OGYI-T-21045/04</t>
  </si>
  <si>
    <t>epirubicin</t>
  </si>
  <si>
    <t>L01DB03</t>
  </si>
  <si>
    <t>1 X 5 ml ampulla</t>
  </si>
  <si>
    <t>OGYI-T-21045/01</t>
  </si>
  <si>
    <t>EPIRUBICIN SANDOZ 2 mg/ml koncentrátum oldatos injekcióhoz és infúzióhoz</t>
  </si>
  <si>
    <t>OGYI-T-08243/03</t>
  </si>
  <si>
    <t>ERGOTOP 30 mg filmtabletta</t>
  </si>
  <si>
    <t>OGYI-T-05907/01</t>
  </si>
  <si>
    <t>nicergoline</t>
  </si>
  <si>
    <t>C04AE02</t>
  </si>
  <si>
    <t>ERLOTINIB KRKA 100 mg filmtabletta</t>
  </si>
  <si>
    <t>OGYI-T-23664/03</t>
  </si>
  <si>
    <t>erlotinib</t>
  </si>
  <si>
    <t>L01EB02</t>
  </si>
  <si>
    <t>ERLOTINIB KRKA 150 mg filmtabletta</t>
  </si>
  <si>
    <t>OGYI-T-23664/05</t>
  </si>
  <si>
    <t>ERTAPENEM APTAPHARMA 1 g por oldatos infúzióhoz való koncentrátumhoz</t>
  </si>
  <si>
    <t>OGYI-T-23366/02</t>
  </si>
  <si>
    <t>ertapenem sodium</t>
  </si>
  <si>
    <t>J01DH03</t>
  </si>
  <si>
    <t>ESCITALOPRAM-ZENTIVA 10 mg szájban diszpergálódó tabletta</t>
  </si>
  <si>
    <t>OGYI-T-22574/16</t>
  </si>
  <si>
    <t>escitalopram oxalate</t>
  </si>
  <si>
    <t>N06AB10</t>
  </si>
  <si>
    <t>ESOMEPRAZOL ACTAVIS 20 mg gyomornedv-ellenálló tabletta</t>
  </si>
  <si>
    <t>OGYI-T-22400/04</t>
  </si>
  <si>
    <t>esomeprazole</t>
  </si>
  <si>
    <t>A02BC05</t>
  </si>
  <si>
    <t>ESOMEPRAZOL ACTAVIS 40 mg gyomornedv-ellenálló tabletta</t>
  </si>
  <si>
    <t>OGYI-T-22400/15</t>
  </si>
  <si>
    <t>ESTROKAD 0,03 mg hüvelykúp</t>
  </si>
  <si>
    <t>OGYI-T-08152/02</t>
  </si>
  <si>
    <t>estriol</t>
  </si>
  <si>
    <t>Dr. Kade Pharmazeutische Fabrik GmbH</t>
  </si>
  <si>
    <t>G03CA04</t>
  </si>
  <si>
    <t>ESTROKAD hüvelykrém</t>
  </si>
  <si>
    <t>1 X 25 g Al tubusban</t>
  </si>
  <si>
    <t>OGYI-T-08152/01</t>
  </si>
  <si>
    <t>EUROVIT C-vitamin 100 mg rágótabletta</t>
  </si>
  <si>
    <t>60 X   - tartályban</t>
  </si>
  <si>
    <t>OGYI-T-09737/02</t>
  </si>
  <si>
    <t>EUROVIT C-vitamin 500 mg rágótabletta</t>
  </si>
  <si>
    <t>OGYI-T-09737/03</t>
  </si>
  <si>
    <t>OGYI-T-09737/04</t>
  </si>
  <si>
    <t>EXODERIL 10 mg/ml külsõleges oldat</t>
  </si>
  <si>
    <t>OGYI-T-06532/01</t>
  </si>
  <si>
    <t>naftifine</t>
  </si>
  <si>
    <t>D01AE22</t>
  </si>
  <si>
    <t>EZETIMIBE/ATORVASTATIN SANDOZ 10 mg/40 mg filmtabletta</t>
  </si>
  <si>
    <t>OGYI-T-23955/09</t>
  </si>
  <si>
    <t>ezetimibe;atorvastatin</t>
  </si>
  <si>
    <t>C10BA05</t>
  </si>
  <si>
    <t>Ebixa 10 mg filmtabletta</t>
  </si>
  <si>
    <t>EU/1/02/219/007</t>
  </si>
  <si>
    <t>memantine</t>
  </si>
  <si>
    <t>Lundbeck A/S</t>
  </si>
  <si>
    <t>N06DX01</t>
  </si>
  <si>
    <t>EU/1/02/219/008</t>
  </si>
  <si>
    <t>Ebixa 5 mg/kipumpált adag, belsõleges oldat</t>
  </si>
  <si>
    <t>1 X 50 g -</t>
  </si>
  <si>
    <t>EU/1/02/219/005</t>
  </si>
  <si>
    <t>Elonva 100 mikrogramm oldatos injekció</t>
  </si>
  <si>
    <t>EU/1/09/609/001</t>
  </si>
  <si>
    <t>corifollitropin alfa</t>
  </si>
  <si>
    <t>G03GA09</t>
  </si>
  <si>
    <t>Elonva 150 mikrogramm oldatos injekció</t>
  </si>
  <si>
    <t>EU/1/09/609/002</t>
  </si>
  <si>
    <t>Epivir 150 mg filmtabletta</t>
  </si>
  <si>
    <t>EU/1/96/015/001</t>
  </si>
  <si>
    <t>lamivudine</t>
  </si>
  <si>
    <t>J05AF05</t>
  </si>
  <si>
    <t>Eporatio  2000 NE/0,5 ml oldatos injekció elõretöltött fecskendõben</t>
  </si>
  <si>
    <t>6 X 0.5 ml elõretöltött fecskendõben</t>
  </si>
  <si>
    <t>EU/1/09/573/003</t>
  </si>
  <si>
    <t>epoetin theta</t>
  </si>
  <si>
    <t>Ratiopharm GmbH</t>
  </si>
  <si>
    <t>B03XA01</t>
  </si>
  <si>
    <t>EU/1/09/573/004</t>
  </si>
  <si>
    <t>Eporatio  3000 NE/0,5 ml oldatos injekció elõretöltött fecskendõben</t>
  </si>
  <si>
    <t>EU/1/09/573/005</t>
  </si>
  <si>
    <t>EU/1/09/573/006</t>
  </si>
  <si>
    <t>Eporatio  5000 NE/0,5 ml oldatos injekció elõretöltött fecskendõben</t>
  </si>
  <si>
    <t>EU/1/09/573/009</t>
  </si>
  <si>
    <t>EU/1/09/573/010</t>
  </si>
  <si>
    <t>Eporatio 30000 NE/1 ml oldatos injekció elõretöltött fecskendõben</t>
  </si>
  <si>
    <t>4 X 1 ml elõretöltött fecskendõben</t>
  </si>
  <si>
    <t>EU/1/09/573/041</t>
  </si>
  <si>
    <t>Erelzi 50 mg oldatos injekció elõretöltött fecskendõben</t>
  </si>
  <si>
    <t>EU/1/17/1195/007</t>
  </si>
  <si>
    <t>etanercept</t>
  </si>
  <si>
    <t>L04AB01</t>
  </si>
  <si>
    <t>Esbriet 267 mg kemény kapszula</t>
  </si>
  <si>
    <t>252 X 1 - adagonként perforált buborékcsomagolásban</t>
  </si>
  <si>
    <t>EU/1/11/667/002</t>
  </si>
  <si>
    <t>pirfenidone</t>
  </si>
  <si>
    <t>L04AX05</t>
  </si>
  <si>
    <t>Exforge HCT  5 mg/160 mg/12,5 mg filmtabletta</t>
  </si>
  <si>
    <t>28 X  - buborékcsomagolásban</t>
  </si>
  <si>
    <t>EU/1/09/569/002</t>
  </si>
  <si>
    <t>amlodipine;valsartan;hydrochlorothiazide</t>
  </si>
  <si>
    <t>C09DX01</t>
  </si>
  <si>
    <t>Extavia 250 mikrogramm/ml por és oldószer oldatos injekcióhoz</t>
  </si>
  <si>
    <t>15 X   - injekciós üvegben</t>
  </si>
  <si>
    <t>EU/1/08/454/008</t>
  </si>
  <si>
    <t>FALVEN  75 mg retard kemény kapszula</t>
  </si>
  <si>
    <t>OGYI-T-20411/13</t>
  </si>
  <si>
    <t>venlafaxine</t>
  </si>
  <si>
    <t>N06AX16</t>
  </si>
  <si>
    <t>OGYI-T-20411/22</t>
  </si>
  <si>
    <t>OGYI-T-20411/21</t>
  </si>
  <si>
    <t>100 X 1 - buborékcsomagolásban</t>
  </si>
  <si>
    <t>OGYI-T-20411/23</t>
  </si>
  <si>
    <t>OGYI-T-20411/14</t>
  </si>
  <si>
    <t>OGYI-T-20411/15</t>
  </si>
  <si>
    <t>250 X   - HDPE tartályban</t>
  </si>
  <si>
    <t>OGYI-T-20411/24</t>
  </si>
  <si>
    <t>OGYI-T-20411/16</t>
  </si>
  <si>
    <t>OGYI-T-20411/17</t>
  </si>
  <si>
    <t>50 X   - HDPE tartályban</t>
  </si>
  <si>
    <t>OGYI-T-20411/19</t>
  </si>
  <si>
    <t>OGYI-T-20411/18</t>
  </si>
  <si>
    <t>98 X   - buborékcsomagolásban</t>
  </si>
  <si>
    <t>OGYI-T-20411/20</t>
  </si>
  <si>
    <t>FAMVIR 125 mg filmtabletta</t>
  </si>
  <si>
    <t>OGYI-T-05174/03</t>
  </si>
  <si>
    <t>famciclovir</t>
  </si>
  <si>
    <t>Phoenix Labs</t>
  </si>
  <si>
    <t>J05AB09</t>
  </si>
  <si>
    <t>10 X   - átlátszatlan fehér buborékcsomagolásban</t>
  </si>
  <si>
    <t>OGYI-T-05174/01</t>
  </si>
  <si>
    <t>FEBUXOSTAT SANDOZ  80 mg filmtabletta</t>
  </si>
  <si>
    <t>OGYI-T-23217/04</t>
  </si>
  <si>
    <t>febuxostat</t>
  </si>
  <si>
    <t>M04AA03</t>
  </si>
  <si>
    <t>FEBUXOSTAT SANDOZ 120 mg filmtabletta</t>
  </si>
  <si>
    <t>OGYI-T-23217/16</t>
  </si>
  <si>
    <t>FELODIPIN 1a Pharma  5 mg retard tabletta</t>
  </si>
  <si>
    <t>OGYI-T-10301/01</t>
  </si>
  <si>
    <t>felodipine</t>
  </si>
  <si>
    <t>C08CA02</t>
  </si>
  <si>
    <t>FELODIPIN 1a Pharma 10 mg retard tabletta</t>
  </si>
  <si>
    <t>OGYI-T-10301/02</t>
  </si>
  <si>
    <t>FELODIPIN HEXAL  5 mg retard tabletta</t>
  </si>
  <si>
    <t>OGYI-T-10299/01</t>
  </si>
  <si>
    <t>FELODIPIN HEXAL 10 mg retard tabletta</t>
  </si>
  <si>
    <t>OGYI-T-10299/02</t>
  </si>
  <si>
    <t>FEMIFLO 150 mg kemény kapszula</t>
  </si>
  <si>
    <t>OGYI-T-21788/02</t>
  </si>
  <si>
    <t>OGYI-T-21788/03</t>
  </si>
  <si>
    <t>FEMILUX 3 mg/0,02 mg filmtabletta</t>
  </si>
  <si>
    <t>1 X 28 - buborékcsomagolásban</t>
  </si>
  <si>
    <t>OGYI-T-22592/01</t>
  </si>
  <si>
    <t>3 X 28 - buborékcsomagolásban</t>
  </si>
  <si>
    <t>OGYI-T-22592/02</t>
  </si>
  <si>
    <t>FEMODEN bevont tabletta</t>
  </si>
  <si>
    <t>1 X 21 - buborékcsomagolásban</t>
  </si>
  <si>
    <t>OGYI-T-02360/01</t>
  </si>
  <si>
    <t>gestodene;ethinylestradiol</t>
  </si>
  <si>
    <t>G03AA10</t>
  </si>
  <si>
    <t>FENESA 200 mg filmtabletta</t>
  </si>
  <si>
    <t>112 X   - buborékcsomagolásban</t>
  </si>
  <si>
    <t>OGYI-T-23702/04</t>
  </si>
  <si>
    <t>sorafenib tosylate</t>
  </si>
  <si>
    <t>L01EX02</t>
  </si>
  <si>
    <t>FENTANYL-RATIOPHARM  25 mikrogramm/h transzdermális tapasz</t>
  </si>
  <si>
    <t>5 X   - védõtasakban</t>
  </si>
  <si>
    <t>OGYI-T-20282/01</t>
  </si>
  <si>
    <t>FENTANYL-RATIOPHARM  50 mikrogramm/h transzdermális tapasz</t>
  </si>
  <si>
    <t>OGYI-T-20282/02</t>
  </si>
  <si>
    <t>FENTANYL-RATIOPHARM 100 mikrogramm/h transzdermális tapasz</t>
  </si>
  <si>
    <t>OGYI-T-20282/04</t>
  </si>
  <si>
    <t>FERRLECIT 12,5 mg/ml oldatos injekció</t>
  </si>
  <si>
    <t>OGYI-T-00438/01</t>
  </si>
  <si>
    <t>ferrous gluconate</t>
  </si>
  <si>
    <t>B03A</t>
  </si>
  <si>
    <t>FEXGEN 120 mg filmtabletta</t>
  </si>
  <si>
    <t>OGYI-T-20601/01</t>
  </si>
  <si>
    <t>fexofenadine</t>
  </si>
  <si>
    <t>R06AX26</t>
  </si>
  <si>
    <t>OGYI-T-20601/02</t>
  </si>
  <si>
    <t>FINASTERID SANDOZ 5 mg filmtabletta</t>
  </si>
  <si>
    <t>OGYI-T-10111/01</t>
  </si>
  <si>
    <t>finasteride</t>
  </si>
  <si>
    <t>G04CB01</t>
  </si>
  <si>
    <t>FINGOLIMOD MSN 0,5 mg kemény kapszula</t>
  </si>
  <si>
    <t>OGYI-T-23756/14</t>
  </si>
  <si>
    <t>fingolimod</t>
  </si>
  <si>
    <t>L04AA27</t>
  </si>
  <si>
    <t>28 X 1 - adagonként perforált buborékcsomagolásban</t>
  </si>
  <si>
    <t>OGYI-T-23756/16</t>
  </si>
  <si>
    <t>FINGOLIMOD STADA 0,5 mg kemény kapszula</t>
  </si>
  <si>
    <t>OGYI-T-23745/03</t>
  </si>
  <si>
    <t>L04AE01</t>
  </si>
  <si>
    <t>FLAMBORIN 500 mg tabletta</t>
  </si>
  <si>
    <t>OGYI-T-22832/03</t>
  </si>
  <si>
    <t>FLECTOR 10 mg/g gél</t>
  </si>
  <si>
    <t>1 X 60 g Al tubusban</t>
  </si>
  <si>
    <t>OGYI-T-05033/01</t>
  </si>
  <si>
    <t>FLECTOR RAPID 50 mg granulátum</t>
  </si>
  <si>
    <t>OGYI-T-05033/03</t>
  </si>
  <si>
    <t>FLIXOTIDE EVOHALER 250 mikrogramm/adag túlnyomásos inhalációs szuszpenzió</t>
  </si>
  <si>
    <t>1 X 120 adag palackban</t>
  </si>
  <si>
    <t>OGYI-T-07825/02</t>
  </si>
  <si>
    <t>fluticasone</t>
  </si>
  <si>
    <t>GlaxoSmithKline Trading Services Ltd.</t>
  </si>
  <si>
    <t>R03BA05</t>
  </si>
  <si>
    <t>FLUCLOXACILLIN PANPHARMA 1 g por oldatos injekcióhoz vagy infúzióhoz</t>
  </si>
  <si>
    <t>10 X 1 g injekciós üvegben</t>
  </si>
  <si>
    <t>OGYI-T-24276/01</t>
  </si>
  <si>
    <t>flucloxacillin</t>
  </si>
  <si>
    <t>J01CF05</t>
  </si>
  <si>
    <t>FLUCOHEXAL 150 mg kemény kapszula</t>
  </si>
  <si>
    <t>OGYI-T-09648/01</t>
  </si>
  <si>
    <t>FLUCONAZOLE KABI 2 mg/ml oldatos infúzió</t>
  </si>
  <si>
    <t>10 X 100 ml infúziós palackban</t>
  </si>
  <si>
    <t>OGYI-T-21432/10</t>
  </si>
  <si>
    <t>FLUDARA 10 mg filmtabletta</t>
  </si>
  <si>
    <t>OGYI-T-08272/02</t>
  </si>
  <si>
    <t>fludarabine</t>
  </si>
  <si>
    <t>Sanofi B.V.</t>
  </si>
  <si>
    <t>L01BB05</t>
  </si>
  <si>
    <t>FLUIMUCIL 200 mg granulátum</t>
  </si>
  <si>
    <t>20 X 1 g tasakban</t>
  </si>
  <si>
    <t>OGYI-T-05351/04</t>
  </si>
  <si>
    <t>Zambon SpA</t>
  </si>
  <si>
    <t>FLUIMUCIL szirup</t>
  </si>
  <si>
    <t>OGYI-T-05351/09</t>
  </si>
  <si>
    <t>FLUORESCEIN SERB 100 mg/ml oldatos injekció</t>
  </si>
  <si>
    <t>OGYI-T-01675/01</t>
  </si>
  <si>
    <t>fluorescein</t>
  </si>
  <si>
    <t>SERB SA</t>
  </si>
  <si>
    <t>S01JA01</t>
  </si>
  <si>
    <t>FLUOROURACIL-TEVA 50 mg/ml oldatos injekció</t>
  </si>
  <si>
    <t>OGYI-T-04272/10</t>
  </si>
  <si>
    <t>FLUOXETIN-ZENTIVA 20 mg kemény kapszula</t>
  </si>
  <si>
    <t>OGYI-T-06826/03</t>
  </si>
  <si>
    <t>fluoxetine</t>
  </si>
  <si>
    <t>N06AB03</t>
  </si>
  <si>
    <t>FLUOXETINE VITABALANS 20 mg filmtabletta</t>
  </si>
  <si>
    <t>OGYI-T-21873/03</t>
  </si>
  <si>
    <t>FLUVASTATIN SANDOZ 80 mg retard tabletta</t>
  </si>
  <si>
    <t>OGYI-T-20650/04</t>
  </si>
  <si>
    <t>fluvastatin</t>
  </si>
  <si>
    <t>C10AA04</t>
  </si>
  <si>
    <t>FORTEDOL 50 mg filmtabletta</t>
  </si>
  <si>
    <t>20 X   - HDPE tartályban</t>
  </si>
  <si>
    <t>OGYI-T-07575/02</t>
  </si>
  <si>
    <t>FORTUM 1 g por oldatos injekcióhoz vagy infúzióhoz</t>
  </si>
  <si>
    <t>1 X   - üvegben</t>
  </si>
  <si>
    <t>OGYI-T-01265/02</t>
  </si>
  <si>
    <t>ceftazidime</t>
  </si>
  <si>
    <t>FORTUM 2 g por oldatos injekcióhoz vagy infúzióhoz</t>
  </si>
  <si>
    <t>OGYI-T-01265/03</t>
  </si>
  <si>
    <t>FOSTIMON HP  75 NE por és oldószer oldatos injekcióhoz</t>
  </si>
  <si>
    <t>1 X   - injekciós üveg+oldószerampulla</t>
  </si>
  <si>
    <t>OGYI-T-06503/01</t>
  </si>
  <si>
    <t>Urofollitropin</t>
  </si>
  <si>
    <t>G03GA04</t>
  </si>
  <si>
    <t>10 X   - injekciós üveg+oldószerampulla</t>
  </si>
  <si>
    <t>OGYI-T-06503/02</t>
  </si>
  <si>
    <t>FOTIL 5 mg/ml+20 mg/ml oldatos szemcsepp</t>
  </si>
  <si>
    <t>OGYI-T-06742/01</t>
  </si>
  <si>
    <t>timolol;pilocarpine</t>
  </si>
  <si>
    <t>FRONTIN 1 mg tabletta</t>
  </si>
  <si>
    <t>OGYI-T-05967/06</t>
  </si>
  <si>
    <t>alprazolam</t>
  </si>
  <si>
    <t>N05BA12</t>
  </si>
  <si>
    <t>FTORAFUR 400 mg kemény kapszula</t>
  </si>
  <si>
    <t>100 X   - tartályban</t>
  </si>
  <si>
    <t>OGYI-T-01001/01</t>
  </si>
  <si>
    <t>tegafur</t>
  </si>
  <si>
    <t>L01BC03</t>
  </si>
  <si>
    <t>FULVESTRANT PHARMASCIENCE 250 mg oldatos injekció elõretöltött fecskendõben</t>
  </si>
  <si>
    <t>1 X 5 ml elõretöltött fecskendõben</t>
  </si>
  <si>
    <t>OGYI-T-23742/01</t>
  </si>
  <si>
    <t>fulvestrant</t>
  </si>
  <si>
    <t>L02BA03</t>
  </si>
  <si>
    <t>2 X 5 ml elõretöltött fecskendõben</t>
  </si>
  <si>
    <t>OGYI-T-23742/02</t>
  </si>
  <si>
    <t>FULVESTRANT SANDOZ 250 mg oldatos injekció elõretöltött fecskendõben</t>
  </si>
  <si>
    <t>OGYI-T-22907/01</t>
  </si>
  <si>
    <t>FULVESTRANT VIPHARM 250 mg oldatos injekció elõretöltött fecskendõben</t>
  </si>
  <si>
    <t>OGYI-T-23747/01</t>
  </si>
  <si>
    <t>FUROCEF 250 mg filmtabletta</t>
  </si>
  <si>
    <t>OGYI-T-22864/01</t>
  </si>
  <si>
    <t>FUROCEF 500 mg filmtabletta</t>
  </si>
  <si>
    <t>OGYI-T-22864/04</t>
  </si>
  <si>
    <t>OGYI-T-22864/05</t>
  </si>
  <si>
    <t>15 X   - buborékcsomagolásban</t>
  </si>
  <si>
    <t>OGYI-T-22864/07</t>
  </si>
  <si>
    <t>FUROSEMID AL 500 mg tabletta</t>
  </si>
  <si>
    <t>OGYI-T-08688/03</t>
  </si>
  <si>
    <t>furosemide</t>
  </si>
  <si>
    <t>C03CA01</t>
  </si>
  <si>
    <t>FUROSEMID-CHINOIN oldatos injekció</t>
  </si>
  <si>
    <t>5 X 2 ml ampulla</t>
  </si>
  <si>
    <t>OGYI-T-03371/01</t>
  </si>
  <si>
    <t>Fampyra 10 mg retard tabletta</t>
  </si>
  <si>
    <t>2 X 14 - buborékcsomagolásban</t>
  </si>
  <si>
    <t>EU/1/11/699/003</t>
  </si>
  <si>
    <t>Fampridine</t>
  </si>
  <si>
    <t xml:space="preserve">Merz Therapeutics GmbH </t>
  </si>
  <si>
    <t>N07XX07</t>
  </si>
  <si>
    <t>4 X 14 - buborékcsomagolásban</t>
  </si>
  <si>
    <t>EU/1/11/699/004</t>
  </si>
  <si>
    <t>Faslodex 250 mg oldatos injekció</t>
  </si>
  <si>
    <t xml:space="preserve">1 X 5  ml </t>
  </si>
  <si>
    <t>EU/1/03/269/001</t>
  </si>
  <si>
    <t>Fasturtec 1,5 mg/ml por és oldószer oldatos infúzióhoz való koncentrátumhoz</t>
  </si>
  <si>
    <t>1 X 7.5 mg porüveg</t>
  </si>
  <si>
    <t>EU/1/00/170/002</t>
  </si>
  <si>
    <t>rasburicase</t>
  </si>
  <si>
    <t>V03AF07</t>
  </si>
  <si>
    <t>Febuxostat Krka 120 mg filmtabletta</t>
  </si>
  <si>
    <t>EU/1/18/1347/006</t>
  </si>
  <si>
    <t>Fosavance 70 mg/2800 NE tabletta</t>
  </si>
  <si>
    <t>EU/1/05/310/004</t>
  </si>
  <si>
    <t>alendronic acid;cholecalciferol</t>
  </si>
  <si>
    <t>M05BB03</t>
  </si>
  <si>
    <t>GAMMANORM 165 mg/ml oldatos injekció</t>
  </si>
  <si>
    <t>OGYI-T-20142/04</t>
  </si>
  <si>
    <t>immunglobulin</t>
  </si>
  <si>
    <t>J06BA01</t>
  </si>
  <si>
    <t>1 X 12 ml injekciós üvegben</t>
  </si>
  <si>
    <t>OGYI-T-20142/13</t>
  </si>
  <si>
    <t>GASTRACID narancsos ízû rágótabletta</t>
  </si>
  <si>
    <t>12 X   - szalagcsomagolásban</t>
  </si>
  <si>
    <t>OGYI-T-20105/01</t>
  </si>
  <si>
    <t>aluminium oxide, hydrated;magnesium hydroxide</t>
  </si>
  <si>
    <t>A02AD01</t>
  </si>
  <si>
    <t>24 X   - szalagcsomagolásban</t>
  </si>
  <si>
    <t>OGYI-T-20105/02</t>
  </si>
  <si>
    <t>GATTART 680 mg/80 mg rágótabletta</t>
  </si>
  <si>
    <t>OGYI-T-23390/02</t>
  </si>
  <si>
    <t>calcium carbonate;Magnesium carbonate, heavy</t>
  </si>
  <si>
    <t>Alkaloid-int d.o.o.</t>
  </si>
  <si>
    <t>A02AD01 / na</t>
  </si>
  <si>
    <t>GEFITINIB SANDOZ 250 mg filmtabletta</t>
  </si>
  <si>
    <t>OGYI-T-23441/01</t>
  </si>
  <si>
    <t>gefitinib</t>
  </si>
  <si>
    <t>L01EB01</t>
  </si>
  <si>
    <t>GLIMEPIRID 1A PHARMA 2 mg tabletta</t>
  </si>
  <si>
    <t>OGYI-T-10287/02</t>
  </si>
  <si>
    <t>GLIMEPIRID 1A PHARMA 3 mg tabletta</t>
  </si>
  <si>
    <t>OGYI-T-10287/03</t>
  </si>
  <si>
    <t>GLIMEPIRID 1A PHARMA 4 mg tabletta</t>
  </si>
  <si>
    <t>OGYI-T-10287/04</t>
  </si>
  <si>
    <t>GLIMEPIRID 1A PHARMA 6 mg tabletta</t>
  </si>
  <si>
    <t>OGYI-T-10287/05</t>
  </si>
  <si>
    <t>GLIMEPIRID HEXAL 1 mg tabletta</t>
  </si>
  <si>
    <t>OGYI-T-10282/01</t>
  </si>
  <si>
    <t>GLIMEPIRID HEXAL 2 mg tabletta</t>
  </si>
  <si>
    <t>OGYI-T-10282/02</t>
  </si>
  <si>
    <t>GLIMEPIRID HEXAL 6 mg tabletta</t>
  </si>
  <si>
    <t>OGYI-T-10282/05</t>
  </si>
  <si>
    <t>GLUKÓZ TEVA 10% oldatos infúzió</t>
  </si>
  <si>
    <t>1 X 100 ml mûanyag zsákban</t>
  </si>
  <si>
    <t>OGYI-T-07814/06</t>
  </si>
  <si>
    <t>glucose monohydrate</t>
  </si>
  <si>
    <t>B05BA03</t>
  </si>
  <si>
    <t>1 X 500 ml mûanyag zsákban</t>
  </si>
  <si>
    <t>OGYI-T-07814/07</t>
  </si>
  <si>
    <t>GLUKÓZ TEVA 20% oldatos infúzió</t>
  </si>
  <si>
    <t>OGYI-T-07814/08</t>
  </si>
  <si>
    <t>GLUKÓZ TEVA 40% oldatos infúzió</t>
  </si>
  <si>
    <t>OGYI-T-07814/09</t>
  </si>
  <si>
    <t>OGYI-T-07814/10</t>
  </si>
  <si>
    <t>GLYCEROL TEVA 10% oldatos infúzió izotóniás NaCl oldatban</t>
  </si>
  <si>
    <t>1 X 100 ml infúziós üvegben</t>
  </si>
  <si>
    <t>OGYI-T-03868/01</t>
  </si>
  <si>
    <t>glycerol</t>
  </si>
  <si>
    <t>B05BC20</t>
  </si>
  <si>
    <t>1 X 500 ml infúziós üvegben</t>
  </si>
  <si>
    <t>OGYI-T-03868/02</t>
  </si>
  <si>
    <t>GLYCOSEPT szájnyálkahártyán alkalmazott oldat</t>
  </si>
  <si>
    <t>OGYI-T-03214/01</t>
  </si>
  <si>
    <t>acriflavinium chloride;Levomenthol;Resorcinol</t>
  </si>
  <si>
    <t>R02AA20</t>
  </si>
  <si>
    <t>GRACIAL tabletta</t>
  </si>
  <si>
    <t>3 X (7+15) - buborékcsomagolásban</t>
  </si>
  <si>
    <t>OGYI-T-07806/02</t>
  </si>
  <si>
    <t>desogestrel;estradiol</t>
  </si>
  <si>
    <t>Aspen Pharma Trading Ltd (IE)</t>
  </si>
  <si>
    <t>G03AB05</t>
  </si>
  <si>
    <t>GRENIS-CIPRO 500 mg filmtabletta</t>
  </si>
  <si>
    <t>OGYI-T-20154/02</t>
  </si>
  <si>
    <t>GRENIS-OFLO 200 mg filmtabletta</t>
  </si>
  <si>
    <t>OGYI-T-20092/01</t>
  </si>
  <si>
    <t>ofloxacin</t>
  </si>
  <si>
    <t>J01MA01</t>
  </si>
  <si>
    <t>GYNAZOL 20 mg/g hüvelykrém</t>
  </si>
  <si>
    <t>1 X 5 g -</t>
  </si>
  <si>
    <t>OGYI-T-09290/01</t>
  </si>
  <si>
    <t>butoconazole</t>
  </si>
  <si>
    <t>G01AF15</t>
  </si>
  <si>
    <t>Grasustek 6 mg oldatos injekció elõretöltött fecskendõben</t>
  </si>
  <si>
    <t>1 X 0.6 ml elõretöltött fecskendõben</t>
  </si>
  <si>
    <t>EU/1/19/1375/001</t>
  </si>
  <si>
    <t>pegfilgrastim</t>
  </si>
  <si>
    <t>Juta Pharma GmbH</t>
  </si>
  <si>
    <t>L03AA13</t>
  </si>
  <si>
    <t>HALOPERIDOL DECANOAT-RICHTER 50 mg/ml oldatos injekció</t>
  </si>
  <si>
    <t>OGYI-T-03334/04</t>
  </si>
  <si>
    <t>haloperidol</t>
  </si>
  <si>
    <t>N05AD01</t>
  </si>
  <si>
    <t>HARTIL  5 mg tabletta</t>
  </si>
  <si>
    <t>OGYI-T-09729/03</t>
  </si>
  <si>
    <t>ramipril</t>
  </si>
  <si>
    <t>C09AA05</t>
  </si>
  <si>
    <t>HARTIL 10 mg tabletta</t>
  </si>
  <si>
    <t>OGYI-T-09729/05</t>
  </si>
  <si>
    <t>HARTIL HCT 5 mg/25 mg tabletta</t>
  </si>
  <si>
    <t>OGYI-T-20255/02</t>
  </si>
  <si>
    <t>ramipril;hydrochlorothiazide</t>
  </si>
  <si>
    <t>C09BA05</t>
  </si>
  <si>
    <t>HEPARIN GALENIKA 5000 NE/ml oldatos injekció</t>
  </si>
  <si>
    <t>OGYI-T-24166/01</t>
  </si>
  <si>
    <t>Heparin sodium</t>
  </si>
  <si>
    <t>B01AB01</t>
  </si>
  <si>
    <t>HERBION BOROSTYÁN 35 mg szopogató tabletta</t>
  </si>
  <si>
    <t>OGYI-T-22048/04</t>
  </si>
  <si>
    <t>extr. Hederae helicis</t>
  </si>
  <si>
    <t>R05CA12</t>
  </si>
  <si>
    <t>HERPESIN 200 mg tabletta</t>
  </si>
  <si>
    <t>25 X   - buborékcsomagolásban</t>
  </si>
  <si>
    <t>OGYI-T-08871/02</t>
  </si>
  <si>
    <t>HIDRASEC 100 mg kemény kapszula</t>
  </si>
  <si>
    <t>OGYI-T-22076/03</t>
  </si>
  <si>
    <t>racecadotril</t>
  </si>
  <si>
    <t>Bioprojet Europe Ltd.</t>
  </si>
  <si>
    <t>A07XA04</t>
  </si>
  <si>
    <t>Hivatalbóli megállapítás</t>
  </si>
  <si>
    <t>HIDRASEC BABY 10 mg granulátum belsõleges szuszpenzióhoz</t>
  </si>
  <si>
    <t>16 X   - tasakban</t>
  </si>
  <si>
    <t>OGYI-T-22076/02</t>
  </si>
  <si>
    <t>HIDRASEC JUNIOR 30 mg granulátum belsõleges szuszpenzióhoz</t>
  </si>
  <si>
    <t>OGYI-T-22076/01</t>
  </si>
  <si>
    <t>HOLMEVIS 6 mg/6 ml koncentrátum oldatos infúzióhoz</t>
  </si>
  <si>
    <t>1 X 6 ml ampulla</t>
  </si>
  <si>
    <t>OGYI-T-21918/06</t>
  </si>
  <si>
    <t>HOVA filmtabletta</t>
  </si>
  <si>
    <t>OGYI-T-07097/01</t>
  </si>
  <si>
    <t>valerian dry aqueous extract;extractum humuli lupuli strobuli siccum</t>
  </si>
  <si>
    <t>N05CM</t>
  </si>
  <si>
    <t>HUMACAIN 4 mg/ml oldatos szemcsepp</t>
  </si>
  <si>
    <t xml:space="preserve">1 X 10  ml </t>
  </si>
  <si>
    <t>OGYI-T-03674/01</t>
  </si>
  <si>
    <t>oxybuprocaine</t>
  </si>
  <si>
    <t>S01HA02</t>
  </si>
  <si>
    <t>HUMAGLOBIN LIQUID 50 g/l oldatos infúzió</t>
  </si>
  <si>
    <t>1 X 10 g/200 ml injekciós üvegben</t>
  </si>
  <si>
    <t>OGYI-T-09757/08</t>
  </si>
  <si>
    <t>immunglobulin (humán)</t>
  </si>
  <si>
    <t>Human BioPlazma Kft.</t>
  </si>
  <si>
    <t>J06BA02</t>
  </si>
  <si>
    <t>HUMAN ALBUMIN CSL BEHRING 200 g/l oldatos infúzió</t>
  </si>
  <si>
    <t>1 X 100 ml infúziós palackban</t>
  </si>
  <si>
    <t>OGYI-T-22694/02</t>
  </si>
  <si>
    <t>1 X 50 ml infúziós palackban</t>
  </si>
  <si>
    <t>OGYI-T-22694/01</t>
  </si>
  <si>
    <t>HUMAN ALBUMIN KEDRION 200 g/l oldatos infúzió</t>
  </si>
  <si>
    <t>1 X 10 g üvegpalackban</t>
  </si>
  <si>
    <t>OGYI-T-23560/01</t>
  </si>
  <si>
    <t>HUMAPENT 5 mg/ml oldatos szemcsepp</t>
  </si>
  <si>
    <t>1 X 10  ml mûanyag tartályban</t>
  </si>
  <si>
    <t>OGYI-T-03825/01</t>
  </si>
  <si>
    <t>cyclopentolate</t>
  </si>
  <si>
    <t>S01FA04</t>
  </si>
  <si>
    <t>A Gytv. 16 § 2.c alapján kontingens kötelezvény</t>
  </si>
  <si>
    <t>HUMAQUA oldószer parenterális készítményekhez</t>
  </si>
  <si>
    <t>1 X 1000 ml infúziós zsákban</t>
  </si>
  <si>
    <t>OGYI-T-06697/07</t>
  </si>
  <si>
    <t>solvents</t>
  </si>
  <si>
    <t>V07AB19</t>
  </si>
  <si>
    <t>1 X 500 ml infúziós zsákban</t>
  </si>
  <si>
    <t>OGYI-T-06697/06</t>
  </si>
  <si>
    <t>HUMATROPE 36 NE (12 mg) injekció patronban</t>
  </si>
  <si>
    <t>1 X   - patronban</t>
  </si>
  <si>
    <t>OGYI-T-05243/03</t>
  </si>
  <si>
    <t>somatropin (hGH)</t>
  </si>
  <si>
    <t>H01AC01</t>
  </si>
  <si>
    <t>HYDROCORTISON ROMPHARM 100 mg por oldatos injekcióhoz vagy infúzióhoz</t>
  </si>
  <si>
    <t>OGYI-T-23860/01</t>
  </si>
  <si>
    <t>hydrocortisone</t>
  </si>
  <si>
    <t>H02AB09</t>
  </si>
  <si>
    <t>HYDROCORTISON-RICHTER 25 mg/ml + 5 mg/ml szuszpenziós injekció</t>
  </si>
  <si>
    <t>1 X 5 ml injekciós üvegben</t>
  </si>
  <si>
    <t>OGYI-T-03092/01</t>
  </si>
  <si>
    <t>hydrocortisone;lidocaine hydrochloride</t>
  </si>
  <si>
    <t>HbVaxpro 10 mikrogramm szuszpenziós injekció</t>
  </si>
  <si>
    <t>EU/1/01/183/007</t>
  </si>
  <si>
    <t>hepatitis B vaccine (rDNA)</t>
  </si>
  <si>
    <t>Merck Sharp &amp; Dohme BV</t>
  </si>
  <si>
    <t>Herceptin 150 mg por oldatos infúzióhoz való koncentrátumhoz</t>
  </si>
  <si>
    <t>EU/1/00/145/001</t>
  </si>
  <si>
    <t>trastuzumab</t>
  </si>
  <si>
    <t>L01FD01</t>
  </si>
  <si>
    <t>Herceptin 600 mg/5 ml oldatos injekció</t>
  </si>
  <si>
    <t>EU/1/00/145/002</t>
  </si>
  <si>
    <t>Humalog 100 egység/ml oldatos injekció üvegben</t>
  </si>
  <si>
    <t>EU/1/96/007/002</t>
  </si>
  <si>
    <t>insulin lispro</t>
  </si>
  <si>
    <t>A10AB04</t>
  </si>
  <si>
    <t>Humira 40 mg oldatos injekció elõretöltött fecskendõben</t>
  </si>
  <si>
    <t>2 X 0.4 ml elõretöltött fecskendõben</t>
  </si>
  <si>
    <t>EU/1/03/256/013</t>
  </si>
  <si>
    <t>adalimumab</t>
  </si>
  <si>
    <t xml:space="preserve">AbbVie Deutschland GmbH &amp; Co. KG </t>
  </si>
  <si>
    <t>L04AB04</t>
  </si>
  <si>
    <t>Humira 40 mg oldatos injekció elõretöltött injekciós tollban</t>
  </si>
  <si>
    <t>2 X 0.4 ml elõretöltött injekciós tollban</t>
  </si>
  <si>
    <t>EU/1/03/256/017</t>
  </si>
  <si>
    <t>2 X 0.8 ml elõretöltött injekciós tollban</t>
  </si>
  <si>
    <t>EU/1/03/256/008</t>
  </si>
  <si>
    <t>Humira 80 mg oldatos injekció elõretöltött injekciós tollban</t>
  </si>
  <si>
    <t>1 X 0.8 ml elõretöltött injekciós tollban</t>
  </si>
  <si>
    <t>EU/1/03/256/021</t>
  </si>
  <si>
    <t>Hycamtin 4 mg por oldatos infúzióhoz való koncentrátumhoz</t>
  </si>
  <si>
    <t>EU/1/96/027/003</t>
  </si>
  <si>
    <t>topotecan</t>
  </si>
  <si>
    <t>Sandoz Pharmaceuticals d.d.</t>
  </si>
  <si>
    <t>L01CE01</t>
  </si>
  <si>
    <t>Hyrimoz 40 mg oldatos injekció elõretöltött fecskendõben</t>
  </si>
  <si>
    <t>2 X 0.8 ml elõretöltött fecskendõben</t>
  </si>
  <si>
    <t>EU/1/18/1286/002</t>
  </si>
  <si>
    <t>Hyrimoz 40 mg oldatos injekció elõretöltött injekciós tollban</t>
  </si>
  <si>
    <t>EU/1/18/1286/005</t>
  </si>
  <si>
    <t>IAMNA 60 mikrogramm/15 mikrogramm filmtabletta</t>
  </si>
  <si>
    <t>OGYI-T-21218/07</t>
  </si>
  <si>
    <t>OGYI-T-21218/08</t>
  </si>
  <si>
    <t>IBUMAX 600 mg filmtabletta</t>
  </si>
  <si>
    <t>10 X   - HDPE tartályban</t>
  </si>
  <si>
    <t>OGYI-T-20017/14</t>
  </si>
  <si>
    <t>IBUPROFEN B. BRAUN 400 mg oldatos infúzió</t>
  </si>
  <si>
    <t>10 X 100 ml tartályban</t>
  </si>
  <si>
    <t>OGYI-T-23186/01</t>
  </si>
  <si>
    <t>IBUPROFEN B. BRAUN 600 mg oldatos infúzió</t>
  </si>
  <si>
    <t>OGYI-T-23186/02</t>
  </si>
  <si>
    <t>IBUPROFEN KABI 400 mg oldatos infúzió</t>
  </si>
  <si>
    <t>40 X 100 ml tartályban</t>
  </si>
  <si>
    <t>OGYI-T-23781/03</t>
  </si>
  <si>
    <t>ICATIBANT TEVA 30 mg oldatos injekció elõretöltött fecskendõben</t>
  </si>
  <si>
    <t>1 X 3 ml elõretöltött fecskendõben</t>
  </si>
  <si>
    <t>OGYI-T-23910/01</t>
  </si>
  <si>
    <t>icatibant</t>
  </si>
  <si>
    <t>B06AC02</t>
  </si>
  <si>
    <t>IMATINIB STADA 100 mg filmtabletta</t>
  </si>
  <si>
    <t>OGYI-T-22912/02</t>
  </si>
  <si>
    <t>imatinib</t>
  </si>
  <si>
    <t>L01EA01</t>
  </si>
  <si>
    <t>IMATINIB STADA 400 mg filmtabletta</t>
  </si>
  <si>
    <t>OGYI-T-22912/04</t>
  </si>
  <si>
    <t>IMIGRAN  50 mg tabletta</t>
  </si>
  <si>
    <t>6 X   - buborékcsomagolásban</t>
  </si>
  <si>
    <t>OGYI-T-05410/01</t>
  </si>
  <si>
    <t>IMIGRAN SPRINT  50 mg filmtabletta</t>
  </si>
  <si>
    <t>OGYI-T-10096/03</t>
  </si>
  <si>
    <t>IMMUN HERBAL BÉRES filmtabletta</t>
  </si>
  <si>
    <t>30 X   - HDPE palackban</t>
  </si>
  <si>
    <t>OGYI-TN-19/03</t>
  </si>
  <si>
    <t>Ginseng;Echinaceae purpurea L radix extr.;vitamins;minerals</t>
  </si>
  <si>
    <t>IMODIUM 2 mg kemény kapszula</t>
  </si>
  <si>
    <t>8 X   - buborékcsomagolásban</t>
  </si>
  <si>
    <t>OGYI-T-02221/01</t>
  </si>
  <si>
    <t>loperamide</t>
  </si>
  <si>
    <t>JNTL Consumer Health (Hungary) Kft.</t>
  </si>
  <si>
    <t>A07DA03</t>
  </si>
  <si>
    <t>IMODIUM INSTANT 2 mg szájban diszpergálódó tabletta</t>
  </si>
  <si>
    <t>OGYI-T-02221/03</t>
  </si>
  <si>
    <t>IMOREVIN 2 mg/125 mg tabletta</t>
  </si>
  <si>
    <t>18 X   - buborékcsomagolásban</t>
  </si>
  <si>
    <t>OGYI-T-22515/14</t>
  </si>
  <si>
    <t>loperamide hydrochloride;dimeticone</t>
  </si>
  <si>
    <t>Sager Pharma Kft.</t>
  </si>
  <si>
    <t>A07DA53</t>
  </si>
  <si>
    <t>IMOVANE 7,5 mg filmtabletta</t>
  </si>
  <si>
    <t>OGYI-T-01802/01</t>
  </si>
  <si>
    <t>zopiclone</t>
  </si>
  <si>
    <t>N05CF01</t>
  </si>
  <si>
    <t>IMURAN 25 mg filmtabletta</t>
  </si>
  <si>
    <t>100 X   - átlátszatlan fehér buborékcsomagolásban</t>
  </si>
  <si>
    <t>OGYI-T-00665/02</t>
  </si>
  <si>
    <t>azathioprine</t>
  </si>
  <si>
    <t>L04AX01</t>
  </si>
  <si>
    <t>INEGY 10 mg/10 mg tabletta</t>
  </si>
  <si>
    <t>OGYI-T-20206/05</t>
  </si>
  <si>
    <t>ezetimibe;simvastatin</t>
  </si>
  <si>
    <t>C10BA02</t>
  </si>
  <si>
    <t>INEGY 10 mg/20 mg tabletta</t>
  </si>
  <si>
    <t>OGYI-T-20206/20</t>
  </si>
  <si>
    <t>INEGY 10 mg/40 mg tabletta</t>
  </si>
  <si>
    <t>OGYI-T-20206/36</t>
  </si>
  <si>
    <t>INFANRIX IPV szuszpenziós injekció elõretöltött fecskendõben</t>
  </si>
  <si>
    <t>OGYI-T-20352/01</t>
  </si>
  <si>
    <t>Közforgalmú gyógyszertárban nem, de állami ellátás keretein belül az oltóhelyeken elérhetõ</t>
  </si>
  <si>
    <t>INFANRIX-IPV+HIB por szuszpenziós injekcióhoz és szuszpenziós injekció elõretöltött fecskendõben</t>
  </si>
  <si>
    <t>OGYI-T-09521/01</t>
  </si>
  <si>
    <t>J07CA06</t>
  </si>
  <si>
    <t>INFILEA 0,5 mg/g krém</t>
  </si>
  <si>
    <t>1 X 30 g Al tubusban</t>
  </si>
  <si>
    <t>OGYI-T-24150/01</t>
  </si>
  <si>
    <t>clobetasol propionate</t>
  </si>
  <si>
    <t>INHIBACE 5 mg filmtabletta</t>
  </si>
  <si>
    <t>OGYI-T-01735/03</t>
  </si>
  <si>
    <t>cilazapril</t>
  </si>
  <si>
    <t>C09AA08</t>
  </si>
  <si>
    <t>IOMERON 200 mg I/ml oldatos injekció</t>
  </si>
  <si>
    <t>OGYI-T-07754/02</t>
  </si>
  <si>
    <t>iomeprol</t>
  </si>
  <si>
    <t>Bracco Imaging S.P.A.</t>
  </si>
  <si>
    <t>V08AB10</t>
  </si>
  <si>
    <t>OGYI-T-07754/01</t>
  </si>
  <si>
    <t>IOMERON 250 mg I/ml oldatos injekció</t>
  </si>
  <si>
    <t>OGYI-T-07754/04</t>
  </si>
  <si>
    <t>OGYI-T-07754/03</t>
  </si>
  <si>
    <t>IOMERON 300 mg I/ml oldatos injekció</t>
  </si>
  <si>
    <t>1 X 150 ml injekciós üvegben</t>
  </si>
  <si>
    <t>OGYI-T-07754/08</t>
  </si>
  <si>
    <t>OGYI-T-07754/05</t>
  </si>
  <si>
    <t>1 X 200 ml injekciós üvegben</t>
  </si>
  <si>
    <t>OGYI-T-07754/09</t>
  </si>
  <si>
    <t>IOMERON 350 mg I/ml oldatos injekció</t>
  </si>
  <si>
    <t>OGYI-T-07754/13</t>
  </si>
  <si>
    <t>OGYI-T-07754/11</t>
  </si>
  <si>
    <t>IOMERON 400 mg I/ml oldatos injekció</t>
  </si>
  <si>
    <t>OGYI-T-07754/17</t>
  </si>
  <si>
    <t>OGYI-T-07754/18</t>
  </si>
  <si>
    <t>OGYI-T-07754/16</t>
  </si>
  <si>
    <t>1 X 500 ml injekciós üvegben</t>
  </si>
  <si>
    <t>OGYI-T-07754/20</t>
  </si>
  <si>
    <t>IOPAMIRO 300 mg I/ml oldatos injekció</t>
  </si>
  <si>
    <t>OGYI-T-05588/01</t>
  </si>
  <si>
    <t>iopamidol</t>
  </si>
  <si>
    <t>V08AB04</t>
  </si>
  <si>
    <t>1 X 30 ml injekciós üvegben</t>
  </si>
  <si>
    <t>OGYI-T-05588/03</t>
  </si>
  <si>
    <t>OGYI-T-05588/04</t>
  </si>
  <si>
    <t>OGYI-T-05588/05</t>
  </si>
  <si>
    <t>IOPAMIRO 370 mg I/ml oldatos injekció</t>
  </si>
  <si>
    <t>OGYI-T-05588/08</t>
  </si>
  <si>
    <t>OGYI-T-05588/06</t>
  </si>
  <si>
    <t>OGYI-T-05588/09</t>
  </si>
  <si>
    <t>IPINZAN  50 mg/850 mg filmtabletta</t>
  </si>
  <si>
    <t>OGYI-T-23970/06</t>
  </si>
  <si>
    <t>vildagliptin;metformin hydrochloride</t>
  </si>
  <si>
    <t>A10BD08</t>
  </si>
  <si>
    <t>IPINZAN 50 mg/1000 mg filmtabletta</t>
  </si>
  <si>
    <t>OGYI-T-23970/14</t>
  </si>
  <si>
    <t>IRINOTECAN ACCORD 20 mg/ml koncentrátum oldatos infúzióhoz</t>
  </si>
  <si>
    <t>OGYI-T-23076/02</t>
  </si>
  <si>
    <t>irinotecan hydrochloride</t>
  </si>
  <si>
    <t>L01CE02</t>
  </si>
  <si>
    <t>IRINOTECAN KABI 20 mg/ml koncentrátum oldatos infúzióhoz</t>
  </si>
  <si>
    <t>1 X 15 ml injekciós üvegben</t>
  </si>
  <si>
    <t>OGYI-T-20569/03</t>
  </si>
  <si>
    <t>irinotecan</t>
  </si>
  <si>
    <t>OGYI-T-20569/02</t>
  </si>
  <si>
    <t>IRPRESTAN 150 mg filmtabletta</t>
  </si>
  <si>
    <t>OGYI-T-21064/06</t>
  </si>
  <si>
    <t>IRPRESTAN 300 mg filmtabletta</t>
  </si>
  <si>
    <t>OGYI-T-21064/10</t>
  </si>
  <si>
    <t>IRPRESTAN HCT 150 mg/12,5 mg filmtabletta</t>
  </si>
  <si>
    <t>OGYI-T-21614/02</t>
  </si>
  <si>
    <t>IRPRESTAN HCT 300 mg/12,5 mg filmtabletta</t>
  </si>
  <si>
    <t>OGYI-T-21614/06</t>
  </si>
  <si>
    <t>IRPRESTAN HCT 300 mg/25 mg filmtabletta</t>
  </si>
  <si>
    <t>OGYI-T-21614/10</t>
  </si>
  <si>
    <t>ISODEX 50 mg/ml oldatos infúzió</t>
  </si>
  <si>
    <t>OGYI-T-03503/02</t>
  </si>
  <si>
    <t>OGYI-T-03503/04</t>
  </si>
  <si>
    <t>Ibandronsav Teva 150 mg filmtabletta</t>
  </si>
  <si>
    <t>EU/1/10/642/003</t>
  </si>
  <si>
    <t>Ilaris 150 mg por oldatos injekcióhoz</t>
  </si>
  <si>
    <t>1 X  - injekciós üvegben</t>
  </si>
  <si>
    <t>EU/1/09/564/001</t>
  </si>
  <si>
    <t>canakinumab</t>
  </si>
  <si>
    <t>L04AC08</t>
  </si>
  <si>
    <t>Imbruvica 140 mg kemény kapszula</t>
  </si>
  <si>
    <t>EU/1/14/945/002</t>
  </si>
  <si>
    <t>Ibrutinib</t>
  </si>
  <si>
    <t>Janssen-Cilag International NV</t>
  </si>
  <si>
    <t>L01XE27</t>
  </si>
  <si>
    <t>Imvanex szuszpenziós injekció</t>
  </si>
  <si>
    <t>20 X 0.5 ml injekciós üvegben</t>
  </si>
  <si>
    <t>EU/1/13/855/001</t>
  </si>
  <si>
    <t>Bavarian Nordic A/S</t>
  </si>
  <si>
    <t>J07BX</t>
  </si>
  <si>
    <t>Insuman Basal 100 NE/ml szuszpenziós injekció patronban</t>
  </si>
  <si>
    <t>EU/1/97/030/035</t>
  </si>
  <si>
    <t>insulin human</t>
  </si>
  <si>
    <t>A10AC01</t>
  </si>
  <si>
    <t>Insuman Basal SoloStar 100 NE/ml szuszpenziós injekció elõretöltött injekciós tollban</t>
  </si>
  <si>
    <t>5 X 3 ml elõretöltött injekciós tollban</t>
  </si>
  <si>
    <t>EU/1/97/030/148</t>
  </si>
  <si>
    <t>Insuman Comb 25 100 NE/ml szuszpenziós injekció patronban</t>
  </si>
  <si>
    <t>EU/1/97/030/045</t>
  </si>
  <si>
    <t>A10AD01</t>
  </si>
  <si>
    <t>Insuman Comb 25 SoloStar 100 NE/ml szuszpenziós injekció elõretöltött injekciós tollban</t>
  </si>
  <si>
    <t>EU/1/97/030/160</t>
  </si>
  <si>
    <t>Insuman Comb 50 100 NE/ml szuszpenziós injekció patronban</t>
  </si>
  <si>
    <t>EU/1/97/030/050</t>
  </si>
  <si>
    <t>Insuman Rapid 100 NE/ml oldatos injekció patronban</t>
  </si>
  <si>
    <t>5 X 3 ml -</t>
  </si>
  <si>
    <t>EU/1/97/030/030</t>
  </si>
  <si>
    <t>A10AB01</t>
  </si>
  <si>
    <t>Insuman Rapid Solostar 100 NE/ml oldatos injekció elõretöltött injekciós tollban</t>
  </si>
  <si>
    <t>5 X 3  ml elõretöltött injekciós tollban</t>
  </si>
  <si>
    <t>EU/1/97/030/142</t>
  </si>
  <si>
    <t>Integrilin 0,75 mg/ml oldatos infúzió</t>
  </si>
  <si>
    <t>EU/1/99/109/001</t>
  </si>
  <si>
    <t>eptifibatide</t>
  </si>
  <si>
    <t xml:space="preserve">GlaxoSmithKline (Ireland) Ltd. </t>
  </si>
  <si>
    <t>B01AC16</t>
  </si>
  <si>
    <t>Integrilin 2 mg/ml oldatos injekció</t>
  </si>
  <si>
    <t>EU/1/99/109/002</t>
  </si>
  <si>
    <t>Irbesartan Zentiva 150 mg filmtabletta</t>
  </si>
  <si>
    <t>EU/1/06/376/023</t>
  </si>
  <si>
    <t>JODID 100 mikrogramm tabletta</t>
  </si>
  <si>
    <t>OGYI-T-04379/02</t>
  </si>
  <si>
    <t>potassium iodide</t>
  </si>
  <si>
    <t>Merck Kft.</t>
  </si>
  <si>
    <t>H03CA</t>
  </si>
  <si>
    <t>JUZIMETTE 50 mg/1000 mg filmtabletta</t>
  </si>
  <si>
    <t>OGYI-T-23950/11</t>
  </si>
  <si>
    <t>sitagliptin;metformin hydrochloride</t>
  </si>
  <si>
    <t>A10BD07</t>
  </si>
  <si>
    <t>Janumet 50 mg/1000 mg filmtabletta</t>
  </si>
  <si>
    <t>EU/1/08/455/010</t>
  </si>
  <si>
    <t>sitagliptin;metformin</t>
  </si>
  <si>
    <t>Jevtana 60 mg koncentrátum és oldószer oldatos infúzióhoz</t>
  </si>
  <si>
    <t>EU/1/11/676/001</t>
  </si>
  <si>
    <t>sanofi-aventis groupe</t>
  </si>
  <si>
    <t>KABIVEN emulziós infúzió</t>
  </si>
  <si>
    <t>3 X 2566 ml Biofine zsákban</t>
  </si>
  <si>
    <t>OGYI-T-08356/08</t>
  </si>
  <si>
    <t>amino acids;lipids;electrolits;glucose</t>
  </si>
  <si>
    <t>Fresenius Kabi AB, Uppsala</t>
  </si>
  <si>
    <t>4 X 1026 ml Excel zsákban</t>
  </si>
  <si>
    <t>OGYI-T-08356/01</t>
  </si>
  <si>
    <t>KALDYUM 600 mg retard kemény kapszula</t>
  </si>
  <si>
    <t>OGYI-T-05297/02</t>
  </si>
  <si>
    <t>potassium chloride</t>
  </si>
  <si>
    <t>A12BA01</t>
  </si>
  <si>
    <t>KARDATUXAN 10 mg filmtabletta</t>
  </si>
  <si>
    <t>3 X 10 - buborékcsomagolásban</t>
  </si>
  <si>
    <t>OGYI-T-24109/24</t>
  </si>
  <si>
    <t>rivaroxaban</t>
  </si>
  <si>
    <t>B01AF01</t>
  </si>
  <si>
    <t>KARDATUXAN 15 mg filmtabletta</t>
  </si>
  <si>
    <t>OGYI-T-24109/40</t>
  </si>
  <si>
    <t>KARDATUXAN 20 mg filmtabletta</t>
  </si>
  <si>
    <t>OGYI-T-24109/56</t>
  </si>
  <si>
    <t>KETILEPT 100 mg filmtabletta</t>
  </si>
  <si>
    <t>OGYI-T-20056/07</t>
  </si>
  <si>
    <t>quetiapine</t>
  </si>
  <si>
    <t>N05AH04</t>
  </si>
  <si>
    <t>KETILEPT 200 mg filmtabletta</t>
  </si>
  <si>
    <t>OGYI-T-20056/15</t>
  </si>
  <si>
    <t>KETILEPT 300 mg filmtabletta</t>
  </si>
  <si>
    <t>OGYI-T-20056/19</t>
  </si>
  <si>
    <t>KETILEPT PROLONG 200 mg retard tabletta</t>
  </si>
  <si>
    <t>OGYI-T-20056/34</t>
  </si>
  <si>
    <t>KETILEPT PROLONG 300 mg retard tabletta</t>
  </si>
  <si>
    <t>OGYI-T-20056/39</t>
  </si>
  <si>
    <t>KETILEPT PROLONG 400 mg retard tabletta</t>
  </si>
  <si>
    <t>OGYI-T-20056/44</t>
  </si>
  <si>
    <t>KLOMETOL 5 mg/ml oldatos injekció</t>
  </si>
  <si>
    <t>OGYI-T-23922/01</t>
  </si>
  <si>
    <t>metoclopramide hydrochloride</t>
  </si>
  <si>
    <t>KONAKION 10 mg/1 ml oldatos injekció</t>
  </si>
  <si>
    <t>OGYI-T-04204/02</t>
  </si>
  <si>
    <t>Phytomenadione</t>
  </si>
  <si>
    <t>B02BA01</t>
  </si>
  <si>
    <t>KONAKION 2 mg/0,2 ml paediatric oldatos injekció</t>
  </si>
  <si>
    <t>5 X 0.2 ml ampulla</t>
  </si>
  <si>
    <t>OGYI-T-04204/03</t>
  </si>
  <si>
    <t>KVENTIAX SR 200 mg retard tabletta</t>
  </si>
  <si>
    <t>OGYI-T-20471/64</t>
  </si>
  <si>
    <t>Kaletra 200 mg/50 mg filmtabletta</t>
  </si>
  <si>
    <t>EU/1/01/172/004</t>
  </si>
  <si>
    <t>lopinavir;ritonavir</t>
  </si>
  <si>
    <t>J05AR10</t>
  </si>
  <si>
    <t>Keppra 250 mg filmtabletta</t>
  </si>
  <si>
    <t>100 X   - -</t>
  </si>
  <si>
    <t>EU/1/00/146/005</t>
  </si>
  <si>
    <t>Keppra 500 mg filmtabletta</t>
  </si>
  <si>
    <t>120 X   - -</t>
  </si>
  <si>
    <t>EU/1/00/146/012</t>
  </si>
  <si>
    <t>Komboglyze  2,5 mg/850 mg filmtabletta</t>
  </si>
  <si>
    <t>EU/1/11/731/003</t>
  </si>
  <si>
    <t>saxagliptin;metformin hydrochloride</t>
  </si>
  <si>
    <t>A10BD10</t>
  </si>
  <si>
    <t>Komboglyze 2,5 mg/1000 mg filmtabletta</t>
  </si>
  <si>
    <t>EU/1/11/731/009</t>
  </si>
  <si>
    <t>LACOSAMID TEVA  50 mg filmtabletta</t>
  </si>
  <si>
    <t>OGYI-T-23308/01</t>
  </si>
  <si>
    <t>LACOSAMID TEVA 100 mg filmtabletta</t>
  </si>
  <si>
    <t>OGYI-T-23308/03</t>
  </si>
  <si>
    <t>LACTASE rágótabletta</t>
  </si>
  <si>
    <t>OGYI-T-08220/02</t>
  </si>
  <si>
    <t>tilactase</t>
  </si>
  <si>
    <t>Strathmann GmbH&amp;Co.KG</t>
  </si>
  <si>
    <t>A09AA04</t>
  </si>
  <si>
    <t>LAIS RAGWEED I szájnyálkahártyán alkalmazott tabletta</t>
  </si>
  <si>
    <t>10 X 25 AE buborékcsomagolásban</t>
  </si>
  <si>
    <t>OGYI-T-10100/01</t>
  </si>
  <si>
    <t>allergén kivonat</t>
  </si>
  <si>
    <t>Lofarma SpA</t>
  </si>
  <si>
    <t>V01AA02</t>
  </si>
  <si>
    <t>LAIS RAGWEED M szájnyálkahártyán alkalmazott tabletta</t>
  </si>
  <si>
    <t>OGYI-T-10101/01</t>
  </si>
  <si>
    <t>LAXAMED 5 mg gyomornedv-ellenálló tabletta</t>
  </si>
  <si>
    <t>OGYI-T-23803/01</t>
  </si>
  <si>
    <t>bisacodyl</t>
  </si>
  <si>
    <t xml:space="preserve">Medico Uno Pharmaceuticals SE </t>
  </si>
  <si>
    <t>A06AB02</t>
  </si>
  <si>
    <t>LEFLOXAWILL 500 mg filmtabletta</t>
  </si>
  <si>
    <t>OGYI-T-22652/04</t>
  </si>
  <si>
    <t>levofloxacin</t>
  </si>
  <si>
    <t>J01MA12</t>
  </si>
  <si>
    <t>LEGALON 140 mg kemény kapszula</t>
  </si>
  <si>
    <t>OGYI-T-01843/02</t>
  </si>
  <si>
    <t>silymarin</t>
  </si>
  <si>
    <t>A05BA03</t>
  </si>
  <si>
    <t>LENALIDOMIDE GRINDEKS 10 mg kemény kapszula</t>
  </si>
  <si>
    <t>OGYI-T-23591/08</t>
  </si>
  <si>
    <t>lenalidomide</t>
  </si>
  <si>
    <t>L04AX04</t>
  </si>
  <si>
    <t>LENALIDOMIDE GRINDEKS 15 mg kemény kapszula</t>
  </si>
  <si>
    <t>OGYI-T-23591/10</t>
  </si>
  <si>
    <t>LENALIDOMIDE PHARMASCIENCE 10 mg kemény kapszula</t>
  </si>
  <si>
    <t>OGYI-T-23730/02</t>
  </si>
  <si>
    <t>LENALIDOMIDE PHARMASCIENCE 15 mg kemény kapszula</t>
  </si>
  <si>
    <t>OGYI-T-23730/04</t>
  </si>
  <si>
    <t>LENALIDOMIDE PHARMASCIENCE 25 mg kemény kapszula</t>
  </si>
  <si>
    <t>OGYI-T-23730/06</t>
  </si>
  <si>
    <t>LENALIDOMIDE ZENTIVA 10 mg kemény kapszula</t>
  </si>
  <si>
    <t>OGYI-T-24041/06</t>
  </si>
  <si>
    <t>LENALIDOMIDE ZENTIVA 15 mg kemény kapszula</t>
  </si>
  <si>
    <t>OGYI-T-24041/07</t>
  </si>
  <si>
    <t>LENALIDOMIDE ZENTIVA 25 mg kemény kapszula</t>
  </si>
  <si>
    <t>OGYI-T-24041/09</t>
  </si>
  <si>
    <t>LENDORMIN 0,25 mg tabletta</t>
  </si>
  <si>
    <t>OGYI-T-02276/01</t>
  </si>
  <si>
    <t>brotizolam</t>
  </si>
  <si>
    <t>Boehringer Ingelheim International GmbH</t>
  </si>
  <si>
    <t>N05CD09</t>
  </si>
  <si>
    <t>LERCATON 10 mg filmtabletta</t>
  </si>
  <si>
    <t>OGYI-T-08077/03</t>
  </si>
  <si>
    <t>lercanidipine</t>
  </si>
  <si>
    <t>Berlin-Chemie AG Menarini Group</t>
  </si>
  <si>
    <t>C08CA13</t>
  </si>
  <si>
    <t>LERTAZIN 5 mg filmtabletta</t>
  </si>
  <si>
    <t>OGYI-T-20511/04</t>
  </si>
  <si>
    <t>LETROZOLE TEVA 2,5 mg filmtabletta</t>
  </si>
  <si>
    <t>OGYI-T-21250/02</t>
  </si>
  <si>
    <t>letrozole</t>
  </si>
  <si>
    <t>L02BG04</t>
  </si>
  <si>
    <t>LEUCO-SCINT készlet radioaktív gyógyszerkészítményhez</t>
  </si>
  <si>
    <t>3 X   - injekciós üvegben</t>
  </si>
  <si>
    <t>OGYI-T-08734/01</t>
  </si>
  <si>
    <t>exametazime</t>
  </si>
  <si>
    <t>V09AA02</t>
  </si>
  <si>
    <t>LEUCOVORIN PHARMACENTER 10 mg/ml oldatos injekció</t>
  </si>
  <si>
    <t>1 X 100 mg/10 ml injekciós üvegben</t>
  </si>
  <si>
    <t>OGYI-T-22805/01</t>
  </si>
  <si>
    <t>calcium folinate</t>
  </si>
  <si>
    <t>Pharmacenter Europe Kft.</t>
  </si>
  <si>
    <t>1 X 500 mg/50 ml injekciós üvegben</t>
  </si>
  <si>
    <t>OGYI-T-22805/07</t>
  </si>
  <si>
    <t>LEUCOVORIN-TEVA 10 mg/ml oldatos injekció</t>
  </si>
  <si>
    <t>OGYI-T-05072/03</t>
  </si>
  <si>
    <t>OGYI-T-05072/05</t>
  </si>
  <si>
    <t>OGYI-T-05072/09</t>
  </si>
  <si>
    <t>LEUPRORELIN SANDOZ 3,6 mg implantátum</t>
  </si>
  <si>
    <t>OGYI-T-21283/01</t>
  </si>
  <si>
    <t>leuprorelin</t>
  </si>
  <si>
    <t>L02AE02</t>
  </si>
  <si>
    <t>LEVODOPA/CARBIDOPA/ENTACAPONE TEVA  75 mg/18,75 mg/200 mg filmtabletta</t>
  </si>
  <si>
    <t>OGYI-T-22709/05</t>
  </si>
  <si>
    <t>LEVODOPA/CARBIDOPA/ENTACAPONE TEVA 125 mg/31,25 mg/200 mg filmtabletta</t>
  </si>
  <si>
    <t>OGYI-T-22709/09</t>
  </si>
  <si>
    <t>LI-PRI 25 mg/g + 25 mg/g krém</t>
  </si>
  <si>
    <t>1 X 5 g Al tubusban</t>
  </si>
  <si>
    <t>OGYI-T-23417/02</t>
  </si>
  <si>
    <t>prilocaine;lidocaine</t>
  </si>
  <si>
    <t>Kéri Pharma Hungary Kft.</t>
  </si>
  <si>
    <t>N01BB20</t>
  </si>
  <si>
    <t>LIKACIN 250 mg/ml oldatos injekció</t>
  </si>
  <si>
    <t>50 X 2 ml injekciós üvegben</t>
  </si>
  <si>
    <t>OGYI-T-01188/01</t>
  </si>
  <si>
    <t>Lisapharma S.p.A.</t>
  </si>
  <si>
    <t>LIPOBASE krém</t>
  </si>
  <si>
    <t>1 X 100 g Al tubusban</t>
  </si>
  <si>
    <t>OGYI-T-05059/01</t>
  </si>
  <si>
    <t>paraffin</t>
  </si>
  <si>
    <t>Karo Pharma AB</t>
  </si>
  <si>
    <t>D02AX</t>
  </si>
  <si>
    <t>LISINOPRIL GRINDEKS 10 mg tabletta</t>
  </si>
  <si>
    <t>OGYI-T-24197/10</t>
  </si>
  <si>
    <t>lisinopril</t>
  </si>
  <si>
    <t>C09AA03</t>
  </si>
  <si>
    <t>LISINOPRIL GRINDEKS 20 mg tabletta</t>
  </si>
  <si>
    <t>OGYI-T-24197/17</t>
  </si>
  <si>
    <t>LISINOPRIL HEXAL 10 mg tabletta</t>
  </si>
  <si>
    <t>OGYI-T-09408/02</t>
  </si>
  <si>
    <t>LISINOPRIL HEXAL 20 mg tabletta</t>
  </si>
  <si>
    <t>OGYI-T-09408/03</t>
  </si>
  <si>
    <t>LIVIAL 2,5 mg tabletta</t>
  </si>
  <si>
    <t>OGYI-T-20953/01</t>
  </si>
  <si>
    <t>tibolone</t>
  </si>
  <si>
    <t>G03CX01</t>
  </si>
  <si>
    <t>LOCERYL 2,5 mg/g krém</t>
  </si>
  <si>
    <t>OGYI-T-04122/02</t>
  </si>
  <si>
    <t>amorolfine</t>
  </si>
  <si>
    <t>D01AE16</t>
  </si>
  <si>
    <t>LOCOID 1 mg/g krém</t>
  </si>
  <si>
    <t>1 X 15 g tubusban</t>
  </si>
  <si>
    <t>OGYI-T-05070/03</t>
  </si>
  <si>
    <t>hydrocortisone butyrate</t>
  </si>
  <si>
    <t>D07AB02</t>
  </si>
  <si>
    <t>LOCOID LIPOCREAM 1 mg/g krém</t>
  </si>
  <si>
    <t>OGYI-T-05070/06</t>
  </si>
  <si>
    <t>LOLISEPT FORTE 3 mg/ml szájnyálkahártyán alkalmazott spray</t>
  </si>
  <si>
    <t>1 X 88 adag HDPE tartályban</t>
  </si>
  <si>
    <t>OGYI-T-23137/06</t>
  </si>
  <si>
    <t>benzydamine hydrochloride</t>
  </si>
  <si>
    <t>R02AX03</t>
  </si>
  <si>
    <t>LORATADIN-RATIOPHARM 10 mg tabletta</t>
  </si>
  <si>
    <t>OGYI-T-08793/01</t>
  </si>
  <si>
    <t>loratadine</t>
  </si>
  <si>
    <t>R06AX13</t>
  </si>
  <si>
    <t>LOSARTAN 1 A PHARMA 100 mg filmtabletta</t>
  </si>
  <si>
    <t>OGYI-T-20144/09</t>
  </si>
  <si>
    <t>LOSARTAN KRKA  50 mg filmtabletta</t>
  </si>
  <si>
    <t>OGYI-T-22063/08</t>
  </si>
  <si>
    <t>LOSARTAN KRKA 100 mg filmtabletta</t>
  </si>
  <si>
    <t>OGYI-T-22063/14</t>
  </si>
  <si>
    <t>LOSARTAN/HYDROCHLOROTHIAZIDE KRKA  50 mg/12,5 mg filmtabletta</t>
  </si>
  <si>
    <t>OGYI-T-21628/19</t>
  </si>
  <si>
    <t>losartan;hydrochlorothiazide</t>
  </si>
  <si>
    <t>C09DA01</t>
  </si>
  <si>
    <t>LOSARTAN/HYDROCHLOROTHIAZIDE KRKA 100 mg/25 mg filmtabletta</t>
  </si>
  <si>
    <t>OGYI-T-21628/22</t>
  </si>
  <si>
    <t>LUCETAM  400 mg filmtabletta</t>
  </si>
  <si>
    <t>OGYI-T-07153/04</t>
  </si>
  <si>
    <t>piracetam</t>
  </si>
  <si>
    <t>N06BX03</t>
  </si>
  <si>
    <t>Levetiracetam Actavis  500 mg filmtabletta</t>
  </si>
  <si>
    <t>EU/1/11/713/016</t>
  </si>
  <si>
    <t>Levetiracetam Actavis 1000 mg filmtabletta</t>
  </si>
  <si>
    <t>EU/1/11/713/034</t>
  </si>
  <si>
    <t>Levetiracetam Teva  250 mg filmtabletta</t>
  </si>
  <si>
    <t>EU/1/11/701/005</t>
  </si>
  <si>
    <t>Levetiracetam Teva 1000 mg filmtabletta</t>
  </si>
  <si>
    <t>EU/1/11/701/025</t>
  </si>
  <si>
    <t>Levitra  5 mg filmtabletta</t>
  </si>
  <si>
    <t>EU/1/03/248/002</t>
  </si>
  <si>
    <t>vardenafil</t>
  </si>
  <si>
    <t>G04BE09</t>
  </si>
  <si>
    <t>Levitra 10 mg szájban diszpergálódó tabletta</t>
  </si>
  <si>
    <t>4 X 1 - adagonként perforált buborékcsomagolásban</t>
  </si>
  <si>
    <t>EU/1/03/248/015</t>
  </si>
  <si>
    <t>Levitra 20 mg filmtabletta</t>
  </si>
  <si>
    <t>EU/1/03/248/010</t>
  </si>
  <si>
    <t>EU/1/03/248/011</t>
  </si>
  <si>
    <t>Lonquex 6 mg oldatos injekció elõretöltött fecskendõben</t>
  </si>
  <si>
    <t>EU/1/13/856/001</t>
  </si>
  <si>
    <t>lipegfilgrastim</t>
  </si>
  <si>
    <t>L03AA14</t>
  </si>
  <si>
    <t>Luveris  75 NE por és oldószer oldatos injekcióhoz</t>
  </si>
  <si>
    <t>1 X   - porüveg</t>
  </si>
  <si>
    <t>EU/1/00/155/004</t>
  </si>
  <si>
    <t>lutropin alfa</t>
  </si>
  <si>
    <t xml:space="preserve">Merck Europe B.V. </t>
  </si>
  <si>
    <t>G03GA07</t>
  </si>
  <si>
    <t>Lyxumia 10 mikrogramm oldatos injekció</t>
  </si>
  <si>
    <t>1 X   - elõretöltött injekciós tollban</t>
  </si>
  <si>
    <t>EU/1/12/811/001</t>
  </si>
  <si>
    <t>lixisenatide</t>
  </si>
  <si>
    <t>A10BJ03</t>
  </si>
  <si>
    <t>Lyxumia 20 mikrogramm oldatos injekció</t>
  </si>
  <si>
    <t>2 X   - elõretöltött injekciós tollban</t>
  </si>
  <si>
    <t>EU/1/12/811/003</t>
  </si>
  <si>
    <t>MAGNE B6 FORTE filmtabletta</t>
  </si>
  <si>
    <t>OGYI-T-04353/05</t>
  </si>
  <si>
    <t>Pyridoxine;Magnesium</t>
  </si>
  <si>
    <t>A12CC30</t>
  </si>
  <si>
    <t>MAGNE B6 belsõleges oldat</t>
  </si>
  <si>
    <t>10 X 10  ml ampulla</t>
  </si>
  <si>
    <t>OGYI-T-04353/03</t>
  </si>
  <si>
    <t>magnesium lactate dihydrate;pyridoxine hydrochloride;magnesium pidolate</t>
  </si>
  <si>
    <t>MAGNE B6 bevont tabletta</t>
  </si>
  <si>
    <t>OGYI-T-04353/12</t>
  </si>
  <si>
    <t>Pyridoxine;magnesium lactate dihydrate</t>
  </si>
  <si>
    <t>MAGNESIUM SULFATE KALCEKS 100 mg/ml oldatos injekció vagy infúzió</t>
  </si>
  <si>
    <t>5 X 10 ml ampulla</t>
  </si>
  <si>
    <t>OGYI-T-23779/01</t>
  </si>
  <si>
    <t>magnesium sulfate heptahydrate</t>
  </si>
  <si>
    <t>A12CC02</t>
  </si>
  <si>
    <t>MANNISOL A TEVA oldatos infúzió</t>
  </si>
  <si>
    <t>OGYI-T-03517/02</t>
  </si>
  <si>
    <t>B05BC01</t>
  </si>
  <si>
    <t>MANNISOL B TEVA oldatos infúzió</t>
  </si>
  <si>
    <t>OGYI-T-03517/05</t>
  </si>
  <si>
    <t>MANNIT EUROLIFE 20% oldatos infúzió</t>
  </si>
  <si>
    <t>40 X 100 ml infúziós zsákban</t>
  </si>
  <si>
    <t>OGYI-T-24299/02</t>
  </si>
  <si>
    <t>Eurolife Healthcare Hungary Kft.</t>
  </si>
  <si>
    <t>MARFARIN 3 mg tabletta</t>
  </si>
  <si>
    <t>OGYI-T-08720/08</t>
  </si>
  <si>
    <t>warfarin</t>
  </si>
  <si>
    <t>B01AA03</t>
  </si>
  <si>
    <t>MARVELON tabletta</t>
  </si>
  <si>
    <t>OGYI-T-01629/01</t>
  </si>
  <si>
    <t>desogestrel;ethinylestradiol</t>
  </si>
  <si>
    <t>G03AA09</t>
  </si>
  <si>
    <t>MEBUCAIN ORANGE szopogató tabletta</t>
  </si>
  <si>
    <t>OGYI-T-08450/01</t>
  </si>
  <si>
    <t>benzoxonium chloride;lidocaine</t>
  </si>
  <si>
    <t>R02AA</t>
  </si>
  <si>
    <t>MEDDEX WICK 7,33 mg méz ízû szopogató tabletta</t>
  </si>
  <si>
    <t>OGYI-T-21678/01</t>
  </si>
  <si>
    <t>dextromethorphan</t>
  </si>
  <si>
    <t>Wick Pharma GmbH</t>
  </si>
  <si>
    <t>R05DA09</t>
  </si>
  <si>
    <t>MEDROL 100 mg tabletta</t>
  </si>
  <si>
    <t>20 X   - üvegben</t>
  </si>
  <si>
    <t>OGYI-T-00907/05</t>
  </si>
  <si>
    <t>methylprednisolone</t>
  </si>
  <si>
    <t>H02AB04</t>
  </si>
  <si>
    <t>MEGACE belsõleges szuszpenzió</t>
  </si>
  <si>
    <t>1 X 240 ml flakonban</t>
  </si>
  <si>
    <t>OGYI-T-06416/01</t>
  </si>
  <si>
    <t>megestrol acetate</t>
  </si>
  <si>
    <t>L02AB01</t>
  </si>
  <si>
    <t>MELFEN 400 mg filmtabletta</t>
  </si>
  <si>
    <t>OGYI-T-08991/06</t>
  </si>
  <si>
    <t>MELIANE 0,020 mg/0,075 mg bevont tabletta</t>
  </si>
  <si>
    <t>OGYI-T-06814/01</t>
  </si>
  <si>
    <t>MELIPRAMIN  25 mg filmtabletta</t>
  </si>
  <si>
    <t>OGYI-T-03217/02</t>
  </si>
  <si>
    <t>imipramine hydrochloride</t>
  </si>
  <si>
    <t>N06AA02</t>
  </si>
  <si>
    <t>MELOXICAM-ZENTIVA 15 mg/1,5 ml oldatos injekció</t>
  </si>
  <si>
    <t>5 X 1.5 ml ampulla</t>
  </si>
  <si>
    <t>OGYI-T-20656/07</t>
  </si>
  <si>
    <t>MELPHALAN TEVA 50 mg por és oldószer oldatos injekcióhoz/infúzióhoz</t>
  </si>
  <si>
    <t>OGYI-T-24475/01</t>
  </si>
  <si>
    <t>melphalan hydrochloride</t>
  </si>
  <si>
    <t>TEVA GmbH</t>
  </si>
  <si>
    <t>L01AA03</t>
  </si>
  <si>
    <t>MEMANTINE GRINDEKS 10 mg filmtabletta</t>
  </si>
  <si>
    <t>OGYI-T-23819/05</t>
  </si>
  <si>
    <t>memantine hydrochloride</t>
  </si>
  <si>
    <t>OGYI-T-23819/08</t>
  </si>
  <si>
    <t>MENOPUR   75 NE por és oldószer oldatos injekcióhoz</t>
  </si>
  <si>
    <t>OGYI-T-08742/06</t>
  </si>
  <si>
    <t>menotrophin</t>
  </si>
  <si>
    <t>G03GA02</t>
  </si>
  <si>
    <t>MEROPENEM APTAPHARMA 2000 mg por oldatos infúzióhoz</t>
  </si>
  <si>
    <t>OGYI-T-23338/05</t>
  </si>
  <si>
    <t>meropenem</t>
  </si>
  <si>
    <t>J01DH02</t>
  </si>
  <si>
    <t>MEROPENEM BRADEX 1 g por oldatos injekcióhoz vagy infúzióhoz</t>
  </si>
  <si>
    <t>OGYI-T-23370/03</t>
  </si>
  <si>
    <t>Meropenem trihydrate</t>
  </si>
  <si>
    <t>BRADEX S.A.</t>
  </si>
  <si>
    <t>MEROPENEM QILU  500 mg por oldatos injekcióhoz/infúzióhoz</t>
  </si>
  <si>
    <t>OGYI-T-24169/02</t>
  </si>
  <si>
    <t>MEROPENEM QILU 1 g por oldatos injekcióhoz/infúzióhoz</t>
  </si>
  <si>
    <t>10 X 30 ml injekciós üvegben</t>
  </si>
  <si>
    <t>OGYI-T-24169/04</t>
  </si>
  <si>
    <t>MESNA PHARMACENTER 100 mg/ml oldatos injekció</t>
  </si>
  <si>
    <t>10 X 400/4 mg/ml ampulla</t>
  </si>
  <si>
    <t>OGYI-T-23284/01</t>
  </si>
  <si>
    <t>mesna</t>
  </si>
  <si>
    <t>V03AF01</t>
  </si>
  <si>
    <t>METADOXIL oldatos injekció</t>
  </si>
  <si>
    <t>OGYI-T-05743/01</t>
  </si>
  <si>
    <t>metadoxine</t>
  </si>
  <si>
    <t>A05BA09</t>
  </si>
  <si>
    <t>OGYI-T-05743/02</t>
  </si>
  <si>
    <t>METFORMIN VITABALANS  500 mg filmtabletta</t>
  </si>
  <si>
    <t>OGYI-T-22228/01</t>
  </si>
  <si>
    <t>METHOTREXAT SANDOZ  10 mg/ml oldatos injekció</t>
  </si>
  <si>
    <t>10 X 1 ml injekciós üvegben</t>
  </si>
  <si>
    <t>OGYI-T-02161/09</t>
  </si>
  <si>
    <t>L01BA01</t>
  </si>
  <si>
    <t>METHOTREXATE ORION 10 mg tabletta</t>
  </si>
  <si>
    <t>25 X   - HDPE tartályban</t>
  </si>
  <si>
    <t>OGYI-T-23073/03</t>
  </si>
  <si>
    <t>L04AX03 / na</t>
  </si>
  <si>
    <t>METHYLPREDNISOLONE SOPHARMA  40 mg por és oldószer oldatos injekcióhoz</t>
  </si>
  <si>
    <t>10 X 2 ml+1 ml porampulla+oldószerampulla</t>
  </si>
  <si>
    <t>OGYI-T-22764/01</t>
  </si>
  <si>
    <t>Sopharma AD</t>
  </si>
  <si>
    <t>METILPREDNIZOLON-TEVA   40 mg por oldatos injekcióhoz</t>
  </si>
  <si>
    <t>OGYI-T-07862/01</t>
  </si>
  <si>
    <t>OGYI-T-07862/06</t>
  </si>
  <si>
    <t>MEZITAN 35 mg módosított hatóanyagleadású filmtabletta</t>
  </si>
  <si>
    <t>OGYI-T-21279/01</t>
  </si>
  <si>
    <t>trimetazidine</t>
  </si>
  <si>
    <t>C01EB15</t>
  </si>
  <si>
    <t>MIACALCIC 100 NE/ml oldatos injekció és infúzió</t>
  </si>
  <si>
    <t>OGYI-T-23145/02</t>
  </si>
  <si>
    <t>calcitonin (salmon)</t>
  </si>
  <si>
    <t>Essential Pharma (M) Ltd.</t>
  </si>
  <si>
    <t>H05BA01</t>
  </si>
  <si>
    <t>MICAFUNGIN-TEVA  50 mg por oldatos infúzióhoz való koncentrátumhoz</t>
  </si>
  <si>
    <t>OGYI-T-23608/01</t>
  </si>
  <si>
    <t>micafungin</t>
  </si>
  <si>
    <t>J02AX05</t>
  </si>
  <si>
    <t>MICAFUNGIN-TEVA 100 mg por oldatos infúzióhoz való koncentrátumhoz</t>
  </si>
  <si>
    <t>OGYI-T-23608/02</t>
  </si>
  <si>
    <t>MICETAL 10 mg/g gél</t>
  </si>
  <si>
    <t>1 X 100 g HDPE tartályban</t>
  </si>
  <si>
    <t>OGYI-T-06945/03</t>
  </si>
  <si>
    <t>flutrimazole</t>
  </si>
  <si>
    <t>Q PHARMA Kft.</t>
  </si>
  <si>
    <t>D01AC16</t>
  </si>
  <si>
    <t>MICETAL 10 mg/g krém</t>
  </si>
  <si>
    <t>OGYI-T-06945/02</t>
  </si>
  <si>
    <t>MICROLAX végbéloldat</t>
  </si>
  <si>
    <t>4 X 5 ml tubusban</t>
  </si>
  <si>
    <t>OGYI-T-23263/01</t>
  </si>
  <si>
    <t>sodium citrate;sodium lauryl sulfoacetate;sorbitol, liquid (crystallising)</t>
  </si>
  <si>
    <t>McNeil AB</t>
  </si>
  <si>
    <t>A06AG11</t>
  </si>
  <si>
    <t>MICROPAQUE 1 g/ml belsõleges szuszpenzió vagy végbél szuszpenzió</t>
  </si>
  <si>
    <t>1 X 2000 ml palackban</t>
  </si>
  <si>
    <t>OGYI-T-01128/01</t>
  </si>
  <si>
    <t>barium sulfate</t>
  </si>
  <si>
    <t>Guerbet Roissy CDG</t>
  </si>
  <si>
    <t>V08BA01</t>
  </si>
  <si>
    <t>MICROPAQUE CT 50 mg/ml belsõleges szuszpenzió vagy végbélszuszpenzió</t>
  </si>
  <si>
    <t>1 X 150 ml palackban</t>
  </si>
  <si>
    <t>OGYI-T-01636/01</t>
  </si>
  <si>
    <t>MICROTRAST OESOPHAGUS paszta</t>
  </si>
  <si>
    <t>1 X 150 g tubusban</t>
  </si>
  <si>
    <t>OGYI-T-01129/02</t>
  </si>
  <si>
    <t>MIDAZOLAM ACCORD 5 mg/ml oldatos injekció vagy infúzió</t>
  </si>
  <si>
    <t>OGYI-T-20965/02</t>
  </si>
  <si>
    <t>midazolam</t>
  </si>
  <si>
    <t>N05CD08</t>
  </si>
  <si>
    <t>10 X 10 ml ampulla</t>
  </si>
  <si>
    <t>OGYI-T-20965/05</t>
  </si>
  <si>
    <t>10 X 3 ml ampulla</t>
  </si>
  <si>
    <t>OGYI-T-20965/03</t>
  </si>
  <si>
    <t>MIDAZOLAM HAMELN 5 mg/ml oldatos injekció/infúzió</t>
  </si>
  <si>
    <t>OGYI-T-23865/52</t>
  </si>
  <si>
    <t>MIDAZOLAM KALCEKS 5 mg/ml oldatos injekció vagy infúzió</t>
  </si>
  <si>
    <t>OGYI-T-23404/02</t>
  </si>
  <si>
    <t>OGYI-T-23404/04</t>
  </si>
  <si>
    <t>MIFLONIDE 400 mikrogramm inhalációs por kemény kapszulában</t>
  </si>
  <si>
    <t>6 X 10 - átlátszó buborékcsomagolásban</t>
  </si>
  <si>
    <t>OGYI-T-08674/06</t>
  </si>
  <si>
    <t>Novartis Hungária Kft. Pharma részlege</t>
  </si>
  <si>
    <t>R03BA02</t>
  </si>
  <si>
    <t>MILGAMMA N oldatos injekció</t>
  </si>
  <si>
    <t>100 X 2 ml OPC ampullában</t>
  </si>
  <si>
    <t>OGYI-T-01598/03</t>
  </si>
  <si>
    <t>cyanocobalamin;piridoxin-hidroklorid;thiamine (vit B1)</t>
  </si>
  <si>
    <t>A11DB01</t>
  </si>
  <si>
    <t>OGYI-T-01598/02</t>
  </si>
  <si>
    <t>MINIRIN 0,1 mg/ml oldatos orrspray</t>
  </si>
  <si>
    <t>1 X 5 ml üvegben</t>
  </si>
  <si>
    <t>OGYI-T-05644/11</t>
  </si>
  <si>
    <t>desmopressin</t>
  </si>
  <si>
    <t>H01BA02</t>
  </si>
  <si>
    <t>MINIRIN 4 mikrogramm/ml oldatos injekció</t>
  </si>
  <si>
    <t>OGYI-T-05644/13</t>
  </si>
  <si>
    <t>MIRTASTAD 30 mg filmtabletta</t>
  </si>
  <si>
    <t>OGYI-T-10548/01</t>
  </si>
  <si>
    <t>mirtazapine</t>
  </si>
  <si>
    <t>N06AX11</t>
  </si>
  <si>
    <t>MIRTASTAD 45 mg filmtabletta</t>
  </si>
  <si>
    <t>OGYI-T-10548/03</t>
  </si>
  <si>
    <t>MIRTAZAPIN SANDOZ 45 mg szájban diszpergálódó tabletta</t>
  </si>
  <si>
    <t>OGYI-T-20584/06</t>
  </si>
  <si>
    <t>MIXTURA PECTORALIS FoNo VII. HUNGARO-GAL</t>
  </si>
  <si>
    <t>1 X 200 g -</t>
  </si>
  <si>
    <t>OGYI-T-09934/01</t>
  </si>
  <si>
    <t>ipecacuanha, prepared;ephedrine hydrochloride;thyme</t>
  </si>
  <si>
    <t>R05CA10</t>
  </si>
  <si>
    <t>MIZAPIN 30 mg filmtabletta</t>
  </si>
  <si>
    <t>OGYI-T-09779/17</t>
  </si>
  <si>
    <t>MOMEGEN 1 mg/g kenõcs</t>
  </si>
  <si>
    <t>OGYI-T-21408/03</t>
  </si>
  <si>
    <t>MOMETASON PANNONPHARMA 50 mikrogramm/adag szuszpenziós orrspray</t>
  </si>
  <si>
    <t>1 X 140 adag HDPE tartályban</t>
  </si>
  <si>
    <t>OGYI-T-23223/02</t>
  </si>
  <si>
    <t>mometasone furoate</t>
  </si>
  <si>
    <t>R01AD09</t>
  </si>
  <si>
    <t>MONALUX  4 mg rágótabletta</t>
  </si>
  <si>
    <t>OGYI-T-21635/02</t>
  </si>
  <si>
    <t>montelukast</t>
  </si>
  <si>
    <t>R03DC03</t>
  </si>
  <si>
    <t>MONALUX  5 mg rágótabletta</t>
  </si>
  <si>
    <t>OGYI-T-21635/04</t>
  </si>
  <si>
    <t>MONALUX 10 mg filmtabletta</t>
  </si>
  <si>
    <t>OGYI-T-21635/06</t>
  </si>
  <si>
    <t>MONO MACK DEPOT 100 mg retard tabletta</t>
  </si>
  <si>
    <t>OGYI-T-01979/01</t>
  </si>
  <si>
    <t>isosorbide mononitrate</t>
  </si>
  <si>
    <t>C01DA14</t>
  </si>
  <si>
    <t>MORPHINUM HYDROCHLORICUM TEVA 10 mg/ml oldatos injekció</t>
  </si>
  <si>
    <t>OGYI-T-12716/01</t>
  </si>
  <si>
    <t>morphine hydrochloride</t>
  </si>
  <si>
    <t>N02AA01</t>
  </si>
  <si>
    <t>50 X 1 ml ampulla</t>
  </si>
  <si>
    <t>OGYI-T-12716/02</t>
  </si>
  <si>
    <t>MORPHINUM HYDROCHLORICUM TEVA 20 mg/ml oldatos injekció</t>
  </si>
  <si>
    <t>OGYI-T-12716/03</t>
  </si>
  <si>
    <t>morphine</t>
  </si>
  <si>
    <t>OGYI-T-12716/04</t>
  </si>
  <si>
    <t>MOVALIS 15 mg tabletta</t>
  </si>
  <si>
    <t>OGYI-T-06152/02</t>
  </si>
  <si>
    <t>MOXIFLOXACIN-RATIOPHARM 400 mg filmtabletta</t>
  </si>
  <si>
    <t>OGYI-T-22336/03</t>
  </si>
  <si>
    <t>OGYI-T-22336/02</t>
  </si>
  <si>
    <t>MUCOPLANT DR. THEISS Borostyán köhögés elleni szirup</t>
  </si>
  <si>
    <t>OGYI-T-22743/01</t>
  </si>
  <si>
    <t>Ivy leaf</t>
  </si>
  <si>
    <t>Naturwaren GmbH</t>
  </si>
  <si>
    <t>R05C</t>
  </si>
  <si>
    <t>MUCOPLANT DR. THEISS Eukaliptusz és fenyõolaj kenõcs</t>
  </si>
  <si>
    <t>1 X 50 g üvegben</t>
  </si>
  <si>
    <t>OGYI-T-22433/01</t>
  </si>
  <si>
    <t>camphor;Eucalyptus oil;pine sylvestris oil</t>
  </si>
  <si>
    <t>MUCOPLANT DR. THEISS Kakukkfû ánizsolajjal belsõleges oldatos cseppek</t>
  </si>
  <si>
    <t>1 X 30 ml barna üvegpalackban</t>
  </si>
  <si>
    <t>OGYI-TN-32/01</t>
  </si>
  <si>
    <t>anise oil;extr. thymi vulgaris herba</t>
  </si>
  <si>
    <t>MUCOPRONT 50 mg/g szirup</t>
  </si>
  <si>
    <t>1 X 90 ml üvegben</t>
  </si>
  <si>
    <t>OGYI-T-01381/01</t>
  </si>
  <si>
    <t>carbocisteine</t>
  </si>
  <si>
    <t>R05CB03</t>
  </si>
  <si>
    <t>MUKAMBRO 10 mg/adag belsõleges oldatos spray</t>
  </si>
  <si>
    <t>1 X 13 ml üvegben</t>
  </si>
  <si>
    <t>OGYI-T-20385/01</t>
  </si>
  <si>
    <t>GMep Medical Technology GmbH</t>
  </si>
  <si>
    <t>MULTIHANCE 0,5 M oldatos injekció</t>
  </si>
  <si>
    <t>OGYI-T-08432/02</t>
  </si>
  <si>
    <t>gadobenate dimeglumine</t>
  </si>
  <si>
    <t>V08CA08</t>
  </si>
  <si>
    <t>OGYI-T-08432/03</t>
  </si>
  <si>
    <t>OGYI-T-08432/01</t>
  </si>
  <si>
    <t>MULTIHANCE 529 mg/ml oldatos injekció elõretöltött fecskendõben</t>
  </si>
  <si>
    <t>1 X 10 ml elõretöltött fecskendõben</t>
  </si>
  <si>
    <t>OGYI-T-08432/05</t>
  </si>
  <si>
    <t>1 X 15 ml elõretöltött fecskendõben</t>
  </si>
  <si>
    <t>OGYI-T-08432/06</t>
  </si>
  <si>
    <t>1 X 20 ml elõretöltött fecskendõben</t>
  </si>
  <si>
    <t>OGYI-T-08432/07</t>
  </si>
  <si>
    <t>MYCOSYST 150 mg kemény kapszula</t>
  </si>
  <si>
    <t>OGYI-T-06419/09</t>
  </si>
  <si>
    <t>MabThera  100 mg koncentrátum oldatos infúzióhoz</t>
  </si>
  <si>
    <t>EU/1/98/067/001</t>
  </si>
  <si>
    <t>rituximab</t>
  </si>
  <si>
    <t>L01XC02</t>
  </si>
  <si>
    <t>MabThera  500 mg koncentrátum oldatos infúzióhoz</t>
  </si>
  <si>
    <t>EU/1/98/067/002</t>
  </si>
  <si>
    <t>MabThera 1600 mg szubkután oldatos injekció</t>
  </si>
  <si>
    <t>1 X 13.4 ml injekciós üvegben</t>
  </si>
  <si>
    <t>EU/1/98/067/004</t>
  </si>
  <si>
    <t>Matever  100 mg/ml koncentrátum oldatos infúzióhoz</t>
  </si>
  <si>
    <t>EU/1/11/711/030</t>
  </si>
  <si>
    <t>Pharmathen S.A.</t>
  </si>
  <si>
    <t>Menveo por és oldat oldatos injekcióhoz</t>
  </si>
  <si>
    <t>EU/1/10/614/003</t>
  </si>
  <si>
    <t>vakcina (bakteriális)</t>
  </si>
  <si>
    <t>GSK Vaccines S.r.l.</t>
  </si>
  <si>
    <t>J07AH08</t>
  </si>
  <si>
    <t>Metalyse 8000 egység (40 mg) por és oldószer oldatos injekcióhoz</t>
  </si>
  <si>
    <t>1 X 40 mg injekciós üvegben</t>
  </si>
  <si>
    <t>EU/1/00/169/005</t>
  </si>
  <si>
    <t>tenecteplase</t>
  </si>
  <si>
    <t>B01AD11</t>
  </si>
  <si>
    <t>Mimpara 30 mg filmtabletta</t>
  </si>
  <si>
    <t>EU/1/04/292/002</t>
  </si>
  <si>
    <t>Amgen Europe B.V.</t>
  </si>
  <si>
    <t>Mimpara 60 mg filmtabletta</t>
  </si>
  <si>
    <t>EU/1/04/292/006</t>
  </si>
  <si>
    <t>Mirapexin 0,088 mg tabletta</t>
  </si>
  <si>
    <t xml:space="preserve">30 X   - </t>
  </si>
  <si>
    <t>EU/1/97/051/001</t>
  </si>
  <si>
    <t>pramipexole</t>
  </si>
  <si>
    <t>N04BC05</t>
  </si>
  <si>
    <t>Mirapexin 0,18 mg tabletta</t>
  </si>
  <si>
    <t>EU/1/97/051/003</t>
  </si>
  <si>
    <t>Mircera   30 mikrogramm/0,3 ml oldatos injekció elõretöltött fecskendõben</t>
  </si>
  <si>
    <t>EU/1/07/400/017</t>
  </si>
  <si>
    <t>methoxy polyethylene glycol-epoetin beta</t>
  </si>
  <si>
    <t>B03XA03</t>
  </si>
  <si>
    <t>Mircera  200 mikrogramm/0,3 ml oldatos injekció elõretöltött fecskendõben</t>
  </si>
  <si>
    <t>EU/1/07/400/012</t>
  </si>
  <si>
    <t>Mirvaso 3 mg/g gél</t>
  </si>
  <si>
    <t>EU/1/13/904/006</t>
  </si>
  <si>
    <t>brimonidine</t>
  </si>
  <si>
    <t>D11AX21</t>
  </si>
  <si>
    <t>Modigraf 1 mg granulátum belsõleges szuszpenzióhoz</t>
  </si>
  <si>
    <t xml:space="preserve">50 X   - </t>
  </si>
  <si>
    <t>EU/1/09/523/002</t>
  </si>
  <si>
    <t>tacrolimus</t>
  </si>
  <si>
    <t>Astellas Pharma Europe B.V.</t>
  </si>
  <si>
    <t>L04AD05</t>
  </si>
  <si>
    <t>Movymia 20 mikrogramm/80 mikroliter oldatos injekció</t>
  </si>
  <si>
    <t>1 X 2.4 ml patronban</t>
  </si>
  <si>
    <t>EU/1/16/1161/003</t>
  </si>
  <si>
    <t>Teriparatide</t>
  </si>
  <si>
    <t>H05AA02</t>
  </si>
  <si>
    <t>Mycamine  50 mg por oldatos infúzióhoz</t>
  </si>
  <si>
    <t>EU/1/08/448/001</t>
  </si>
  <si>
    <t>Mycamine 100 mg por oldatos infúzióhoz</t>
  </si>
  <si>
    <t>EU/1/08/448/002</t>
  </si>
  <si>
    <t>NACREZ 0,075 mg filmtabletta</t>
  </si>
  <si>
    <t>OGYI-T-22247/01</t>
  </si>
  <si>
    <t>NAMAXIR 15 mg oldatos injekció elõretöltött fecskendõben</t>
  </si>
  <si>
    <t>1 X 0.375 ml elõretöltött fecskendõben</t>
  </si>
  <si>
    <t>OGYI-T-22895/09</t>
  </si>
  <si>
    <t>NAMAXIR 20 mg oldatos injekció elõretöltött fecskendõben</t>
  </si>
  <si>
    <t>1 X 0.50 ml elõretöltött fecskendõben</t>
  </si>
  <si>
    <t>OGYI-T-22895/13</t>
  </si>
  <si>
    <t>NAROPIN  7,5 mg/ml oldatos injekció</t>
  </si>
  <si>
    <t>5 X 20 ml ampulla</t>
  </si>
  <si>
    <t>OGYI-T-07214/02</t>
  </si>
  <si>
    <t>ropivacaine</t>
  </si>
  <si>
    <t>N01BB09</t>
  </si>
  <si>
    <t>NATRIUM CHLORATUM TEVA 0,9% oldatos injekció</t>
  </si>
  <si>
    <t>OGYI-T-09776/03</t>
  </si>
  <si>
    <t>sodium chloride</t>
  </si>
  <si>
    <t>100 X 10 ml ampulla</t>
  </si>
  <si>
    <t>OGYI-T-09776/04</t>
  </si>
  <si>
    <t>NATRIUM CHLORATUM TEVA 10% oldatos injekció</t>
  </si>
  <si>
    <t>10 X 10 ml OPC ampullában</t>
  </si>
  <si>
    <t>OGYI-T-09776/05</t>
  </si>
  <si>
    <t>B05XA03</t>
  </si>
  <si>
    <t>NEBIVOLOL EGIS 5 mg tabletta</t>
  </si>
  <si>
    <t>OGYI-T-21069/03</t>
  </si>
  <si>
    <t>nebivolol</t>
  </si>
  <si>
    <t>C07AB12</t>
  </si>
  <si>
    <t>NEO CITRAN belsõleges por felnõtteknek</t>
  </si>
  <si>
    <t>6 X   - tasakban</t>
  </si>
  <si>
    <t>OGYI-T-04545/01</t>
  </si>
  <si>
    <t>phenylephrine;paracetamol;ascorbic acid;pheniramine maleate</t>
  </si>
  <si>
    <t>Haleon Hungary Kft.</t>
  </si>
  <si>
    <t>NEO-ANGIN cseresznye szopogató tabletta</t>
  </si>
  <si>
    <t>OGYI-T-10365/05</t>
  </si>
  <si>
    <t>Dichlorobenzyl alcohol;amylmetacresol;Levomenthol</t>
  </si>
  <si>
    <t>Divapharma GmbH</t>
  </si>
  <si>
    <t>NEO-ANGIN cukormentes szopogató tabletta</t>
  </si>
  <si>
    <t>OGYI-T-10365/15</t>
  </si>
  <si>
    <t>amylmetacresol;Levomenthol;Dichlorobenzyl alcohol</t>
  </si>
  <si>
    <t>16 X   - buborékcsomagolásban</t>
  </si>
  <si>
    <t>OGYI-T-10365/12</t>
  </si>
  <si>
    <t>OGYI-T-10365/13</t>
  </si>
  <si>
    <t>48 X   - buborékcsomagolásban</t>
  </si>
  <si>
    <t>OGYI-T-10365/14</t>
  </si>
  <si>
    <t>NEO-ANGIN szopogató tabletta</t>
  </si>
  <si>
    <t>OGYI-T-10365/01</t>
  </si>
  <si>
    <t>NEO-ANGIN zsálya szopogató tabletta</t>
  </si>
  <si>
    <t>OGYI-T-10365/07</t>
  </si>
  <si>
    <t>OGYI-T-10365/08</t>
  </si>
  <si>
    <t>OGYI-T-10365/09</t>
  </si>
  <si>
    <t>OGYI-T-10365/10</t>
  </si>
  <si>
    <t>NEPRESOL 25 mg tabletta</t>
  </si>
  <si>
    <t>OGYI-T-23620/02</t>
  </si>
  <si>
    <t>dihydralazine sulphate, hydrated</t>
  </si>
  <si>
    <t>Teofarma s.r.l.</t>
  </si>
  <si>
    <t>C02DB01</t>
  </si>
  <si>
    <t>OGYI-T-23620/01</t>
  </si>
  <si>
    <t>500 X   - buborékcsomagolásban</t>
  </si>
  <si>
    <t>OGYI-T-23620/03</t>
  </si>
  <si>
    <t>NEUROBION FORTE 100 mg/200 mg/0,2 mg bevont tabletta</t>
  </si>
  <si>
    <t>OGYI-T-04635/01</t>
  </si>
  <si>
    <t>Thiamine;cyanocobalamin;pyridoxine hydrochloride</t>
  </si>
  <si>
    <t>P&amp;G Health Germany GmbH</t>
  </si>
  <si>
    <t>A11DB</t>
  </si>
  <si>
    <t>NEURONTIN 300 mg kemény kapszula</t>
  </si>
  <si>
    <t>OGYI-T-04966/04</t>
  </si>
  <si>
    <t>gabapentin</t>
  </si>
  <si>
    <t>N02BF01</t>
  </si>
  <si>
    <t>NEURONTIN 400 mg kemény kapszula</t>
  </si>
  <si>
    <t>OGYI-T-04966/05</t>
  </si>
  <si>
    <t>NICORETTE BERRYMINT 1 mg/adag szájnyálkahártyán alkalmazott oldatos spray</t>
  </si>
  <si>
    <t>1 X 1 - adagoló eszköz</t>
  </si>
  <si>
    <t>OGYI-T-22237/03</t>
  </si>
  <si>
    <t>nicotine</t>
  </si>
  <si>
    <t>N07BA01</t>
  </si>
  <si>
    <t>NICORETTE FRESHMINT GUM 2 mg gyógyszeres rágógumi</t>
  </si>
  <si>
    <t>105 X   - buborékcsomagolásban</t>
  </si>
  <si>
    <t>OGYI-T-10240/04</t>
  </si>
  <si>
    <t>OGYI-T-10240/02</t>
  </si>
  <si>
    <t>NICORETTE FRESHMINT GUM 4 mg gyógyszeres rágógumi</t>
  </si>
  <si>
    <t>OGYI-T-10240/14</t>
  </si>
  <si>
    <t>NICORETTE MINT 4 mg mentolos préselt szopogató tabletta</t>
  </si>
  <si>
    <t>OGYI-T-24089/01</t>
  </si>
  <si>
    <t>NIMBEX 2 mg/ml oldatos injekció</t>
  </si>
  <si>
    <t>OGYI-T-08580/01</t>
  </si>
  <si>
    <t>cisatracurium besilate</t>
  </si>
  <si>
    <t>M03AC11</t>
  </si>
  <si>
    <t>NIQUITIN MENTHOL FRESH 2 mg gyógyszeres rágógumi</t>
  </si>
  <si>
    <t>OGYI-T-08174/51</t>
  </si>
  <si>
    <t>NIQUITIN MENTHOL FRESH 4 mg gyógyszeres rágógumi</t>
  </si>
  <si>
    <t>OGYI-T-08174/57</t>
  </si>
  <si>
    <t>OGYI-T-08174/56</t>
  </si>
  <si>
    <t>NIQUITIN MINITAB 1,5 mg préselt szopogató tabletta</t>
  </si>
  <si>
    <t>1 X 20 - mûanyag tartályban</t>
  </si>
  <si>
    <t>OGYI-T-08174/07</t>
  </si>
  <si>
    <t>3 X 20 - mûanyag tartályban</t>
  </si>
  <si>
    <t>OGYI-T-08174/08</t>
  </si>
  <si>
    <t>NITROFURANTOIN-CHINOIN 0,1 g tabletta</t>
  </si>
  <si>
    <t>OGYI-T-03253/01</t>
  </si>
  <si>
    <t>nitrofurantoin</t>
  </si>
  <si>
    <t>J01XE01</t>
  </si>
  <si>
    <t>NO-SPA FORTE tabletta</t>
  </si>
  <si>
    <t>OGYI-T-06267/06</t>
  </si>
  <si>
    <t>drotaverine</t>
  </si>
  <si>
    <t>A03AD02</t>
  </si>
  <si>
    <t>NO-SPA NEO 40 mg filmtabletta</t>
  </si>
  <si>
    <t>OGYI-T-06267/08</t>
  </si>
  <si>
    <t>NOFLAMEN 15 mg tabletta</t>
  </si>
  <si>
    <t>OGYI-T-20188/04</t>
  </si>
  <si>
    <t>NORDITROPIN NORDIFLEX 10 mg/1,5 ml oldatos injekció elõretöltött injekciós tollban</t>
  </si>
  <si>
    <t>1 X 1.5 ml elõretöltött injekciós tollban</t>
  </si>
  <si>
    <t>OGYI-T-07700/14</t>
  </si>
  <si>
    <t>somatropin</t>
  </si>
  <si>
    <t>Novo Nordisk A/S</t>
  </si>
  <si>
    <t>NORDITROPIN NORDIFLEX 15 mg/1,5 ml oldatos injekció elõretöltött injekciós tollban</t>
  </si>
  <si>
    <t>OGYI-T-07700/15</t>
  </si>
  <si>
    <t>NOREPINEPHRINE KALCEKS 1 mg/ml koncentrátum oldatos infúzióhoz</t>
  </si>
  <si>
    <t>OGYI-T-23676/02</t>
  </si>
  <si>
    <t>noradrenaline tartrate</t>
  </si>
  <si>
    <t>C01CA03</t>
  </si>
  <si>
    <t>OGYI-T-23676/12</t>
  </si>
  <si>
    <t>NORPROLAC  25 mikrogramm tabletta és 50 mikrogramm tabletta</t>
  </si>
  <si>
    <t>OGYI-T-04871/01</t>
  </si>
  <si>
    <t>quinagolide</t>
  </si>
  <si>
    <t>G02CB04</t>
  </si>
  <si>
    <t>Nemdatine 10 mg filmtabletta</t>
  </si>
  <si>
    <t>EU/1/13/824/003</t>
  </si>
  <si>
    <t>NeoRecormon   2000 NE oldatos injekció elõretöltött fecskendõben</t>
  </si>
  <si>
    <t>6 X   - -</t>
  </si>
  <si>
    <t>EU/1/97/031/030</t>
  </si>
  <si>
    <t>Epoetin beta</t>
  </si>
  <si>
    <t>NeoRecormon   5000 NE oldatos injekció elõretöltött fecskendõben</t>
  </si>
  <si>
    <t>EU/1/97/031/034</t>
  </si>
  <si>
    <t>NeoRecormon   6000 NE oldatos injekció elõretöltött fecskendõben</t>
  </si>
  <si>
    <t>EU/1/97/031/044</t>
  </si>
  <si>
    <t>NovoNorm 2 mg tabletta</t>
  </si>
  <si>
    <t>90 X   - -</t>
  </si>
  <si>
    <t>EU/1/98/076/019</t>
  </si>
  <si>
    <t>repaglinide</t>
  </si>
  <si>
    <t>A10BX02</t>
  </si>
  <si>
    <t>NovoSeven 1 mg (50 KNE) por és oldószer oldatos injekcióhoz</t>
  </si>
  <si>
    <t>EU/1/96/006/008</t>
  </si>
  <si>
    <t>Eptacog alfa (activated)</t>
  </si>
  <si>
    <t>B02BD08</t>
  </si>
  <si>
    <t>NovoSeven 2 mg (100 KNE) por és oldószer oldatos injekcióhoz</t>
  </si>
  <si>
    <t>EU/1/96/006/009</t>
  </si>
  <si>
    <t>NovoSeven 5 mg (250 KNE) por és oldószer oldatos injekcióhoz</t>
  </si>
  <si>
    <t>EU/1/96/006/010</t>
  </si>
  <si>
    <t>Noxafil 100 mg gyomornedv-ellenálló tabletta</t>
  </si>
  <si>
    <t>EU/1/05/320/002</t>
  </si>
  <si>
    <t>posaconazole</t>
  </si>
  <si>
    <t>J02AC04</t>
  </si>
  <si>
    <t>NutropinAq 10 mg/2 ml (30 NE) oldatos injekció</t>
  </si>
  <si>
    <t>1 X 2 ml patronban</t>
  </si>
  <si>
    <t>EU/1/00/164/003</t>
  </si>
  <si>
    <t>NÁTRIUM-KLORID 0,9% Fresenius oldatos infúzió</t>
  </si>
  <si>
    <t>20 X 250 ml LDPE palackban</t>
  </si>
  <si>
    <t>OGYI-T-09227/14</t>
  </si>
  <si>
    <t>40 X 100 ml LDPE palackban</t>
  </si>
  <si>
    <t>OGYI-T-09227/07</t>
  </si>
  <si>
    <t>NÁTRIUM-KLORID EUROLIFE 0,9% oldatos infúzió</t>
  </si>
  <si>
    <t>10 X 1000 ml infúziós zsákban</t>
  </si>
  <si>
    <t>OGYI-T-24135/07</t>
  </si>
  <si>
    <t>20 X 250 ml infúziós zsákban</t>
  </si>
  <si>
    <t>OGYI-T-24135/03</t>
  </si>
  <si>
    <t>20 X 500 ml infúziós zsákban</t>
  </si>
  <si>
    <t>OGYI-T-24135/05</t>
  </si>
  <si>
    <t>30 X 100 ml infúziós zsákban</t>
  </si>
  <si>
    <t>OGYI-T-24135/01</t>
  </si>
  <si>
    <t>OGYI-T-24135/09</t>
  </si>
  <si>
    <t>OCTOSTIM 1,5 mg/ml oldatos orrspray</t>
  </si>
  <si>
    <t>1 X 2.5 ml üvegben</t>
  </si>
  <si>
    <t>OGYI-T-08941/01</t>
  </si>
  <si>
    <t>OCULOTECT FLUID 50 mg/ml oldatos szemcsepp</t>
  </si>
  <si>
    <t>1 X 10 ml flakonban</t>
  </si>
  <si>
    <t>OGYI-T-06528/01</t>
  </si>
  <si>
    <t>povidone</t>
  </si>
  <si>
    <t>Laboratoires Théa</t>
  </si>
  <si>
    <t>S01XA20</t>
  </si>
  <si>
    <t>OKTREOTID TEVA 10 mg por és oldószer retard szuszpenziós injekcióhoz</t>
  </si>
  <si>
    <t>OGYI-T-23549/01</t>
  </si>
  <si>
    <t>octreotide</t>
  </si>
  <si>
    <t>H01CB02</t>
  </si>
  <si>
    <t>OKTREOTID TEVA 20 mg por és oldószer retard szuszpenziós injekcióhoz</t>
  </si>
  <si>
    <t>OGYI-T-23549/02</t>
  </si>
  <si>
    <t>OKTREOTID TEVA 30 mg por és oldószer retard szuszpenziós injekcióhoz</t>
  </si>
  <si>
    <t>OGYI-T-23549/03</t>
  </si>
  <si>
    <t>OMEGAVEN emulziós infúzió</t>
  </si>
  <si>
    <t>10 X 50 ml üvegben</t>
  </si>
  <si>
    <t>OGYI-T-08625/01</t>
  </si>
  <si>
    <t>lipids</t>
  </si>
  <si>
    <t>B05BA02</t>
  </si>
  <si>
    <t>OPTALGIN 500 mg tabletta</t>
  </si>
  <si>
    <t>OGYI-T-22029/01</t>
  </si>
  <si>
    <t>OPTIRAY 300 mg I/ml oldatos injekció</t>
  </si>
  <si>
    <t>10 X 20 ml üvegpalackban</t>
  </si>
  <si>
    <t>OGYI-T-01846/03</t>
  </si>
  <si>
    <t>ioversol</t>
  </si>
  <si>
    <t>V08AB07</t>
  </si>
  <si>
    <t>ORALAIR 100 IR és 300 IR nyelvalatti tabletta</t>
  </si>
  <si>
    <t>3x+28 X   - buborékcsomagolásban</t>
  </si>
  <si>
    <t>OGYI-T-21527/01</t>
  </si>
  <si>
    <t>Stallergenes</t>
  </si>
  <si>
    <t>OSPAMOX  500 mg filmtabletta</t>
  </si>
  <si>
    <t>OGYI-T-04208/01</t>
  </si>
  <si>
    <t>amoxicillin</t>
  </si>
  <si>
    <t>J01CA04</t>
  </si>
  <si>
    <t>OGYI-T-04208/02</t>
  </si>
  <si>
    <t>OSPAMOX  750 mg filmtabletta</t>
  </si>
  <si>
    <t>OGYI-T-04208/03</t>
  </si>
  <si>
    <t>OGYI-T-04208/04</t>
  </si>
  <si>
    <t>OSPEN  500 000 NE filmtabletta</t>
  </si>
  <si>
    <t>OGYI-T-04242/01</t>
  </si>
  <si>
    <t>phenoxymethylpenicillin</t>
  </si>
  <si>
    <t>J01CE02</t>
  </si>
  <si>
    <t>OSSICA  50 mg filmtabletta</t>
  </si>
  <si>
    <t>OGYI-T-21128/01</t>
  </si>
  <si>
    <t>84 X  - buborékcsomagolásban</t>
  </si>
  <si>
    <t>OGYI-T-21128/02</t>
  </si>
  <si>
    <t>OSSICA 150 mg filmtabletta</t>
  </si>
  <si>
    <t>3 X  - buborékcsomagolásban</t>
  </si>
  <si>
    <t>OGYI-T-21128/04</t>
  </si>
  <si>
    <t>OTRIVIN KOMPLEX 0,5 mg/ml+0,6 mg/ml oldatos orrspray</t>
  </si>
  <si>
    <t>1 X 10 ml HDPE tartályban</t>
  </si>
  <si>
    <t>OGYI-T-20972/01</t>
  </si>
  <si>
    <t>Xylometazoline Hydrochloride;ipratropium bromide</t>
  </si>
  <si>
    <t>R01AB06</t>
  </si>
  <si>
    <t>OXALIPLATIN ACCORD 5 mg/ml koncentrátum oldatos infúzióhoz</t>
  </si>
  <si>
    <t>OGYI-T-21479/01</t>
  </si>
  <si>
    <t>oxaliplatin</t>
  </si>
  <si>
    <t>L01XA03</t>
  </si>
  <si>
    <t>OGYI-T-21479/04</t>
  </si>
  <si>
    <t>OXALIPLATIN KABI 5 mg/ml koncentrátum oldatos infúzióhoz</t>
  </si>
  <si>
    <t>OGYI-T-21085/01</t>
  </si>
  <si>
    <t>OXYBUPROCAINE HYDROCHLORIDE AGEPHA 4 mg/ml oldatos szemcsepp</t>
  </si>
  <si>
    <t>1 X 10 ml tartályban</t>
  </si>
  <si>
    <t>OGYI-T-24250/1</t>
  </si>
  <si>
    <t>oxybuprocaine hydrochloride</t>
  </si>
  <si>
    <t>Agepha Pharma s.r.o</t>
  </si>
  <si>
    <t>OXYGRINDEKS 8,3 mikrogramm/ml oldatos injekció vagy infúzió</t>
  </si>
  <si>
    <t>OGYI-T-22210/01</t>
  </si>
  <si>
    <t>oxytocin</t>
  </si>
  <si>
    <t>H01BB02</t>
  </si>
  <si>
    <t>OXYTOCIN  5 NE/ml oldatos injekció</t>
  </si>
  <si>
    <t>OGYI-T-03058/01</t>
  </si>
  <si>
    <t>OXYTOCIN GRINDEKS  5 NE/ml oldatos injekció vagy infúzió</t>
  </si>
  <si>
    <t>OGYI-T-23732/01</t>
  </si>
  <si>
    <t>Olanzapin Teva 15 mg filmtabletta</t>
  </si>
  <si>
    <t>EU/1/07/427/016</t>
  </si>
  <si>
    <t>olanzapine</t>
  </si>
  <si>
    <t>N05AH03</t>
  </si>
  <si>
    <t>Olanzapin Teva 20 mg filmtabletta</t>
  </si>
  <si>
    <t>EU/1/07/427/020</t>
  </si>
  <si>
    <t>Ondexxya 200 mg por oldatos infúzióhoz</t>
  </si>
  <si>
    <t>EU/1/18/1345/002</t>
  </si>
  <si>
    <t>andexanet alfa</t>
  </si>
  <si>
    <t>V03AB38</t>
  </si>
  <si>
    <t>Onglyza 5 mg filmtabletta</t>
  </si>
  <si>
    <t>EU/1/09/545/009</t>
  </si>
  <si>
    <t>saxagliptin</t>
  </si>
  <si>
    <t>A10BH03</t>
  </si>
  <si>
    <t>Ontozry 150 mg filmtabletta</t>
  </si>
  <si>
    <t>EU/1/21/1530/009</t>
  </si>
  <si>
    <t>cenobamate</t>
  </si>
  <si>
    <t>Angelini Pharma S.p.A.</t>
  </si>
  <si>
    <t>N03AX25</t>
  </si>
  <si>
    <t>Ontruzant 150 mg por oldatos infúzióhoz való koncentrátumhoz</t>
  </si>
  <si>
    <t>EU/1/17/1241/001</t>
  </si>
  <si>
    <t xml:space="preserve">Samsung Bioepis NL B.V. </t>
  </si>
  <si>
    <t>Ontruzant 420 mg por oldatos infúzióhoz való koncentrátumhoz</t>
  </si>
  <si>
    <t>EU/1/17/1241/002</t>
  </si>
  <si>
    <t>Orgalutran 0,25 mg/0,5 ml oldatos injekció</t>
  </si>
  <si>
    <t>1 X   - -</t>
  </si>
  <si>
    <t>EU/1/00/130/001</t>
  </si>
  <si>
    <t>ganirelix</t>
  </si>
  <si>
    <t>H01CC01</t>
  </si>
  <si>
    <t>PACLITAXEL KABI 6 mg/ml koncentrátum oldatos infúzióhoz</t>
  </si>
  <si>
    <t>OGYI-T-20986/01</t>
  </si>
  <si>
    <t>paclitaxel</t>
  </si>
  <si>
    <t>L01CD01</t>
  </si>
  <si>
    <t>PACLITAXEL SANDOZ 6 mg/ml koncentrátum oldatos infúzióhoz</t>
  </si>
  <si>
    <t>OGYI-T-10322/01</t>
  </si>
  <si>
    <t>PALIPERIDON TEVA   75 mg retard szuszpenziós injekció</t>
  </si>
  <si>
    <t>OGYI-T-23920/03</t>
  </si>
  <si>
    <t>paliperidone</t>
  </si>
  <si>
    <t>N05AX13</t>
  </si>
  <si>
    <t>PANKREOFLAT bevont tabletta</t>
  </si>
  <si>
    <t>OGYI-T-04218/04</t>
  </si>
  <si>
    <t>pancreatin;dimeticone</t>
  </si>
  <si>
    <t>Pharmaselect GmbH</t>
  </si>
  <si>
    <t>A09AA02</t>
  </si>
  <si>
    <t>OGYI-T-04218/05</t>
  </si>
  <si>
    <t>PANTOPRAZOLE-TEVA 40 mg gyomornedv-ellenálló tabletta</t>
  </si>
  <si>
    <t>OGYI-T-21497/02</t>
  </si>
  <si>
    <t>PARACETAMOL KABI 10 mg/ml oldatos infúzió</t>
  </si>
  <si>
    <t>OGYI-T-21800/02</t>
  </si>
  <si>
    <t>PARACETAMOL ONKOGEN 10 mg/ml oldatos infúzió</t>
  </si>
  <si>
    <t>OGYI-T-23476/01</t>
  </si>
  <si>
    <t>PARACETAMOL SANDOZ 500 mg tabletta</t>
  </si>
  <si>
    <t>OGYI-T-22441/05</t>
  </si>
  <si>
    <t>PARCODIN 500 mg/30 mg tabletta</t>
  </si>
  <si>
    <t>OGYI-T-20299/02</t>
  </si>
  <si>
    <t>paracetamol;codeine</t>
  </si>
  <si>
    <t>N02AJ06</t>
  </si>
  <si>
    <t>PARETIN 40 mg filmtabletta</t>
  </si>
  <si>
    <t>OGYI-T-08867/03</t>
  </si>
  <si>
    <t>paroxetine</t>
  </si>
  <si>
    <t>N06AB05</t>
  </si>
  <si>
    <t>PARLAZIN 10 mg filmtabletta</t>
  </si>
  <si>
    <t>OGYI-T-08430/01</t>
  </si>
  <si>
    <t>cetirizine dihydrochloride</t>
  </si>
  <si>
    <t>PARLAZIN 10 mg/ml belsõleges oldatos cseppek</t>
  </si>
  <si>
    <t>OGYI-T-08430/03</t>
  </si>
  <si>
    <t>PARNASSAN  5 mg filmtabletta</t>
  </si>
  <si>
    <t>OGYI-T-21042/02</t>
  </si>
  <si>
    <t>PARNASSAN 10 mg filmtabletta</t>
  </si>
  <si>
    <t>OGYI-T-21042/04</t>
  </si>
  <si>
    <t>PARNIDO 3 mg retard tabletta</t>
  </si>
  <si>
    <t>OGYI-T-23374/02</t>
  </si>
  <si>
    <t>PARNIDO 6 mg retard tabletta</t>
  </si>
  <si>
    <t>OGYI-T-23374/09</t>
  </si>
  <si>
    <t>PATENTBLUE 25 mg/ml oldatos injekció</t>
  </si>
  <si>
    <t>OGYI-T-00796/01</t>
  </si>
  <si>
    <t>patent blue V</t>
  </si>
  <si>
    <t>V04CX09</t>
  </si>
  <si>
    <t>PAXIRASOL 8 mg tabletta</t>
  </si>
  <si>
    <t>OGYI-T-03612/01</t>
  </si>
  <si>
    <t>bromhexine</t>
  </si>
  <si>
    <t>R05CB02</t>
  </si>
  <si>
    <t>OGYI-T-03612/05</t>
  </si>
  <si>
    <t>PEMETREXED TEVA  100 mg por oldatos infúzióhoz való koncentrátumhoz</t>
  </si>
  <si>
    <t>OGYI-T-22969/01</t>
  </si>
  <si>
    <t>PEMETREXED TEVA  500 mg por oldatos infúzióhoz való koncentrátumhoz</t>
  </si>
  <si>
    <t>OGYI-T-22969/02</t>
  </si>
  <si>
    <t>PEMETREXED TEVA 1000 mg por oldatos infúzióhoz való koncentrátumhoz</t>
  </si>
  <si>
    <t>OGYI-T-22969/03</t>
  </si>
  <si>
    <t>PERINDOPRIL ACTAVIS 4 mg tabletta</t>
  </si>
  <si>
    <t>OGYI-T-20895/06</t>
  </si>
  <si>
    <t>PERINDOPRIL ACTAVIS 8 mg tabletta</t>
  </si>
  <si>
    <t>OGYI-T-20895/10</t>
  </si>
  <si>
    <t>PETHIDINE PANPHARMA 50 mg/ml oldatos injekció</t>
  </si>
  <si>
    <t>OGYI-T-23784/01</t>
  </si>
  <si>
    <t>pethidine hydrochloride</t>
  </si>
  <si>
    <t>N02AB02</t>
  </si>
  <si>
    <t>PHENOLPHTHALEINUM 0,5 g tabletta</t>
  </si>
  <si>
    <t>10 X   - szalagcsomagolásban</t>
  </si>
  <si>
    <t>OGYI-T-12334/01</t>
  </si>
  <si>
    <t>phenolphthalein</t>
  </si>
  <si>
    <t>A06AB04</t>
  </si>
  <si>
    <t>PHLOGOSAM külsõleges hab</t>
  </si>
  <si>
    <t>1 X 75 g Al tartályban</t>
  </si>
  <si>
    <t>OGYI-T-03566/01</t>
  </si>
  <si>
    <t>dexpanthenol;lidocaine;Sodium samarium sulfosalicylate, anhydrate</t>
  </si>
  <si>
    <t>D03AX53</t>
  </si>
  <si>
    <t>PIPERACILLIN/TAZOBACTAM KALCEKS 4 g/0,5 g por oldatos infúzióhoz</t>
  </si>
  <si>
    <t>OGYI-T-24184/03</t>
  </si>
  <si>
    <t>piperacillin;tazobactam</t>
  </si>
  <si>
    <t>J01CR05</t>
  </si>
  <si>
    <t>10 X 50 ml injekciós üvegben</t>
  </si>
  <si>
    <t>OGYI-T-24184/04</t>
  </si>
  <si>
    <t>PIPERACILLIN/TAZOBACTAM SANDOZ 4 g/0,5 g por oldatos infúzióhoz</t>
  </si>
  <si>
    <t>10 X   - infúziós üvegben</t>
  </si>
  <si>
    <t>OGYI-T-21315/07</t>
  </si>
  <si>
    <t>tazobactam;piperacillin</t>
  </si>
  <si>
    <t>PIRACETAM SOPHARMA 200 mg/ml oldatos injekció</t>
  </si>
  <si>
    <t>10 X 5  ml ampulla</t>
  </si>
  <si>
    <t>OGYI-T-01174/02</t>
  </si>
  <si>
    <t>Sopharma PLC</t>
  </si>
  <si>
    <t>50 X 5 ml ampulla</t>
  </si>
  <si>
    <t>OGYI-T-01174/03</t>
  </si>
  <si>
    <t>PNEUMOVAX 23 oldatos injekció</t>
  </si>
  <si>
    <t>OGYI-T-08718/01</t>
  </si>
  <si>
    <t>baktérium liofilizátum</t>
  </si>
  <si>
    <t>MSD Pharma Hungary Kft.</t>
  </si>
  <si>
    <t>J07AL01</t>
  </si>
  <si>
    <t>PONMEL 250 mg kemény kapszula</t>
  </si>
  <si>
    <t>40 X   - tartályban és dobozban</t>
  </si>
  <si>
    <t>OGYI-T-05764/01</t>
  </si>
  <si>
    <t>mefenamic acid</t>
  </si>
  <si>
    <t>M01AG01</t>
  </si>
  <si>
    <t>PRAMIPEXOLE ORION 0,18 mg tabletta</t>
  </si>
  <si>
    <t>OGYI-T-21005/02</t>
  </si>
  <si>
    <t>PREDUCTAL PROLONG 80 mg retard kemény kapszula</t>
  </si>
  <si>
    <t>OGYI-T-08844/07</t>
  </si>
  <si>
    <t>PREGABALIN RICHTER  75 mg kemény kapszula</t>
  </si>
  <si>
    <t>OGYI-T-22906/11</t>
  </si>
  <si>
    <t>pregabalin</t>
  </si>
  <si>
    <t>N02BF02</t>
  </si>
  <si>
    <t>PRENESSA 2 mg tabletta</t>
  </si>
  <si>
    <t>OGYI-T-10359/20</t>
  </si>
  <si>
    <t>PRIORIX por és oldószer oldatos injekcióhoz elõretöltött fecskendõben</t>
  </si>
  <si>
    <t>OGYI-T-08303/04</t>
  </si>
  <si>
    <t>J07BD52</t>
  </si>
  <si>
    <t>PROHANCE 0,5 mmol/ml oldatos injekció</t>
  </si>
  <si>
    <t>OGYI-T-23577/02</t>
  </si>
  <si>
    <t>gadoteridol</t>
  </si>
  <si>
    <t>V08CA04</t>
  </si>
  <si>
    <t>OGYI-T-23577/03</t>
  </si>
  <si>
    <t>OGYI-T-23577/01</t>
  </si>
  <si>
    <t>PROHANCE 0,5 mmol/ml oldatos injekció elõretöltött fecskendõben</t>
  </si>
  <si>
    <t>OGYI-T-23577/05</t>
  </si>
  <si>
    <t>OGYI-T-23577/06</t>
  </si>
  <si>
    <t>1 X 17 ml elõretöltött fecskendõben</t>
  </si>
  <si>
    <t>OGYI-T-23577/07</t>
  </si>
  <si>
    <t>PROKAIN-HIDROKLORID TEVA 10 mg/ml oldatos injekció</t>
  </si>
  <si>
    <t>OGYI-T-06050/02</t>
  </si>
  <si>
    <t>procaine</t>
  </si>
  <si>
    <t>N01BA02</t>
  </si>
  <si>
    <t>PROPAFENON PHARMAVIT 150 mg filmtabletta</t>
  </si>
  <si>
    <t>OGYI-T-04413/03</t>
  </si>
  <si>
    <t>propafenone</t>
  </si>
  <si>
    <t>Supremex Kft.</t>
  </si>
  <si>
    <t>C01BC03</t>
  </si>
  <si>
    <t>PROPAFENON PHARMAVIT 300 mg filmtabletta</t>
  </si>
  <si>
    <t>OGYI-T-04413/04</t>
  </si>
  <si>
    <t>OGYI-T-04413/06</t>
  </si>
  <si>
    <t>PROPYCIL 50 mg tabletta</t>
  </si>
  <si>
    <t>100 X   - üveg tartályban</t>
  </si>
  <si>
    <t>OGYI-T-01510/01</t>
  </si>
  <si>
    <t>propylthiouracil</t>
  </si>
  <si>
    <t>H03BA02</t>
  </si>
  <si>
    <t>PROSTAZYN filmtabletta</t>
  </si>
  <si>
    <t>OGYI-T-22106/02</t>
  </si>
  <si>
    <t>Nettle Root powdered extract;saw palmetto fruit;goldenrod, european</t>
  </si>
  <si>
    <t>G04CX</t>
  </si>
  <si>
    <t>PROTAMIN 1000 NE/ml oldatos injekció</t>
  </si>
  <si>
    <t>1 X   - ampulla</t>
  </si>
  <si>
    <t>OGYI-T-05574/01</t>
  </si>
  <si>
    <t>protamine hydrochloride</t>
  </si>
  <si>
    <t>V03AB14</t>
  </si>
  <si>
    <t>PULMALIO 100 mikrogramm/6 mikrogramm adagolt inhalációs por</t>
  </si>
  <si>
    <t>2 X 60 adag inhalátorban</t>
  </si>
  <si>
    <t>OGYI-T-22876/01</t>
  </si>
  <si>
    <t>budesonide;formoterol fumarate dihydrate</t>
  </si>
  <si>
    <t>R03AK07</t>
  </si>
  <si>
    <t>PULMALIO 200 mikrogramm/6 mikrogramm adagolt inhalációs por</t>
  </si>
  <si>
    <t>OGYI-T-22876/04</t>
  </si>
  <si>
    <t>PULMALIO 400 mikrogramm/12 mikrogramm adagolt inhalációs por</t>
  </si>
  <si>
    <t>1 X 60 adag inhalátorban</t>
  </si>
  <si>
    <t>OGYI-T-22876/07</t>
  </si>
  <si>
    <t>PYASSAN 250 mg kemény kapszula</t>
  </si>
  <si>
    <t>OGYI-T-03569/01</t>
  </si>
  <si>
    <t>cefalexin</t>
  </si>
  <si>
    <t>J01DB01</t>
  </si>
  <si>
    <t>Pegasys 135 mikrogramm oldatos injekció elõretöltött fecskendõben</t>
  </si>
  <si>
    <t>EU/1/02/221/006</t>
  </si>
  <si>
    <t>peginterferon alfa-2a</t>
  </si>
  <si>
    <t>L03AB11</t>
  </si>
  <si>
    <t>Pelmeg 6 mg oldatos injekció elõretöltött fecskendõben</t>
  </si>
  <si>
    <t>EU/1/18/1328/001</t>
  </si>
  <si>
    <t>Mundipharma Corporation (Ireland) Ltd.</t>
  </si>
  <si>
    <t>Pergoveris 150 NE/75 NE por és oldószer oldatos injekcióhoz</t>
  </si>
  <si>
    <t>1 X   - porampulla+oldószerampulla</t>
  </si>
  <si>
    <t>EU/1/07/396/001</t>
  </si>
  <si>
    <t>follitropin alfa;lutropin alfa</t>
  </si>
  <si>
    <t>G03GA30</t>
  </si>
  <si>
    <t>Posaconazole Accord 100 mg gyomornedv-ellenálló tabletta</t>
  </si>
  <si>
    <t>24 X 1 - adagonként perforált buborékcsomagolásban</t>
  </si>
  <si>
    <t>EU/1/19/1379/002</t>
  </si>
  <si>
    <t>96 X   - buborékcsomagolásban</t>
  </si>
  <si>
    <t>EU/1/19/1379/003</t>
  </si>
  <si>
    <t>96 X 1 - adagonként perforált buborékcsomagolásban</t>
  </si>
  <si>
    <t>EU/1/19/1379/004</t>
  </si>
  <si>
    <t>Praluent  75 mg oldatos injekció elõretöltött injekciós tollban</t>
  </si>
  <si>
    <t>2 X 1 ml elõretöltött injekciós tollban</t>
  </si>
  <si>
    <t>EU/1/15/1031/002</t>
  </si>
  <si>
    <t>alirocumab</t>
  </si>
  <si>
    <t>C10AX14</t>
  </si>
  <si>
    <t>Praluent 150 mg oldatos injekció elõretöltött injekciós tollban</t>
  </si>
  <si>
    <t>EU/1/15/1031/008</t>
  </si>
  <si>
    <t>Pramipexole Teva 0,088 mg tabletta</t>
  </si>
  <si>
    <t>EU/1/08/490/001</t>
  </si>
  <si>
    <t>Pramipexole Teva 0,18 mg tabletta</t>
  </si>
  <si>
    <t>EU/1/08/490/005</t>
  </si>
  <si>
    <t>Pramipexole Teva 0,7 mg tabletta</t>
  </si>
  <si>
    <t>EU/1/08/490/013</t>
  </si>
  <si>
    <t>Prevenar 13 szuszpenziós injekció</t>
  </si>
  <si>
    <t>EU/1/09/590/002</t>
  </si>
  <si>
    <t>J07AL02</t>
  </si>
  <si>
    <t>Prezista 600 mg filmtabletta</t>
  </si>
  <si>
    <t>EU/1/06/380/002</t>
  </si>
  <si>
    <t>darunavir</t>
  </si>
  <si>
    <t>J05AE10</t>
  </si>
  <si>
    <t>Prezista 800 mg filmtabletta</t>
  </si>
  <si>
    <t>EU/1/06/380/007</t>
  </si>
  <si>
    <t>Pritor 40 mg tabletta</t>
  </si>
  <si>
    <t>EU/1/98/089/002</t>
  </si>
  <si>
    <t>telmisartan</t>
  </si>
  <si>
    <t>C09CA07</t>
  </si>
  <si>
    <t>Pritor Plus 40 mg/12,5 mg tabletta</t>
  </si>
  <si>
    <t>EU/1/02/215/002</t>
  </si>
  <si>
    <t>telmisartan;hydrochlorothiazide</t>
  </si>
  <si>
    <t>C09DA07</t>
  </si>
  <si>
    <t>Pritor Plus 80 mg/12,5 mg tabletta</t>
  </si>
  <si>
    <t>EU/1/02/215/007</t>
  </si>
  <si>
    <t>Pritor Plus 80 mg/25 mg tabletta</t>
  </si>
  <si>
    <t>EU/1/02/215/016</t>
  </si>
  <si>
    <t>Protopic 0,03% kenõcs</t>
  </si>
  <si>
    <t>1 X 10 g -</t>
  </si>
  <si>
    <t>EU/1/02/201/005</t>
  </si>
  <si>
    <t>D11AX14</t>
  </si>
  <si>
    <t>Protopic 0,1% kenõcs</t>
  </si>
  <si>
    <t>EU/1/02/201/006</t>
  </si>
  <si>
    <t>Puregon 300 NE/0,36 ml oldatos injekció</t>
  </si>
  <si>
    <t>EU/1/96/008/038</t>
  </si>
  <si>
    <t>follitropin beta</t>
  </si>
  <si>
    <t>G03GA06</t>
  </si>
  <si>
    <t>Puregon 600 NE/0,72 ml oldatos injekció</t>
  </si>
  <si>
    <t>EU/1/96/008/039</t>
  </si>
  <si>
    <t>QUETIAPINE-TEVA  50 mg retard tabletta</t>
  </si>
  <si>
    <t>OGYI-T-20839/17</t>
  </si>
  <si>
    <t>QUETIAPINE-TEVA 400 mg retard tabletta</t>
  </si>
  <si>
    <t>OGYI-T-20839/22</t>
  </si>
  <si>
    <t>Qutenza 179 mg külsõleges tapasz</t>
  </si>
  <si>
    <t>1 X   - tasakban</t>
  </si>
  <si>
    <t>EU/1/09/524/001</t>
  </si>
  <si>
    <t>capsaicin</t>
  </si>
  <si>
    <t>Grünenthal GmbH</t>
  </si>
  <si>
    <t>N01BX04</t>
  </si>
  <si>
    <t>2 X   - tasakban</t>
  </si>
  <si>
    <t>EU/1/09/524/002</t>
  </si>
  <si>
    <t>RABEPRAZOL-TEVA 20 mg gyomornedv-ellenálló tabletta</t>
  </si>
  <si>
    <t>OGYI-T-21622/02</t>
  </si>
  <si>
    <t>rabeprazole</t>
  </si>
  <si>
    <t>A02BC04</t>
  </si>
  <si>
    <t>RABYPREX 20 mg gyomornedv-ellenálló tabletta</t>
  </si>
  <si>
    <t>OGYI-T-20811/05</t>
  </si>
  <si>
    <t>OGYI-T-20811/06</t>
  </si>
  <si>
    <t>RALGEN SR 100 mg retard tabletta</t>
  </si>
  <si>
    <t>OGYI-T-20310/03</t>
  </si>
  <si>
    <t>OGYI-T-20310/04</t>
  </si>
  <si>
    <t>RALGEN SR 150 mg retard tabletta</t>
  </si>
  <si>
    <t>OGYI-T-20310/07</t>
  </si>
  <si>
    <t>OGYI-T-20310/08</t>
  </si>
  <si>
    <t>RALGEN SR 200 mg retard tabletta</t>
  </si>
  <si>
    <t>OGYI-T-20310/11</t>
  </si>
  <si>
    <t>OGYI-T-20310/12</t>
  </si>
  <si>
    <t>RAMIPRIL HCT-ZENTIVA 5 mg/25 mg tabletta</t>
  </si>
  <si>
    <t>OGYI-T-10606/01</t>
  </si>
  <si>
    <t>RAZAGILIN SANDOZ 1 mg tabletta</t>
  </si>
  <si>
    <t>OGYI-T-22949/01</t>
  </si>
  <si>
    <t>rasagiline</t>
  </si>
  <si>
    <t>N04BD02</t>
  </si>
  <si>
    <t>RELTEBON 80 mg retard tabletta</t>
  </si>
  <si>
    <t>OGYI-T-22673/26</t>
  </si>
  <si>
    <t>oxycodone hydrochloride</t>
  </si>
  <si>
    <t>N02AA05</t>
  </si>
  <si>
    <t>REMUREL 20 mg/ml oldatos injekció elõretöltött fecskendõben</t>
  </si>
  <si>
    <t>28 X   - elõretöltött fecskendõben</t>
  </si>
  <si>
    <t>OGYI-T-23013/02</t>
  </si>
  <si>
    <t>glatiramer acetate</t>
  </si>
  <si>
    <t>L03AX13</t>
  </si>
  <si>
    <t>RENNIE cukormentes rágótabletta</t>
  </si>
  <si>
    <t>OGYI-T-05036/08</t>
  </si>
  <si>
    <t>calcium carbonate;magnesium carbonate</t>
  </si>
  <si>
    <t>A02AD</t>
  </si>
  <si>
    <t>REPARON végbélkenõcs</t>
  </si>
  <si>
    <t>OGYI-T-09005/01</t>
  </si>
  <si>
    <t>C05AX03</t>
  </si>
  <si>
    <t>REPARON végbélkúp</t>
  </si>
  <si>
    <t>10 X   - -</t>
  </si>
  <si>
    <t>OGYI-T-09005/02</t>
  </si>
  <si>
    <t>RESEPTYL-UREA külsõleges por</t>
  </si>
  <si>
    <t>1 X 10 g PP tartályban</t>
  </si>
  <si>
    <t>OGYI-T-03301/01</t>
  </si>
  <si>
    <t>chloroseptyl</t>
  </si>
  <si>
    <t>D06BA19</t>
  </si>
  <si>
    <t>RESTIGULIN 15 mg tabletta</t>
  </si>
  <si>
    <t>OGYI-T-22841/06</t>
  </si>
  <si>
    <t>RHINATHIOL 1,33 mg/ml köhögéscsillapító szirup felnõtteknek</t>
  </si>
  <si>
    <t>OGYI-T-09257/02</t>
  </si>
  <si>
    <t>RHINATHIOL köptetõ 20 mg/ml szirup gyermekeknek</t>
  </si>
  <si>
    <t>1 X 125 ml üvegben</t>
  </si>
  <si>
    <t>OGYI-T-06607/01</t>
  </si>
  <si>
    <t>RHINATHIOL köptetõ 50 mg/ml szirup felnõtteknek</t>
  </si>
  <si>
    <t>OGYI-T-06607/03</t>
  </si>
  <si>
    <t>RIFAMED 150 mg filmtabletta</t>
  </si>
  <si>
    <t>OGYI-T-04623/01</t>
  </si>
  <si>
    <t>rifampicin</t>
  </si>
  <si>
    <t>J04AB02</t>
  </si>
  <si>
    <t>RIFAZID 300 mg/150 mg filmtabletta</t>
  </si>
  <si>
    <t>OGYI-T-04555/02</t>
  </si>
  <si>
    <t>isoniazid;rifampicin</t>
  </si>
  <si>
    <t>J04AM02</t>
  </si>
  <si>
    <t>RINDEX  50 mg/ml oldatos infúzió</t>
  </si>
  <si>
    <t>OGYI-T-09727/04</t>
  </si>
  <si>
    <t>electrolits</t>
  </si>
  <si>
    <t>RINDEX 100 mg/ml oldatos infúzió</t>
  </si>
  <si>
    <t>OGYI-T-09727/06</t>
  </si>
  <si>
    <t>RINGER EUROLIFE oldatos infúzió</t>
  </si>
  <si>
    <t>OGYI-T-24232/02</t>
  </si>
  <si>
    <t>sodium chloride;calcium chloride dihydrate;potassium chloride</t>
  </si>
  <si>
    <t>OGYI-T-24232/01</t>
  </si>
  <si>
    <t>RINGER LAKTÁT Hartmann Baxter" oldatos infúzió"</t>
  </si>
  <si>
    <t>OGYI-T-09472/03</t>
  </si>
  <si>
    <t>sodium chloride;calcium chloride;potassium chloride;sodium lactate</t>
  </si>
  <si>
    <t>Baxter Hungary Kft.</t>
  </si>
  <si>
    <t>RINGER LAKTÁT-HARTMANN TEVA oldatos infúzió</t>
  </si>
  <si>
    <t>1 X 500 ml mûanyag tartályban</t>
  </si>
  <si>
    <t>OGYI-T-06189/04</t>
  </si>
  <si>
    <t>RINGER-LAKTÁT EUROLIFE oldatos infúzió</t>
  </si>
  <si>
    <t>OGYI-T-24261/02</t>
  </si>
  <si>
    <t>calcium chloride dihydrate;sodium chloride;sodium lactate solution;potassium chloride</t>
  </si>
  <si>
    <t>OGYI-T-24261/01</t>
  </si>
  <si>
    <t>RINGER-LAKTÁT Fresenius oldatos infúzió</t>
  </si>
  <si>
    <t>20 X 500 ml KabiPac</t>
  </si>
  <si>
    <t>OGYI-T-09223/14</t>
  </si>
  <si>
    <t>sodium chloride;potassium chloride</t>
  </si>
  <si>
    <t>RINGER-TEVA oldatos infúzió</t>
  </si>
  <si>
    <t>OGYI-T-05890/08</t>
  </si>
  <si>
    <t>RISEBONE DUO MAX filmtabletta</t>
  </si>
  <si>
    <t>4x35 mg + 1 X 30000 NE buborékcsomagolásban</t>
  </si>
  <si>
    <t>OGYI-T-22651/02</t>
  </si>
  <si>
    <t>risedronic acid;cholecalciferol</t>
  </si>
  <si>
    <t>M05BB07</t>
  </si>
  <si>
    <t>RISPERDAL CONSTA 50 mg por és oldószer retard szuszpenziós injekcióhoz</t>
  </si>
  <si>
    <t>OGYI-T-08812/06</t>
  </si>
  <si>
    <t>risperidone</t>
  </si>
  <si>
    <t>Janssen-Cilag Kft.</t>
  </si>
  <si>
    <t>N05AX08</t>
  </si>
  <si>
    <t>RISPERIDONE TEVA 25 mg por és oldószer retard szuszpenziós injekcióhoz</t>
  </si>
  <si>
    <t>OGYI-T-23782/01</t>
  </si>
  <si>
    <t>RISPERIDONE TEVA 37,5 mg por és oldószer retard szuszpenziós injekcióhoz</t>
  </si>
  <si>
    <t>OGYI-T-23782/02</t>
  </si>
  <si>
    <t>RISPERIDONE TEVA 50 mg por és oldószer retard szuszpenziós injekcióhoz</t>
  </si>
  <si>
    <t>OGYI-T-23782/03</t>
  </si>
  <si>
    <t>RIVAROXABAN TEVA 10 mg filmtabletta</t>
  </si>
  <si>
    <t>10 X 1 - adagonként perforált buborékcsomagolásban</t>
  </si>
  <si>
    <t>OGYI-T-23816/03</t>
  </si>
  <si>
    <t>OGYI-T-23816/04</t>
  </si>
  <si>
    <t>RIVAROXABAN TEVA 15 mg filmtabletta</t>
  </si>
  <si>
    <t>OGYI-T-23816/06</t>
  </si>
  <si>
    <t>RIVAROXABAN TEVA 20 mg filmtabletta</t>
  </si>
  <si>
    <t>OGYI-T-23816/08</t>
  </si>
  <si>
    <t>ROCURONIUM KALCEKS 10 mg/ml oldatos injekció vagy infúzió</t>
  </si>
  <si>
    <t>OGYI-T-23479/01</t>
  </si>
  <si>
    <t>rocuronium bromide</t>
  </si>
  <si>
    <t>M03AC09</t>
  </si>
  <si>
    <t>ROCURONIUM ROMPHARM 10 mg/ml oldatos injekció vagy infúzió</t>
  </si>
  <si>
    <t>5 X 5 ml injekciós üvegben</t>
  </si>
  <si>
    <t>OGYI-T-24429/01</t>
  </si>
  <si>
    <t>ROPINIROLE ORION 4 mg retard tabletta</t>
  </si>
  <si>
    <t>OGYI-T-22482/02</t>
  </si>
  <si>
    <t>ropinirole</t>
  </si>
  <si>
    <t>N04BC04</t>
  </si>
  <si>
    <t>ROSUVASTATIN SANDOZ  5 mg filmtabletta</t>
  </si>
  <si>
    <t>OGYI-T-21423/02</t>
  </si>
  <si>
    <t>rosuvastatin</t>
  </si>
  <si>
    <t>C10AA07</t>
  </si>
  <si>
    <t>OGYI-T-21423/17</t>
  </si>
  <si>
    <t>ROSUVASTATIN SANDOZ 10 mg filmtabletta</t>
  </si>
  <si>
    <t>OGYI-T-21423/08</t>
  </si>
  <si>
    <t>OGYI-T-21423/18</t>
  </si>
  <si>
    <t>ROSUVASTATIN SANDOZ 20 mg filmtabletta</t>
  </si>
  <si>
    <t>OGYI-T-21423/12</t>
  </si>
  <si>
    <t>OGYI-T-21423/19</t>
  </si>
  <si>
    <t>ROZEX 7,5 mg/g gél</t>
  </si>
  <si>
    <t>OGYI-T-08902/02</t>
  </si>
  <si>
    <t>metronidazole</t>
  </si>
  <si>
    <t>D06BX01</t>
  </si>
  <si>
    <t>ROZEX 7,5 mg/g krém</t>
  </si>
  <si>
    <t>OGYI-T-08902/10</t>
  </si>
  <si>
    <t>ROZEX 7,5 mg/g külsõleges emulzió</t>
  </si>
  <si>
    <t>OGYI-T-08902/05</t>
  </si>
  <si>
    <t>RUBOPHEN 500 mg tabletta</t>
  </si>
  <si>
    <t>OGYI-T-03734/01</t>
  </si>
  <si>
    <t>RUBOPHEN THERMO 650 mg/10 mg granulátum belsõleges oldathoz</t>
  </si>
  <si>
    <t>OGYI-T-21491/02</t>
  </si>
  <si>
    <t>paracetamol;phenylephrine</t>
  </si>
  <si>
    <t>Rapamune 1 mg/ml belsõleges oldat</t>
  </si>
  <si>
    <t>1 X 60 ml -</t>
  </si>
  <si>
    <t>EU/1/01/171/001</t>
  </si>
  <si>
    <t>sirolimus</t>
  </si>
  <si>
    <t>L04AA10</t>
  </si>
  <si>
    <t>Rasilez 150 mg filmtabletta</t>
  </si>
  <si>
    <t>EU/1/07/405/022</t>
  </si>
  <si>
    <t>aliskiren</t>
  </si>
  <si>
    <t xml:space="preserve">Noden Pharma DAC </t>
  </si>
  <si>
    <t>C09XA02</t>
  </si>
  <si>
    <t>Rasilez 300 mg filmtabletta</t>
  </si>
  <si>
    <t>EU/1/07/405/032</t>
  </si>
  <si>
    <t>Remicade 100 mg por oldatos infúzióhoz való koncentrátumhoz</t>
  </si>
  <si>
    <t>EU/1/99/116/001</t>
  </si>
  <si>
    <t>infliximab</t>
  </si>
  <si>
    <t>Janssen Biologics B.V.</t>
  </si>
  <si>
    <t>L04AB02</t>
  </si>
  <si>
    <t>Retacrit 30000 NE/0,75 ml oldatos injekció elõretöltött fecskendõben</t>
  </si>
  <si>
    <t>4 X 0.75 ml elõretöltött fecskendõben</t>
  </si>
  <si>
    <t>EU/1/07/431/022</t>
  </si>
  <si>
    <t>epoetin zeta</t>
  </si>
  <si>
    <t>Retacrit 40000 NE/1,0 ml oldatos injekció elõretöltött fecskendõben</t>
  </si>
  <si>
    <t>EU/1/07/431/019</t>
  </si>
  <si>
    <t>Reyataz 300 mg kemény kapszula</t>
  </si>
  <si>
    <t>EU/1/03/267/008</t>
  </si>
  <si>
    <t>atazanavir</t>
  </si>
  <si>
    <t>Bristol-Myers Squibb Pharma EEIG</t>
  </si>
  <si>
    <t>J05AE08</t>
  </si>
  <si>
    <t>Rotarix belsõleges szuszpenzió elõretöltött szájfeltétben</t>
  </si>
  <si>
    <t>1 X   - szájfeltét</t>
  </si>
  <si>
    <t>EU/1/05/330/005</t>
  </si>
  <si>
    <t>J07BH01</t>
  </si>
  <si>
    <t>Ruconest 2100 egység por oldatos injekcióhoz</t>
  </si>
  <si>
    <t>EU/1/10/641/001</t>
  </si>
  <si>
    <t>conestat alfa</t>
  </si>
  <si>
    <t>Pharming Group N.V.</t>
  </si>
  <si>
    <t>B06AC04</t>
  </si>
  <si>
    <t>SABACOMB 250 mikrogramm/100 mikrogramm túlnyomásos inhalációs szuszpenzió</t>
  </si>
  <si>
    <t>1 X 200 adag Al tartályban</t>
  </si>
  <si>
    <t>OGYI-T-22713/01</t>
  </si>
  <si>
    <t>beclometasone dipropionate, anhydrous;salbutamol sulphate</t>
  </si>
  <si>
    <t xml:space="preserve">Chiesi Pharmaceuticals GmbH </t>
  </si>
  <si>
    <t>R03AK13</t>
  </si>
  <si>
    <t>SALOFALK 1 g gyomornedv-ellenálló tabletta</t>
  </si>
  <si>
    <t>OGYI-T-01612/20</t>
  </si>
  <si>
    <t>mesalazine</t>
  </si>
  <si>
    <t>A07EC02</t>
  </si>
  <si>
    <t>OGYI-T-01612/19</t>
  </si>
  <si>
    <t>SALOFALK 1 g végbélkúp</t>
  </si>
  <si>
    <t>30 X   - szalagcsomagolásban</t>
  </si>
  <si>
    <t>OGYI-T-01612/05</t>
  </si>
  <si>
    <t>SALOFALK 1000 mg retard granulátum</t>
  </si>
  <si>
    <t>100 X   - tasakban</t>
  </si>
  <si>
    <t>OGYI-T-01612/11</t>
  </si>
  <si>
    <t>60 X   - tasakban</t>
  </si>
  <si>
    <t>OGYI-T-01612/10</t>
  </si>
  <si>
    <t>SALOFALK 2 g/30 ml végbélszuszpenzió</t>
  </si>
  <si>
    <t>7 X 30 ml tartályban</t>
  </si>
  <si>
    <t>OGYI-T-01612/06</t>
  </si>
  <si>
    <t>SALOFALK 500 mg bélben oldódó tabletta</t>
  </si>
  <si>
    <t>OGYI-T-01612/02</t>
  </si>
  <si>
    <t>SALOFALK 500 mg retard granulátum</t>
  </si>
  <si>
    <t>OGYI-T-01612/09</t>
  </si>
  <si>
    <t>50 X   - tasakban</t>
  </si>
  <si>
    <t>OGYI-T-01612/08</t>
  </si>
  <si>
    <t>SALSOL oldatos infúzió</t>
  </si>
  <si>
    <t>1 X 100 ml mûanyag tartályban</t>
  </si>
  <si>
    <t>OGYI-T-03514/13</t>
  </si>
  <si>
    <t>1 X 250 ml mûanyag zsákban</t>
  </si>
  <si>
    <t>OGYI-T-03514/18</t>
  </si>
  <si>
    <t>OGYI-T-03514/19</t>
  </si>
  <si>
    <t>SANVAL 10 mg filmtabletta</t>
  </si>
  <si>
    <t>OGYI-T-08571/02</t>
  </si>
  <si>
    <t>zolpidem tartrate</t>
  </si>
  <si>
    <t>N05CF02</t>
  </si>
  <si>
    <t>SASTRAVI  50 mg/12,5 mg/200 mg filmtabletta</t>
  </si>
  <si>
    <t>OGYI-T-22719/02</t>
  </si>
  <si>
    <t>OGYI-T-22719/01</t>
  </si>
  <si>
    <t>SASTRAVI 100 mg/25 mg/200 mg filmtabletta</t>
  </si>
  <si>
    <t>OGYI-T-22719/06</t>
  </si>
  <si>
    <t>SASTRAVI 125 mg/31,25 mg/200 mg filmtabletta</t>
  </si>
  <si>
    <t>OGYI-T-22719/08</t>
  </si>
  <si>
    <t>SASTRAVI 150 mg/37,5 mg/200 mg filmtabletta</t>
  </si>
  <si>
    <t>OGYI-T-22719/10</t>
  </si>
  <si>
    <t>SAVULIN 500 mg filmtabletta</t>
  </si>
  <si>
    <t>5 X   - buborékcsomagolásban</t>
  </si>
  <si>
    <t>OGYI-T-21429/06</t>
  </si>
  <si>
    <t>OGYI-T-21429/07</t>
  </si>
  <si>
    <t>SEDUXEN 5 mg tabletta</t>
  </si>
  <si>
    <t>OGYI-T-03321/03</t>
  </si>
  <si>
    <t>SEGOSANA 75 mg kemény kapszula</t>
  </si>
  <si>
    <t>OGYI-T-23663/03</t>
  </si>
  <si>
    <t>oseltamivir phosphate</t>
  </si>
  <si>
    <t>J05AH02</t>
  </si>
  <si>
    <t>SEMICILLIN 250 mg kemény kapszula</t>
  </si>
  <si>
    <t>OGYI-T-05466/02</t>
  </si>
  <si>
    <t>ampicillin</t>
  </si>
  <si>
    <t>SEMICILLIN 500 mg kemény kapszula</t>
  </si>
  <si>
    <t>OGYI-T-05466/01</t>
  </si>
  <si>
    <t>SERACTIL 400 mg filmtabletta</t>
  </si>
  <si>
    <t>OGYI-T-07307/10</t>
  </si>
  <si>
    <t>dexibuprofen</t>
  </si>
  <si>
    <t>M01AE14</t>
  </si>
  <si>
    <t>SERACTIL DOLO 300 mg filmtabletta</t>
  </si>
  <si>
    <t>OGYI-T-07307/06</t>
  </si>
  <si>
    <t>SEROQUEL XR 400 mg retard tabletta</t>
  </si>
  <si>
    <t>OGYI-T-05863/05</t>
  </si>
  <si>
    <t>SERTAGEN 50 mg filmtabletta</t>
  </si>
  <si>
    <t>OGYI-T-10034/01</t>
  </si>
  <si>
    <t>sertraline</t>
  </si>
  <si>
    <t>N06AB06</t>
  </si>
  <si>
    <t>SEVOFLURANE PIRAMAL folyadék inhalációs gõz képzéséhez</t>
  </si>
  <si>
    <t>1 X 250 ml üvegben</t>
  </si>
  <si>
    <t>OGYI-T-22077/01</t>
  </si>
  <si>
    <t>sevoflurane</t>
  </si>
  <si>
    <t>Piramal Critical Care B.V.</t>
  </si>
  <si>
    <t>N01AB08</t>
  </si>
  <si>
    <t>OGYI-T-22077/02</t>
  </si>
  <si>
    <t>SILDENAFIL SANDOZ 100 mg tabletta</t>
  </si>
  <si>
    <t>OGYI-T-21105/23</t>
  </si>
  <si>
    <t>sildenafil</t>
  </si>
  <si>
    <t>G04BE03</t>
  </si>
  <si>
    <t>SILDENAFIL UPJOHN 25 mg filmtabletta</t>
  </si>
  <si>
    <t>OGYI-T-21636/02</t>
  </si>
  <si>
    <t>SILDENAFIL UPJOHN 50 mg filmtabletta</t>
  </si>
  <si>
    <t>OGYI-T-21636/05</t>
  </si>
  <si>
    <t>SINECOD 50 mg retard filmtabletta</t>
  </si>
  <si>
    <t>OGYI-T-05302/01</t>
  </si>
  <si>
    <t>butamirate</t>
  </si>
  <si>
    <t>R05DB13</t>
  </si>
  <si>
    <t>OGYI-T-05302/04</t>
  </si>
  <si>
    <t>SINGULAIR  4 mg granulátum</t>
  </si>
  <si>
    <t>28 X   - tasakban</t>
  </si>
  <si>
    <t>OGYI-T-06680/02</t>
  </si>
  <si>
    <t>SIRDALUD MR 6 mg retard kapszula</t>
  </si>
  <si>
    <t>OGYI-T-05903/05</t>
  </si>
  <si>
    <t>Tizanidine</t>
  </si>
  <si>
    <t>M03BX02</t>
  </si>
  <si>
    <t>OGYI-T-05903/06</t>
  </si>
  <si>
    <t>SITAGLIPTIN GRINDEKS  50 mg filmtabletta</t>
  </si>
  <si>
    <t>OGYI-T-24036/04</t>
  </si>
  <si>
    <t>sitagliptin</t>
  </si>
  <si>
    <t>A10BH01</t>
  </si>
  <si>
    <t>SITAGLIPTIN SANDOZ  25 mg filmtabletta</t>
  </si>
  <si>
    <t>OGYI-T-23837/02</t>
  </si>
  <si>
    <t>SITAGLIPTIN SANDOZ 100 mg filmtabletta</t>
  </si>
  <si>
    <t>OGYI-T-23837/14</t>
  </si>
  <si>
    <t>SITAGLIPTIN/METFORMIN GRINDEKS  50 mg/850 mg filmtabletta</t>
  </si>
  <si>
    <t>OGYI-T-24037/02</t>
  </si>
  <si>
    <t>SKOPRYL PLUS 20 mg/12,5 mg tabletta</t>
  </si>
  <si>
    <t>OGYI-T-22253/01</t>
  </si>
  <si>
    <t>lisinopril;hydrochlorothiazide</t>
  </si>
  <si>
    <t>C09BA03</t>
  </si>
  <si>
    <t>SMOFlipid 200 mg/ml emulziós infúzió</t>
  </si>
  <si>
    <t>10 X 500 ml üvegben</t>
  </si>
  <si>
    <t>OGYI-T-10109/03</t>
  </si>
  <si>
    <t>fish oil, rich in omega-3-acids;Olive Oil. Refined;soya-bean oil, refined;Tryglycerides, medium chain</t>
  </si>
  <si>
    <t>SOMNOL 7,5 mg filmtabletta</t>
  </si>
  <si>
    <t>OGYI-T-09590/02</t>
  </si>
  <si>
    <t>SOOLANTRA 10 mg/g krém</t>
  </si>
  <si>
    <t>OGYI-T-22822/03</t>
  </si>
  <si>
    <t>ivermectin</t>
  </si>
  <si>
    <t>D11AX22</t>
  </si>
  <si>
    <t>SPERSALLERG 0,5 mg/ml+0,4 mg/ml oldatos szemcsepp</t>
  </si>
  <si>
    <t>OGYI-T-04700/01</t>
  </si>
  <si>
    <t>antazoline;Tetryzoline</t>
  </si>
  <si>
    <t>S01GA52</t>
  </si>
  <si>
    <t>SPUTOPUR 200 mg kemény kapszula</t>
  </si>
  <si>
    <t>OGYI-T-03795/01</t>
  </si>
  <si>
    <t>STACAPOLO  50 mg/12,5 mg/200 mg filmtabletta</t>
  </si>
  <si>
    <t>OGYI-T-22782/02</t>
  </si>
  <si>
    <t>STODETTE 0,075 mg/0,02 mg bevont tabletta</t>
  </si>
  <si>
    <t>OGYI-T-20592/01</t>
  </si>
  <si>
    <t>PharmaSwiss Ceska Republika s.r.o</t>
  </si>
  <si>
    <t>STREPFEN cukormentes 8,75 mg szopogató tabletta</t>
  </si>
  <si>
    <t>OGYI-T-08900/11</t>
  </si>
  <si>
    <t>flurbiprofen</t>
  </si>
  <si>
    <t>Reckitt Benckiser Kft.</t>
  </si>
  <si>
    <t>R02AX01</t>
  </si>
  <si>
    <t>STROGEN UNO lágy kapszula</t>
  </si>
  <si>
    <t>OGYI-T-05417/05</t>
  </si>
  <si>
    <t>serenoa repens</t>
  </si>
  <si>
    <t>G04CX02</t>
  </si>
  <si>
    <t>OGYI-T-05417/01</t>
  </si>
  <si>
    <t>OGYI-T-05417/04</t>
  </si>
  <si>
    <t>SUGAMMADEX QILU 100 mg/ml oldatos injekció</t>
  </si>
  <si>
    <t>10 X 2 ml injekciós üvegben</t>
  </si>
  <si>
    <t>OGYI-T-24144/01</t>
  </si>
  <si>
    <t>sugammadex</t>
  </si>
  <si>
    <t>V03AB35</t>
  </si>
  <si>
    <t>SUGAMMADEX TEVA 100 mg/ml oldatos injekció</t>
  </si>
  <si>
    <t>OGYI-T-24028/01</t>
  </si>
  <si>
    <t>SUNITINIB PHARMASCIENCE 12,5 mg kemény kapszula</t>
  </si>
  <si>
    <t>OGYI-T-23945/02</t>
  </si>
  <si>
    <t>sunitinib</t>
  </si>
  <si>
    <t>L01EX01</t>
  </si>
  <si>
    <t>SUNITINIB PHARMASCIENCE 25 mg kemény kapszula</t>
  </si>
  <si>
    <t>OGYI-T-23945/04</t>
  </si>
  <si>
    <t>SUNITINIB PHARMASCIENCE 37,5 mg kemény kapszula</t>
  </si>
  <si>
    <t>OGYI-T-23945/06</t>
  </si>
  <si>
    <t>SUNITINIB PHARMASCIENCE 50 mg kemény kapszula</t>
  </si>
  <si>
    <t>OGYI-T-23945/08</t>
  </si>
  <si>
    <t>SUNITINIB STADA 12,5 mg kemény kapszula</t>
  </si>
  <si>
    <t>OGYI-T-23524/03</t>
  </si>
  <si>
    <t>SUNITINIB STADA 25 mg kemény kapszula</t>
  </si>
  <si>
    <t>OGYI-T-23524/06</t>
  </si>
  <si>
    <t>SUNITINIB STADA 50 mg kemény kapszula</t>
  </si>
  <si>
    <t>OGYI-T-23524/09</t>
  </si>
  <si>
    <t>SUPPOSITORIUM HAEMORRHOIDALE FoNo VII. NATURLAND</t>
  </si>
  <si>
    <t>OGYI-T-09898/01</t>
  </si>
  <si>
    <t>lidocaine;bismuth subgallate;Zinc oxide;Peru Balsam;ephedrine hydrochloride</t>
  </si>
  <si>
    <t>Naturland Magyarország Kft.</t>
  </si>
  <si>
    <t>C05A</t>
  </si>
  <si>
    <t>SYNCUMAR MITE 1 mg tabletta</t>
  </si>
  <si>
    <t>OGYI-T-05965/02</t>
  </si>
  <si>
    <t>acenocoumarol</t>
  </si>
  <si>
    <t>B01AA07</t>
  </si>
  <si>
    <t>SYNOTIREX  13 mikrogramm belsõleges oldat egyadagos tartályban</t>
  </si>
  <si>
    <t>6 X 5 - egyadagos tartályban</t>
  </si>
  <si>
    <t>OGYI-T-23589/01</t>
  </si>
  <si>
    <t>levothyroxine sodium</t>
  </si>
  <si>
    <t>H03AA01</t>
  </si>
  <si>
    <t>SYNOTIREX  25 mikrogramm belsõleges oldat egyadagos tartályban</t>
  </si>
  <si>
    <t>OGYI-T-23589/02</t>
  </si>
  <si>
    <t>SYNOTIREX  50 mikrogramm belsõleges oldat egyadagos tartályban</t>
  </si>
  <si>
    <t>OGYI-T-23589/03</t>
  </si>
  <si>
    <t>SZUNITINIB SANDOZ 12,5 mg kemény kapszula</t>
  </si>
  <si>
    <t>OGYI-T-23539/04</t>
  </si>
  <si>
    <t>SZUNITINIB SANDOZ 25 mg kemény kapszula</t>
  </si>
  <si>
    <t>OGYI-T-23539/21</t>
  </si>
  <si>
    <t>SZUNITINIB SANDOZ 50 mg kemény kapszula</t>
  </si>
  <si>
    <t>OGYI-T-23539/38</t>
  </si>
  <si>
    <t>Scintimun 1 mg készlet radioaktív gyógyszerkészítményhez</t>
  </si>
  <si>
    <t>1 X   - porüveg+oldószerüveg</t>
  </si>
  <si>
    <t>EU/1/09/602/001</t>
  </si>
  <si>
    <t>besilesomab</t>
  </si>
  <si>
    <t>V09HA03</t>
  </si>
  <si>
    <t>2 X   - porüveg+oldószerüveg</t>
  </si>
  <si>
    <t>EU/1/09/602/002</t>
  </si>
  <si>
    <t>Segluromet 2,5 mg/1000 mg filmtabletta</t>
  </si>
  <si>
    <t>EU/1/18/1265/011</t>
  </si>
  <si>
    <t>ertugliflozin;metformin hydrochloride</t>
  </si>
  <si>
    <t>A10BD23</t>
  </si>
  <si>
    <t>Sivextro 200 mg filmtabletta</t>
  </si>
  <si>
    <t>EU/1/15/991/001</t>
  </si>
  <si>
    <t>tedizolid phosphate</t>
  </si>
  <si>
    <t>J01XX11</t>
  </si>
  <si>
    <t>Sivextro 200 mg por oldatos infúzióhoz való koncentrátumhoz</t>
  </si>
  <si>
    <t>EU/1/15/991/003</t>
  </si>
  <si>
    <t>Stayveer  62,5 mg filmtabletta</t>
  </si>
  <si>
    <t>56 X   HDPE palackban</t>
  </si>
  <si>
    <t>EU/1/13/832/005</t>
  </si>
  <si>
    <t>bosentan monohydrate</t>
  </si>
  <si>
    <t>C02KX01</t>
  </si>
  <si>
    <t>Stayveer 125 mg filmtabletta</t>
  </si>
  <si>
    <t>EU/1/13/832/006</t>
  </si>
  <si>
    <t>Stocrin 600 mg filmtabletta</t>
  </si>
  <si>
    <t>EU/1/99/111/008</t>
  </si>
  <si>
    <t>efavirenz</t>
  </si>
  <si>
    <t>J05AG03</t>
  </si>
  <si>
    <t>Suboxone  2 mg/0,5 mg nyelvalatti tabletta</t>
  </si>
  <si>
    <t>EU/1/06/359/001</t>
  </si>
  <si>
    <t>buprenorphine;naloxone</t>
  </si>
  <si>
    <t xml:space="preserve">Indivior Europe Ltd. </t>
  </si>
  <si>
    <t>N07BC51</t>
  </si>
  <si>
    <t>Suboxone  8 mg/2 mg nyelvalatti tabletta</t>
  </si>
  <si>
    <t>EU/1/06/359/003</t>
  </si>
  <si>
    <t>Sugammadex Amomed 100 mg/ml oldatos injekció</t>
  </si>
  <si>
    <t>EU/1/22/1708/001</t>
  </si>
  <si>
    <t>AOP Orphan Pharmaceuticals GmbH</t>
  </si>
  <si>
    <t>TABLETTA ANALGETICA FoNo VIII. PARMA</t>
  </si>
  <si>
    <t>OGYI-T-09904/01</t>
  </si>
  <si>
    <t>metamizole sodium monohydrate;caffeine</t>
  </si>
  <si>
    <t>N02BB52</t>
  </si>
  <si>
    <t>TACROLIMUS STADA 0,5 mg retard kemény kapszula</t>
  </si>
  <si>
    <t>OGYI-T-24105/03</t>
  </si>
  <si>
    <t>L04AD02</t>
  </si>
  <si>
    <t>TACROLIMUS STADA 1 mg retard kemény kapszula</t>
  </si>
  <si>
    <t>OGYI-T-24105/11</t>
  </si>
  <si>
    <t>TACROLIMUS STADA 3 mg retard kemény kapszula</t>
  </si>
  <si>
    <t>OGYI-T-24105/17</t>
  </si>
  <si>
    <t>TACROLIMUS STADA 5 mg retard kemény kapszula</t>
  </si>
  <si>
    <t>OGYI-T-24105/23</t>
  </si>
  <si>
    <t>TANTUM VERDE CITROM 3 mg szopogató tabletta</t>
  </si>
  <si>
    <t>20 X   - -</t>
  </si>
  <si>
    <t>OGYI-T-07594/04</t>
  </si>
  <si>
    <t>benzydamine</t>
  </si>
  <si>
    <t>Angelini Pharma Österreich GmbH</t>
  </si>
  <si>
    <t>TANTUM VERDE EUKALIPTUSZ 3 mg szopogató tabletta</t>
  </si>
  <si>
    <t>OGYI-T-07594/16</t>
  </si>
  <si>
    <t>TANTUM VERDE MENTA 3 mg szopogató tabletta</t>
  </si>
  <si>
    <t>OGYI-T-07594/01</t>
  </si>
  <si>
    <t>TANTUM VERDE NARANCS-MÉZ 3 mg szopogató tabletta</t>
  </si>
  <si>
    <t>OGYI-T-07594/15</t>
  </si>
  <si>
    <t>TANYDON 40 mg filmtabletta</t>
  </si>
  <si>
    <t>OGYI-T-21835/05</t>
  </si>
  <si>
    <t>TEICOPLANIN APTAPHARMA 200 mg por és oldószer oldatos injekcióhoz/infúzióhoz</t>
  </si>
  <si>
    <t>10 X   - porüveg+oldószerüveg</t>
  </si>
  <si>
    <t>OGYI-T-24025/02</t>
  </si>
  <si>
    <t>teicoplanin</t>
  </si>
  <si>
    <t>J01XA02</t>
  </si>
  <si>
    <t>TEICOPLANIN APTAPHARMA 400 mg por és oldószer oldatos injekcióhoz/infúzióhoz</t>
  </si>
  <si>
    <t>OGYI-T-24025/04</t>
  </si>
  <si>
    <t>TELFAST 180 mg filmtabletta</t>
  </si>
  <si>
    <t>OGYI-T-06450/04</t>
  </si>
  <si>
    <t>fexofenadine hydrochloride</t>
  </si>
  <si>
    <t>TEMOZOLOMIDE PHARMACENTER  20 mg kemény kapszula</t>
  </si>
  <si>
    <t>OGYI-T-24100/02</t>
  </si>
  <si>
    <t>temozolomide</t>
  </si>
  <si>
    <t>L01AX03</t>
  </si>
  <si>
    <t>TEMOZOLOMIDE PHARMACENTER 140 mg kemény kapszula</t>
  </si>
  <si>
    <t>OGYI-T-24100/06</t>
  </si>
  <si>
    <t>TEMOZOLOMIDE PHARMACENTER 180 mg kemény kapszula</t>
  </si>
  <si>
    <t>OGYI-T-24100/08</t>
  </si>
  <si>
    <t>TEMOZOLOMIDE PHARMACENTER 250 mg kemény kapszula</t>
  </si>
  <si>
    <t>OGYI-T-24100/10</t>
  </si>
  <si>
    <t>TENLORIS  50 mg/10 mg filmtabletta</t>
  </si>
  <si>
    <t>OGYI-T-22612/08</t>
  </si>
  <si>
    <t>losartan potassium;amlodipine</t>
  </si>
  <si>
    <t>C09DB06</t>
  </si>
  <si>
    <t>TENOFOVIR ONKOGEN 245 mg filmtabletta</t>
  </si>
  <si>
    <t>OGYI-T-23823/01</t>
  </si>
  <si>
    <t>tenofovir disoproxil fumarate</t>
  </si>
  <si>
    <t>J05AF07</t>
  </si>
  <si>
    <t>TENOFOVIR TEVA 245 mg filmtabletta</t>
  </si>
  <si>
    <t>OGYI-T-22903/01</t>
  </si>
  <si>
    <t>TENSART HCT  80 mg/12,5 mg filmtabletta</t>
  </si>
  <si>
    <t>OGYI-T-21032/07</t>
  </si>
  <si>
    <t>valsartan;hydrochlorothiazide</t>
  </si>
  <si>
    <t>C09DA03</t>
  </si>
  <si>
    <t>TENSART HCT 160 mg/12,5 mg filmtabletta</t>
  </si>
  <si>
    <t>OGYI-T-21032/08</t>
  </si>
  <si>
    <t>TENSART HCT 160 mg/25 mg filmtabletta</t>
  </si>
  <si>
    <t>OGYI-T-21032/09</t>
  </si>
  <si>
    <t>TENSIOMIN  50 mg tabletta</t>
  </si>
  <si>
    <t>OGYI-T-03699/05</t>
  </si>
  <si>
    <t>captopril</t>
  </si>
  <si>
    <t>C09AA01</t>
  </si>
  <si>
    <t>OGYI-T-03699/06</t>
  </si>
  <si>
    <t>TENUTAN  50 mg kemény kapszula</t>
  </si>
  <si>
    <t>OGYI-T-04516/01</t>
  </si>
  <si>
    <t>TERBINAFIN HEXAL 250 mg tabletta</t>
  </si>
  <si>
    <t>OGYI-T-10029/02</t>
  </si>
  <si>
    <t>terbinafine</t>
  </si>
  <si>
    <t>D01BA02</t>
  </si>
  <si>
    <t>TERBINAFIN WAGNER 10 mg/g külsõleges oldatos spray</t>
  </si>
  <si>
    <t>1 X   - tartályban</t>
  </si>
  <si>
    <t>OGYI-T-22697/01</t>
  </si>
  <si>
    <t>terbinafine hydrochloride</t>
  </si>
  <si>
    <t>D01AE15</t>
  </si>
  <si>
    <t>TERBISIL KID 125 mg tabletta</t>
  </si>
  <si>
    <t>OGYI-T-07454/03</t>
  </si>
  <si>
    <t>TERVALON  50 mg filmtabletta</t>
  </si>
  <si>
    <t>OGYI-T-20190/19</t>
  </si>
  <si>
    <t>TERVALON 100 mg filmtabletta</t>
  </si>
  <si>
    <t>OGYI-T-20190/10</t>
  </si>
  <si>
    <t>TETIG 250 NE oldatos injekció</t>
  </si>
  <si>
    <t>OGYI-T-09471/01</t>
  </si>
  <si>
    <t>J06BB02</t>
  </si>
  <si>
    <t>TETIG 500 NE oldatos injekció</t>
  </si>
  <si>
    <t>OGYI-T-09471/02</t>
  </si>
  <si>
    <t>TETRALYSAL 300 mg kemény kapszula</t>
  </si>
  <si>
    <t>16 X   - szalagcsomagolásban</t>
  </si>
  <si>
    <t>OGYI-T-09555/01</t>
  </si>
  <si>
    <t>lymecycline</t>
  </si>
  <si>
    <t>J01AA04</t>
  </si>
  <si>
    <t>28 X   - szalagcsomagolásban</t>
  </si>
  <si>
    <t>OGYI-T-09555/02</t>
  </si>
  <si>
    <t>TETRAN külsõleges por</t>
  </si>
  <si>
    <t>OGYI-T-03103/01</t>
  </si>
  <si>
    <t>oxytetracycline</t>
  </si>
  <si>
    <t>D06AA03</t>
  </si>
  <si>
    <t>TETRAN szemkenõcs</t>
  </si>
  <si>
    <t>OGYI-T-03140/01</t>
  </si>
  <si>
    <t>S01AA04</t>
  </si>
  <si>
    <t>TEVA-GLICERIN 2 g végbélkúp</t>
  </si>
  <si>
    <t>OGYI-T-13146/01</t>
  </si>
  <si>
    <t>glycerol;palmitic acid;stearic acid</t>
  </si>
  <si>
    <t>A06AX01</t>
  </si>
  <si>
    <t>TEVA-GLICERIN 3 g végbélkúp</t>
  </si>
  <si>
    <t>OGYI-T-13146/02</t>
  </si>
  <si>
    <t>THIOTEPA MEDAC  15 mg por oldatos infúzióhoz való koncentrátumhoz</t>
  </si>
  <si>
    <t>OGYI-T-24198/01</t>
  </si>
  <si>
    <t>Thiotepa</t>
  </si>
  <si>
    <t>L01AC01</t>
  </si>
  <si>
    <t>THOREUS DISKUS 50/100 mikrogramm/adag adagolt inhalációs por</t>
  </si>
  <si>
    <t>1 X 60 adag -</t>
  </si>
  <si>
    <t>OGYI-T-09182/01</t>
  </si>
  <si>
    <t>salmeterol;fluticasone</t>
  </si>
  <si>
    <t>R03AK06</t>
  </si>
  <si>
    <t>TICLID 250 mg filmtabletta</t>
  </si>
  <si>
    <t>OGYI-T-01740/01</t>
  </si>
  <si>
    <t>TIGECIKLIN ROMPHARM 50 mg por oldatos infúzióhoz</t>
  </si>
  <si>
    <t>OGYI-T-24368/01</t>
  </si>
  <si>
    <t>tigecycline</t>
  </si>
  <si>
    <t>SC Rompharm Company SRL</t>
  </si>
  <si>
    <t>J01AA12</t>
  </si>
  <si>
    <t>TIOKTÁNSAV ROMPHARM 600 mg/24 ml oldatos injekció</t>
  </si>
  <si>
    <t>1 X 24 ml injekciós üvegben</t>
  </si>
  <si>
    <t>OGYI-T-23303/01</t>
  </si>
  <si>
    <t>thioctic acid</t>
  </si>
  <si>
    <t>A16AX01</t>
  </si>
  <si>
    <t>TISASEN FORTE tabletta</t>
  </si>
  <si>
    <t>OGYI-T-07715/02</t>
  </si>
  <si>
    <t>senna glycosides</t>
  </si>
  <si>
    <t>A06AB06</t>
  </si>
  <si>
    <t>TISASEN tabletta</t>
  </si>
  <si>
    <t>OGYI-T-07715/01</t>
  </si>
  <si>
    <t>TORVACARD-ZENTIVA 40 mg filmtabletta</t>
  </si>
  <si>
    <t>OGYI-T-22797/06</t>
  </si>
  <si>
    <t>TRABECTEDIN TEVA 1 mg por oldatos infúzióhoz való koncentrátumhoz</t>
  </si>
  <si>
    <t>OGYI-T-24014/02</t>
  </si>
  <si>
    <t>Trabectedin</t>
  </si>
  <si>
    <t>L01CX01</t>
  </si>
  <si>
    <t>TRACRIUM 10 mg/ml oldatos injekció</t>
  </si>
  <si>
    <t>OGYI-T-01382/01</t>
  </si>
  <si>
    <t>atracurium besilate</t>
  </si>
  <si>
    <t>M03AC04</t>
  </si>
  <si>
    <t>TRAMADOL KALCEKS 50 mg/ml oldatos injekció vagy infúzió</t>
  </si>
  <si>
    <t>OGYI-T-23256/05</t>
  </si>
  <si>
    <t>tramadol hydrochloride</t>
  </si>
  <si>
    <t>OGYI-T-23256/03</t>
  </si>
  <si>
    <t>OGYI-T-23256/01</t>
  </si>
  <si>
    <t>TRAMADOL ZENTIVA 100 mg/ml belsõleges oldatos cseppek</t>
  </si>
  <si>
    <t>OGYI-T-07724/01</t>
  </si>
  <si>
    <t>TRAMADOL ZENTIVA 50 mg kemény kapszula</t>
  </si>
  <si>
    <t>OGYI-T-07724/05</t>
  </si>
  <si>
    <t>TRAMADOLOR 150 mg módosított hatóanyagleadású tabletta</t>
  </si>
  <si>
    <t>OGYI-T-08179/08</t>
  </si>
  <si>
    <t>TRAMADOLOR 200 mg módosított hatóanyagleadású tabletta</t>
  </si>
  <si>
    <t>OGYI-T-08179/05</t>
  </si>
  <si>
    <t>TRAVOCORT 10 mg/g +1 mg/g krém</t>
  </si>
  <si>
    <t>OGYI-T-21620/01</t>
  </si>
  <si>
    <t>isoconazole;diflucortolone</t>
  </si>
  <si>
    <t>D01AC20</t>
  </si>
  <si>
    <t>TRAVYC 200 mg módosított hatóanyagleadású tabletta</t>
  </si>
  <si>
    <t>OGYI-T-23478/01</t>
  </si>
  <si>
    <t>rifamycin sodium</t>
  </si>
  <si>
    <t>AdAlvo Limited</t>
  </si>
  <si>
    <t>A07AA13</t>
  </si>
  <si>
    <t>TRELEMA  50 mg filmtabletta</t>
  </si>
  <si>
    <t>OGYI-T-23378/08</t>
  </si>
  <si>
    <t>TRELEMA 100 mg filmtabletta</t>
  </si>
  <si>
    <t>OGYI-T-23378/09</t>
  </si>
  <si>
    <t>TRELEMA 200 mg filmtabletta</t>
  </si>
  <si>
    <t>OGYI-T-23378/11</t>
  </si>
  <si>
    <t>TRIGELAN 150 mg/37,5 mg/200 mg filmtabletta</t>
  </si>
  <si>
    <t>OGYI-T-22971/12</t>
  </si>
  <si>
    <t>TRIMETAZIDINE ZENTIVA 35 mg módosított hatóanyag-leadású tabletta</t>
  </si>
  <si>
    <t>OGYI-T-23297/02</t>
  </si>
  <si>
    <t>Trimetazidine dihydrochloride</t>
  </si>
  <si>
    <t>TRIPTAGRAM  50 mg bevont tabletta</t>
  </si>
  <si>
    <t>OGYI-T-20580/02</t>
  </si>
  <si>
    <t>TachoSil szövetragasztó mátrix (3,0 cm x 2,5 cm)</t>
  </si>
  <si>
    <t>EU/1/04/277/004</t>
  </si>
  <si>
    <t>Fibrinogen, human;thrombin</t>
  </si>
  <si>
    <t>Corza Medical GmbH</t>
  </si>
  <si>
    <t>B02BC30</t>
  </si>
  <si>
    <t>Tarceva 100 mg filmtabletta</t>
  </si>
  <si>
    <t>EU/1/05/311/002</t>
  </si>
  <si>
    <t>CHEPLAPHARM Registration GmbH</t>
  </si>
  <si>
    <t>L01XE03</t>
  </si>
  <si>
    <t>Tarceva 150 mg filmtabletta</t>
  </si>
  <si>
    <t>EU/1/05/311/003</t>
  </si>
  <si>
    <t>Taxotere  20 mg/1 ml koncentrátum oldatos infúzióhoz</t>
  </si>
  <si>
    <t>1 X 1 ml injekciós üvegben</t>
  </si>
  <si>
    <t>EU/1/95/002/003</t>
  </si>
  <si>
    <t>Taxotere  80 mg/4 ml koncentrátum oldatos infúzióhoz</t>
  </si>
  <si>
    <t>1 X 4 ml injekciós üvegben</t>
  </si>
  <si>
    <t>EU/1/95/002/004</t>
  </si>
  <si>
    <t>Taxotere 160 mg/8 ml koncentrátum oldatos infúzióhoz</t>
  </si>
  <si>
    <t>1 X 8 ml injekciós üvegben</t>
  </si>
  <si>
    <t>EU/1/95/002/005</t>
  </si>
  <si>
    <t>Temodal  20 mg kemény kapszula</t>
  </si>
  <si>
    <t>5 X 1 - tasakban</t>
  </si>
  <si>
    <t>EU/1/98/096/013</t>
  </si>
  <si>
    <t>Temodal 100 mg kemény kapszula</t>
  </si>
  <si>
    <t>EU/1/98/096/015</t>
  </si>
  <si>
    <t>Temodal 180 mg kemény kapszula</t>
  </si>
  <si>
    <t>EU/1/98/096/019</t>
  </si>
  <si>
    <t>Temodal 250 mg kemény kapszula</t>
  </si>
  <si>
    <t>EU/1/98/096/021</t>
  </si>
  <si>
    <t>Temozolomide Teva  20 mg kemény kapszula</t>
  </si>
  <si>
    <t>5 X   - üveg tartályban</t>
  </si>
  <si>
    <t>EU/1/09/606/003</t>
  </si>
  <si>
    <t>Temozolomide Teva 100 mg kemény kapszula</t>
  </si>
  <si>
    <t>EU/1/09/606/005</t>
  </si>
  <si>
    <t>Temozolomide Teva 180 mg kemény kapszula</t>
  </si>
  <si>
    <t>EU/1/09/606/009</t>
  </si>
  <si>
    <t>Temozolomide Teva 250 mg kemény kapszula</t>
  </si>
  <si>
    <t>EU/1/09/606/011</t>
  </si>
  <si>
    <t>Terrosa 20 mikrogramm/80 mikroliter oldatos injekció</t>
  </si>
  <si>
    <t>EU/1/16/1159/001</t>
  </si>
  <si>
    <t>EU/1/16/1159/003</t>
  </si>
  <si>
    <t>Tevagrastim 30 millió NE/0,5 ml oldatos injekció vagy infúzió</t>
  </si>
  <si>
    <t>EU/1/08/445/009</t>
  </si>
  <si>
    <t>filgrastim</t>
  </si>
  <si>
    <t>L03AA02</t>
  </si>
  <si>
    <t>10 X 0.5 ml elõretöltött fecskendõben</t>
  </si>
  <si>
    <t>EU/1/08/445/011</t>
  </si>
  <si>
    <t>5 X 0.5 ml elõretöltött fecskendõben</t>
  </si>
  <si>
    <t>EU/1/08/445/010</t>
  </si>
  <si>
    <t>Tevagrastim 48 millió NE/0,8 ml oldatos injekció vagy infúzió</t>
  </si>
  <si>
    <t>1 X 0.8 ml elõretöltött fecskendõben</t>
  </si>
  <si>
    <t>EU/1/08/445/005</t>
  </si>
  <si>
    <t>EU/1/08/445/012</t>
  </si>
  <si>
    <t>10 X 0.8 ml elõretöltött fecskendõben</t>
  </si>
  <si>
    <t>EU/1/08/445/008</t>
  </si>
  <si>
    <t>EU/1/08/445/014</t>
  </si>
  <si>
    <t>2x5 X 0.8 ml elõretöltött fecskendõben</t>
  </si>
  <si>
    <t>EU/1/08/445/007</t>
  </si>
  <si>
    <t>5 X 0.8 ml elõretöltött fecskendõben</t>
  </si>
  <si>
    <t>EU/1/08/445/006</t>
  </si>
  <si>
    <t>EU/1/08/445/013</t>
  </si>
  <si>
    <t>Topotecan Hospira 4 mg/4 ml koncentrátum oldatos infúzióhoz</t>
  </si>
  <si>
    <t>5 X 4 ml injekciós üvegben</t>
  </si>
  <si>
    <t>EU/1/10/633/002</t>
  </si>
  <si>
    <t>L01XX17</t>
  </si>
  <si>
    <t>Trazimera 150 mg por oldatos infúzióhoz való koncentrátumhoz</t>
  </si>
  <si>
    <t>1 X 150 mg injekciós üvegben</t>
  </si>
  <si>
    <t>EU/1/18/1295/001</t>
  </si>
  <si>
    <t>Trisenox 1 mg/ml koncentrátum oldatos infúzióhoz</t>
  </si>
  <si>
    <t>EU/1/02/204/001</t>
  </si>
  <si>
    <t>arsenic trioxide</t>
  </si>
  <si>
    <t>L01XX27</t>
  </si>
  <si>
    <t>Trulicity 3 mg oldatos injekció elõretöltött injekciós tollban</t>
  </si>
  <si>
    <t>2 X 0.5 ml elõretöltött injekciós tollban</t>
  </si>
  <si>
    <t>EU/1/14/956/011</t>
  </si>
  <si>
    <t>dulaglutide</t>
  </si>
  <si>
    <t>A10BJ05</t>
  </si>
  <si>
    <t>Trulicity 4,5 mg oldatos injekció elõretöltött injekciós tollban</t>
  </si>
  <si>
    <t>EU/1/14/956/014</t>
  </si>
  <si>
    <t>UBISTESIN FORTE oldatos injekció</t>
  </si>
  <si>
    <t>50 X 1.7 ml patronban</t>
  </si>
  <si>
    <t>OGYI-T-08986/02</t>
  </si>
  <si>
    <t>articaine;epinephrine (adrenaline)</t>
  </si>
  <si>
    <t>Pierrel S.p.A.</t>
  </si>
  <si>
    <t>N01BB58</t>
  </si>
  <si>
    <t>UBISTESIN oldatos injekció</t>
  </si>
  <si>
    <t>OGYI-T-08986/01</t>
  </si>
  <si>
    <t>UMANBIG 180 NE/ml oldatos injekció</t>
  </si>
  <si>
    <t>OGYI-T-21363/01</t>
  </si>
  <si>
    <t>human hepatitis B immunoglobulin</t>
  </si>
  <si>
    <t>Kedrion SpA</t>
  </si>
  <si>
    <t>J06BB04</t>
  </si>
  <si>
    <t>1 X 3 ml injekciós üvegben</t>
  </si>
  <si>
    <t>OGYI-T-21363/02</t>
  </si>
  <si>
    <t>URATENS 30 mg retard kemény kapszula</t>
  </si>
  <si>
    <t>50 X   - PP tartályban</t>
  </si>
  <si>
    <t>OGYI-T-22921/02</t>
  </si>
  <si>
    <t>urapidil</t>
  </si>
  <si>
    <t>Stragen Nordic A/S</t>
  </si>
  <si>
    <t>C02CA06</t>
  </si>
  <si>
    <t>URATENS 90 mg retard kemény kapszula</t>
  </si>
  <si>
    <t>OGYI-T-22921/10</t>
  </si>
  <si>
    <t>URATENS iv.  50 mg oldatos injekció</t>
  </si>
  <si>
    <t>OGYI-T-22101/02</t>
  </si>
  <si>
    <t>UROMITEXAN 100 mg/ml oldatos injekció</t>
  </si>
  <si>
    <t>15 X 4 ml ampulla</t>
  </si>
  <si>
    <t>OGYI-T-04554/01</t>
  </si>
  <si>
    <t>URSOFALK 250 mg/5 ml belsõleges szuszpenzió</t>
  </si>
  <si>
    <t>OGYI-T-01620/02</t>
  </si>
  <si>
    <t>ursodeoxycholic acid</t>
  </si>
  <si>
    <t>A05AA02</t>
  </si>
  <si>
    <t>URSOFALK 500 mg filmtabletta</t>
  </si>
  <si>
    <t>OGYI-T-01620/03</t>
  </si>
  <si>
    <t>VALSARTAN-HCT-TEVA 160 mg/12,5 mg filmtabletta</t>
  </si>
  <si>
    <t>OGYI-T-20990/09</t>
  </si>
  <si>
    <t>VALSARTAN-TEVA 320 mg filmtabletta</t>
  </si>
  <si>
    <t>OGYI-T-21301/08</t>
  </si>
  <si>
    <t>valsartan</t>
  </si>
  <si>
    <t>C09CA03</t>
  </si>
  <si>
    <t>VALSOCARD HCT  80 mg/12,5 mg filmtabletta</t>
  </si>
  <si>
    <t>OGYI-T-21875/02</t>
  </si>
  <si>
    <t>VALSOCARD HCT 160 mg/25 mg filmtabletta</t>
  </si>
  <si>
    <t>OGYI-T-21875/16</t>
  </si>
  <si>
    <t>VANCOCIN 1 g por oldatos infúzióhoz vagy belsõleges oldathoz</t>
  </si>
  <si>
    <t>OGYI-T-00363/04</t>
  </si>
  <si>
    <t>vancomycin</t>
  </si>
  <si>
    <t>J01XA01</t>
  </si>
  <si>
    <t>VANCOCIN 500 mg por oldatos infúzióhoz vagy belsõleges oldathoz</t>
  </si>
  <si>
    <t>OGYI-T-00363/02</t>
  </si>
  <si>
    <t>VANCOMYCIN KABI  500 mg por oldatos infúzióhoz való koncentrátumhoz</t>
  </si>
  <si>
    <t>OGYI-T-21953/01</t>
  </si>
  <si>
    <t>J01XA01 / A07AA09</t>
  </si>
  <si>
    <t>VANCOMYCIN KABI 1000 mg por oldatos infúzióhoz való koncentrátumhoz</t>
  </si>
  <si>
    <t>OGYI-T-21953/02</t>
  </si>
  <si>
    <t>VANCOMYCIN-HUMAN 1000 mg por oldatos infúzióhoz való koncentrátumhoz</t>
  </si>
  <si>
    <t>100 X 1 g injekciós üvegben</t>
  </si>
  <si>
    <t>OGYI-T-07807/06</t>
  </si>
  <si>
    <t>VANCOMYCIN-HUMAN 500 mg por oldatos infúzióhoz való koncentrátumhoz</t>
  </si>
  <si>
    <t>1 X 500 mg injekciós üvegben</t>
  </si>
  <si>
    <t>OGYI-T-07807/02</t>
  </si>
  <si>
    <t>100 X  500 mg injekciós üvegben</t>
  </si>
  <si>
    <t>OGYI-T-07807/05</t>
  </si>
  <si>
    <t>VAQTA 50 Egység/1,0 ml szuszpenziós injekció elõretöltött fecskendõben</t>
  </si>
  <si>
    <t>1 X 1 ml elõretöltött fecskendõben</t>
  </si>
  <si>
    <t>OGYI-T-08290/02</t>
  </si>
  <si>
    <t>J07BC02</t>
  </si>
  <si>
    <t>VAQTA JUNIOR 25 Egység/0,5 ml szuszpenziós injekció elõretöltött fecskendõben</t>
  </si>
  <si>
    <t>OGYI-T-08290/04</t>
  </si>
  <si>
    <t>VASCOTASIN 35 mg módosított hatóanyagleadású tabletta</t>
  </si>
  <si>
    <t>OGYI-T-21590/01</t>
  </si>
  <si>
    <t>VASILIP 20 mg filmtabletta</t>
  </si>
  <si>
    <t>OGYI-T-08034/02</t>
  </si>
  <si>
    <t>simvastatin</t>
  </si>
  <si>
    <t>C10AA01</t>
  </si>
  <si>
    <t>VASTALOMA 250 mg oldatos injekció elõretöltött fecskendõben</t>
  </si>
  <si>
    <t>OGYI-T-23758/01</t>
  </si>
  <si>
    <t>VELAXIN 150 mg retard kemény kapszula</t>
  </si>
  <si>
    <t>OGYI-T-09736/07</t>
  </si>
  <si>
    <t>VENODUO 1000 mg tabletta</t>
  </si>
  <si>
    <t>OGYI-T-24050/06</t>
  </si>
  <si>
    <t>diosmin;hesperidin</t>
  </si>
  <si>
    <t>C05CA53</t>
  </si>
  <si>
    <t>OGYI-T-24050/07</t>
  </si>
  <si>
    <t>VENOTEC 600 mg tabletta</t>
  </si>
  <si>
    <t>OGYI-T-22644/01</t>
  </si>
  <si>
    <t>diosmin</t>
  </si>
  <si>
    <t>C05CA03</t>
  </si>
  <si>
    <t>OGYI-T-22644/02</t>
  </si>
  <si>
    <t>OGYI-T-22644/03</t>
  </si>
  <si>
    <t>VENTURAX 20 mg/ml+5 mg/ml oldatos szemcsepp</t>
  </si>
  <si>
    <t>OGYI-T-21781/01</t>
  </si>
  <si>
    <t>3 X 5 ml cseppentõs tartályban</t>
  </si>
  <si>
    <t>OGYI-T-21781/02</t>
  </si>
  <si>
    <t>6 X 5 ml cseppentõs tartályban</t>
  </si>
  <si>
    <t>OGYI-T-21781/03</t>
  </si>
  <si>
    <t>VEREGEN 10% kenõcs</t>
  </si>
  <si>
    <t>OGYI-T-22284/01</t>
  </si>
  <si>
    <t>Green tea leaf</t>
  </si>
  <si>
    <t>ORNYX OÜ</t>
  </si>
  <si>
    <t>D06BB12</t>
  </si>
  <si>
    <t>OGYI-T-22284/02</t>
  </si>
  <si>
    <t>VEROPOL oldatos injekció elõretöltött fecskendõben</t>
  </si>
  <si>
    <t>OGYI-T-21471/01</t>
  </si>
  <si>
    <t>Poliomyelitis Vaccines, inactivated, type 1;Poliomyelitis Vaccines, inactivated, type 2;Poliomyelitis Vaccines, inactivated, type 3</t>
  </si>
  <si>
    <t>AJ Vaccines A/S</t>
  </si>
  <si>
    <t>J07BF03</t>
  </si>
  <si>
    <t>OGYI-T-21471/03</t>
  </si>
  <si>
    <t>20 X 0.5 ml elõretöltött fecskendõben</t>
  </si>
  <si>
    <t>OGYI-T-21471/04</t>
  </si>
  <si>
    <t>OGYI-T-21471/02</t>
  </si>
  <si>
    <t>VINORELBIN SANDOZ 10 mg/ml koncentrátum oldatos infúzióhoz</t>
  </si>
  <si>
    <t>OGYI-T-20321/01</t>
  </si>
  <si>
    <t>vinorelbine</t>
  </si>
  <si>
    <t>L01CA04</t>
  </si>
  <si>
    <t>VIRGAN 1,5 mg/g szemgél</t>
  </si>
  <si>
    <t>1 X 5 g tubusban</t>
  </si>
  <si>
    <t>OGYI-T-20035/01</t>
  </si>
  <si>
    <t>ganciclovir</t>
  </si>
  <si>
    <t>S01AD09</t>
  </si>
  <si>
    <t>VISANNE 2 mg tabletta</t>
  </si>
  <si>
    <t>OGYI-T-21199/01</t>
  </si>
  <si>
    <t>dienogest</t>
  </si>
  <si>
    <t>G03DB08</t>
  </si>
  <si>
    <t>VITAMIN A EGIS olaj</t>
  </si>
  <si>
    <t>OGYI-T-01844/01</t>
  </si>
  <si>
    <t>retinol</t>
  </si>
  <si>
    <t>A11CA01</t>
  </si>
  <si>
    <t>VITAMIN B1-ZENTIVA 10 mg tabletta</t>
  </si>
  <si>
    <t>OGYI-T-10044/01</t>
  </si>
  <si>
    <t>Thiamine</t>
  </si>
  <si>
    <t>A11DA01</t>
  </si>
  <si>
    <t>VITAMIN D3 FRESENIUS 25 000 NE tabletta</t>
  </si>
  <si>
    <t>1 X 3 - buborékcsomagolásban</t>
  </si>
  <si>
    <t>OGYI-T-24213/02</t>
  </si>
  <si>
    <t>cholecalciferol</t>
  </si>
  <si>
    <t>A11CC05</t>
  </si>
  <si>
    <t>VITAMIN D3 PHARMA PATENT 30000 NE filmtabletta</t>
  </si>
  <si>
    <t>OGYI-T-22365/12</t>
  </si>
  <si>
    <t>VOLTAREN 75 mg/3 ml oldatos injekció</t>
  </si>
  <si>
    <t>5 X 3 ml OPC ampullában</t>
  </si>
  <si>
    <t>OGYI-T-05572/06</t>
  </si>
  <si>
    <t>VOLTAREN DOLO 12,5 mg filmtabletta</t>
  </si>
  <si>
    <t>OGYI-T-05572/08</t>
  </si>
  <si>
    <t>diclofenac potassium</t>
  </si>
  <si>
    <t>VOLTAREN DOLO 12,5 mg lágy kapszula</t>
  </si>
  <si>
    <t>OGYI-T-05572/21</t>
  </si>
  <si>
    <t>OGYI-T-05572/22</t>
  </si>
  <si>
    <t>Velcade 3,5 mg por oldatos injekcióhoz</t>
  </si>
  <si>
    <t>EU/1/04/274/001</t>
  </si>
  <si>
    <t>L01XX32</t>
  </si>
  <si>
    <t>Ventavis 10 mikrogramm/ml inhalációs oldat</t>
  </si>
  <si>
    <t>168 X 1 ml ampulla</t>
  </si>
  <si>
    <t>EU/1/03/255/005</t>
  </si>
  <si>
    <t>iloprost</t>
  </si>
  <si>
    <t>B01AC11</t>
  </si>
  <si>
    <t>Verquvo  2,5 mg filmtabletta</t>
  </si>
  <si>
    <t>EU/1/21/1561/001</t>
  </si>
  <si>
    <t>vericiguat</t>
  </si>
  <si>
    <t>C01DX22</t>
  </si>
  <si>
    <t>Verquvo  5 mg filmtabletta</t>
  </si>
  <si>
    <t>EU/1/21/1561/012</t>
  </si>
  <si>
    <t>Vfend  50 mg filmtabletta</t>
  </si>
  <si>
    <t>EU/1/02/212/033</t>
  </si>
  <si>
    <t>voriconazole</t>
  </si>
  <si>
    <t>J02AC03</t>
  </si>
  <si>
    <t>Vfend 200 mg filmtabletta</t>
  </si>
  <si>
    <t>EU/1/02/212/042</t>
  </si>
  <si>
    <t>Vfend 200 mg por oldatos infúzióhoz</t>
  </si>
  <si>
    <t>1 X 10 mg/ml injekciós üvegben</t>
  </si>
  <si>
    <t>EU/1/02/212/025</t>
  </si>
  <si>
    <t>Viagra  25 mg filmtabletta</t>
  </si>
  <si>
    <t>EU/1/98/077/002</t>
  </si>
  <si>
    <t>Upjohn EESV</t>
  </si>
  <si>
    <t>Viagra 50 mg szájban diszpergálódó tabletta</t>
  </si>
  <si>
    <t>EU/1/98/077/021</t>
  </si>
  <si>
    <t>EU/1/98/077/022</t>
  </si>
  <si>
    <t>Vidaza 25 mg/ml por szuszpenziós injekcióhoz</t>
  </si>
  <si>
    <t>1 X 100 mg -</t>
  </si>
  <si>
    <t>EU/1/08/488/001</t>
  </si>
  <si>
    <t>azacitidine</t>
  </si>
  <si>
    <t>L01BC07</t>
  </si>
  <si>
    <t>Viramune 100 mg retard tabletta</t>
  </si>
  <si>
    <t>90 X   - HDPE palackban</t>
  </si>
  <si>
    <t>EU/1/97/055/006</t>
  </si>
  <si>
    <t>nevirapine</t>
  </si>
  <si>
    <t>J05AG01</t>
  </si>
  <si>
    <t>Viramune 200 mg tabletta</t>
  </si>
  <si>
    <t>EU/1/97/055/003</t>
  </si>
  <si>
    <t>EU/1/97/055/004</t>
  </si>
  <si>
    <t>EU/1/97/055/001</t>
  </si>
  <si>
    <t>Viramune 400 mg retard tabletta</t>
  </si>
  <si>
    <t>EU/1/97/055/007</t>
  </si>
  <si>
    <t>EU/1/97/055/008</t>
  </si>
  <si>
    <t>EU/1/97/055/009</t>
  </si>
  <si>
    <t>Viramune 50 mg/5 ml belsõleges szuszpenzió</t>
  </si>
  <si>
    <t>EU/1/97/055/002</t>
  </si>
  <si>
    <t>Visudyne 15 mg por oldatos infúzióhoz</t>
  </si>
  <si>
    <t>EU/1/00/140/001</t>
  </si>
  <si>
    <t>verteporfin</t>
  </si>
  <si>
    <t>S01LA01</t>
  </si>
  <si>
    <t>Vizimpro 15 mg filmtabletta</t>
  </si>
  <si>
    <t>EU/1/19/1354/001</t>
  </si>
  <si>
    <t>dacomitinib</t>
  </si>
  <si>
    <t>L01XE47</t>
  </si>
  <si>
    <t>Vizimpro 30 mg filmtabletta</t>
  </si>
  <si>
    <t>EU/1/19/1354/002</t>
  </si>
  <si>
    <t>Vizimpro 45 mg filmtabletta</t>
  </si>
  <si>
    <t>EU/1/19/1354/003</t>
  </si>
  <si>
    <t>Voriconazole Hikma 200 mg por oldatos infúzióhoz</t>
  </si>
  <si>
    <t>EU/1/15/1004/001</t>
  </si>
  <si>
    <t>Hikma Farmaceutica SA</t>
  </si>
  <si>
    <t>WARFARIN ORION 3 mg tabletta</t>
  </si>
  <si>
    <t>OGYI-T-20265/01</t>
  </si>
  <si>
    <t>WARFARIN ORION 5 mg tabletta</t>
  </si>
  <si>
    <t>OGYI-T-20265/03</t>
  </si>
  <si>
    <t>WICK COLD and FLU COMPLEX Citrom ízû por belsõleges oldathoz</t>
  </si>
  <si>
    <t>OGYI-T-21591/02</t>
  </si>
  <si>
    <t>paracetamol;guaifenesin;phenylephrine</t>
  </si>
  <si>
    <t>XANAX SUBLINGUALIS 0,5 mg nyelvalatti tabletta</t>
  </si>
  <si>
    <t>OGYI-T-04617/10</t>
  </si>
  <si>
    <t>XEOMIN 200 egység por oldatos injekcióhoz</t>
  </si>
  <si>
    <t>OGYI-T-22593/03</t>
  </si>
  <si>
    <t>Merz Pharmaceuticals GmbH</t>
  </si>
  <si>
    <t>OGYI-T-22593/05</t>
  </si>
  <si>
    <t>OGYI-T-22593/07</t>
  </si>
  <si>
    <t>XORIMAX 250 mg bevont tabletta</t>
  </si>
  <si>
    <t>OGYI-T-10085/02</t>
  </si>
  <si>
    <t>XORIMAX 500 mg bevont tabletta</t>
  </si>
  <si>
    <t>OGYI-T-10085/03</t>
  </si>
  <si>
    <t>XYZAL 5 mg filmtabletta</t>
  </si>
  <si>
    <t>OGYI-T-08514/03</t>
  </si>
  <si>
    <t>UCB Magyarország Kft.</t>
  </si>
  <si>
    <t>Xaluprine 20 mg/ml belsõleges szuszpenzió</t>
  </si>
  <si>
    <t>EU/1/11/727/001</t>
  </si>
  <si>
    <t>mercaptopurine</t>
  </si>
  <si>
    <t>L01BB02</t>
  </si>
  <si>
    <t>Xarelto  2,5 mg filmtabletta</t>
  </si>
  <si>
    <t>EU/1/08/472/027</t>
  </si>
  <si>
    <t>Xarelto 10 mg filmtabletta</t>
  </si>
  <si>
    <t>EU/1/08/472/006</t>
  </si>
  <si>
    <t>EU/1/08/472/007</t>
  </si>
  <si>
    <t>EU/1/08/472/005</t>
  </si>
  <si>
    <t>Xarelto 15 mg filmtabletta</t>
  </si>
  <si>
    <t>EU/1/08/472/011</t>
  </si>
  <si>
    <t>Xeloda 500 mg filmtabletta</t>
  </si>
  <si>
    <t>EU/1/00/163/002</t>
  </si>
  <si>
    <t>Xeplion 150 mg és Xeplion 100 mg retard szuszpenziós injekció</t>
  </si>
  <si>
    <t>1 X 150 mg elõretöltött fecskendõben</t>
  </si>
  <si>
    <t>EU/1/11/672/006</t>
  </si>
  <si>
    <t>Xolair 150 mg por és oldószer oldatos injekcióhoz</t>
  </si>
  <si>
    <t>EU/1/05/319/002</t>
  </si>
  <si>
    <t>omalizumab</t>
  </si>
  <si>
    <t>R03DX05</t>
  </si>
  <si>
    <t>YADINE 0,03 mg/3 mg filmtabletta</t>
  </si>
  <si>
    <t>OGYI-T-24152/01</t>
  </si>
  <si>
    <t>Yesintek 90 mg oldatos injekció elõretöltött fecskendõben</t>
  </si>
  <si>
    <t>1 X 1.0  ml elõretöltött fecskendõben</t>
  </si>
  <si>
    <t>EU/1/24/1892/003</t>
  </si>
  <si>
    <t>ustekinumab</t>
  </si>
  <si>
    <t>Biosimilar Collaborations Ireland Limited</t>
  </si>
  <si>
    <t>L04AC05</t>
  </si>
  <si>
    <t>ZEGOMIB 1 mg por oldatos injekcióhoz</t>
  </si>
  <si>
    <t>OGYI-T-22857/01</t>
  </si>
  <si>
    <t>ZEMPLAR 1 mikrogramm lágy kapszula</t>
  </si>
  <si>
    <t>OGYI-T-09951/05</t>
  </si>
  <si>
    <t>paricalcitol</t>
  </si>
  <si>
    <t>AbbVie Kft.</t>
  </si>
  <si>
    <t>H05BX02</t>
  </si>
  <si>
    <t>OGYI-T-09951/03</t>
  </si>
  <si>
    <t>ZESUVA 12,5 mg kemény kapszula</t>
  </si>
  <si>
    <t>OGYI-T-23532/03</t>
  </si>
  <si>
    <t>L01XE04</t>
  </si>
  <si>
    <t>ZESUVA 25 mg kemény kapszula</t>
  </si>
  <si>
    <t>OGYI-T-23532/06</t>
  </si>
  <si>
    <t>ZESUVA 50 mg kemény kapszula</t>
  </si>
  <si>
    <t>OGYI-T-23532/12</t>
  </si>
  <si>
    <t>ZINACEF  250 mg por és oldószer oldatos injekcióhoz</t>
  </si>
  <si>
    <t>OGYI-T-01086/01</t>
  </si>
  <si>
    <t>ZINACEF  750 mg por oldatos injekcióhoz vagy infúzióhoz</t>
  </si>
  <si>
    <t>OGYI-T-06158/02</t>
  </si>
  <si>
    <t>OGYI-T-06158/01</t>
  </si>
  <si>
    <t>ZINACEF  750 mg por és oldószer oldatos injekcióhoz</t>
  </si>
  <si>
    <t>OGYI-T-01087/01</t>
  </si>
  <si>
    <t>ZINACEF 1,5 g por oldatos injekcióhoz vagy infúzióhoz</t>
  </si>
  <si>
    <t>1 X 1.5 g injekciós üvegben</t>
  </si>
  <si>
    <t>OGYI-T-01091/01</t>
  </si>
  <si>
    <t>ZOLEDRONSAV RICHTER 4 mg/100 ml oldatos infúzió</t>
  </si>
  <si>
    <t>1 X   - PP tartályban</t>
  </si>
  <si>
    <t>OGYI-T-22232/10</t>
  </si>
  <si>
    <t>zoledronic acid</t>
  </si>
  <si>
    <t>M05BA08</t>
  </si>
  <si>
    <t>ZOLEDRONSAV SANDOZ 4 mg/100 ml oldatos infúzió</t>
  </si>
  <si>
    <t>OGYI-T-22283/04</t>
  </si>
  <si>
    <t>ZYRTEC 10 mg filmtabletta</t>
  </si>
  <si>
    <t>OGYI-T-01599/02</t>
  </si>
  <si>
    <t>Zalasta  5 mg tabletta</t>
  </si>
  <si>
    <t>EU/1/07/415/007</t>
  </si>
  <si>
    <t>Zalasta 10 mg szájban diszpergálódó tabletta</t>
  </si>
  <si>
    <t>EU/1/07/415/043</t>
  </si>
  <si>
    <t>Zalasta 10 mg tabletta</t>
  </si>
  <si>
    <t>EU/1/07/415/018</t>
  </si>
  <si>
    <t>Zalasta 15 mg szájban diszpergálódó tabletta</t>
  </si>
  <si>
    <t>EU/1/07/415/048</t>
  </si>
  <si>
    <t>Zalasta 15 mg tabletta</t>
  </si>
  <si>
    <t>EU/1/07/415/023</t>
  </si>
  <si>
    <t>Zalasta 20 mg szájban diszpergálódó tabletta</t>
  </si>
  <si>
    <t>EU/1/07/415/053</t>
  </si>
  <si>
    <t>Zalasta 20 mg tabletta</t>
  </si>
  <si>
    <t>EU/1/07/415/028</t>
  </si>
  <si>
    <t>Zepatier 50 mg/100 mg filmtabletta</t>
  </si>
  <si>
    <t>EU/1/16/1119/001</t>
  </si>
  <si>
    <t>elbasvir;grazoprevir</t>
  </si>
  <si>
    <t>J05AX68</t>
  </si>
  <si>
    <t>Ziextenzo 6 mg oldatos injekció elõretöltött fecskendõben</t>
  </si>
  <si>
    <t>EU/1/18/1327/001</t>
  </si>
  <si>
    <t>Zykadia 150 mg kemény kapszula</t>
  </si>
  <si>
    <t>150 X   - buborékcsomagolásban</t>
  </si>
  <si>
    <t>EU/1/15/999/001</t>
  </si>
  <si>
    <t>ceritinib</t>
  </si>
  <si>
    <t>L01XE28</t>
  </si>
  <si>
    <t>Zypadhera 210 mg por és oldószer retard szuszpenziós injekcióhoz</t>
  </si>
  <si>
    <t>1 X 210 mg injekciós üvegben</t>
  </si>
  <si>
    <t>EU/1/08/479/001</t>
  </si>
  <si>
    <t>olanzapine pamoate monohydrate</t>
  </si>
  <si>
    <t>Zypadhera 300 mg por és oldószer retard szuszpenziós injekcióhoz</t>
  </si>
  <si>
    <t>1 X 300 mg injekciós üvegben</t>
  </si>
  <si>
    <t>EU/1/08/479/002</t>
  </si>
  <si>
    <t>Zypadhera 405 mg por és oldószer retard szuszpenziós injekcióhoz</t>
  </si>
  <si>
    <t>1 X 405 mg injekciós üvegben</t>
  </si>
  <si>
    <t>EU/1/08/479/003</t>
  </si>
  <si>
    <t>Zytiga 250 mg tabletta</t>
  </si>
  <si>
    <t>120 X   - tartályban</t>
  </si>
  <si>
    <t>EU/1/11/714/001</t>
  </si>
  <si>
    <t>abiraterone</t>
  </si>
  <si>
    <t>alli 60 mg kemény kapszula</t>
  </si>
  <si>
    <t>42 X   - HDPE tartályban</t>
  </si>
  <si>
    <t>EU/1/07/401/007</t>
  </si>
  <si>
    <t>orlistat</t>
  </si>
  <si>
    <t>Haleon Ireland Dungarvan Limited</t>
  </si>
  <si>
    <t>A08AB01</t>
  </si>
  <si>
    <t>ellaOne 30 mg tabletta</t>
  </si>
  <si>
    <t>EU/1/09/522/001</t>
  </si>
  <si>
    <t>ulipristal</t>
  </si>
  <si>
    <t>Laboratoire HRA Pharma</t>
  </si>
  <si>
    <t>G03AD02</t>
  </si>
  <si>
    <t>2.</t>
  </si>
  <si>
    <t>Adatbázis megértése</t>
  </si>
  <si>
    <t>The database consists of 10 columns</t>
  </si>
  <si>
    <t>Meaning</t>
  </si>
  <si>
    <t>Nyilvántartási szám</t>
  </si>
  <si>
    <t>Forgalomba hozatali engedély jogosultja</t>
  </si>
  <si>
    <t>Anatomical Therapeutic Chemical Classification System number</t>
  </si>
  <si>
    <t>Data type</t>
  </si>
  <si>
    <t>Text</t>
  </si>
  <si>
    <t>Text (includes number and character)</t>
  </si>
  <si>
    <t>Custom date (includes time, but only 12 am)</t>
  </si>
  <si>
    <t>The database consists of 1403 entries</t>
  </si>
  <si>
    <t>Most recent date of shortage</t>
  </si>
  <si>
    <t>Oldest date of shortage</t>
  </si>
  <si>
    <t>Row Labels</t>
  </si>
  <si>
    <t>Grand Total</t>
  </si>
  <si>
    <t>Number of Forgalomba hozatali engedely tulajdonos</t>
  </si>
  <si>
    <t>5 most occurring Forg Eng Jog</t>
  </si>
  <si>
    <t>One pecularity, number 6 is 'Teva B.V.', and first is Teva Gyogyszergyar Zrt.</t>
  </si>
  <si>
    <t>Research and see if there are entries that have the same word within them occurring</t>
  </si>
  <si>
    <t>Could run an algorithm that would search and show entries that have matches, excluding common words like (e.g.: Zrt</t>
  </si>
  <si>
    <t>Quickly did a search in Pivot for 'Teva' and found 3 entries</t>
  </si>
  <si>
    <t>Ideas for further analysis</t>
  </si>
  <si>
    <t>See what packaging types are most common</t>
  </si>
  <si>
    <t>5 most common Hatoanyagok</t>
  </si>
  <si>
    <t>Could maybe try to find out what type of effects different active ingredients have, and then see what type of drugs had the most shortage, such as painkillers</t>
  </si>
  <si>
    <t>Number of entries in A hiany tervezett vege</t>
  </si>
  <si>
    <t>Number of entries that do not have tervezett veg</t>
  </si>
  <si>
    <t>Could calculate the time between the entries and planned end dates which have them to see how long these shortages would last</t>
  </si>
  <si>
    <t>Number of solutions provided</t>
  </si>
  <si>
    <t>1 is empty</t>
  </si>
  <si>
    <t>Number of reasons given for shortage</t>
  </si>
  <si>
    <t>Most common solution</t>
  </si>
  <si>
    <t>Most common shortage reason</t>
  </si>
  <si>
    <t>Piaci megfontolasok</t>
  </si>
  <si>
    <t>Could investigate specifically the reasons, solution, etc. given for some of the most common companies or active compounds that have shortage</t>
  </si>
  <si>
    <t>Could do a similar analysis as with the company one, to look for the name of the drug product to see which ones are most common</t>
  </si>
  <si>
    <t>Could do a crossreference of the active ingredient with the product names to see for most common active ingredients, which pharmaceutical products are the most commonly used</t>
  </si>
  <si>
    <t>Could show what product, or active ingredient are most often in shortage</t>
  </si>
  <si>
    <t>Solutions</t>
  </si>
  <si>
    <t>I would first need to clean up the data, by removing certain words that would throw off my matches with regex</t>
  </si>
  <si>
    <t>This would include 'Kft' and 'Zrt' as those are common words just to mean registered company in hungary</t>
  </si>
  <si>
    <t>May need to also remove GmbH</t>
  </si>
  <si>
    <t>After it is done, I would need to import the data into R and do fuzzy matching there</t>
  </si>
  <si>
    <t>Data would need to be cleaned up in Rstudio</t>
  </si>
  <si>
    <t>Hiany idotartam (Napok)</t>
  </si>
  <si>
    <t>Hiany kezdet (ev)</t>
  </si>
  <si>
    <t>Number of years with entered shortage of medicine that has planned end date too</t>
  </si>
  <si>
    <t>Based on the distribution of entries with planned end dates, most of these entries occurred in 2025, with a significantly sharper increase even compared to the previous year</t>
  </si>
  <si>
    <t>Count of A hiány kezdete</t>
  </si>
  <si>
    <t>2007</t>
  </si>
  <si>
    <t>2010</t>
  </si>
  <si>
    <t>2011</t>
  </si>
  <si>
    <t>2012</t>
  </si>
  <si>
    <t>2013</t>
  </si>
  <si>
    <t>2014</t>
  </si>
  <si>
    <t>2015</t>
  </si>
  <si>
    <t>2016</t>
  </si>
  <si>
    <t>2017</t>
  </si>
  <si>
    <t>2018</t>
  </si>
  <si>
    <t>2019</t>
  </si>
  <si>
    <t>2020</t>
  </si>
  <si>
    <t>2021</t>
  </si>
  <si>
    <t>2022</t>
  </si>
  <si>
    <t>2023</t>
  </si>
  <si>
    <t>2024</t>
  </si>
  <si>
    <t>2025</t>
  </si>
  <si>
    <t>Count of shortage entries for each year within the dataset</t>
  </si>
  <si>
    <t>Looking at the data and when entries were made, we can deduce that significant increase in the number of shortage entries can be observed in 2024 and 202</t>
  </si>
  <si>
    <t>Larger increase occurred after 2015 where the number of entries stayed</t>
  </si>
  <si>
    <t xml:space="preserve">One peculiar observation is that no significant increase of shortages of drugs occurred during Covid-19 pandemic 2020, 2021, but significant numbers can be observed in </t>
  </si>
  <si>
    <t>2022, 2023</t>
  </si>
  <si>
    <t>Would require statistical testing and looking what types of reasons are given for the shortages in those years and how the contents of them changes</t>
  </si>
  <si>
    <t xml:space="preserve">But an idea I have is that in 2021, as it was the first real year of Covid, stocks of drugs starting running low more in 2022 and so, but would also need to find what kind of drugs were registered for shortage </t>
  </si>
  <si>
    <t>Companies with multiple entries</t>
  </si>
  <si>
    <t>Teva</t>
  </si>
  <si>
    <t>Abbvie</t>
  </si>
  <si>
    <t>Accord Healthcare</t>
  </si>
  <si>
    <t>Angelini Pharma</t>
  </si>
  <si>
    <t>Bausch</t>
  </si>
  <si>
    <t>Baxter</t>
  </si>
  <si>
    <t>Bayer</t>
  </si>
  <si>
    <t>Bioprojet</t>
  </si>
  <si>
    <t>Cheplapharm</t>
  </si>
  <si>
    <t>Fresenius Kabi</t>
  </si>
  <si>
    <t>Fresenius Kabi AB, Uppsala; Fresenius Kabi Deutschland GmbH; Fresenius Kabi Hungary Kft.</t>
  </si>
  <si>
    <t>AbbVie Deutschland GmbH &amp; Co. KG; AbbVie Kft.</t>
  </si>
  <si>
    <t>Accord Healthcare Polska Sp. z o.o.; Accord Healthcare S.L.U.</t>
  </si>
  <si>
    <t>Angelini Pharma Österreich GmbH; Angelini Pharma S.p.A.</t>
  </si>
  <si>
    <t>Bausch + Lomb Ireland Ltd.; Bausch Health Ireland Ltd.</t>
  </si>
  <si>
    <t>Baxter Holding B.V.; Baxter Hungary Kft.</t>
  </si>
  <si>
    <t>Bayer AG; Bayer Hungária Kft.</t>
  </si>
  <si>
    <t>Bioprojet Europe Ltd.; Bioprojet Pharma</t>
  </si>
  <si>
    <t>Cheplapharm Arzneimittel GmbH; CHEPLAPHARM Registration GmbH</t>
  </si>
  <si>
    <t>GlaxoSmithKline (Ireland) Ltd.; GlaxoSmithKline Biologicals S.A.; GlaxoSmithKline Trading Services Ltd.</t>
  </si>
  <si>
    <t>GlaxoSmithKline</t>
  </si>
  <si>
    <t>Goodwill Pharma Kft.; Goodwill Pharma Nyrt.</t>
  </si>
  <si>
    <t>Goodwill Pharma</t>
  </si>
  <si>
    <t>Haleon Hungary Kft.; Haleon Ireland Dungarvan Limited</t>
  </si>
  <si>
    <t>Janssen</t>
  </si>
  <si>
    <t>*part of the same group, Janssen Pharmaceuticals</t>
  </si>
  <si>
    <t>Janssen Biologics B.V.; Janssen-Cilag International NV; Janssen-Cilag Kft.</t>
  </si>
  <si>
    <t>Haleon</t>
  </si>
  <si>
    <t>Merck Europe B.V.; Merck Kft.; Merck Sharp &amp; Dohme BV</t>
  </si>
  <si>
    <t>Merck</t>
  </si>
  <si>
    <t xml:space="preserve">Merz Pharmaceuticals GmbH; Merz Therapeutics GmbH </t>
  </si>
  <si>
    <t>Novartis Europharm Limited; Novartis Hungária Kft. Pharma részlege</t>
  </si>
  <si>
    <t>Pfizer Europe MA EEIG; Pfizer Kft.</t>
  </si>
  <si>
    <t>Sandoz GmbH; Sandoz Hungária Kft.; Sandoz Pharmaceuticals d.d.</t>
  </si>
  <si>
    <t>Sanofi B.V.; Sanofi Winthrop Industrie; sanofi-aventis Deutschland GmbH; sanofi-aventis groupe; Sanofi-Aventis Zrt.</t>
  </si>
  <si>
    <t>Sopharma AD; Sopharma PLC</t>
  </si>
  <si>
    <t>Teva B.V.; TEVA GmbH; Teva Gyógyszergyár Zrt.</t>
  </si>
  <si>
    <t>Merz</t>
  </si>
  <si>
    <t>Novartis</t>
  </si>
  <si>
    <t>Pfizer</t>
  </si>
  <si>
    <t>Sandoz</t>
  </si>
  <si>
    <t>Sanofi</t>
  </si>
  <si>
    <t>Sopharma</t>
  </si>
  <si>
    <t>UCB Magyarország Kft.; UCB Pharma S.A.</t>
  </si>
  <si>
    <t>Viatris Healthcare Ltd.; Viatris Ltd.</t>
  </si>
  <si>
    <t>UCB</t>
  </si>
  <si>
    <t>Viatris</t>
  </si>
  <si>
    <t>Company entries</t>
  </si>
  <si>
    <t xml:space="preserve">Number of entries combined </t>
  </si>
  <si>
    <t>Total</t>
  </si>
  <si>
    <t>Total % of the number of entries that are impacted by this</t>
  </si>
  <si>
    <t>37.1% of the dataset is impacted by this duplication of different rights holders for the drugs that were in shortage</t>
  </si>
  <si>
    <t>New part of the project to investigate which type of active drug components were the most lost by subtype</t>
  </si>
  <si>
    <t xml:space="preserve">For this I shall utilize ATC1 and ATC2 code information as my source </t>
  </si>
  <si>
    <t>As a start, some context what ATC codes are</t>
  </si>
  <si>
    <t>Source: https://www.who.int/tools/atc-ddd-toolkit/atc-classification</t>
  </si>
  <si>
    <t>For specific search for drugs, I can use this tool</t>
  </si>
  <si>
    <t>As a start, I shall do a search to see how many entries pertain to the ATC1 level codes and what general areas are impacted in a percentage form</t>
  </si>
  <si>
    <t>Some entries in my data have two entries divided by '/', shall separate them and use the first one only and see how many of these entries there area</t>
  </si>
  <si>
    <t>Number of entries impacted: 5</t>
  </si>
  <si>
    <t>As the number is negligible, I shall clear these up and remove those specific second entries to have a uniform data</t>
  </si>
  <si>
    <t>G02CB01</t>
  </si>
  <si>
    <t>Done it in a new copy of the dataset</t>
  </si>
  <si>
    <t>Now, making a column from it by only extracting the first character, which is the ATC 1 level letter corresponding to the group</t>
  </si>
  <si>
    <t>in the 14 main anatomical and pharmacological group</t>
  </si>
  <si>
    <t>ATC1 level</t>
  </si>
  <si>
    <t>Count of ATC1 level</t>
  </si>
  <si>
    <t>A</t>
  </si>
  <si>
    <t>B</t>
  </si>
  <si>
    <t>C</t>
  </si>
  <si>
    <t>D</t>
  </si>
  <si>
    <t>G</t>
  </si>
  <si>
    <t>H</t>
  </si>
  <si>
    <t>J</t>
  </si>
  <si>
    <t>L</t>
  </si>
  <si>
    <t>M</t>
  </si>
  <si>
    <t>N</t>
  </si>
  <si>
    <t>R</t>
  </si>
  <si>
    <t>S</t>
  </si>
  <si>
    <t>V</t>
  </si>
  <si>
    <t>ATC1 meaning</t>
  </si>
  <si>
    <t>X</t>
  </si>
  <si>
    <t>Y</t>
  </si>
  <si>
    <t>A - Alimentary tract and metabolism</t>
  </si>
  <si>
    <t>B - Blood and blood forming organs</t>
  </si>
  <si>
    <t>C - Cardiovascular system</t>
  </si>
  <si>
    <t>D - Dermatologicals</t>
  </si>
  <si>
    <t>G - Genito-urinary system and sex hormones</t>
  </si>
  <si>
    <t>H - Systemic hormonal preparations, excluding sex hormones and insulins</t>
  </si>
  <si>
    <t>J - Antiinfectives for systemic use</t>
  </si>
  <si>
    <t>L - Antineoplastic and immunomodulating agents</t>
  </si>
  <si>
    <t>M - Musculo-skeletal system</t>
  </si>
  <si>
    <t>N - Nervous system</t>
  </si>
  <si>
    <t>R - Respiratory system</t>
  </si>
  <si>
    <t>S - Sensory organs</t>
  </si>
  <si>
    <t>V - Various</t>
  </si>
  <si>
    <t xml:space="preserve"> </t>
  </si>
  <si>
    <t>A01 STOMATOLOGICAL PREPARATIONS</t>
  </si>
  <si>
    <t>A02 DRUGS FOR ACID RELATED DISORDERS</t>
  </si>
  <si>
    <t>A03 DRUGS FOR FUNCTIONAL GASTROINTESTINAL DISORDERS</t>
  </si>
  <si>
    <t>A04 ANTIEMETICS AND ANTINAUSEANTS</t>
  </si>
  <si>
    <t>A05 BILE AND LIVER THERAPY</t>
  </si>
  <si>
    <t>A06 DRUGS FOR CONSTIPATION</t>
  </si>
  <si>
    <t>A07 ANTIDIARRHEALS, INTESTINAL ANTIINFLAMMATORY/ANTIINFECTIVE AGENTS</t>
  </si>
  <si>
    <t>A08 ANTIOBESITY PREPARATIONS, EXCL. DIET PRODUCTS</t>
  </si>
  <si>
    <t>A09 DIGESTIVES, INCL. ENZYMES</t>
  </si>
  <si>
    <t>A10 DRUGS USED IN DIABETES</t>
  </si>
  <si>
    <t>A11 VITAMINS</t>
  </si>
  <si>
    <t>A12 MINERAL SUPPLEMENTS</t>
  </si>
  <si>
    <t>A13 TONICS</t>
  </si>
  <si>
    <t>A14 ANABOLIC AGENTS FOR SYSTEMIC USE</t>
  </si>
  <si>
    <t>A15 APPETITE STIMULANTS</t>
  </si>
  <si>
    <t>A16 OTHER ALIMENTARY TRACT AND METABOLISM PRODUCTS</t>
  </si>
  <si>
    <t>B01 ANTITHROMBOTIC AGENTS</t>
  </si>
  <si>
    <t>B02 ANTIHEMORRHAGICS</t>
  </si>
  <si>
    <t>B03 ANTIANEMIC PREPARATIONS</t>
  </si>
  <si>
    <t>B05 BLOOD SUBSTITUTES AND PERFUSION SOLUTIONS</t>
  </si>
  <si>
    <t>B06 OTHER HEMATOLOGICAL AGENTS</t>
  </si>
  <si>
    <t>ATCDDD - ATC/DDD Index</t>
  </si>
  <si>
    <t>C01 CARDIAC THERAPY</t>
  </si>
  <si>
    <t>C02 ANTIHYPERTENSIVES</t>
  </si>
  <si>
    <t>C03 DIURETICS</t>
  </si>
  <si>
    <t>C04 PERIPHERAL VASODILATORS</t>
  </si>
  <si>
    <t>C05 VASOPROTECTIVES</t>
  </si>
  <si>
    <t>C07 BETA BLOCKING AGENTS</t>
  </si>
  <si>
    <t>C08 CALCIUM CHANNEL BLOCKERS</t>
  </si>
  <si>
    <t>C09 AGENTS ACTING ON THE RENIN-ANGIOTENSIN SYSTEM</t>
  </si>
  <si>
    <t>C10 LIPID MODIFYING AGENTS</t>
  </si>
  <si>
    <t>D01 ANTIFUNGALS FOR DERMATOLOGICAL USE</t>
  </si>
  <si>
    <t>D02 EMOLLIENTS AND PROTECTIVES</t>
  </si>
  <si>
    <t>D03 PREPARATIONS FOR TREATMENT OF WOUNDS AND ULCERS</t>
  </si>
  <si>
    <t>D04 ANTIPRURITICS, INCL. ANTIHISTAMINES, ANESTHETICS, ETC.</t>
  </si>
  <si>
    <t>D05 ANTIPSORIATICS</t>
  </si>
  <si>
    <t>D06 ANTIBIOTICS AND CHEMOTHERAPEUTICS FOR DERMATOLOGICAL USE</t>
  </si>
  <si>
    <t>D07 CORTICOSTEROIDS, DERMATOLOGICAL PREPARATIONS</t>
  </si>
  <si>
    <t>D08 ANTISEPTICS AND DISINFECTANTS</t>
  </si>
  <si>
    <t>D09 MEDICATED DRESSINGS</t>
  </si>
  <si>
    <t>D10 ANTI-ACNE PREPARATIONS</t>
  </si>
  <si>
    <t>D11 OTHER DERMATOLOGICAL PREPARATIONS</t>
  </si>
  <si>
    <t>G01 GYNECOLOGICAL ANTIINFECTIVES AND ANTISEPTICS</t>
  </si>
  <si>
    <t>G02 OTHER GYNECOLOGICALS</t>
  </si>
  <si>
    <t>G03 SEX HORMONES AND MODULATORS OF THE GENITAL SYSTEM</t>
  </si>
  <si>
    <t>G04 UROLOGICALS</t>
  </si>
  <si>
    <t>H01 PITUITARY AND HYPOTHALAMIC HORMONES AND ANALOGUES</t>
  </si>
  <si>
    <t>H02 CORTICOSTEROIDS FOR SYSTEMIC USE</t>
  </si>
  <si>
    <t>H03 THYROID THERAPY</t>
  </si>
  <si>
    <t>H04 PANCREATIC HORMONES</t>
  </si>
  <si>
    <t>H05 CALCIUM HOMEOSTASIS</t>
  </si>
  <si>
    <t>J01 ANTIBACTERIALS FOR SYSTEMIC USE</t>
  </si>
  <si>
    <t>J02 ANTIMYCOTICS FOR SYSTEMIC USE</t>
  </si>
  <si>
    <t>J04 ANTIMYCOBACTERIALS</t>
  </si>
  <si>
    <t>J05 ANTIVIRALS FOR SYSTEMIC USE</t>
  </si>
  <si>
    <t>J06 IMMUNE SERA AND IMMUNOGLOBULINS</t>
  </si>
  <si>
    <t>J07 VACCINES</t>
  </si>
  <si>
    <t>L01 ANTINEOPLASTIC AGENTS</t>
  </si>
  <si>
    <t>L02 ENDOCRINE THERAPY</t>
  </si>
  <si>
    <t>L03 IMMUNOSTIMULANTS</t>
  </si>
  <si>
    <t>L04 IMMUNOSUPPRESSANTS</t>
  </si>
  <si>
    <t>M01 ANTIINFLAMMATORY AND ANTIRHEUMATIC PRODUCTS</t>
  </si>
  <si>
    <t>M02 TOPICAL PRODUCTS FOR JOINT AND MUSCULAR PAIN</t>
  </si>
  <si>
    <t>M03 MUSCLE RELAXANTS</t>
  </si>
  <si>
    <t>M04 ANTIGOUT PREPARATIONS</t>
  </si>
  <si>
    <t>M05 DRUGS FOR TREATMENT OF BONE DISEASES</t>
  </si>
  <si>
    <t>M09 OTHER DRUGS FOR DISORDERS OF THE MUSCULO-SKELETAL SYSTEM</t>
  </si>
  <si>
    <t>N NERVOUS SYSTEM</t>
  </si>
  <si>
    <t>N01 ANESTHETICS</t>
  </si>
  <si>
    <t>N02 ANALGESICS</t>
  </si>
  <si>
    <t>N03 ANTIEPILEPTICS</t>
  </si>
  <si>
    <t>N04 ANTI-PARKINSON DRUGS</t>
  </si>
  <si>
    <t>N05 PSYCHOLEPTICS</t>
  </si>
  <si>
    <t>N06 PSYCHOANALEPTICS</t>
  </si>
  <si>
    <t>N07 OTHER NERVOUS SYSTEM DRUGS</t>
  </si>
  <si>
    <t>P01 ANTIPROTOZOALS</t>
  </si>
  <si>
    <t>P02 ANTHELMINTICS</t>
  </si>
  <si>
    <t>P03 ECTOPARASITICIDES, INCL. SCABICIDES, INSECTICIDES AND REPELLENTS</t>
  </si>
  <si>
    <t>R01 NASAL PREPARATIONS</t>
  </si>
  <si>
    <t>R02 THROAT PREPARATIONS</t>
  </si>
  <si>
    <t>R03 DRUGS FOR OBSTRUCTIVE AIRWAY DISEASES</t>
  </si>
  <si>
    <t>R05 COUGH AND COLD PREPARATIONS</t>
  </si>
  <si>
    <t>R06 ANTIHISTAMINES FOR SYSTEMIC USE</t>
  </si>
  <si>
    <t>R07 OTHER RESPIRATORY SYSTEM PRODUCTS</t>
  </si>
  <si>
    <t>S01 OPHTHALMOLOGICALS</t>
  </si>
  <si>
    <t>S02 OTOLOGICALS</t>
  </si>
  <si>
    <t>S03 OPHTHALMOLOGICAL AND OTOLOGICAL PREPARATIONS</t>
  </si>
  <si>
    <t>V01 ALLERGENS</t>
  </si>
  <si>
    <t>V03 ALL OTHER THERAPEUTIC PRODUCTS</t>
  </si>
  <si>
    <t>V04 DIAGNOSTIC AGENTS</t>
  </si>
  <si>
    <t>V06 GENERAL NUTRIENTS</t>
  </si>
  <si>
    <t>V07 ALL OTHER NON-THERAPEUTIC PRODUCTS</t>
  </si>
  <si>
    <t>V08 CONTRAST MEDIA</t>
  </si>
  <si>
    <t>V09 DIAGNOSTIC RADIOPHARMACEUTICALS</t>
  </si>
  <si>
    <t>V10 THERAPEUTIC RADIOPHARMACEUTICALS</t>
  </si>
  <si>
    <t>V20 SURGICAL DRESSINGS</t>
  </si>
  <si>
    <t>B BLOOD AND BLOOD FORMING ORGANS</t>
  </si>
  <si>
    <t>A ALIMENTARY TRACT AND METABOLISM</t>
  </si>
  <si>
    <t>C CARDIOVASCULAR SYSTEM</t>
  </si>
  <si>
    <t>D DERMATOLOGICALS</t>
  </si>
  <si>
    <t>G GENITO-URINARY SYSTEM AND SEX HORMONES</t>
  </si>
  <si>
    <t>H SYSTEMIC HORMONAL PREPARATIONS, EXCLUDING SEX HORMONES AND INSULINS</t>
  </si>
  <si>
    <t>J ANTIINFECTIVES FOR SYSTEMIC USE</t>
  </si>
  <si>
    <t>L ANTINEOPLASTIC AND IMMUNOMODULATING AGENTS</t>
  </si>
  <si>
    <t>M MUSCULO-SKELETAL SYSTEM</t>
  </si>
  <si>
    <t>N NERVOUS SYSTEM</t>
  </si>
  <si>
    <t>R RESPIRATORY SYSTEM</t>
  </si>
  <si>
    <t>S SENSORY ORGANS</t>
  </si>
  <si>
    <t>V VARIOUS</t>
  </si>
  <si>
    <t xml:space="preserve">Shortage happened before </t>
  </si>
  <si>
    <t>Next project I want to do is to showcase how many shortages have been resolved by showing the ones that's expected delivery date is before today's</t>
  </si>
  <si>
    <t>All together there is 58 records that abide by this (before 2025/11/24 - date when this search was done)</t>
  </si>
  <si>
    <t xml:space="preserve">                 </t>
  </si>
  <si>
    <t>Type of Kiszereles</t>
  </si>
  <si>
    <t>HDPE tartályban</t>
  </si>
  <si>
    <t>injekciós üvegben</t>
  </si>
  <si>
    <t>filmtabletta</t>
  </si>
  <si>
    <t>kemény kapszula</t>
  </si>
  <si>
    <t>belsőleges oldat</t>
  </si>
  <si>
    <t>hüvelykrém</t>
  </si>
  <si>
    <t>oldatos szemcsepp</t>
  </si>
  <si>
    <t>szuszpenziós injekció patronban</t>
  </si>
  <si>
    <t>oldatos injekció patronban</t>
  </si>
  <si>
    <t>üvegben</t>
  </si>
  <si>
    <t>HUNGARO-GAL</t>
  </si>
  <si>
    <t>tabletta</t>
  </si>
  <si>
    <t>por oldatos infúzió</t>
  </si>
  <si>
    <t>kenőcs</t>
  </si>
  <si>
    <t>lágy kapszula</t>
  </si>
  <si>
    <t>adagolt inhalációs por</t>
  </si>
  <si>
    <t>por szuszpenziós injekcióhoz</t>
  </si>
  <si>
    <t>végbélkúp</t>
  </si>
  <si>
    <t>retard tabletta</t>
  </si>
  <si>
    <t>oldatos injekció elõretöltött fecskendõben</t>
  </si>
  <si>
    <t>oldatos injekció</t>
  </si>
  <si>
    <t>por oldatos infúzióhoz való koncentrátumhoz</t>
  </si>
  <si>
    <t>szopogató tabletta</t>
  </si>
  <si>
    <t>bevont tabletta</t>
  </si>
  <si>
    <t>por és oldószer oldatos injekcióhoz</t>
  </si>
  <si>
    <t>So I have looked into it, and the way I would be able to do the look if there are multiple entries of companies would be to do fuzzy matching</t>
  </si>
  <si>
    <t>Column Labels</t>
  </si>
  <si>
    <t>Count of Termék neve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</si>
</sst>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i/>
      <sz val="11"/>
      <color theme="1"/>
      <name val="Aptos Narrow"/>
      <family val="2"/>
      <scheme val="minor"/>
    </font>
    <font>
      <i/>
      <sz val="11"/>
      <color theme="1"/>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
      <patternFill patternType="solid">
        <fgColor theme="9"/>
        <bgColor theme="9"/>
      </patternFill>
    </fill>
    <fill>
      <patternFill patternType="solid">
        <fgColor theme="2" tint="-9.9978637043366805E-2"/>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9" fontId="1" fillId="0" borderId="0" applyFont="0" applyFill="0" applyBorder="0" applyAlignment="0" applyProtection="0"/>
  </cellStyleXfs>
  <cellXfs count="37">
    <xf numFmtId="0" fontId="0" fillId="0" borderId="0" xfId="0"/>
    <xf numFmtId="0" fontId="18" fillId="0" borderId="0" xfId="42"/>
    <xf numFmtId="0" fontId="0" fillId="0" borderId="0" xfId="0" quotePrefix="1"/>
    <xf numFmtId="22" fontId="0" fillId="0" borderId="0" xfId="0" applyNumberFormat="1"/>
    <xf numFmtId="0" fontId="16" fillId="0" borderId="0" xfId="0" applyFont="1"/>
    <xf numFmtId="0" fontId="19" fillId="0" borderId="0" xfId="0" applyFont="1"/>
    <xf numFmtId="0" fontId="20" fillId="0" borderId="0" xfId="0" applyFont="1"/>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33" borderId="10" xfId="0" applyFill="1" applyBorder="1"/>
    <xf numFmtId="0" fontId="0" fillId="33" borderId="11" xfId="0" applyFill="1" applyBorder="1"/>
    <xf numFmtId="0" fontId="13" fillId="34" borderId="10" xfId="0" applyFont="1" applyFill="1" applyBorder="1"/>
    <xf numFmtId="0" fontId="13" fillId="34" borderId="11" xfId="0" applyFont="1" applyFill="1" applyBorder="1"/>
    <xf numFmtId="0" fontId="13" fillId="34" borderId="12" xfId="0" applyFont="1" applyFill="1" applyBorder="1"/>
    <xf numFmtId="0" fontId="0" fillId="33" borderId="12" xfId="0" applyFill="1" applyBorder="1"/>
    <xf numFmtId="0" fontId="0" fillId="0" borderId="12" xfId="0" applyBorder="1"/>
    <xf numFmtId="14" fontId="0" fillId="0" borderId="0" xfId="0" applyNumberFormat="1"/>
    <xf numFmtId="14" fontId="13" fillId="34" borderId="11" xfId="0" applyNumberFormat="1" applyFont="1" applyFill="1" applyBorder="1"/>
    <xf numFmtId="14" fontId="0" fillId="33" borderId="11" xfId="0" applyNumberFormat="1" applyFill="1" applyBorder="1"/>
    <xf numFmtId="14" fontId="0" fillId="0" borderId="11" xfId="0" applyNumberFormat="1" applyBorder="1"/>
    <xf numFmtId="0" fontId="13" fillId="34" borderId="0" xfId="0" applyFont="1" applyFill="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16" fillId="35" borderId="0" xfId="0" applyFont="1" applyFill="1"/>
    <xf numFmtId="0" fontId="0" fillId="35" borderId="0" xfId="0" applyFill="1"/>
    <xf numFmtId="164" fontId="0" fillId="0" borderId="0" xfId="43" applyNumberFormat="1" applyFont="1"/>
    <xf numFmtId="0" fontId="13" fillId="34" borderId="11" xfId="0" quotePrefix="1" applyFont="1" applyFill="1" applyBorder="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4">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[shortage_list_nngyk.xlsx]Sheet2!PivotTable6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Sheet2!$A$2:$A$19</c:f>
              <c:strCache>
                <c:ptCount val="17"/>
                <c:pt idx="0">
                  <c:v>2007</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strCache>
            </c:strRef>
          </c:cat>
          <c:val>
            <c:numRef>
              <c:f>Sheet2!$B$2:$B$19</c:f>
              <c:numCache>
                <c:formatCode>General</c:formatCode>
                <c:ptCount val="17"/>
                <c:pt idx="0">
                  <c:v>1</c:v>
                </c:pt>
                <c:pt idx="1">
                  <c:v>1</c:v>
                </c:pt>
                <c:pt idx="2">
                  <c:v>6</c:v>
                </c:pt>
                <c:pt idx="3">
                  <c:v>16</c:v>
                </c:pt>
                <c:pt idx="4">
                  <c:v>15</c:v>
                </c:pt>
                <c:pt idx="5">
                  <c:v>21</c:v>
                </c:pt>
                <c:pt idx="6">
                  <c:v>58</c:v>
                </c:pt>
                <c:pt idx="7">
                  <c:v>49</c:v>
                </c:pt>
                <c:pt idx="8">
                  <c:v>99</c:v>
                </c:pt>
                <c:pt idx="9">
                  <c:v>58</c:v>
                </c:pt>
                <c:pt idx="10">
                  <c:v>49</c:v>
                </c:pt>
                <c:pt idx="11">
                  <c:v>71</c:v>
                </c:pt>
                <c:pt idx="12">
                  <c:v>68</c:v>
                </c:pt>
                <c:pt idx="13">
                  <c:v>121</c:v>
                </c:pt>
                <c:pt idx="14">
                  <c:v>114</c:v>
                </c:pt>
                <c:pt idx="15">
                  <c:v>241</c:v>
                </c:pt>
                <c:pt idx="16">
                  <c:v>415</c:v>
                </c:pt>
              </c:numCache>
            </c:numRef>
          </c:val>
          <c:extLst>
            <c:ext xmlns:c16="http://schemas.microsoft.com/office/drawing/2014/chart" uri="{C3380CC4-5D6E-409C-BE32-E72D297353CC}">
              <c16:uniqueId val="{00000000-314A-43EE-A41F-AA72D7EAB331}"/>
            </c:ext>
          </c:extLst>
        </c:ser>
        <c:dLbls>
          <c:showLegendKey val="0"/>
          <c:showVal val="0"/>
          <c:showCatName val="0"/>
          <c:showSerName val="0"/>
          <c:showPercent val="0"/>
          <c:showBubbleSize val="0"/>
        </c:dLbls>
        <c:gapWidth val="219"/>
        <c:overlap val="-27"/>
        <c:axId val="1018406239"/>
        <c:axId val="1018412959"/>
      </c:barChart>
      <c:catAx>
        <c:axId val="101840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12959"/>
        <c:crosses val="autoZero"/>
        <c:auto val="1"/>
        <c:lblAlgn val="ctr"/>
        <c:lblOffset val="100"/>
        <c:noMultiLvlLbl val="0"/>
      </c:catAx>
      <c:valAx>
        <c:axId val="101841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0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[shortage_list_nngyk.xlsx]Sheet4!PivotTable2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E4-4691-819A-1BC76E15A2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E4-4691-819A-1BC76E15A2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E4-4691-819A-1BC76E15A2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E4-4691-819A-1BC76E15A2F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E4-4691-819A-1BC76E15A2F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5E4-4691-819A-1BC76E15A2F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5E4-4691-819A-1BC76E15A2F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5E4-4691-819A-1BC76E15A2F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5E4-4691-819A-1BC76E15A2F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5E4-4691-819A-1BC76E15A2F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5E4-4691-819A-1BC76E15A2F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5E4-4691-819A-1BC76E15A2F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5E4-4691-819A-1BC76E15A2F7}"/>
              </c:ext>
            </c:extLst>
          </c:dPt>
          <c:cat>
            <c:strRef>
              <c:f>Sheet4!$A$4:$A$17</c:f>
              <c:strCache>
                <c:ptCount val="13"/>
                <c:pt idx="0">
                  <c:v>A - Alimentary tract and metabolism</c:v>
                </c:pt>
                <c:pt idx="1">
                  <c:v>B - Blood and blood forming organs</c:v>
                </c:pt>
                <c:pt idx="2">
                  <c:v>C - Cardiovascular system</c:v>
                </c:pt>
                <c:pt idx="3">
                  <c:v>D - Dermatologicals</c:v>
                </c:pt>
                <c:pt idx="4">
                  <c:v>G - Genito-urinary system and sex hormones</c:v>
                </c:pt>
                <c:pt idx="5">
                  <c:v>H - Systemic hormonal preparations, excluding sex hormones and insulins</c:v>
                </c:pt>
                <c:pt idx="6">
                  <c:v>J - Antiinfectives for systemic use</c:v>
                </c:pt>
                <c:pt idx="7">
                  <c:v>L - Antineoplastic and immunomodulating agents</c:v>
                </c:pt>
                <c:pt idx="8">
                  <c:v>M - Musculo-skeletal system</c:v>
                </c:pt>
                <c:pt idx="9">
                  <c:v>N - Nervous system</c:v>
                </c:pt>
                <c:pt idx="10">
                  <c:v>R - Respiratory system</c:v>
                </c:pt>
                <c:pt idx="11">
                  <c:v>S - Sensory organs</c:v>
                </c:pt>
                <c:pt idx="12">
                  <c:v>V - Various</c:v>
                </c:pt>
              </c:strCache>
            </c:strRef>
          </c:cat>
          <c:val>
            <c:numRef>
              <c:f>Sheet4!$B$4:$B$17</c:f>
              <c:numCache>
                <c:formatCode>General</c:formatCode>
                <c:ptCount val="13"/>
                <c:pt idx="0">
                  <c:v>133</c:v>
                </c:pt>
                <c:pt idx="1">
                  <c:v>100</c:v>
                </c:pt>
                <c:pt idx="2">
                  <c:v>163</c:v>
                </c:pt>
                <c:pt idx="3">
                  <c:v>42</c:v>
                </c:pt>
                <c:pt idx="4">
                  <c:v>49</c:v>
                </c:pt>
                <c:pt idx="5">
                  <c:v>39</c:v>
                </c:pt>
                <c:pt idx="6">
                  <c:v>181</c:v>
                </c:pt>
                <c:pt idx="7">
                  <c:v>179</c:v>
                </c:pt>
                <c:pt idx="8">
                  <c:v>81</c:v>
                </c:pt>
                <c:pt idx="9">
                  <c:v>268</c:v>
                </c:pt>
                <c:pt idx="10">
                  <c:v>84</c:v>
                </c:pt>
                <c:pt idx="11">
                  <c:v>16</c:v>
                </c:pt>
                <c:pt idx="12">
                  <c:v>68</c:v>
                </c:pt>
              </c:numCache>
            </c:numRef>
          </c:val>
          <c:extLst>
            <c:ext xmlns:c16="http://schemas.microsoft.com/office/drawing/2014/chart" uri="{C3380CC4-5D6E-409C-BE32-E72D297353CC}">
              <c16:uniqueId val="{00000000-018E-4513-9B17-5E3854CC7A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[shortage_list_nngyk.xlsx]Sheet5!PivotTable10</c:name>
    <c:fmtId val="21"/>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s>
    <c:plotArea>
      <c:layout/>
      <c:lineChart>
        <c:grouping val="standard"/>
        <c:varyColors val="0"/>
        <c:ser>
          <c:idx val="0"/>
          <c:order val="0"/>
          <c:tx>
            <c:strRef>
              <c:f>Sheet5!$B$3:$B$4</c:f>
              <c:strCache>
                <c:ptCount val="1"/>
                <c:pt idx="0">
                  <c:v>Adminisztratív okok</c:v>
                </c:pt>
              </c:strCache>
            </c:strRef>
          </c:tx>
          <c:spPr>
            <a:ln w="28575" cap="rnd">
              <a:solidFill>
                <a:schemeClr val="accent1"/>
              </a:solidFill>
              <a:round/>
            </a:ln>
            <a:effectLst/>
          </c:spPr>
          <c:marker>
            <c:symbol val="none"/>
          </c:marker>
          <c:cat>
            <c:strRef>
              <c:f>Sheet5!$A$5:$A$22</c:f>
              <c:strCache>
                <c:ptCount val="17"/>
                <c:pt idx="0">
                  <c:v>2007</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strCache>
            </c:strRef>
          </c:cat>
          <c:val>
            <c:numRef>
              <c:f>Sheet5!$B$5:$B$22</c:f>
              <c:numCache>
                <c:formatCode>General</c:formatCode>
                <c:ptCount val="17"/>
                <c:pt idx="3">
                  <c:v>1</c:v>
                </c:pt>
                <c:pt idx="8">
                  <c:v>1</c:v>
                </c:pt>
                <c:pt idx="10">
                  <c:v>3</c:v>
                </c:pt>
                <c:pt idx="11">
                  <c:v>3</c:v>
                </c:pt>
                <c:pt idx="12">
                  <c:v>2</c:v>
                </c:pt>
                <c:pt idx="13">
                  <c:v>1</c:v>
                </c:pt>
                <c:pt idx="14">
                  <c:v>1</c:v>
                </c:pt>
                <c:pt idx="15">
                  <c:v>8</c:v>
                </c:pt>
                <c:pt idx="16">
                  <c:v>11</c:v>
                </c:pt>
              </c:numCache>
            </c:numRef>
          </c:val>
          <c:smooth val="0"/>
          <c:extLst>
            <c:ext xmlns:c16="http://schemas.microsoft.com/office/drawing/2014/chart" uri="{C3380CC4-5D6E-409C-BE32-E72D297353CC}">
              <c16:uniqueId val="{00000000-B30E-47D0-9C40-2758E4DCCC5A}"/>
            </c:ext>
          </c:extLst>
        </c:ser>
        <c:ser>
          <c:idx val="1"/>
          <c:order val="1"/>
          <c:tx>
            <c:strRef>
              <c:f>Sheet5!$C$3:$C$4</c:f>
              <c:strCache>
                <c:ptCount val="1"/>
                <c:pt idx="0">
                  <c:v>Forgalmazás megszüntetése</c:v>
                </c:pt>
              </c:strCache>
            </c:strRef>
          </c:tx>
          <c:spPr>
            <a:ln w="28575" cap="rnd">
              <a:solidFill>
                <a:schemeClr val="accent2"/>
              </a:solidFill>
              <a:round/>
            </a:ln>
            <a:effectLst/>
          </c:spPr>
          <c:marker>
            <c:symbol val="none"/>
          </c:marker>
          <c:cat>
            <c:strRef>
              <c:f>Sheet5!$A$5:$A$22</c:f>
              <c:strCache>
                <c:ptCount val="17"/>
                <c:pt idx="0">
                  <c:v>2007</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strCache>
            </c:strRef>
          </c:cat>
          <c:val>
            <c:numRef>
              <c:f>Sheet5!$C$5:$C$22</c:f>
              <c:numCache>
                <c:formatCode>General</c:formatCode>
                <c:ptCount val="17"/>
                <c:pt idx="14">
                  <c:v>4</c:v>
                </c:pt>
                <c:pt idx="15">
                  <c:v>2</c:v>
                </c:pt>
                <c:pt idx="16">
                  <c:v>2</c:v>
                </c:pt>
              </c:numCache>
            </c:numRef>
          </c:val>
          <c:smooth val="0"/>
          <c:extLst>
            <c:ext xmlns:c16="http://schemas.microsoft.com/office/drawing/2014/chart" uri="{C3380CC4-5D6E-409C-BE32-E72D297353CC}">
              <c16:uniqueId val="{00000001-B30E-47D0-9C40-2758E4DCCC5A}"/>
            </c:ext>
          </c:extLst>
        </c:ser>
        <c:ser>
          <c:idx val="2"/>
          <c:order val="2"/>
          <c:tx>
            <c:strRef>
              <c:f>Sheet5!$D$3:$D$4</c:f>
              <c:strCache>
                <c:ptCount val="1"/>
                <c:pt idx="0">
                  <c:v>Gyártási gond</c:v>
                </c:pt>
              </c:strCache>
            </c:strRef>
          </c:tx>
          <c:spPr>
            <a:ln w="28575" cap="rnd">
              <a:solidFill>
                <a:schemeClr val="accent3"/>
              </a:solidFill>
              <a:round/>
            </a:ln>
            <a:effectLst/>
          </c:spPr>
          <c:marker>
            <c:symbol val="none"/>
          </c:marker>
          <c:cat>
            <c:strRef>
              <c:f>Sheet5!$A$5:$A$22</c:f>
              <c:strCache>
                <c:ptCount val="17"/>
                <c:pt idx="0">
                  <c:v>2007</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strCache>
            </c:strRef>
          </c:cat>
          <c:val>
            <c:numRef>
              <c:f>Sheet5!$D$5:$D$22</c:f>
              <c:numCache>
                <c:formatCode>General</c:formatCode>
                <c:ptCount val="17"/>
                <c:pt idx="4">
                  <c:v>2</c:v>
                </c:pt>
                <c:pt idx="5">
                  <c:v>3</c:v>
                </c:pt>
                <c:pt idx="6">
                  <c:v>16</c:v>
                </c:pt>
                <c:pt idx="7">
                  <c:v>25</c:v>
                </c:pt>
                <c:pt idx="8">
                  <c:v>8</c:v>
                </c:pt>
                <c:pt idx="9">
                  <c:v>3</c:v>
                </c:pt>
                <c:pt idx="10">
                  <c:v>10</c:v>
                </c:pt>
                <c:pt idx="11">
                  <c:v>4</c:v>
                </c:pt>
                <c:pt idx="12">
                  <c:v>9</c:v>
                </c:pt>
                <c:pt idx="13">
                  <c:v>26</c:v>
                </c:pt>
                <c:pt idx="14">
                  <c:v>42</c:v>
                </c:pt>
                <c:pt idx="15">
                  <c:v>88</c:v>
                </c:pt>
                <c:pt idx="16">
                  <c:v>141</c:v>
                </c:pt>
              </c:numCache>
            </c:numRef>
          </c:val>
          <c:smooth val="0"/>
          <c:extLst>
            <c:ext xmlns:c16="http://schemas.microsoft.com/office/drawing/2014/chart" uri="{C3380CC4-5D6E-409C-BE32-E72D297353CC}">
              <c16:uniqueId val="{00000002-B30E-47D0-9C40-2758E4DCCC5A}"/>
            </c:ext>
          </c:extLst>
        </c:ser>
        <c:ser>
          <c:idx val="3"/>
          <c:order val="3"/>
          <c:tx>
            <c:strRef>
              <c:f>Sheet5!$E$3:$E$4</c:f>
              <c:strCache>
                <c:ptCount val="1"/>
                <c:pt idx="0">
                  <c:v>Hatóanyag, vagy egyéb alapanyag ellátási probléma</c:v>
                </c:pt>
              </c:strCache>
            </c:strRef>
          </c:tx>
          <c:spPr>
            <a:ln w="28575" cap="rnd">
              <a:solidFill>
                <a:schemeClr val="accent4"/>
              </a:solidFill>
              <a:round/>
            </a:ln>
            <a:effectLst/>
          </c:spPr>
          <c:marker>
            <c:symbol val="none"/>
          </c:marker>
          <c:cat>
            <c:strRef>
              <c:f>Sheet5!$A$5:$A$22</c:f>
              <c:strCache>
                <c:ptCount val="17"/>
                <c:pt idx="0">
                  <c:v>2007</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strCache>
            </c:strRef>
          </c:cat>
          <c:val>
            <c:numRef>
              <c:f>Sheet5!$E$5:$E$22</c:f>
              <c:numCache>
                <c:formatCode>General</c:formatCode>
                <c:ptCount val="17"/>
                <c:pt idx="3">
                  <c:v>1</c:v>
                </c:pt>
                <c:pt idx="5">
                  <c:v>1</c:v>
                </c:pt>
                <c:pt idx="7">
                  <c:v>1</c:v>
                </c:pt>
                <c:pt idx="9">
                  <c:v>3</c:v>
                </c:pt>
                <c:pt idx="10">
                  <c:v>4</c:v>
                </c:pt>
                <c:pt idx="11">
                  <c:v>1</c:v>
                </c:pt>
                <c:pt idx="12">
                  <c:v>8</c:v>
                </c:pt>
                <c:pt idx="13">
                  <c:v>4</c:v>
                </c:pt>
                <c:pt idx="14">
                  <c:v>4</c:v>
                </c:pt>
                <c:pt idx="15">
                  <c:v>9</c:v>
                </c:pt>
                <c:pt idx="16">
                  <c:v>10</c:v>
                </c:pt>
              </c:numCache>
            </c:numRef>
          </c:val>
          <c:smooth val="0"/>
          <c:extLst>
            <c:ext xmlns:c16="http://schemas.microsoft.com/office/drawing/2014/chart" uri="{C3380CC4-5D6E-409C-BE32-E72D297353CC}">
              <c16:uniqueId val="{00000003-B30E-47D0-9C40-2758E4DCCC5A}"/>
            </c:ext>
          </c:extLst>
        </c:ser>
        <c:ser>
          <c:idx val="4"/>
          <c:order val="4"/>
          <c:tx>
            <c:strRef>
              <c:f>Sheet5!$F$3:$F$4</c:f>
              <c:strCache>
                <c:ptCount val="1"/>
                <c:pt idx="0">
                  <c:v>Hivatalbóli megállapítás</c:v>
                </c:pt>
              </c:strCache>
            </c:strRef>
          </c:tx>
          <c:spPr>
            <a:ln w="28575" cap="rnd">
              <a:solidFill>
                <a:schemeClr val="accent5"/>
              </a:solidFill>
              <a:round/>
            </a:ln>
            <a:effectLst/>
          </c:spPr>
          <c:marker>
            <c:symbol val="none"/>
          </c:marker>
          <c:cat>
            <c:strRef>
              <c:f>Sheet5!$A$5:$A$22</c:f>
              <c:strCache>
                <c:ptCount val="17"/>
                <c:pt idx="0">
                  <c:v>2007</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strCache>
            </c:strRef>
          </c:cat>
          <c:val>
            <c:numRef>
              <c:f>Sheet5!$F$5:$F$22</c:f>
              <c:numCache>
                <c:formatCode>General</c:formatCode>
                <c:ptCount val="17"/>
                <c:pt idx="12">
                  <c:v>1</c:v>
                </c:pt>
                <c:pt idx="13">
                  <c:v>1</c:v>
                </c:pt>
                <c:pt idx="15">
                  <c:v>9</c:v>
                </c:pt>
                <c:pt idx="16">
                  <c:v>3</c:v>
                </c:pt>
              </c:numCache>
            </c:numRef>
          </c:val>
          <c:smooth val="0"/>
          <c:extLst>
            <c:ext xmlns:c16="http://schemas.microsoft.com/office/drawing/2014/chart" uri="{C3380CC4-5D6E-409C-BE32-E72D297353CC}">
              <c16:uniqueId val="{00000004-B30E-47D0-9C40-2758E4DCCC5A}"/>
            </c:ext>
          </c:extLst>
        </c:ser>
        <c:ser>
          <c:idx val="5"/>
          <c:order val="5"/>
          <c:tx>
            <c:strRef>
              <c:f>Sheet5!$G$3:$G$4</c:f>
              <c:strCache>
                <c:ptCount val="1"/>
                <c:pt idx="0">
                  <c:v>Korlátozottan elérhetõ </c:v>
                </c:pt>
              </c:strCache>
            </c:strRef>
          </c:tx>
          <c:spPr>
            <a:ln w="28575" cap="rnd">
              <a:solidFill>
                <a:schemeClr val="accent6"/>
              </a:solidFill>
              <a:round/>
            </a:ln>
            <a:effectLst/>
          </c:spPr>
          <c:marker>
            <c:symbol val="none"/>
          </c:marker>
          <c:cat>
            <c:strRef>
              <c:f>Sheet5!$A$5:$A$22</c:f>
              <c:strCache>
                <c:ptCount val="17"/>
                <c:pt idx="0">
                  <c:v>2007</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strCache>
            </c:strRef>
          </c:cat>
          <c:val>
            <c:numRef>
              <c:f>Sheet5!$G$5:$G$22</c:f>
              <c:numCache>
                <c:formatCode>General</c:formatCode>
                <c:ptCount val="17"/>
                <c:pt idx="16">
                  <c:v>1</c:v>
                </c:pt>
              </c:numCache>
            </c:numRef>
          </c:val>
          <c:smooth val="0"/>
          <c:extLst>
            <c:ext xmlns:c16="http://schemas.microsoft.com/office/drawing/2014/chart" uri="{C3380CC4-5D6E-409C-BE32-E72D297353CC}">
              <c16:uniqueId val="{00000005-B30E-47D0-9C40-2758E4DCCC5A}"/>
            </c:ext>
          </c:extLst>
        </c:ser>
        <c:ser>
          <c:idx val="6"/>
          <c:order val="6"/>
          <c:tx>
            <c:strRef>
              <c:f>Sheet5!$H$3:$H$4</c:f>
              <c:strCache>
                <c:ptCount val="1"/>
                <c:pt idx="0">
                  <c:v>Megnövekedett igény</c:v>
                </c:pt>
              </c:strCache>
            </c:strRef>
          </c:tx>
          <c:spPr>
            <a:ln w="28575" cap="rnd">
              <a:solidFill>
                <a:schemeClr val="accent1">
                  <a:lumMod val="60000"/>
                </a:schemeClr>
              </a:solidFill>
              <a:round/>
            </a:ln>
            <a:effectLst/>
          </c:spPr>
          <c:marker>
            <c:symbol val="none"/>
          </c:marker>
          <c:cat>
            <c:strRef>
              <c:f>Sheet5!$A$5:$A$22</c:f>
              <c:strCache>
                <c:ptCount val="17"/>
                <c:pt idx="0">
                  <c:v>2007</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strCache>
            </c:strRef>
          </c:cat>
          <c:val>
            <c:numRef>
              <c:f>Sheet5!$H$5:$H$22</c:f>
              <c:numCache>
                <c:formatCode>General</c:formatCode>
                <c:ptCount val="17"/>
                <c:pt idx="9">
                  <c:v>1</c:v>
                </c:pt>
                <c:pt idx="12">
                  <c:v>5</c:v>
                </c:pt>
                <c:pt idx="13">
                  <c:v>1</c:v>
                </c:pt>
                <c:pt idx="14">
                  <c:v>4</c:v>
                </c:pt>
                <c:pt idx="15">
                  <c:v>1</c:v>
                </c:pt>
                <c:pt idx="16">
                  <c:v>23</c:v>
                </c:pt>
              </c:numCache>
            </c:numRef>
          </c:val>
          <c:smooth val="0"/>
          <c:extLst>
            <c:ext xmlns:c16="http://schemas.microsoft.com/office/drawing/2014/chart" uri="{C3380CC4-5D6E-409C-BE32-E72D297353CC}">
              <c16:uniqueId val="{00000006-B30E-47D0-9C40-2758E4DCCC5A}"/>
            </c:ext>
          </c:extLst>
        </c:ser>
        <c:ser>
          <c:idx val="7"/>
          <c:order val="7"/>
          <c:tx>
            <c:strRef>
              <c:f>Sheet5!$I$3:$I$4</c:f>
              <c:strCache>
                <c:ptCount val="1"/>
                <c:pt idx="0">
                  <c:v>Piaci megfontolások</c:v>
                </c:pt>
              </c:strCache>
            </c:strRef>
          </c:tx>
          <c:spPr>
            <a:ln w="28575" cap="rnd">
              <a:solidFill>
                <a:schemeClr val="accent2">
                  <a:lumMod val="60000"/>
                </a:schemeClr>
              </a:solidFill>
              <a:round/>
            </a:ln>
            <a:effectLst/>
          </c:spPr>
          <c:marker>
            <c:symbol val="none"/>
          </c:marker>
          <c:cat>
            <c:strRef>
              <c:f>Sheet5!$A$5:$A$22</c:f>
              <c:strCache>
                <c:ptCount val="17"/>
                <c:pt idx="0">
                  <c:v>2007</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strCache>
            </c:strRef>
          </c:cat>
          <c:val>
            <c:numRef>
              <c:f>Sheet5!$I$5:$I$22</c:f>
              <c:numCache>
                <c:formatCode>General</c:formatCode>
                <c:ptCount val="17"/>
                <c:pt idx="0">
                  <c:v>1</c:v>
                </c:pt>
                <c:pt idx="1">
                  <c:v>1</c:v>
                </c:pt>
                <c:pt idx="2">
                  <c:v>6</c:v>
                </c:pt>
                <c:pt idx="3">
                  <c:v>14</c:v>
                </c:pt>
                <c:pt idx="4">
                  <c:v>13</c:v>
                </c:pt>
                <c:pt idx="5">
                  <c:v>16</c:v>
                </c:pt>
                <c:pt idx="6">
                  <c:v>42</c:v>
                </c:pt>
                <c:pt idx="7">
                  <c:v>23</c:v>
                </c:pt>
                <c:pt idx="8">
                  <c:v>90</c:v>
                </c:pt>
                <c:pt idx="9">
                  <c:v>51</c:v>
                </c:pt>
                <c:pt idx="10">
                  <c:v>29</c:v>
                </c:pt>
                <c:pt idx="11">
                  <c:v>63</c:v>
                </c:pt>
                <c:pt idx="12">
                  <c:v>43</c:v>
                </c:pt>
                <c:pt idx="13">
                  <c:v>78</c:v>
                </c:pt>
                <c:pt idx="14">
                  <c:v>57</c:v>
                </c:pt>
                <c:pt idx="15">
                  <c:v>119</c:v>
                </c:pt>
                <c:pt idx="16">
                  <c:v>187</c:v>
                </c:pt>
              </c:numCache>
            </c:numRef>
          </c:val>
          <c:smooth val="0"/>
          <c:extLst>
            <c:ext xmlns:c16="http://schemas.microsoft.com/office/drawing/2014/chart" uri="{C3380CC4-5D6E-409C-BE32-E72D297353CC}">
              <c16:uniqueId val="{00000007-B30E-47D0-9C40-2758E4DCCC5A}"/>
            </c:ext>
          </c:extLst>
        </c:ser>
        <c:ser>
          <c:idx val="8"/>
          <c:order val="8"/>
          <c:tx>
            <c:strRef>
              <c:f>Sheet5!$J$3:$J$4</c:f>
              <c:strCache>
                <c:ptCount val="1"/>
                <c:pt idx="0">
                  <c:v>Szállítási vagy raktározási gondok</c:v>
                </c:pt>
              </c:strCache>
            </c:strRef>
          </c:tx>
          <c:spPr>
            <a:ln w="28575" cap="rnd">
              <a:solidFill>
                <a:schemeClr val="accent3">
                  <a:lumMod val="60000"/>
                </a:schemeClr>
              </a:solidFill>
              <a:round/>
            </a:ln>
            <a:effectLst/>
          </c:spPr>
          <c:marker>
            <c:symbol val="none"/>
          </c:marker>
          <c:cat>
            <c:strRef>
              <c:f>Sheet5!$A$5:$A$22</c:f>
              <c:strCache>
                <c:ptCount val="17"/>
                <c:pt idx="0">
                  <c:v>2007</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strCache>
            </c:strRef>
          </c:cat>
          <c:val>
            <c:numRef>
              <c:f>Sheet5!$J$5:$J$22</c:f>
              <c:numCache>
                <c:formatCode>General</c:formatCode>
                <c:ptCount val="17"/>
                <c:pt idx="5">
                  <c:v>1</c:v>
                </c:pt>
                <c:pt idx="10">
                  <c:v>3</c:v>
                </c:pt>
                <c:pt idx="13">
                  <c:v>10</c:v>
                </c:pt>
                <c:pt idx="14">
                  <c:v>2</c:v>
                </c:pt>
                <c:pt idx="15">
                  <c:v>5</c:v>
                </c:pt>
                <c:pt idx="16">
                  <c:v>37</c:v>
                </c:pt>
              </c:numCache>
            </c:numRef>
          </c:val>
          <c:smooth val="0"/>
          <c:extLst>
            <c:ext xmlns:c16="http://schemas.microsoft.com/office/drawing/2014/chart" uri="{C3380CC4-5D6E-409C-BE32-E72D297353CC}">
              <c16:uniqueId val="{00000008-B30E-47D0-9C40-2758E4DCCC5A}"/>
            </c:ext>
          </c:extLst>
        </c:ser>
        <c:dLbls>
          <c:dLblPos val="t"/>
          <c:showLegendKey val="0"/>
          <c:showVal val="0"/>
          <c:showCatName val="0"/>
          <c:showSerName val="0"/>
          <c:showPercent val="0"/>
          <c:showBubbleSize val="0"/>
        </c:dLbls>
        <c:smooth val="0"/>
        <c:axId val="595107791"/>
        <c:axId val="595105871"/>
      </c:lineChart>
      <c:catAx>
        <c:axId val="59510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05871"/>
        <c:crosses val="autoZero"/>
        <c:auto val="1"/>
        <c:lblAlgn val="ctr"/>
        <c:lblOffset val="100"/>
        <c:noMultiLvlLbl val="0"/>
      </c:catAx>
      <c:valAx>
        <c:axId val="59510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07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Start of Shortages with planned shortage end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2015</c:v>
              </c:pt>
              <c:pt idx="1">
                <c:v>2016</c:v>
              </c:pt>
              <c:pt idx="2">
                <c:v>2019</c:v>
              </c:pt>
              <c:pt idx="3">
                <c:v>2020</c:v>
              </c:pt>
              <c:pt idx="4">
                <c:v>2021</c:v>
              </c:pt>
              <c:pt idx="5">
                <c:v>2022</c:v>
              </c:pt>
              <c:pt idx="6">
                <c:v>2023</c:v>
              </c:pt>
              <c:pt idx="7">
                <c:v>2024</c:v>
              </c:pt>
              <c:pt idx="8">
                <c:v>2025</c:v>
              </c:pt>
            </c:strLit>
          </c:cat>
          <c:val>
            <c:numLit>
              <c:formatCode>General</c:formatCode>
              <c:ptCount val="9"/>
              <c:pt idx="0">
                <c:v>1</c:v>
              </c:pt>
              <c:pt idx="1">
                <c:v>3</c:v>
              </c:pt>
              <c:pt idx="2">
                <c:v>1</c:v>
              </c:pt>
              <c:pt idx="3">
                <c:v>6</c:v>
              </c:pt>
              <c:pt idx="4">
                <c:v>2</c:v>
              </c:pt>
              <c:pt idx="5">
                <c:v>14</c:v>
              </c:pt>
              <c:pt idx="6">
                <c:v>16</c:v>
              </c:pt>
              <c:pt idx="7">
                <c:v>46</c:v>
              </c:pt>
              <c:pt idx="8">
                <c:v>166</c:v>
              </c:pt>
            </c:numLit>
          </c:val>
          <c:extLst>
            <c:ext xmlns:c16="http://schemas.microsoft.com/office/drawing/2014/chart" uri="{C3380CC4-5D6E-409C-BE32-E72D297353CC}">
              <c16:uniqueId val="{00000000-FC80-43AB-A9AE-C40EF0476656}"/>
            </c:ext>
          </c:extLst>
        </c:ser>
        <c:dLbls>
          <c:showLegendKey val="0"/>
          <c:showVal val="0"/>
          <c:showCatName val="0"/>
          <c:showSerName val="0"/>
          <c:showPercent val="0"/>
          <c:showBubbleSize val="0"/>
        </c:dLbls>
        <c:gapWidth val="219"/>
        <c:overlap val="-27"/>
        <c:axId val="1018408639"/>
        <c:axId val="1018415359"/>
      </c:barChart>
      <c:catAx>
        <c:axId val="101840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15359"/>
        <c:crosses val="autoZero"/>
        <c:auto val="1"/>
        <c:lblAlgn val="ctr"/>
        <c:lblOffset val="100"/>
        <c:noMultiLvlLbl val="0"/>
      </c:catAx>
      <c:valAx>
        <c:axId val="101841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0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[shortage_list_nngyk.xlsx]Sheet2!PivotTable6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Shortage entries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3.3949650767395104E-2"/>
              <c:y val="-0.12143772623734167"/>
            </c:manualLayout>
          </c:layout>
          <c:tx>
            <c:rich>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fld id="{487193BF-02D1-4A55-9F5F-D35609717C10}" type="VALUE">
                  <a:rPr lang="en-US" b="1"/>
                  <a:pPr>
                    <a:defRPr/>
                  </a:pPr>
                  <a:t>[VALUE]</a:t>
                </a:fld>
                <a:endParaRPr lang="en-US"/>
              </a:p>
            </c:rich>
          </c:tx>
          <c:numFmt formatCode="General" sourceLinked="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28575" cap="rnd">
            <a:solidFill>
              <a:schemeClr val="accent1"/>
            </a:solidFill>
            <a:round/>
          </a:ln>
          <a:effectLst/>
        </c:spPr>
        <c:marker>
          <c:symbol val="none"/>
        </c:marker>
        <c:dLbl>
          <c:idx val="0"/>
          <c:layout>
            <c:manualLayout>
              <c:x val="-3.3949650767395104E-2"/>
              <c:y val="-0.12602157585531204"/>
            </c:manualLayout>
          </c:layout>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2.9408520331051704E-2"/>
              <c:y val="-8.0183079675607824E-2"/>
            </c:manualLayout>
          </c:layout>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7"/>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8"/>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9"/>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10"/>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11"/>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12"/>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13"/>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14"/>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15"/>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16"/>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17"/>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18"/>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19"/>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s>
    <c:plotArea>
      <c:layout>
        <c:manualLayout>
          <c:layoutTarget val="inner"/>
          <c:xMode val="edge"/>
          <c:yMode val="edge"/>
          <c:x val="6.3050596163869654E-2"/>
          <c:y val="0.23776211408588113"/>
          <c:w val="0.91260480419849366"/>
          <c:h val="0.5426815953384776"/>
        </c:manualLayout>
      </c:layout>
      <c:lineChart>
        <c:grouping val="standard"/>
        <c:varyColors val="0"/>
        <c:ser>
          <c:idx val="0"/>
          <c:order val="0"/>
          <c:tx>
            <c:strRef>
              <c:f>Sheet2!$B$1</c:f>
              <c:strCache>
                <c:ptCount val="1"/>
                <c:pt idx="0">
                  <c:v>Total</c:v>
                </c:pt>
              </c:strCache>
            </c:strRef>
          </c:tx>
          <c:spPr>
            <a:ln w="28575" cap="rnd">
              <a:solidFill>
                <a:schemeClr val="accent1"/>
              </a:solidFill>
              <a:round/>
            </a:ln>
            <a:effectLst/>
          </c:spPr>
          <c:marker>
            <c:symbol val="none"/>
          </c:marker>
          <c:dLbls>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D-4382-4C2D-B6C5-9B2C1394949F}"/>
                </c:ext>
              </c:extLst>
            </c:dLbl>
            <c:dLbl>
              <c:idx val="1"/>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C-4382-4C2D-B6C5-9B2C1394949F}"/>
                </c:ext>
              </c:extLst>
            </c:dLbl>
            <c:dLbl>
              <c:idx val="2"/>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B-4382-4C2D-B6C5-9B2C1394949F}"/>
                </c:ext>
              </c:extLst>
            </c:dLbl>
            <c:dLbl>
              <c:idx val="3"/>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A-4382-4C2D-B6C5-9B2C1394949F}"/>
                </c:ext>
              </c:extLst>
            </c:dLbl>
            <c:dLbl>
              <c:idx val="4"/>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9-4382-4C2D-B6C5-9B2C1394949F}"/>
                </c:ext>
              </c:extLst>
            </c:dLbl>
            <c:dLbl>
              <c:idx val="5"/>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7-4382-4C2D-B6C5-9B2C1394949F}"/>
                </c:ext>
              </c:extLst>
            </c:dLbl>
            <c:dLbl>
              <c:idx val="6"/>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8-4382-4C2D-B6C5-9B2C1394949F}"/>
                </c:ext>
              </c:extLst>
            </c:dLbl>
            <c:dLbl>
              <c:idx val="7"/>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6-4382-4C2D-B6C5-9B2C1394949F}"/>
                </c:ext>
              </c:extLst>
            </c:dLbl>
            <c:dLbl>
              <c:idx val="8"/>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5-4382-4C2D-B6C5-9B2C1394949F}"/>
                </c:ext>
              </c:extLst>
            </c:dLbl>
            <c:dLbl>
              <c:idx val="9"/>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4-4382-4C2D-B6C5-9B2C1394949F}"/>
                </c:ext>
              </c:extLst>
            </c:dLbl>
            <c:dLbl>
              <c:idx val="10"/>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3-4382-4C2D-B6C5-9B2C1394949F}"/>
                </c:ext>
              </c:extLst>
            </c:dLbl>
            <c:dLbl>
              <c:idx val="11"/>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2-4382-4C2D-B6C5-9B2C1394949F}"/>
                </c:ext>
              </c:extLst>
            </c:dLbl>
            <c:dLbl>
              <c:idx val="12"/>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1-4382-4C2D-B6C5-9B2C1394949F}"/>
                </c:ext>
              </c:extLst>
            </c:dLbl>
            <c:dLbl>
              <c:idx val="13"/>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0-4382-4C2D-B6C5-9B2C1394949F}"/>
                </c:ext>
              </c:extLst>
            </c:dLbl>
            <c:dLbl>
              <c:idx val="14"/>
              <c:layout>
                <c:manualLayout>
                  <c:x val="-3.3949650767395104E-2"/>
                  <c:y val="-0.12602157585531204"/>
                </c:manualLayout>
              </c:layout>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382-4C2D-B6C5-9B2C1394949F}"/>
                </c:ext>
              </c:extLst>
            </c:dLbl>
            <c:dLbl>
              <c:idx val="15"/>
              <c:layout>
                <c:manualLayout>
                  <c:x val="-3.3949650767395104E-2"/>
                  <c:y val="-0.12143772623734167"/>
                </c:manualLayout>
              </c:layout>
              <c:tx>
                <c:rich>
                  <a:bodyPr/>
                  <a:lstStyle/>
                  <a:p>
                    <a:fld id="{487193BF-02D1-4A55-9F5F-D35609717C10}" type="VALUE">
                      <a:rPr lang="en-US" b="1"/>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4382-4C2D-B6C5-9B2C1394949F}"/>
                </c:ext>
              </c:extLst>
            </c:dLbl>
            <c:dLbl>
              <c:idx val="16"/>
              <c:layout>
                <c:manualLayout>
                  <c:x val="-2.9408520331051704E-2"/>
                  <c:y val="-8.0183079675607824E-2"/>
                </c:manualLayout>
              </c:layout>
              <c:numFmt formatCode="General" sourceLinked="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382-4C2D-B6C5-9B2C1394949F}"/>
                </c:ext>
              </c:extLst>
            </c:dLbl>
            <c:numFmt formatCode="General" sourceLinked="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Sheet2!$A$2:$A$19</c:f>
              <c:strCache>
                <c:ptCount val="17"/>
                <c:pt idx="0">
                  <c:v>2007</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strCache>
            </c:strRef>
          </c:cat>
          <c:val>
            <c:numRef>
              <c:f>Sheet2!$B$2:$B$19</c:f>
              <c:numCache>
                <c:formatCode>General</c:formatCode>
                <c:ptCount val="17"/>
                <c:pt idx="0">
                  <c:v>1</c:v>
                </c:pt>
                <c:pt idx="1">
                  <c:v>1</c:v>
                </c:pt>
                <c:pt idx="2">
                  <c:v>6</c:v>
                </c:pt>
                <c:pt idx="3">
                  <c:v>16</c:v>
                </c:pt>
                <c:pt idx="4">
                  <c:v>15</c:v>
                </c:pt>
                <c:pt idx="5">
                  <c:v>21</c:v>
                </c:pt>
                <c:pt idx="6">
                  <c:v>58</c:v>
                </c:pt>
                <c:pt idx="7">
                  <c:v>49</c:v>
                </c:pt>
                <c:pt idx="8">
                  <c:v>99</c:v>
                </c:pt>
                <c:pt idx="9">
                  <c:v>58</c:v>
                </c:pt>
                <c:pt idx="10">
                  <c:v>49</c:v>
                </c:pt>
                <c:pt idx="11">
                  <c:v>71</c:v>
                </c:pt>
                <c:pt idx="12">
                  <c:v>68</c:v>
                </c:pt>
                <c:pt idx="13">
                  <c:v>121</c:v>
                </c:pt>
                <c:pt idx="14">
                  <c:v>114</c:v>
                </c:pt>
                <c:pt idx="15">
                  <c:v>241</c:v>
                </c:pt>
                <c:pt idx="16">
                  <c:v>415</c:v>
                </c:pt>
              </c:numCache>
            </c:numRef>
          </c:val>
          <c:smooth val="0"/>
          <c:extLst>
            <c:ext xmlns:c16="http://schemas.microsoft.com/office/drawing/2014/chart" uri="{C3380CC4-5D6E-409C-BE32-E72D297353CC}">
              <c16:uniqueId val="{00000000-2E96-4E59-B2E8-46086CEF5556}"/>
            </c:ext>
          </c:extLst>
        </c:ser>
        <c:dLbls>
          <c:dLblPos val="t"/>
          <c:showLegendKey val="0"/>
          <c:showVal val="1"/>
          <c:showCatName val="0"/>
          <c:showSerName val="0"/>
          <c:showPercent val="0"/>
          <c:showBubbleSize val="0"/>
        </c:dLbls>
        <c:smooth val="0"/>
        <c:axId val="1018406239"/>
        <c:axId val="1018412959"/>
      </c:lineChart>
      <c:catAx>
        <c:axId val="101840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12959"/>
        <c:crosses val="autoZero"/>
        <c:auto val="1"/>
        <c:lblAlgn val="ctr"/>
        <c:lblOffset val="100"/>
        <c:noMultiLvlLbl val="0"/>
      </c:catAx>
      <c:valAx>
        <c:axId val="101841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[shortage_list_nngyk.xlsx]Sheet4!PivotTable2</c:name>
    <c:fmtId val="2"/>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Sheet4!$B$3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70F7-4E77-8BAF-A0BFE0F16EE5}"/>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70F7-4E77-8BAF-A0BFE0F16EE5}"/>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70F7-4E77-8BAF-A0BFE0F16EE5}"/>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70F7-4E77-8BAF-A0BFE0F16EE5}"/>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70F7-4E77-8BAF-A0BFE0F16EE5}"/>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70F7-4E77-8BAF-A0BFE0F16EE5}"/>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70F7-4E77-8BAF-A0BFE0F16EE5}"/>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70F7-4E77-8BAF-A0BFE0F16EE5}"/>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70F7-4E77-8BAF-A0BFE0F16EE5}"/>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70F7-4E77-8BAF-A0BFE0F16EE5}"/>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15-70F7-4E77-8BAF-A0BFE0F16EE5}"/>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17-70F7-4E77-8BAF-A0BFE0F16EE5}"/>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19-70F7-4E77-8BAF-A0BFE0F16E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Sheet4!$A$4:$A$17</c:f>
              <c:strCache>
                <c:ptCount val="13"/>
                <c:pt idx="0">
                  <c:v>A - Alimentary tract and metabolism</c:v>
                </c:pt>
                <c:pt idx="1">
                  <c:v>B - Blood and blood forming organs</c:v>
                </c:pt>
                <c:pt idx="2">
                  <c:v>C - Cardiovascular system</c:v>
                </c:pt>
                <c:pt idx="3">
                  <c:v>D - Dermatologicals</c:v>
                </c:pt>
                <c:pt idx="4">
                  <c:v>G - Genito-urinary system and sex hormones</c:v>
                </c:pt>
                <c:pt idx="5">
                  <c:v>H - Systemic hormonal preparations, excluding sex hormones and insulins</c:v>
                </c:pt>
                <c:pt idx="6">
                  <c:v>J - Antiinfectives for systemic use</c:v>
                </c:pt>
                <c:pt idx="7">
                  <c:v>L - Antineoplastic and immunomodulating agents</c:v>
                </c:pt>
                <c:pt idx="8">
                  <c:v>M - Musculo-skeletal system</c:v>
                </c:pt>
                <c:pt idx="9">
                  <c:v>N - Nervous system</c:v>
                </c:pt>
                <c:pt idx="10">
                  <c:v>R - Respiratory system</c:v>
                </c:pt>
                <c:pt idx="11">
                  <c:v>S - Sensory organs</c:v>
                </c:pt>
                <c:pt idx="12">
                  <c:v>V - Various</c:v>
                </c:pt>
              </c:strCache>
            </c:strRef>
          </c:cat>
          <c:val>
            <c:numRef>
              <c:f>Sheet4!$B$4:$B$17</c:f>
              <c:numCache>
                <c:formatCode>General</c:formatCode>
                <c:ptCount val="13"/>
                <c:pt idx="0">
                  <c:v>133</c:v>
                </c:pt>
                <c:pt idx="1">
                  <c:v>100</c:v>
                </c:pt>
                <c:pt idx="2">
                  <c:v>163</c:v>
                </c:pt>
                <c:pt idx="3">
                  <c:v>42</c:v>
                </c:pt>
                <c:pt idx="4">
                  <c:v>49</c:v>
                </c:pt>
                <c:pt idx="5">
                  <c:v>39</c:v>
                </c:pt>
                <c:pt idx="6">
                  <c:v>181</c:v>
                </c:pt>
                <c:pt idx="7">
                  <c:v>179</c:v>
                </c:pt>
                <c:pt idx="8">
                  <c:v>81</c:v>
                </c:pt>
                <c:pt idx="9">
                  <c:v>268</c:v>
                </c:pt>
                <c:pt idx="10">
                  <c:v>84</c:v>
                </c:pt>
                <c:pt idx="11">
                  <c:v>16</c:v>
                </c:pt>
                <c:pt idx="12">
                  <c:v>68</c:v>
                </c:pt>
              </c:numCache>
            </c:numRef>
          </c:val>
          <c:extLst>
            <c:ext xmlns:c16="http://schemas.microsoft.com/office/drawing/2014/chart" uri="{C3380CC4-5D6E-409C-BE32-E72D297353CC}">
              <c16:uniqueId val="{0000001A-70F7-4E77-8BAF-A0BFE0F16EE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6.xml"/><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63515B0D-2520-850F-966C-A379D85AD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1917700</xdr:colOff>
      <xdr:row>3</xdr:row>
      <xdr:rowOff>95250</xdr:rowOff>
    </xdr:from>
    <xdr:to>
      <xdr:col>14</xdr:col>
      <xdr:colOff>596900</xdr:colOff>
      <xdr:row>27</xdr:row>
      <xdr:rowOff>146050</xdr:rowOff>
    </xdr:to>
    <xdr:graphicFrame macro="">
      <xdr:nvGraphicFramePr>
        <xdr:cNvPr id="2" name="Chart 1">
          <a:extLst>
            <a:ext uri="{FF2B5EF4-FFF2-40B4-BE49-F238E27FC236}">
              <a16:creationId xmlns:a16="http://schemas.microsoft.com/office/drawing/2014/main" id="{F05E0F7B-9DEB-9E57-FCEA-729AF28C5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1165506</xdr:colOff>
      <xdr:row>7</xdr:row>
      <xdr:rowOff>8038</xdr:rowOff>
    </xdr:from>
    <xdr:to>
      <xdr:col>15</xdr:col>
      <xdr:colOff>273291</xdr:colOff>
      <xdr:row>38</xdr:row>
      <xdr:rowOff>32152</xdr:rowOff>
    </xdr:to>
    <xdr:graphicFrame macro="">
      <xdr:nvGraphicFramePr>
        <xdr:cNvPr id="7" name="Chart 6">
          <a:extLst>
            <a:ext uri="{FF2B5EF4-FFF2-40B4-BE49-F238E27FC236}">
              <a16:creationId xmlns:a16="http://schemas.microsoft.com/office/drawing/2014/main" id="{2C410CE4-DED4-AD5C-331D-D7D01FE06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49</xdr:row>
      <xdr:rowOff>0</xdr:rowOff>
    </xdr:from>
    <xdr:to>
      <xdr:col>15</xdr:col>
      <xdr:colOff>317500</xdr:colOff>
      <xdr:row>64</xdr:row>
      <xdr:rowOff>21771</xdr:rowOff>
    </xdr:to>
    <xdr:graphicFrame macro="">
      <xdr:nvGraphicFramePr>
        <xdr:cNvPr id="2" name="Chart 1">
          <a:extLst>
            <a:ext uri="{FF2B5EF4-FFF2-40B4-BE49-F238E27FC236}">
              <a16:creationId xmlns:a16="http://schemas.microsoft.com/office/drawing/2014/main" id="{DE6069CE-91D1-4DCD-9994-BE59EA332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68</xdr:row>
      <xdr:rowOff>140637</xdr:rowOff>
    </xdr:from>
    <xdr:to>
      <xdr:col>15</xdr:col>
      <xdr:colOff>317500</xdr:colOff>
      <xdr:row>83</xdr:row>
      <xdr:rowOff>162408</xdr:rowOff>
    </xdr:to>
    <xdr:graphicFrame macro="">
      <xdr:nvGraphicFramePr>
        <xdr:cNvPr id="3" name="Chart 2">
          <a:extLst>
            <a:ext uri="{FF2B5EF4-FFF2-40B4-BE49-F238E27FC236}">
              <a16:creationId xmlns:a16="http://schemas.microsoft.com/office/drawing/2014/main" id="{13A64F51-323F-493C-B243-4616131BD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30404</xdr:colOff>
      <xdr:row>97</xdr:row>
      <xdr:rowOff>42333</xdr:rowOff>
    </xdr:from>
    <xdr:to>
      <xdr:col>12</xdr:col>
      <xdr:colOff>393359</xdr:colOff>
      <xdr:row>111</xdr:row>
      <xdr:rowOff>82585</xdr:rowOff>
    </xdr:to>
    <xdr:pic>
      <xdr:nvPicPr>
        <xdr:cNvPr id="4" name="Picture 3">
          <a:extLst>
            <a:ext uri="{FF2B5EF4-FFF2-40B4-BE49-F238E27FC236}">
              <a16:creationId xmlns:a16="http://schemas.microsoft.com/office/drawing/2014/main" id="{AC96A9B0-83BA-24B4-AEAD-9A74D644DA8D}"/>
            </a:ext>
          </a:extLst>
        </xdr:cNvPr>
        <xdr:cNvPicPr>
          <a:picLocks noChangeAspect="1"/>
        </xdr:cNvPicPr>
      </xdr:nvPicPr>
      <xdr:blipFill>
        <a:blip xmlns:r="http://schemas.openxmlformats.org/officeDocument/2006/relationships" r:embed="rId3"/>
        <a:stretch>
          <a:fillRect/>
        </a:stretch>
      </xdr:blipFill>
      <xdr:spPr>
        <a:xfrm>
          <a:off x="9307599" y="18070138"/>
          <a:ext cx="3956126" cy="2642203"/>
        </a:xfrm>
        <a:prstGeom prst="rect">
          <a:avLst/>
        </a:prstGeom>
      </xdr:spPr>
    </xdr:pic>
    <xdr:clientData/>
  </xdr:twoCellAnchor>
  <xdr:twoCellAnchor editAs="oneCell">
    <xdr:from>
      <xdr:col>12</xdr:col>
      <xdr:colOff>378771</xdr:colOff>
      <xdr:row>97</xdr:row>
      <xdr:rowOff>48848</xdr:rowOff>
    </xdr:from>
    <xdr:to>
      <xdr:col>24</xdr:col>
      <xdr:colOff>79756</xdr:colOff>
      <xdr:row>110</xdr:row>
      <xdr:rowOff>171694</xdr:rowOff>
    </xdr:to>
    <xdr:pic>
      <xdr:nvPicPr>
        <xdr:cNvPr id="5" name="Picture 4">
          <a:extLst>
            <a:ext uri="{FF2B5EF4-FFF2-40B4-BE49-F238E27FC236}">
              <a16:creationId xmlns:a16="http://schemas.microsoft.com/office/drawing/2014/main" id="{254D2747-2F01-CEDF-F8DC-4A4F0A8736BC}"/>
            </a:ext>
          </a:extLst>
        </xdr:cNvPr>
        <xdr:cNvPicPr>
          <a:picLocks noChangeAspect="1"/>
        </xdr:cNvPicPr>
      </xdr:nvPicPr>
      <xdr:blipFill>
        <a:blip xmlns:r="http://schemas.openxmlformats.org/officeDocument/2006/relationships" r:embed="rId4"/>
        <a:stretch>
          <a:fillRect/>
        </a:stretch>
      </xdr:blipFill>
      <xdr:spPr>
        <a:xfrm>
          <a:off x="13234736" y="17878980"/>
          <a:ext cx="6986774" cy="2512451"/>
        </a:xfrm>
        <a:prstGeom prst="rect">
          <a:avLst/>
        </a:prstGeom>
      </xdr:spPr>
    </xdr:pic>
    <xdr:clientData/>
  </xdr:twoCellAnchor>
  <xdr:twoCellAnchor editAs="oneCell">
    <xdr:from>
      <xdr:col>10</xdr:col>
      <xdr:colOff>141741</xdr:colOff>
      <xdr:row>119</xdr:row>
      <xdr:rowOff>68036</xdr:rowOff>
    </xdr:from>
    <xdr:to>
      <xdr:col>13</xdr:col>
      <xdr:colOff>552990</xdr:colOff>
      <xdr:row>127</xdr:row>
      <xdr:rowOff>64609</xdr:rowOff>
    </xdr:to>
    <xdr:pic>
      <xdr:nvPicPr>
        <xdr:cNvPr id="6" name="Picture 5">
          <a:extLst>
            <a:ext uri="{FF2B5EF4-FFF2-40B4-BE49-F238E27FC236}">
              <a16:creationId xmlns:a16="http://schemas.microsoft.com/office/drawing/2014/main" id="{A80D129D-ECF0-CE85-DE6A-B218099DC065}"/>
            </a:ext>
          </a:extLst>
        </xdr:cNvPr>
        <xdr:cNvPicPr>
          <a:picLocks noChangeAspect="1"/>
        </xdr:cNvPicPr>
      </xdr:nvPicPr>
      <xdr:blipFill>
        <a:blip xmlns:r="http://schemas.openxmlformats.org/officeDocument/2006/relationships" r:embed="rId5"/>
        <a:stretch>
          <a:fillRect/>
        </a:stretch>
      </xdr:blipFill>
      <xdr:spPr>
        <a:xfrm>
          <a:off x="11804196" y="21658036"/>
          <a:ext cx="2248214" cy="1448002"/>
        </a:xfrm>
        <a:prstGeom prst="rect">
          <a:avLst/>
        </a:prstGeom>
      </xdr:spPr>
    </xdr:pic>
    <xdr:clientData/>
  </xdr:twoCellAnchor>
  <xdr:twoCellAnchor>
    <xdr:from>
      <xdr:col>7</xdr:col>
      <xdr:colOff>527675</xdr:colOff>
      <xdr:row>132</xdr:row>
      <xdr:rowOff>160986</xdr:rowOff>
    </xdr:from>
    <xdr:to>
      <xdr:col>24</xdr:col>
      <xdr:colOff>438133</xdr:colOff>
      <xdr:row>157</xdr:row>
      <xdr:rowOff>89283</xdr:rowOff>
    </xdr:to>
    <xdr:graphicFrame macro="">
      <xdr:nvGraphicFramePr>
        <xdr:cNvPr id="8" name="Chart 7">
          <a:extLst>
            <a:ext uri="{FF2B5EF4-FFF2-40B4-BE49-F238E27FC236}">
              <a16:creationId xmlns:a16="http://schemas.microsoft.com/office/drawing/2014/main" id="{5B430E85-C7BA-402D-B7C4-46DBD869F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ndri, Janos /HU" refreshedDate="45971.636340509256" createdVersion="8" refreshedVersion="8" minRefreshableVersion="3" recordCount="1403" xr:uid="{DC923C1E-A978-4BF9-A186-24C25933129A}">
  <cacheSource type="worksheet">
    <worksheetSource name="shortage_lista__1"/>
  </cacheSource>
  <cacheFields count="14">
    <cacheField name="Termék neve" numFmtId="0">
      <sharedItems/>
    </cacheField>
    <cacheField name="Kiszerelés neve" numFmtId="0">
      <sharedItems/>
    </cacheField>
    <cacheField name="TK szám" numFmtId="0">
      <sharedItems/>
    </cacheField>
    <cacheField name="Hatóanyag" numFmtId="0">
      <sharedItems count="556">
        <s v="fluorouracil"/>
        <s v="amphotericin B"/>
        <s v="abiraterone acetate "/>
        <s v="acetylcysteine"/>
        <s v="aciclovir"/>
        <s v="pantoprazole"/>
        <s v="diethylamin salicylate"/>
        <s v="ticlopidine"/>
        <s v="vitamins;minerals"/>
        <s v="risedronic acid"/>
        <s v="Pertussis Vaccine (Acellular, Component, Adsorbed);diphtheria vaccine (adsorbed);Tetanus vaccine (adsorbed)"/>
        <s v="metformin hydrochloride"/>
        <s v="methylprednisolone aceponate"/>
        <s v="oxymetazoline"/>
        <s v="dutasteride;tamsulosin hydrochloride"/>
        <s v="agomelatine"/>
        <s v="trifarotene"/>
        <s v="human albumin solution"/>
        <s v="naproxen"/>
        <s v="cytarabine"/>
        <s v="alfuzosin"/>
        <s v="ibuprofen"/>
        <s v="metamizole sodium monohydrate"/>
        <s v="acetylsalicylic acid"/>
        <s v="sodium hydrogen carbonate"/>
        <s v="amoxicillin;clavulanic acid"/>
        <s v="alprostadil"/>
        <s v="ambroxol"/>
        <s v="amikacin"/>
        <s v="amiloride;hydrochlorothiazide"/>
        <s v="electrolits;amino acids"/>
        <s v="amiodarone hydrochloride"/>
        <s v="amlodipine"/>
        <s v="valsartan;amlodipine"/>
        <s v="amoxicillin sodium;potassium clavulanate"/>
        <s v="ampicillin sodium"/>
        <s v="clomipramine"/>
        <s v="epinephrine (adrenaline)"/>
        <s v="cyproterone"/>
        <s v="propofol"/>
        <s v="anidulafungin"/>
        <s v="disulfiram"/>
        <s v="ginger;Liquorice root;Melissa leaf;Camelliae sinensis folium;Turmeric, javanese"/>
        <s v="ginger;Liquorice root;Melissa leaf;Turmeric, javanese;Mate leaf dry extract"/>
        <s v="Water for injections"/>
        <s v="etoricoxib"/>
        <s v="aripiprazole"/>
        <s v="acetylsalicylic acid;pseudoephedrine hydrochloride"/>
        <s v="acetylsalicylic acid;ascorbic acid"/>
        <s v="atorvastatin"/>
        <s v="glucosamine"/>
        <s v="moxifloxacin"/>
        <s v="botulinum toxin type A for injection"/>
        <s v="pioglitazone"/>
        <s v="Everolimus"/>
        <s v="pemetrexed"/>
        <s v="palonosetron"/>
        <s v="sodium phenylbutyrate"/>
        <s v="insulin glulisine"/>
        <s v="irbesartan"/>
        <s v="leflunomide"/>
        <s v="bevacizumab"/>
        <s v="desloratadine"/>
        <s v="Eucalyptus oil;Turpentine oil, rectified;Thyme oil"/>
        <s v="paracetamol"/>
        <s v="bendamustine hydrochloride monohydrate"/>
        <s v="sodium chloride;potassium chloride;calcium chloride dihydrate;Magnesium chloride hexahydrate;sodium acetate trihydrate;glucose monohydrate"/>
        <s v="betahistine"/>
        <s v="metoprolol"/>
        <s v="betamethasone"/>
        <s v="bilastine"/>
        <s v="ginkgo dry extract, refined and quantified"/>
        <s v="bisoprolol"/>
        <s v="atomoxetine"/>
        <s v="vakcina (kombinált)"/>
        <s v="bortezomib"/>
        <s v="N-(3-bromo-2,4,6-trimethylfenyl)-iminoacetic acid"/>
        <s v="bromocriptine"/>
        <s v="extr. thymi vulgaris herba"/>
        <s v="budesonide"/>
        <s v="busulfan"/>
        <s v="interferon beta-1b"/>
        <s v="ibandronic acid"/>
        <s v="brivaracetam"/>
        <s v="mannitol"/>
        <s v="exenatide"/>
        <s v="ascorbic acid"/>
        <s v="minerals"/>
        <s v="magnesium citrate;Pyridoxine"/>
        <s v="paracetamol;propyphenazone;caffeine"/>
        <s v="Cabazitaxel"/>
        <s v="calcium carbonate"/>
        <s v="folinic acid"/>
        <s v="cholecalciferol;calcium citrate"/>
        <s v="cholecalciferol;calcium"/>
        <s v="meloxicam"/>
        <s v="fluconazole"/>
        <s v="bifonazole;urea"/>
        <s v="bifonazole"/>
        <s v="carmustine"/>
        <s v="carvedilol"/>
        <s v="caspofungin"/>
        <s v="cefaclor"/>
        <s v="cefazolin"/>
        <s v="ceftazidime pentahydrate"/>
        <s v="ceftriaxone"/>
        <s v="cefuroxime"/>
        <s v="celecoxib"/>
        <s v="desogestrel"/>
        <s v="metoclopramide"/>
        <s v="cetirizine"/>
        <s v="levocetirizine"/>
        <s v="peppermint oil"/>
        <s v="quinidine"/>
        <s v="verapamil"/>
        <s v="Eucalyptus oil;peppermint oil;Magnesium salicylate"/>
        <s v="ciprofloxacin"/>
        <s v="cinacalcet"/>
        <s v="sumatriptan"/>
        <s v="cisplatin"/>
        <s v="citalopram"/>
        <s v="calcium citrate"/>
        <s v="clarithromycin"/>
        <s v="enoxaparin sodium"/>
        <s v="clobetasol"/>
        <s v="chloroprocaine"/>
        <s v="enalapril;hydrochlorothiazide"/>
        <s v="Vitamin A palmitate;alfa-Tocopheryl acetate"/>
        <s v="paracetamol;ascorbic acid;phenylephrine"/>
        <s v="paracetamol;guaifenesin;phenylephrine hydrochloride"/>
        <s v="phenylephrine;paracetamol;caffeine;ascorbic acid;Terpin"/>
        <s v="tramadol"/>
        <s v="nifedipine"/>
        <s v="lacosamide"/>
        <s v="timolol;dorzolamide"/>
        <s v="bisoprolol;perindopril arginine"/>
        <s v="telmisartan;amlodipine"/>
        <s v="sulfamethoxazole;trimethoprim"/>
        <s v="perindopril"/>
        <s v="indapamide;perindopril"/>
        <s v="losartan"/>
        <s v="losartan potassium"/>
        <s v="cyclophosphamide"/>
        <s v="acalabrutinib"/>
        <s v="capecitabine"/>
        <s v="vakcina (virális)"/>
        <s v="varenicline"/>
        <s v="reslizumab"/>
        <s v="clopidogrel"/>
        <s v="irbesartan;hydrochlorothiazide"/>
        <s v="lamivudine;zidovudine"/>
        <s v="pioglitazone;metformin"/>
        <s v="levodopa;carbidopa;entacapone"/>
        <s v="duloxetine"/>
        <s v="dacarbazine"/>
        <s v="dimenhydrinate"/>
        <s v="dasatinib"/>
        <s v="triptorelin"/>
        <s v="drospirenone;ethinylestradiol"/>
        <s v="sulfadiazine silver"/>
        <s v="Precipitated sulfur"/>
        <s v="dexamethasone sodium phosphate"/>
        <s v="dexmedetomidine"/>
        <s v="glimepiride"/>
        <s v="diazepam"/>
        <s v="diclofenac"/>
        <s v="diclofenac sodium"/>
        <s v="adapalene"/>
        <s v="tolnaftate"/>
        <s v="dobutamine"/>
        <s v="docetaxel"/>
        <s v="fentanyl"/>
        <s v="Glucosamine sulfate sodium chloride"/>
        <s v="niflumic acid"/>
        <s v="tramadol hydrochloride;paracetamol"/>
        <s v="gadoteric acid"/>
        <s v="doxycycline"/>
        <s v="doxorubicin"/>
        <s v="dorzolamide;timolol"/>
        <s v="duloxetine hydrochloride"/>
        <s v="sodium picosulfate"/>
        <s v="glasdegib"/>
        <s v="roflumilast"/>
        <s v="methotrexate"/>
        <s v="reboxetine"/>
        <s v="adapalene;benzoyl peroxide, hydrous"/>
        <s v="adapalene;benzoyl peroxyde"/>
        <s v="interferon alfa"/>
        <s v="elixirium thymi compositum"/>
        <s v="mometasone"/>
        <s v="enalapril"/>
        <s v="entecavir"/>
        <s v="levetiracetam"/>
        <s v="epirubicin"/>
        <s v="nicergoline"/>
        <s v="erlotinib"/>
        <s v="ertapenem sodium"/>
        <s v="escitalopram oxalate"/>
        <s v="esomeprazole"/>
        <s v="estriol"/>
        <s v="naftifine"/>
        <s v="ezetimibe;atorvastatin"/>
        <s v="memantine"/>
        <s v="corifollitropin alfa"/>
        <s v="lamivudine"/>
        <s v="epoetin theta"/>
        <s v="etanercept"/>
        <s v="pirfenidone"/>
        <s v="amlodipine;valsartan;hydrochlorothiazide"/>
        <s v="venlafaxine"/>
        <s v="famciclovir"/>
        <s v="febuxostat"/>
        <s v="felodipine"/>
        <s v="gestodene;ethinylestradiol"/>
        <s v="sorafenib tosylate"/>
        <s v="ferrous gluconate"/>
        <s v="fexofenadine"/>
        <s v="finasteride"/>
        <s v="fingolimod"/>
        <s v="fluticasone"/>
        <s v="flucloxacillin"/>
        <s v="fludarabine"/>
        <s v="fluorescein"/>
        <s v="fluoxetine"/>
        <s v="fluvastatin"/>
        <s v="ceftazidime"/>
        <s v="Urofollitropin"/>
        <s v="timolol;pilocarpine"/>
        <s v="alprazolam"/>
        <s v="tegafur"/>
        <s v="fulvestrant"/>
        <s v="furosemide"/>
        <s v="Fampridine"/>
        <s v="rasburicase"/>
        <s v="alendronic acid;cholecalciferol"/>
        <s v="immunglobulin"/>
        <s v="aluminium oxide, hydrated;magnesium hydroxide"/>
        <s v="calcium carbonate;Magnesium carbonate, heavy"/>
        <s v="gefitinib"/>
        <s v="glucose monohydrate"/>
        <s v="glycerol"/>
        <s v="acriflavinium chloride;Levomenthol;Resorcinol"/>
        <s v="desogestrel;estradiol"/>
        <s v="ofloxacin"/>
        <s v="butoconazole"/>
        <s v="pegfilgrastim"/>
        <s v="haloperidol"/>
        <s v="ramipril"/>
        <s v="ramipril;hydrochlorothiazide"/>
        <s v="Heparin sodium"/>
        <s v="extr. Hederae helicis"/>
        <s v="racecadotril"/>
        <s v="valerian dry aqueous extract;extractum humuli lupuli strobuli siccum"/>
        <s v="oxybuprocaine"/>
        <s v="immunglobulin (humán)"/>
        <s v="cyclopentolate"/>
        <s v="solvents"/>
        <s v="somatropin (hGH)"/>
        <s v="hydrocortisone"/>
        <s v="hydrocortisone;lidocaine hydrochloride"/>
        <s v="hepatitis B vaccine (rDNA)"/>
        <s v="trastuzumab"/>
        <s v="insulin lispro"/>
        <s v="adalimumab"/>
        <s v="topotecan"/>
        <s v="icatibant"/>
        <s v="imatinib"/>
        <s v="Ginseng;Echinaceae purpurea L radix extr.;vitamins;minerals"/>
        <s v="loperamide"/>
        <s v="loperamide hydrochloride;dimeticone"/>
        <s v="zopiclone"/>
        <s v="azathioprine"/>
        <s v="ezetimibe;simvastatin"/>
        <s v="clobetasol propionate"/>
        <s v="cilazapril"/>
        <s v="iomeprol"/>
        <s v="iopamidol"/>
        <s v="vildagliptin;metformin hydrochloride"/>
        <s v="irinotecan hydrochloride"/>
        <s v="irinotecan"/>
        <s v="canakinumab"/>
        <s v="Ibrutinib"/>
        <s v="insulin human"/>
        <s v="eptifibatide"/>
        <s v="potassium iodide"/>
        <s v="sitagliptin;metformin hydrochloride"/>
        <s v="sitagliptin;metformin"/>
        <s v="amino acids;lipids;electrolits;glucose"/>
        <s v="potassium chloride"/>
        <s v="rivaroxaban"/>
        <s v="quetiapine"/>
        <s v="metoclopramide hydrochloride"/>
        <s v="Phytomenadione"/>
        <s v="lopinavir;ritonavir"/>
        <s v="saxagliptin;metformin hydrochloride"/>
        <s v="tilactase"/>
        <s v="allergén kivonat"/>
        <s v="bisacodyl"/>
        <s v="levofloxacin"/>
        <s v="silymarin"/>
        <s v="lenalidomide"/>
        <s v="brotizolam"/>
        <s v="lercanidipine"/>
        <s v="letrozole"/>
        <s v="exametazime"/>
        <s v="calcium folinate"/>
        <s v="leuprorelin"/>
        <s v="prilocaine;lidocaine"/>
        <s v="paraffin"/>
        <s v="lisinopril"/>
        <s v="tibolone"/>
        <s v="amorolfine"/>
        <s v="hydrocortisone butyrate"/>
        <s v="benzydamine hydrochloride"/>
        <s v="loratadine"/>
        <s v="losartan;hydrochlorothiazide"/>
        <s v="piracetam"/>
        <s v="vardenafil"/>
        <s v="lipegfilgrastim"/>
        <s v="lutropin alfa"/>
        <s v="lixisenatide"/>
        <s v="Pyridoxine;Magnesium"/>
        <s v="magnesium lactate dihydrate;pyridoxine hydrochloride;magnesium pidolate"/>
        <s v="Pyridoxine;magnesium lactate dihydrate"/>
        <s v="magnesium sulfate heptahydrate"/>
        <s v="warfarin"/>
        <s v="desogestrel;ethinylestradiol"/>
        <s v="benzoxonium chloride;lidocaine"/>
        <s v="dextromethorphan"/>
        <s v="methylprednisolone"/>
        <s v="megestrol acetate"/>
        <s v="imipramine hydrochloride"/>
        <s v="melphalan hydrochloride"/>
        <s v="memantine hydrochloride"/>
        <s v="menotrophin"/>
        <s v="meropenem"/>
        <s v="Meropenem trihydrate"/>
        <s v="mesna"/>
        <s v="metadoxine"/>
        <s v="trimetazidine"/>
        <s v="calcitonin (salmon)"/>
        <s v="micafungin"/>
        <s v="flutrimazole"/>
        <s v="sodium citrate;sodium lauryl sulfoacetate;sorbitol, liquid (crystallising)"/>
        <s v="barium sulfate"/>
        <s v="midazolam"/>
        <s v="cyanocobalamin;piridoxin-hidroklorid;thiamine (vit B1)"/>
        <s v="desmopressin"/>
        <s v="mirtazapine"/>
        <s v="ipecacuanha, prepared;ephedrine hydrochloride;thyme"/>
        <s v="mometasone furoate"/>
        <s v="montelukast"/>
        <s v="isosorbide mononitrate"/>
        <s v="morphine hydrochloride"/>
        <s v="morphine"/>
        <s v="Ivy leaf"/>
        <s v="camphor;Eucalyptus oil;pine sylvestris oil"/>
        <s v="anise oil;extr. thymi vulgaris herba"/>
        <s v="carbocisteine"/>
        <s v="gadobenate dimeglumine"/>
        <s v="rituximab"/>
        <s v="vakcina (bakteriális)"/>
        <s v="tenecteplase"/>
        <s v="pramipexole"/>
        <s v="methoxy polyethylene glycol-epoetin beta"/>
        <s v="brimonidine"/>
        <s v="tacrolimus"/>
        <s v="Teriparatide"/>
        <s v="ropivacaine"/>
        <s v="sodium chloride"/>
        <s v="nebivolol"/>
        <s v="phenylephrine;paracetamol;ascorbic acid;pheniramine maleate"/>
        <s v="Dichlorobenzyl alcohol;amylmetacresol;Levomenthol"/>
        <s v="amylmetacresol;Levomenthol;Dichlorobenzyl alcohol"/>
        <s v="dihydralazine sulphate, hydrated"/>
        <s v="Thiamine;cyanocobalamin;pyridoxine hydrochloride"/>
        <s v="gabapentin"/>
        <s v="nicotine"/>
        <s v="cisatracurium besilate"/>
        <s v="nitrofurantoin"/>
        <s v="drotaverine"/>
        <s v="somatropin"/>
        <s v="noradrenaline tartrate"/>
        <s v="quinagolide"/>
        <s v="Epoetin beta"/>
        <s v="repaglinide"/>
        <s v="Eptacog alfa (activated)"/>
        <s v="posaconazole"/>
        <s v="povidone"/>
        <s v="octreotide"/>
        <s v="lipids"/>
        <s v="ioversol"/>
        <s v="amoxicillin"/>
        <s v="phenoxymethylpenicillin"/>
        <s v="Xylometazoline Hydrochloride;ipratropium bromide"/>
        <s v="oxaliplatin"/>
        <s v="oxybuprocaine hydrochloride"/>
        <s v="oxytocin"/>
        <s v="olanzapine"/>
        <s v="andexanet alfa"/>
        <s v="saxagliptin"/>
        <s v="cenobamate"/>
        <s v="ganirelix"/>
        <s v="paclitaxel"/>
        <s v="paliperidone"/>
        <s v="pancreatin;dimeticone"/>
        <s v="paracetamol;codeine"/>
        <s v="paroxetine"/>
        <s v="cetirizine dihydrochloride"/>
        <s v="patent blue V"/>
        <s v="bromhexine"/>
        <s v="pethidine hydrochloride"/>
        <s v="phenolphthalein"/>
        <s v="dexpanthenol;lidocaine;Sodium samarium sulfosalicylate, anhydrate"/>
        <s v="piperacillin;tazobactam"/>
        <s v="tazobactam;piperacillin"/>
        <s v="baktérium liofilizátum"/>
        <s v="mefenamic acid"/>
        <s v="pregabalin"/>
        <s v="gadoteridol"/>
        <s v="procaine"/>
        <s v="propafenone"/>
        <s v="propylthiouracil"/>
        <s v="Nettle Root powdered extract;saw palmetto fruit;goldenrod, european"/>
        <s v="protamine hydrochloride"/>
        <s v="budesonide;formoterol fumarate dihydrate"/>
        <s v="cefalexin"/>
        <s v="peginterferon alfa-2a"/>
        <s v="follitropin alfa;lutropin alfa"/>
        <s v="alirocumab"/>
        <s v="darunavir"/>
        <s v="telmisartan"/>
        <s v="telmisartan;hydrochlorothiazide"/>
        <s v="follitropin beta"/>
        <s v="capsaicin"/>
        <s v="rabeprazole"/>
        <s v="rasagiline"/>
        <s v="oxycodone hydrochloride"/>
        <s v="glatiramer acetate"/>
        <s v="calcium carbonate;magnesium carbonate"/>
        <s v="chloroseptyl"/>
        <s v="rifampicin"/>
        <s v="isoniazid;rifampicin"/>
        <s v="electrolits"/>
        <s v="sodium chloride;calcium chloride dihydrate;potassium chloride"/>
        <s v="sodium chloride;calcium chloride;potassium chloride;sodium lactate"/>
        <s v="calcium chloride dihydrate;sodium chloride;sodium lactate solution;potassium chloride"/>
        <s v="sodium chloride;potassium chloride"/>
        <s v="risedronic acid;cholecalciferol"/>
        <s v="risperidone"/>
        <s v="rocuronium bromide"/>
        <s v="ropinirole"/>
        <s v="rosuvastatin"/>
        <s v="metronidazole"/>
        <s v="paracetamol;phenylephrine"/>
        <s v="sirolimus"/>
        <s v="aliskiren"/>
        <s v="infliximab"/>
        <s v="epoetin zeta"/>
        <s v="atazanavir"/>
        <s v="conestat alfa"/>
        <s v="beclometasone dipropionate, anhydrous;salbutamol sulphate"/>
        <s v="mesalazine"/>
        <s v="zolpidem tartrate"/>
        <s v="oseltamivir phosphate"/>
        <s v="ampicillin"/>
        <s v="dexibuprofen"/>
        <s v="sertraline"/>
        <s v="sevoflurane"/>
        <s v="sildenafil"/>
        <s v="butamirate"/>
        <s v="Tizanidine"/>
        <s v="sitagliptin"/>
        <s v="lisinopril;hydrochlorothiazide"/>
        <s v="fish oil, rich in omega-3-acids;Olive Oil. Refined;soya-bean oil, refined;Tryglycerides, medium chain"/>
        <s v="ivermectin"/>
        <s v="antazoline;Tetryzoline"/>
        <s v="flurbiprofen"/>
        <s v="serenoa repens"/>
        <s v="sugammadex"/>
        <s v="sunitinib"/>
        <s v="lidocaine;bismuth subgallate;Zinc oxide;Peru Balsam;ephedrine hydrochloride"/>
        <s v="acenocoumarol"/>
        <s v="levothyroxine sodium"/>
        <s v="besilesomab"/>
        <s v="ertugliflozin;metformin hydrochloride"/>
        <s v="tedizolid phosphate"/>
        <s v="bosentan monohydrate"/>
        <s v="efavirenz"/>
        <s v="buprenorphine;naloxone"/>
        <s v="metamizole sodium monohydrate;caffeine"/>
        <s v="benzydamine"/>
        <s v="teicoplanin"/>
        <s v="fexofenadine hydrochloride"/>
        <s v="temozolomide"/>
        <s v="losartan potassium;amlodipine"/>
        <s v="tenofovir disoproxil fumarate"/>
        <s v="valsartan;hydrochlorothiazide"/>
        <s v="captopril"/>
        <s v="terbinafine"/>
        <s v="terbinafine hydrochloride"/>
        <s v="lymecycline"/>
        <s v="oxytetracycline"/>
        <s v="glycerol;palmitic acid;stearic acid"/>
        <s v="Thiotepa"/>
        <s v="salmeterol;fluticasone"/>
        <s v="tigecycline"/>
        <s v="thioctic acid"/>
        <s v="senna glycosides"/>
        <s v="Trabectedin"/>
        <s v="atracurium besilate"/>
        <s v="tramadol hydrochloride"/>
        <s v="isoconazole;diflucortolone"/>
        <s v="rifamycin sodium"/>
        <s v="Trimetazidine dihydrochloride"/>
        <s v="Fibrinogen, human;thrombin"/>
        <s v="filgrastim"/>
        <s v="arsenic trioxide"/>
        <s v="dulaglutide"/>
        <s v="articaine;epinephrine (adrenaline)"/>
        <s v="human hepatitis B immunoglobulin"/>
        <s v="urapidil"/>
        <s v="ursodeoxycholic acid"/>
        <s v="valsartan"/>
        <s v="vancomycin"/>
        <s v="simvastatin"/>
        <s v="diosmin;hesperidin"/>
        <s v="diosmin"/>
        <s v="Green tea leaf"/>
        <s v="Poliomyelitis Vaccines, inactivated, type 1;Poliomyelitis Vaccines, inactivated, type 2;Poliomyelitis Vaccines, inactivated, type 3"/>
        <s v="vinorelbine"/>
        <s v="ganciclovir"/>
        <s v="dienogest"/>
        <s v="retinol"/>
        <s v="Thiamine"/>
        <s v="cholecalciferol"/>
        <s v="diclofenac potassium"/>
        <s v="iloprost"/>
        <s v="vericiguat"/>
        <s v="voriconazole"/>
        <s v="azacitidine"/>
        <s v="nevirapine"/>
        <s v="verteporfin"/>
        <s v="dacomitinib"/>
        <s v="paracetamol;guaifenesin;phenylephrine"/>
        <s v="mercaptopurine"/>
        <s v="omalizumab"/>
        <s v="ustekinumab"/>
        <s v="paricalcitol"/>
        <s v="zoledronic acid"/>
        <s v="elbasvir;grazoprevir"/>
        <s v="ceritinib"/>
        <s v="olanzapine pamoate monohydrate"/>
        <s v="abiraterone"/>
        <s v="orlistat"/>
        <s v="ulipristal"/>
      </sharedItems>
    </cacheField>
    <cacheField name="Forg Eng Jog" numFmtId="0">
      <sharedItems count="207">
        <s v="Sandoz Hungária Kft."/>
        <s v="Teva Gyógyszergyár Zrt."/>
        <s v="Qilu Pharma Spain S.L."/>
        <s v="Noridem Enterprises Ltd"/>
        <s v="S.C. Rompharm Company S.R.L."/>
        <s v="Zentiva, k.s."/>
        <s v="Wagner-Pharma Kft."/>
        <s v="Bausch Health Ireland Ltd."/>
        <s v="BÉRES Gyógyszergyár Zrt."/>
        <s v="Theramex Ireland Ltd."/>
        <s v="Sanofi Winthrop Industrie"/>
        <s v="Teva B.V."/>
        <s v="Leo Pharma A/S"/>
        <s v="Bayer Hungária Kft."/>
        <s v="G.L. Pharma GmbH"/>
        <s v="Galderma International"/>
        <s v="Medi-Radiopharma Kft."/>
        <s v="Octapharma (IP) SPRL"/>
        <s v="CSL Behring GmbH"/>
        <s v="Opella Healthcare Commercial Kft."/>
        <s v="Goodwill Pharma Nyrt."/>
        <s v="Gebro Pharma GmbH"/>
        <s v="Altan Pharma Ltd. "/>
        <s v="B. Braun Melsungen AG"/>
        <s v="Fresenius Kabi Deutschland GmbH"/>
        <s v="Hameln Pharma GmbH"/>
        <s v="Actavis Group PTC ehf."/>
        <s v="Apta Medica Internacional d.o.o."/>
        <s v="Fresenius Kabi Hungary Kft."/>
        <s v="Sandoz GmbH"/>
        <s v="Dr. Friedrich Eberth Arzneimittel GmbH"/>
        <s v="pharmaand GmbH"/>
        <s v="Bioprojet Pharma"/>
        <s v="Advanz Pharma Ltd."/>
        <s v="Baxter Holding B.V."/>
        <s v="Neuraxpharm Hungary Kft"/>
        <s v="Organon Hungary Kft."/>
        <s v="Stada Arzneimittel AG"/>
        <s v="Vipharm S.A."/>
        <s v="Bayer AG"/>
        <s v="Ipsen Pharma"/>
        <s v="Cheplapharm Arzneimittel GmbH"/>
        <s v="Novartis Europharm Limited"/>
        <s v="Eli Lilly Nederland B.V."/>
        <s v="Helsinn Birex Pharmaceuticals Ltd."/>
        <s v="Immedica Pharma AB"/>
        <s v="sanofi-aventis Deutschland GmbH"/>
        <s v="Roche Registration GmbH"/>
        <s v="N.V. Organon"/>
        <s v="Apomedica GmbH"/>
        <s v="Bene Arzneimittel GmbH"/>
        <s v="Accord Healthcare Polska Sp. z o.o."/>
        <s v="Krka d.d.,"/>
        <s v="Recordati Ireland Ltd."/>
        <s v="Ibsa Pharma Kft."/>
        <s v="Wörwag Pharma GmbH&amp;Co.KG"/>
        <s v="Vitabalans Oy"/>
        <s v="Egis Gyógyszergyár Zrt."/>
        <s v="GlaxoSmithKline Biologicals S.A."/>
        <s v="Richter Gedeon Nyrt."/>
        <s v="Kwizda Pharma GmbH"/>
        <s v="Viatris Healthcare Ltd."/>
        <s v="Dr. Falk Pharma GmbH"/>
        <s v="Atnahs Pharma Netherlands B.V."/>
        <s v="UCB Pharma S.A."/>
        <s v="Pharmaxis Europe Ltd."/>
        <s v="AstraZeneca AB"/>
        <s v="MSN Labs Europe Limited"/>
        <s v="Parma Produkt Kft."/>
        <s v="AS KALCEKS"/>
        <s v="PannonPharma Kft."/>
        <s v="Goodwill Pharma Kft."/>
        <s v="Tillomed Malta Limited"/>
        <s v="Panpharma"/>
        <s v="1 A Pharma GmbH"/>
        <s v="Mibe GmbH Arzneimittel"/>
        <s v="Onkogen Kft."/>
        <s v="Orion Corporation"/>
        <s v="Pharma Patent Kft."/>
        <s v="Laboratórios Azevedos -Indústria Farmacéutica,S.A."/>
        <s v="Sanofi-Aventis Zrt."/>
        <s v="Sintetica GmbH"/>
        <s v="HEXAL AG"/>
        <s v="Desitin Arzneimittel GmbH"/>
        <s v="Omega Pharma Kft."/>
        <s v="Takeda GmbH"/>
        <s v="Santen OY"/>
        <s v="Les Laboratoires Servier"/>
        <s v="Accord Healthcare S.L.U."/>
        <s v="Medac GmbH"/>
        <s v="Pfizer Europe MA EEIG "/>
        <s v="ViiV Healthcare B.V. "/>
        <s v="Lipomed GmbH"/>
        <s v="Ferring Magyarország Kft."/>
        <s v="HGA Biomed Kft."/>
        <s v="Galenika International Kft."/>
        <s v="Grindeks AS"/>
        <s v="Pfizer Kft."/>
        <s v="Farmaka s.r.l."/>
        <s v="ADMEDA Arzneimittel GmbH"/>
        <s v="Dolorgiet GmbH &amp; Co. KG"/>
        <s v="HealthPort Registration Kft. "/>
        <s v="Cooper Consumer Health B.V."/>
        <s v="Bausch + Lomb Ireland Ltd."/>
        <s v="Viatris Ltd."/>
        <s v="Hungaro-Gal Kft."/>
        <s v="Pharmascience International Ltd."/>
        <s v="Dr. Kade Pharmazeutische Fabrik GmbH"/>
        <s v="Lundbeck A/S"/>
        <s v="Ratiopharm GmbH"/>
        <s v="Phoenix Labs"/>
        <s v="GlaxoSmithKline Trading Services Ltd."/>
        <s v="Sanofi B.V."/>
        <s v="Zambon SpA"/>
        <s v="SERB SA"/>
        <s v="Merz Therapeutics GmbH "/>
        <s v="Alkaloid-int d.o.o."/>
        <s v="Aspen Pharma Trading Ltd (IE)"/>
        <s v="Juta Pharma GmbH"/>
        <s v="Bioprojet Europe Ltd."/>
        <s v="Human BioPlazma Kft."/>
        <s v="Merck Sharp &amp; Dohme BV"/>
        <s v="AbbVie Deutschland GmbH &amp; Co. KG "/>
        <s v="Sandoz Pharmaceuticals d.d."/>
        <s v="JNTL Consumer Health (Hungary) Kft."/>
        <s v="Sager Pharma Kft."/>
        <s v="Bracco Imaging S.P.A."/>
        <s v="Janssen-Cilag International NV"/>
        <s v="Bavarian Nordic A/S"/>
        <s v="GlaxoSmithKline (Ireland) Ltd. "/>
        <s v="Merck Kft."/>
        <s v="sanofi-aventis groupe"/>
        <s v="Fresenius Kabi AB, Uppsala"/>
        <s v="Strathmann GmbH&amp;Co.KG"/>
        <s v="Lofarma SpA"/>
        <s v="Medico Uno Pharmaceuticals SE "/>
        <s v="Boehringer Ingelheim International GmbH"/>
        <s v="Berlin-Chemie AG Menarini Group"/>
        <s v="Pharmacenter Europe Kft."/>
        <s v="Kéri Pharma Hungary Kft."/>
        <s v="Lisapharma S.p.A."/>
        <s v="Karo Pharma AB"/>
        <s v="Merck Europe B.V. "/>
        <s v="Eurolife Healthcare Hungary Kft."/>
        <s v="Wick Pharma GmbH"/>
        <s v="TEVA GmbH"/>
        <s v="BRADEX S.A."/>
        <s v="Sopharma AD"/>
        <s v="Essential Pharma (M) Ltd."/>
        <s v="Q PHARMA Kft."/>
        <s v="McNeil AB"/>
        <s v="Guerbet Roissy CDG"/>
        <s v="Novartis Hungária Kft. Pharma részlege"/>
        <s v="Naturwaren GmbH"/>
        <s v="GMep Medical Technology GmbH"/>
        <s v="Pharmathen S.A."/>
        <s v="GSK Vaccines S.r.l."/>
        <s v="Amgen Europe B.V."/>
        <s v="Astellas Pharma Europe B.V."/>
        <s v="Haleon Hungary Kft."/>
        <s v="Divapharma GmbH"/>
        <s v="Teofarma s.r.l."/>
        <s v="P&amp;G Health Germany GmbH"/>
        <s v="Novo Nordisk A/S"/>
        <s v="Laboratoires Théa"/>
        <s v="Stallergenes"/>
        <s v="Agepha Pharma s.r.o"/>
        <s v="Angelini Pharma S.p.A."/>
        <s v="Samsung Bioepis NL B.V. "/>
        <s v="Pharmaselect GmbH"/>
        <s v="Sopharma PLC"/>
        <s v="MSD Pharma Hungary Kft."/>
        <s v="Supremex Kft."/>
        <s v="Mundipharma Corporation (Ireland) Ltd."/>
        <s v="Grünenthal GmbH"/>
        <s v="Baxter Hungary Kft."/>
        <s v="Janssen-Cilag Kft."/>
        <s v="Noden Pharma DAC "/>
        <s v="Janssen Biologics B.V."/>
        <s v="Bristol-Myers Squibb Pharma EEIG"/>
        <s v="Pharming Group N.V."/>
        <s v="Chiesi Pharmaceuticals GmbH "/>
        <s v="Piramal Critical Care B.V."/>
        <s v="PharmaSwiss Ceska Republika s.r.o"/>
        <s v="Reckitt Benckiser Kft."/>
        <s v="Naturland Magyarország Kft."/>
        <s v=""/>
        <s v="Indivior Europe Ltd. "/>
        <s v="AOP Orphan Pharmaceuticals GmbH"/>
        <s v="Angelini Pharma Österreich GmbH"/>
        <s v="SC Rompharm Company SRL"/>
        <s v="AdAlvo Limited"/>
        <s v="Corza Medical GmbH"/>
        <s v="CHEPLAPHARM Registration GmbH"/>
        <s v="Pierrel S.p.A."/>
        <s v="Kedrion SpA"/>
        <s v="Stragen Nordic A/S"/>
        <s v="ORNYX OÜ"/>
        <s v="AJ Vaccines A/S"/>
        <s v="Upjohn EESV"/>
        <s v="Hikma Farmaceutica SA"/>
        <s v="Merz Pharmaceuticals GmbH"/>
        <s v="UCB Magyarország Kft."/>
        <s v="Biosimilar Collaborations Ireland Limited"/>
        <s v="AbbVie Kft."/>
        <s v="Haleon Ireland Dungarvan Limited"/>
        <s v="Laboratoire HRA Pharma"/>
      </sharedItems>
    </cacheField>
    <cacheField name="ATC kód 1/ATC kód 2" numFmtId="0">
      <sharedItems/>
    </cacheField>
    <cacheField name="A hiány kezdete" numFmtId="22">
      <sharedItems containsSemiMixedTypes="0" containsNonDate="0" containsDate="1" containsString="0" minDate="2007-03-08T00:00:00" maxDate="2025-11-07T00:00:00" count="703">
        <d v="2022-04-22T00:00:00"/>
        <d v="2022-04-21T00:00:00"/>
        <d v="2022-02-09T00:00:00"/>
        <d v="2024-11-19T00:00:00"/>
        <d v="2024-05-31T00:00:00"/>
        <d v="2018-09-04T00:00:00"/>
        <d v="2020-09-30T00:00:00"/>
        <d v="2024-12-18T00:00:00"/>
        <d v="2025-01-22T00:00:00"/>
        <d v="2014-02-19T00:00:00"/>
        <d v="2024-07-18T00:00:00"/>
        <d v="2023-12-14T00:00:00"/>
        <d v="2024-05-24T00:00:00"/>
        <d v="2013-05-20T00:00:00"/>
        <d v="2021-01-01T00:00:00"/>
        <d v="2019-09-19T00:00:00"/>
        <d v="2014-04-01T00:00:00"/>
        <d v="2024-02-26T00:00:00"/>
        <d v="2025-10-21T00:00:00"/>
        <d v="2024-12-17T00:00:00"/>
        <d v="2023-04-20T00:00:00"/>
        <d v="2025-09-25T00:00:00"/>
        <d v="2025-10-14T00:00:00"/>
        <d v="2025-08-12T00:00:00"/>
        <d v="2025-01-01T00:00:00"/>
        <d v="2022-08-09T00:00:00"/>
        <d v="2025-03-11T00:00:00"/>
        <d v="2021-10-27T00:00:00"/>
        <d v="2013-10-01T00:00:00"/>
        <d v="2025-08-13T00:00:00"/>
        <d v="2023-11-29T00:00:00"/>
        <d v="2025-07-02T00:00:00"/>
        <d v="2025-06-25T00:00:00"/>
        <d v="2017-06-15T00:00:00"/>
        <d v="2013-12-01T00:00:00"/>
        <d v="2015-12-03T00:00:00"/>
        <d v="2025-03-10T00:00:00"/>
        <d v="2025-04-15T00:00:00"/>
        <d v="2025-02-03T00:00:00"/>
        <d v="2018-06-18T00:00:00"/>
        <d v="2025-08-07T00:00:00"/>
        <d v="2021-06-30T00:00:00"/>
        <d v="2012-05-11T00:00:00"/>
        <d v="2023-12-01T00:00:00"/>
        <d v="2014-03-01T00:00:00"/>
        <d v="2024-10-15T00:00:00"/>
        <d v="2024-09-06T00:00:00"/>
        <d v="2023-07-31T00:00:00"/>
        <d v="2016-03-22T00:00:00"/>
        <d v="2025-09-24T00:00:00"/>
        <d v="2025-02-06T00:00:00"/>
        <d v="2025-10-07T00:00:00"/>
        <d v="2024-03-18T00:00:00"/>
        <d v="2025-10-27T00:00:00"/>
        <d v="2021-04-28T00:00:00"/>
        <d v="2022-09-23T00:00:00"/>
        <d v="2023-02-08T00:00:00"/>
        <d v="2025-06-30T00:00:00"/>
        <d v="2014-12-10T00:00:00"/>
        <d v="2020-09-11T00:00:00"/>
        <d v="2016-11-10T00:00:00"/>
        <d v="2019-04-15T00:00:00"/>
        <d v="2015-09-10T00:00:00"/>
        <d v="2022-07-11T00:00:00"/>
        <d v="2025-01-31T00:00:00"/>
        <d v="2015-11-30T00:00:00"/>
        <d v="2023-02-21T00:00:00"/>
        <d v="2022-09-29T00:00:00"/>
        <d v="2025-10-08T00:00:00"/>
        <d v="2015-11-09T00:00:00"/>
        <d v="2025-10-09T00:00:00"/>
        <d v="2024-05-01T00:00:00"/>
        <d v="2024-05-09T00:00:00"/>
        <d v="2024-04-26T00:00:00"/>
        <d v="2025-10-01T00:00:00"/>
        <d v="2025-10-28T00:00:00"/>
        <d v="2014-12-31T00:00:00"/>
        <d v="2024-09-25T00:00:00"/>
        <d v="2021-03-18T00:00:00"/>
        <d v="2019-06-07T00:00:00"/>
        <d v="2018-09-01T00:00:00"/>
        <d v="2018-04-18T00:00:00"/>
        <d v="2025-03-31T00:00:00"/>
        <d v="2021-04-20T00:00:00"/>
        <d v="2023-07-24T00:00:00"/>
        <d v="2025-01-13T00:00:00"/>
        <d v="2025-07-20T00:00:00"/>
        <d v="2025-05-17T00:00:00"/>
        <d v="2025-09-30T00:00:00"/>
        <d v="2025-08-05T00:00:00"/>
        <d v="2025-07-29T00:00:00"/>
        <d v="2022-09-01T00:00:00"/>
        <d v="2017-12-20T00:00:00"/>
        <d v="2012-12-31T00:00:00"/>
        <d v="2021-09-16T00:00:00"/>
        <d v="2025-04-29T00:00:00"/>
        <d v="2023-12-06T00:00:00"/>
        <d v="2023-03-10T00:00:00"/>
        <d v="2020-12-01T00:00:00"/>
        <d v="2023-09-19T00:00:00"/>
        <d v="2025-10-17T00:00:00"/>
        <d v="2010-05-30T00:00:00"/>
        <d v="2022-03-31T00:00:00"/>
        <d v="2021-04-01T00:00:00"/>
        <d v="2022-04-30T00:00:00"/>
        <d v="2025-11-03T00:00:00"/>
        <d v="2023-04-01T00:00:00"/>
        <d v="2023-04-15T00:00:00"/>
        <d v="2024-06-20T00:00:00"/>
        <d v="2022-03-23T00:00:00"/>
        <d v="2019-02-27T00:00:00"/>
        <d v="2025-06-01T00:00:00"/>
        <d v="2025-05-14T00:00:00"/>
        <d v="2016-11-11T00:00:00"/>
        <d v="2025-10-13T00:00:00"/>
        <d v="2016-05-02T00:00:00"/>
        <d v="2013-01-22T00:00:00"/>
        <d v="2014-02-03T00:00:00"/>
        <d v="2015-07-23T00:00:00"/>
        <d v="2024-10-01T00:00:00"/>
        <d v="2017-09-01T00:00:00"/>
        <d v="2022-06-30T00:00:00"/>
        <d v="2022-12-31T00:00:00"/>
        <d v="2016-10-01T00:00:00"/>
        <d v="2022-07-01T00:00:00"/>
        <d v="2021-04-13T00:00:00"/>
        <d v="2022-05-16T00:00:00"/>
        <d v="2025-09-08T00:00:00"/>
        <d v="2024-05-27T00:00:00"/>
        <d v="2025-01-30T00:00:00"/>
        <d v="2016-03-01T00:00:00"/>
        <d v="2022-03-11T00:00:00"/>
        <d v="2025-05-19T00:00:00"/>
        <d v="2024-11-13T00:00:00"/>
        <d v="2023-09-01T00:00:00"/>
        <d v="2017-02-01T00:00:00"/>
        <d v="2023-06-19T00:00:00"/>
        <d v="2024-10-10T00:00:00"/>
        <d v="2024-07-10T00:00:00"/>
        <d v="2025-05-07T00:00:00"/>
        <d v="2024-02-07T00:00:00"/>
        <d v="2024-06-05T00:00:00"/>
        <d v="2024-08-16T00:00:00"/>
        <d v="2024-06-10T00:00:00"/>
        <d v="2025-09-02T00:00:00"/>
        <d v="2017-06-01T00:00:00"/>
        <d v="2016-01-30T00:00:00"/>
        <d v="2018-10-26T00:00:00"/>
        <d v="2024-06-19T00:00:00"/>
        <d v="2024-05-06T00:00:00"/>
        <d v="2023-01-09T00:00:00"/>
        <d v="2021-05-17T00:00:00"/>
        <d v="2025-08-11T00:00:00"/>
        <d v="2024-10-09T00:00:00"/>
        <d v="2022-02-14T00:00:00"/>
        <d v="2025-07-22T00:00:00"/>
        <d v="2025-07-01T00:00:00"/>
        <d v="2013-12-20T00:00:00"/>
        <d v="2017-04-07T00:00:00"/>
        <d v="2024-12-20T00:00:00"/>
        <d v="2020-08-01T00:00:00"/>
        <d v="2025-01-14T00:00:00"/>
        <d v="2024-10-31T00:00:00"/>
        <d v="2025-11-04T00:00:00"/>
        <d v="2022-10-18T00:00:00"/>
        <d v="2014-11-28T00:00:00"/>
        <d v="2025-08-26T00:00:00"/>
        <d v="2025-10-06T00:00:00"/>
        <d v="2025-03-12T00:00:00"/>
        <d v="2015-10-09T00:00:00"/>
        <d v="2020-10-16T00:00:00"/>
        <d v="2019-10-04T00:00:00"/>
        <d v="2023-08-23T00:00:00"/>
        <d v="2025-02-14T00:00:00"/>
        <d v="2023-08-07T00:00:00"/>
        <d v="2014-07-28T00:00:00"/>
        <d v="2013-03-01T00:00:00"/>
        <d v="2021-12-22T00:00:00"/>
        <d v="2023-02-27T00:00:00"/>
        <d v="2023-11-13T00:00:00"/>
        <d v="2018-05-15T00:00:00"/>
        <d v="2023-11-15T00:00:00"/>
        <d v="2025-07-31T00:00:00"/>
        <d v="2025-03-22T00:00:00"/>
        <d v="2017-09-07T00:00:00"/>
        <d v="2019-10-24T00:00:00"/>
        <d v="2024-09-01T00:00:00"/>
        <d v="2025-10-31T00:00:00"/>
        <d v="2018-12-30T00:00:00"/>
        <d v="2018-11-21T00:00:00"/>
        <d v="2022-06-01T00:00:00"/>
        <d v="2015-01-01T00:00:00"/>
        <d v="2017-08-05T00:00:00"/>
        <d v="2017-11-30T00:00:00"/>
        <d v="2025-02-27T00:00:00"/>
        <d v="2025-03-13T00:00:00"/>
        <d v="2019-09-17T00:00:00"/>
        <d v="2024-02-20T00:00:00"/>
        <d v="2025-02-18T00:00:00"/>
        <d v="2020-03-01T00:00:00"/>
        <d v="2021-06-17T00:00:00"/>
        <d v="2021-04-30T00:00:00"/>
        <d v="2024-01-09T00:00:00"/>
        <d v="2022-09-26T00:00:00"/>
        <d v="2018-10-18T00:00:00"/>
        <d v="2025-08-14T00:00:00"/>
        <d v="2025-04-30T00:00:00"/>
        <d v="2024-08-28T00:00:00"/>
        <d v="2023-07-12T00:00:00"/>
        <d v="2025-04-02T00:00:00"/>
        <d v="2025-08-01T00:00:00"/>
        <d v="2025-06-17T00:00:00"/>
        <d v="2021-09-01T00:00:00"/>
        <d v="2025-05-22T00:00:00"/>
        <d v="2024-06-06T00:00:00"/>
        <d v="2024-03-25T00:00:00"/>
        <d v="2023-07-06T00:00:00"/>
        <d v="2025-02-28T00:00:00"/>
        <d v="2022-04-27T00:00:00"/>
        <d v="2022-06-27T00:00:00"/>
        <d v="2022-01-28T00:00:00"/>
        <d v="2018-08-30T00:00:00"/>
        <d v="2017-01-01T00:00:00"/>
        <d v="2016-08-25T00:00:00"/>
        <d v="2016-07-19T00:00:00"/>
        <d v="2022-10-27T00:00:00"/>
        <d v="2022-11-24T00:00:00"/>
        <d v="2022-10-31T00:00:00"/>
        <d v="2013-09-10T00:00:00"/>
        <d v="2012-08-27T00:00:00"/>
        <d v="2014-05-01T00:00:00"/>
        <d v="2025-09-03T00:00:00"/>
        <d v="2024-01-08T00:00:00"/>
        <d v="2025-10-15T00:00:00"/>
        <d v="2020-02-27T00:00:00"/>
        <d v="2016-02-17T00:00:00"/>
        <d v="2024-06-12T00:00:00"/>
        <d v="2024-11-14T00:00:00"/>
        <d v="2023-11-01T00:00:00"/>
        <d v="2020-06-24T00:00:00"/>
        <d v="2025-02-11T00:00:00"/>
        <d v="2018-03-09T00:00:00"/>
        <d v="2017-04-25T00:00:00"/>
        <d v="2025-07-16T00:00:00"/>
        <d v="2024-10-03T00:00:00"/>
        <d v="2016-02-27T00:00:00"/>
        <d v="2025-04-01T00:00:00"/>
        <d v="2024-12-19T00:00:00"/>
        <d v="2024-10-28T00:00:00"/>
        <d v="2024-12-13T00:00:00"/>
        <d v="2024-09-20T00:00:00"/>
        <d v="2019-03-25T00:00:00"/>
        <d v="2025-01-09T00:00:00"/>
        <d v="2017-08-18T00:00:00"/>
        <d v="2022-05-10T00:00:00"/>
        <d v="2023-07-23T00:00:00"/>
        <d v="2024-10-21T00:00:00"/>
        <d v="2025-09-01T00:00:00"/>
        <d v="2025-08-19T00:00:00"/>
        <d v="2024-05-02T00:00:00"/>
        <d v="2025-07-18T00:00:00"/>
        <d v="2025-05-28T00:00:00"/>
        <d v="2020-05-08T00:00:00"/>
        <d v="2019-11-01T00:00:00"/>
        <d v="2016-05-19T00:00:00"/>
        <d v="2018-11-05T00:00:00"/>
        <d v="2025-07-09T00:00:00"/>
        <d v="2015-08-01T00:00:00"/>
        <d v="2023-11-28T00:00:00"/>
        <d v="2022-01-31T00:00:00"/>
        <d v="2018-10-10T00:00:00"/>
        <d v="2019-03-15T00:00:00"/>
        <d v="2015-10-05T00:00:00"/>
        <d v="2021-12-01T00:00:00"/>
        <d v="2023-05-12T00:00:00"/>
        <d v="2023-07-26T00:00:00"/>
        <d v="2024-09-05T00:00:00"/>
        <d v="2024-11-29T00:00:00"/>
        <d v="2024-11-28T00:00:00"/>
        <d v="2024-10-02T00:00:00"/>
        <d v="2019-02-01T00:00:00"/>
        <d v="2019-03-22T00:00:00"/>
        <d v="2024-12-05T00:00:00"/>
        <d v="2025-02-12T00:00:00"/>
        <d v="2025-10-23T00:00:00"/>
        <d v="2024-12-23T00:00:00"/>
        <d v="2024-02-01T00:00:00"/>
        <d v="2024-07-31T00:00:00"/>
        <d v="2025-04-28T00:00:00"/>
        <d v="2025-09-10T00:00:00"/>
        <d v="2021-03-02T00:00:00"/>
        <d v="2025-04-22T00:00:00"/>
        <d v="2025-01-02T00:00:00"/>
        <d v="2021-05-03T00:00:00"/>
        <d v="2015-11-10T00:00:00"/>
        <d v="2024-12-06T00:00:00"/>
        <d v="2012-12-03T00:00:00"/>
        <d v="2025-03-01T00:00:00"/>
        <d v="2017-09-12T00:00:00"/>
        <d v="2025-05-26T00:00:00"/>
        <d v="2025-04-24T00:00:00"/>
        <d v="2020-11-25T00:00:00"/>
        <d v="2022-05-01T00:00:00"/>
        <d v="2022-09-15T00:00:00"/>
        <d v="2022-04-05T00:00:00"/>
        <d v="2020-06-19T00:00:00"/>
        <d v="2025-04-16T00:00:00"/>
        <d v="2025-08-29T00:00:00"/>
        <d v="2018-01-01T00:00:00"/>
        <d v="2021-12-31T00:00:00"/>
        <d v="2017-10-15T00:00:00"/>
        <d v="2022-03-28T00:00:00"/>
        <d v="2024-03-07T00:00:00"/>
        <d v="2021-04-08T00:00:00"/>
        <d v="2024-11-06T00:00:00"/>
        <d v="2024-03-22T00:00:00"/>
        <d v="2024-07-02T00:00:00"/>
        <d v="2025-01-16T00:00:00"/>
        <d v="2024-09-12T00:00:00"/>
        <d v="2025-03-25T00:00:00"/>
        <d v="2024-10-08T00:00:00"/>
        <d v="2023-11-07T00:00:00"/>
        <d v="2024-12-11T00:00:00"/>
        <d v="2024-07-22T00:00:00"/>
        <d v="2024-08-31T00:00:00"/>
        <d v="2024-11-05T00:00:00"/>
        <d v="2017-08-29T00:00:00"/>
        <d v="2016-06-24T00:00:00"/>
        <d v="2025-04-14T00:00:00"/>
        <d v="2023-03-01T00:00:00"/>
        <d v="2015-07-03T00:00:00"/>
        <d v="2025-08-28T00:00:00"/>
        <d v="2024-01-03T00:00:00"/>
        <d v="2023-07-04T00:00:00"/>
        <d v="2025-10-20T00:00:00"/>
        <d v="2025-10-10T00:00:00"/>
        <d v="2023-09-12T00:00:00"/>
        <d v="2016-03-31T00:00:00"/>
        <d v="2025-05-30T00:00:00"/>
        <d v="2018-07-30T00:00:00"/>
        <d v="2016-06-10T00:00:00"/>
        <d v="2025-01-28T00:00:00"/>
        <d v="2025-01-29T00:00:00"/>
        <d v="2024-12-04T00:00:00"/>
        <d v="2023-07-20T00:00:00"/>
        <d v="2022-08-31T00:00:00"/>
        <d v="2025-06-02T00:00:00"/>
        <d v="2024-01-01T00:00:00"/>
        <d v="2019-11-30T00:00:00"/>
        <d v="2024-08-04T00:00:00"/>
        <d v="2020-07-14T00:00:00"/>
        <d v="2024-04-23T00:00:00"/>
        <d v="2023-05-03T00:00:00"/>
        <d v="2021-11-26T00:00:00"/>
        <d v="2019-06-01T00:00:00"/>
        <d v="2023-05-01T00:00:00"/>
        <d v="2023-10-01T00:00:00"/>
        <d v="2023-05-02T00:00:00"/>
        <d v="2022-11-10T00:00:00"/>
        <d v="2025-09-15T00:00:00"/>
        <d v="2019-05-31T00:00:00"/>
        <d v="2024-01-02T00:00:00"/>
        <d v="2018-09-24T00:00:00"/>
        <d v="2017-02-20T00:00:00"/>
        <d v="2020-04-28T00:00:00"/>
        <d v="2020-04-29T00:00:00"/>
        <d v="2017-09-19T00:00:00"/>
        <d v="2017-09-30T00:00:00"/>
        <d v="2025-09-23T00:00:00"/>
        <d v="2024-09-18T00:00:00"/>
        <d v="2024-03-20T00:00:00"/>
        <d v="2018-05-30T00:00:00"/>
        <d v="2024-09-03T00:00:00"/>
        <d v="2022-09-09T00:00:00"/>
        <d v="2022-02-03T00:00:00"/>
        <d v="2023-05-31T00:00:00"/>
        <d v="2022-02-01T00:00:00"/>
        <d v="2023-02-20T00:00:00"/>
        <d v="2024-09-19T00:00:00"/>
        <d v="2025-05-12T00:00:00"/>
        <d v="2023-08-11T00:00:00"/>
        <d v="2024-02-15T00:00:00"/>
        <d v="2011-11-01T00:00:00"/>
        <d v="2019-12-17T00:00:00"/>
        <d v="2024-05-21T00:00:00"/>
        <d v="2019-05-01T00:00:00"/>
        <d v="2025-11-01T00:00:00"/>
        <d v="2019-07-30T00:00:00"/>
        <d v="2017-05-31T00:00:00"/>
        <d v="2025-09-29T00:00:00"/>
        <d v="2024-06-13T00:00:00"/>
        <d v="2025-07-10T00:00:00"/>
        <d v="2025-01-15T00:00:00"/>
        <d v="2025-07-28T00:00:00"/>
        <d v="2025-10-16T00:00:00"/>
        <d v="2012-06-10T00:00:00"/>
        <d v="2024-08-08T00:00:00"/>
        <d v="2021-10-01T00:00:00"/>
        <d v="2025-01-20T00:00:00"/>
        <d v="2025-06-12T00:00:00"/>
        <d v="2022-03-24T00:00:00"/>
        <d v="2016-06-01T00:00:00"/>
        <d v="2020-09-08T00:00:00"/>
        <d v="2025-02-04T00:00:00"/>
        <d v="2023-06-07T00:00:00"/>
        <d v="2023-06-01T00:00:00"/>
        <d v="2018-07-27T00:00:00"/>
        <d v="2014-04-18T00:00:00"/>
        <d v="2020-03-10T00:00:00"/>
        <d v="2025-02-26T00:00:00"/>
        <d v="2020-05-14T00:00:00"/>
        <d v="2019-03-06T00:00:00"/>
        <d v="2020-02-07T00:00:00"/>
        <d v="2018-01-25T00:00:00"/>
        <d v="2020-01-30T00:00:00"/>
        <d v="2024-11-16T00:00:00"/>
        <d v="2021-07-27T00:00:00"/>
        <d v="2022-03-08T00:00:00"/>
        <d v="2020-01-27T00:00:00"/>
        <d v="2018-01-09T00:00:00"/>
        <d v="2024-08-01T00:00:00"/>
        <d v="2024-02-06T00:00:00"/>
        <d v="2020-09-25T00:00:00"/>
        <d v="2019-06-04T00:00:00"/>
        <d v="2018-04-01T00:00:00"/>
        <d v="2023-10-18T00:00:00"/>
        <d v="2024-11-27T00:00:00"/>
        <d v="2021-02-26T00:00:00"/>
        <d v="2024-12-16T00:00:00"/>
        <d v="2025-09-22T00:00:00"/>
        <d v="2023-10-09T00:00:00"/>
        <d v="2021-10-25T00:00:00"/>
        <d v="2023-11-30T00:00:00"/>
        <d v="2012-08-09T00:00:00"/>
        <d v="2017-04-13T00:00:00"/>
        <d v="2024-02-05T00:00:00"/>
        <d v="2017-11-10T00:00:00"/>
        <d v="2024-11-26T00:00:00"/>
        <d v="2016-02-09T00:00:00"/>
        <d v="2021-11-30T00:00:00"/>
        <d v="2024-04-24T00:00:00"/>
        <d v="2023-09-20T00:00:00"/>
        <d v="2022-12-13T00:00:00"/>
        <d v="2022-01-01T00:00:00"/>
        <d v="2025-02-13T00:00:00"/>
        <d v="2024-02-14T00:00:00"/>
        <d v="2022-04-04T00:00:00"/>
        <d v="2017-05-02T00:00:00"/>
        <d v="2012-01-01T00:00:00"/>
        <d v="2023-07-13T00:00:00"/>
        <d v="2024-04-17T00:00:00"/>
        <d v="2025-02-05T00:00:00"/>
        <d v="2022-05-05T00:00:00"/>
        <d v="2024-10-25T00:00:00"/>
        <d v="2012-07-09T00:00:00"/>
        <d v="2020-07-10T00:00:00"/>
        <d v="2025-06-10T00:00:00"/>
        <d v="2025-03-06T00:00:00"/>
        <d v="2014-12-01T00:00:00"/>
        <d v="2020-04-30T00:00:00"/>
        <d v="2016-08-16T00:00:00"/>
        <d v="2016-07-29T00:00:00"/>
        <d v="2016-05-16T00:00:00"/>
        <d v="2016-07-01T00:00:00"/>
        <d v="2016-04-15T00:00:00"/>
        <d v="2018-02-16T00:00:00"/>
        <d v="2018-09-27T00:00:00"/>
        <d v="2022-01-20T00:00:00"/>
        <d v="2022-03-22T00:00:00"/>
        <d v="2017-03-09T00:00:00"/>
        <d v="2017-02-24T00:00:00"/>
        <d v="2023-01-17T00:00:00"/>
        <d v="2023-03-31T00:00:00"/>
        <d v="2024-04-30T00:00:00"/>
        <d v="2021-05-21T00:00:00"/>
        <d v="2012-10-30T00:00:00"/>
        <d v="2024-06-14T00:00:00"/>
        <d v="2024-05-30T00:00:00"/>
        <d v="2021-06-02T00:00:00"/>
        <d v="2017-10-04T00:00:00"/>
        <d v="2019-01-24T00:00:00"/>
        <d v="2024-09-26T00:00:00"/>
        <d v="2016-12-05T00:00:00"/>
        <d v="2023-10-11T00:00:00"/>
        <d v="2024-04-03T00:00:00"/>
        <d v="2016-08-19T00:00:00"/>
        <d v="2016-08-14T00:00:00"/>
        <d v="2025-03-21T00:00:00"/>
        <d v="2024-12-10T00:00:00"/>
        <d v="2020-04-01T00:00:00"/>
        <d v="2020-01-24T00:00:00"/>
        <d v="2018-04-19T00:00:00"/>
        <d v="2013-05-01T00:00:00"/>
        <d v="2013-07-30T00:00:00"/>
        <d v="2013-09-01T00:00:00"/>
        <d v="2019-04-23T00:00:00"/>
        <d v="2022-03-21T00:00:00"/>
        <d v="2022-08-01T00:00:00"/>
        <d v="2019-10-29T00:00:00"/>
        <d v="2020-05-04T00:00:00"/>
        <d v="2023-02-13T00:00:00"/>
        <d v="2023-06-23T00:00:00"/>
        <d v="2025-09-19T00:00:00"/>
        <d v="2025-05-01T00:00:00"/>
        <d v="2025-03-18T00:00:00"/>
        <d v="2025-06-23T00:00:00"/>
        <d v="2025-05-13T00:00:00"/>
        <d v="2024-03-31T00:00:00"/>
        <d v="2024-08-07T00:00:00"/>
        <d v="2024-09-13T00:00:00"/>
        <d v="2025-01-06T00:00:00"/>
        <d v="2022-10-26T00:00:00"/>
        <d v="2017-01-05T00:00:00"/>
        <d v="2023-06-15T00:00:00"/>
        <d v="2022-09-06T00:00:00"/>
        <d v="2022-12-19T00:00:00"/>
        <d v="2022-07-19T00:00:00"/>
        <d v="2022-07-05T00:00:00"/>
        <d v="2023-03-03T00:00:00"/>
        <d v="2025-09-09T00:00:00"/>
        <d v="2025-06-24T00:00:00"/>
        <d v="2025-07-15T00:00:00"/>
        <d v="2023-11-27T00:00:00"/>
        <d v="2025-07-24T00:00:00"/>
        <d v="2025-09-05T00:00:00"/>
        <d v="2018-10-30T00:00:00"/>
        <d v="2021-10-15T00:00:00"/>
        <d v="2025-11-06T00:00:00"/>
        <d v="2019-01-10T00:00:00"/>
        <d v="2021-12-03T00:00:00"/>
        <d v="2024-10-30T00:00:00"/>
        <d v="2025-08-15T00:00:00"/>
        <d v="2014-02-01T00:00:00"/>
        <d v="2023-07-25T00:00:00"/>
        <d v="2017-01-12T00:00:00"/>
        <d v="2024-11-20T00:00:00"/>
        <d v="2024-09-10T00:00:00"/>
        <d v="2024-09-02T00:00:00"/>
        <d v="2024-08-21T00:00:00"/>
        <d v="2023-08-31T00:00:00"/>
        <d v="2024-03-13T00:00:00"/>
        <d v="2024-08-23T00:00:00"/>
        <d v="2021-07-14T00:00:00"/>
        <d v="2022-07-14T00:00:00"/>
        <d v="2019-06-17T00:00:00"/>
        <d v="2025-04-03T00:00:00"/>
        <d v="2020-09-21T00:00:00"/>
        <d v="2021-04-16T00:00:00"/>
        <d v="2025-06-27T00:00:00"/>
        <d v="2007-03-08T00:00:00"/>
        <d v="2021-01-26T00:00:00"/>
        <d v="2022-03-01T00:00:00"/>
        <d v="2023-12-16T00:00:00"/>
        <d v="2022-08-26T00:00:00"/>
        <d v="2015-12-31T00:00:00"/>
        <d v="2025-01-17T00:00:00"/>
        <d v="2021-09-15T00:00:00"/>
        <d v="2024-06-03T00:00:00"/>
        <d v="2023-12-15T00:00:00"/>
        <d v="2018-11-26T00:00:00"/>
        <d v="2022-04-19T00:00:00"/>
        <d v="2022-12-12T00:00:00"/>
        <d v="2023-11-24T00:00:00"/>
        <d v="2019-05-10T00:00:00"/>
        <d v="2018-12-31T00:00:00"/>
        <d v="2017-07-13T00:00:00"/>
        <d v="2024-04-16T00:00:00"/>
        <d v="2024-01-23T00:00:00"/>
        <d v="2023-09-04T00:00:00"/>
        <d v="2014-01-21T00:00:00"/>
        <d v="2024-08-29T00:00:00"/>
        <d v="2016-07-27T00:00:00"/>
        <d v="2024-06-21T00:00:00"/>
        <d v="2018-12-18T00:00:00"/>
        <d v="2019-10-31T00:00:00"/>
        <d v="2023-06-21T00:00:00"/>
        <d v="2023-11-21T00:00:00"/>
        <d v="2024-11-21T00:00:00"/>
        <d v="2022-06-24T00:00:00"/>
        <d v="2020-03-16T00:00:00"/>
        <d v="2025-11-05T00:00:00"/>
        <d v="2025-05-29T00:00:00"/>
        <d v="2024-05-07T00:00:00"/>
        <d v="2024-06-01T00:00:00"/>
        <d v="2025-04-19T00:00:00"/>
        <d v="2024-01-18T00:00:00"/>
        <d v="2025-01-23T00:00:00"/>
        <d v="2023-12-21T00:00:00"/>
        <d v="2024-01-16T00:00:00"/>
        <d v="2020-04-16T00:00:00"/>
        <d v="2020-10-01T00:00:00"/>
        <d v="2014-10-15T00:00:00"/>
        <d v="2019-07-09T00:00:00"/>
        <d v="2017-03-17T00:00:00"/>
        <d v="2017-03-06T00:00:00"/>
        <d v="2016-11-07T00:00:00"/>
        <d v="2015-04-13T00:00:00"/>
        <d v="2020-02-05T00:00:00"/>
        <d v="2019-11-22T00:00:00"/>
        <d v="2021-01-05T00:00:00"/>
        <d v="2025-07-14T00:00:00"/>
        <d v="2015-08-10T00:00:00"/>
        <d v="2023-10-05T00:00:00"/>
        <d v="2023-12-12T00:00:00"/>
        <d v="2025-05-31T00:00:00"/>
        <d v="2025-04-09T00:00:00"/>
        <d v="2018-04-14T00:00:00"/>
        <d v="2024-08-19T00:00:00"/>
        <d v="2016-04-12T00:00:00"/>
        <d v="2023-05-05T00:00:00"/>
        <d v="2023-02-14T00:00:00"/>
        <d v="2021-01-04T00:00:00"/>
        <d v="2022-03-30T00:00:00"/>
        <d v="2022-06-03T00:00:00"/>
        <d v="2025-02-20T00:00:00"/>
        <d v="2017-06-28T00:00:00"/>
        <d v="2018-11-01T00:00:00"/>
        <d v="2024-02-08T00:00:00"/>
        <d v="2023-06-20T00:00:00"/>
        <d v="2020-01-21T00:00:00"/>
        <d v="2011-10-14T00:00:00"/>
        <d v="2023-01-23T00:00:00"/>
        <d v="2024-10-24T00:00:00"/>
        <d v="2025-09-17T00:00:00"/>
        <d v="2023-10-31T00:00:00"/>
        <d v="2020-03-20T00:00:00"/>
        <d v="2024-02-29T00:00:00"/>
        <d v="2023-06-30T00:00:00"/>
        <d v="2022-06-08T00:00:00"/>
        <d v="2025-08-21T00:00:00"/>
        <d v="2013-07-01T00:00:00"/>
        <d v="2025-08-18T00:00:00"/>
        <d v="2025-09-16T00:00:00"/>
        <d v="2024-10-04T00:00:00"/>
        <d v="2019-06-30T00:00:00"/>
        <d v="2019-07-11T00:00:00"/>
        <d v="2024-11-15T00:00:00"/>
        <d v="2023-08-08T00:00:00"/>
        <d v="2023-02-22T00:00:00"/>
        <d v="2024-05-23T00:00:00"/>
        <d v="2021-02-09T00:00:00"/>
        <d v="2025-07-07T00:00:00"/>
        <d v="2025-10-30T00:00:00"/>
        <d v="2024-12-15T00:00:00"/>
        <d v="2013-11-18T00:00:00"/>
        <d v="2019-01-11T00:00:00"/>
        <d v="2021-09-07T00:00:00"/>
        <d v="2024-03-12T00:00:00"/>
        <d v="2024-02-28T00:00:00"/>
        <d v="2017-10-06T00:00:00"/>
        <d v="2015-09-01T00:00:00"/>
        <d v="2012-10-04T00:00:00"/>
        <d v="2024-09-30T00:00:00"/>
        <d v="2019-07-31T00:00:00"/>
        <d v="2017-09-11T00:00:00"/>
        <d v="2015-01-12T00:00:00"/>
        <d v="2019-11-14T00:00:00"/>
        <d v="2025-03-24T00:00:00"/>
        <d v="2019-01-05T00:00:00"/>
        <d v="2020-03-25T00:00:00"/>
        <d v="2016-06-20T00:00:00"/>
        <d v="2017-08-25T00:00:00"/>
        <d v="2020-08-31T00:00:00"/>
        <d v="2021-03-22T00:00:00"/>
        <d v="2025-10-29T00:00:00"/>
        <d v="2022-06-21T00:00:00"/>
        <d v="2022-02-22T00:00:00"/>
        <d v="2025-05-15T00:00:00"/>
        <d v="2024-11-11T00:00:00"/>
        <d v="2024-04-02T00:00:00"/>
        <d v="2016-05-31T00:00:00"/>
        <d v="2011-05-31T00:00:00"/>
        <d v="2023-12-18T00:00:00"/>
        <d v="2022-06-13T00:00:00"/>
        <d v="2023-01-31T00:00:00"/>
        <d v="2015-01-14T00:00:00"/>
        <d v="2024-11-01T00:00:00"/>
        <d v="2021-12-17T00:00:00"/>
        <d v="2022-02-10T00:00:00"/>
        <d v="2024-06-28T00:00:00"/>
        <d v="2023-10-24T00:00:00"/>
        <d v="2023-01-01T00:00:00"/>
        <d v="2020-11-16T00:00:00"/>
        <d v="2024-11-04T00:00:00"/>
        <d v="2025-02-17T00:00:00"/>
        <d v="2017-11-20T00:00:00"/>
        <d v="2020-05-01T00:00:00"/>
        <d v="2016-10-31T00:00:00"/>
        <d v="2012-08-01T00:00:00"/>
        <d v="2022-06-20T00:00:00"/>
        <d v="2022-05-17T00:00:00"/>
        <d v="2024-01-19T00:00:00"/>
        <d v="2024-04-10T00:00:00"/>
        <d v="2020-01-31T00:00:00"/>
        <d v="2019-12-12T00:00:00"/>
        <d v="2020-01-17T00:00:00"/>
        <d v="2020-02-20T00:00:00"/>
        <d v="2023-07-07T00:00:00"/>
        <d v="2024-07-01T00:00:00"/>
        <d v="2021-05-01T00:00:00"/>
        <d v="2025-07-17T00:00:00"/>
        <d v="2017-08-09T00:00:00"/>
        <d v="2011-12-09T00:00:00"/>
      </sharedItems>
      <fieldGroup par="13"/>
    </cacheField>
    <cacheField name="A hiány tervezett vége" numFmtId="22">
      <sharedItems containsNonDate="0" containsDate="1" containsString="0" containsBlank="1" minDate="2022-12-08T00:00:00" maxDate="2035-01-01T00:00:00" count="66">
        <d v="2025-12-21T00:00:00"/>
        <m/>
        <d v="2025-12-31T00:00:00"/>
        <d v="2025-12-15T00:00:00"/>
        <d v="2026-01-03T00:00:00"/>
        <d v="2025-12-30T00:00:00"/>
        <d v="2026-01-31T00:00:00"/>
        <d v="2025-11-01T00:00:00"/>
        <d v="2025-11-15T00:00:00"/>
        <d v="2025-11-20T00:00:00"/>
        <d v="2026-01-17T00:00:00"/>
        <d v="2026-04-30T00:00:00"/>
        <d v="2025-11-14T00:00:00"/>
        <d v="2025-11-30T00:00:00"/>
        <d v="2026-01-01T00:00:00"/>
        <d v="2025-11-19T00:00:00"/>
        <d v="2026-03-31T00:00:00"/>
        <d v="2025-11-09T00:00:00"/>
        <d v="2025-11-18T00:00:00"/>
        <d v="2025-12-10T00:00:00"/>
        <d v="2026-12-31T00:00:00"/>
        <d v="2025-12-01T00:00:00"/>
        <d v="2025-10-22T00:00:00"/>
        <d v="2025-11-10T00:00:00"/>
        <d v="2026-01-19T00:00:00"/>
        <d v="2026-06-30T00:00:00"/>
        <d v="2025-11-03T00:00:00"/>
        <d v="2025-05-31T00:00:00"/>
        <d v="2025-11-25T00:00:00"/>
        <d v="2025-12-12T00:00:00"/>
        <d v="2026-01-15T00:00:00"/>
        <d v="2025-11-17T00:00:00"/>
        <d v="2025-11-24T00:00:00"/>
        <d v="2025-12-08T00:00:00"/>
        <d v="2025-09-01T00:00:00"/>
        <d v="2028-04-15T00:00:00"/>
        <d v="2028-08-29T00:00:00"/>
        <d v="2027-12-31T00:00:00"/>
        <d v="2026-01-20T00:00:00"/>
        <d v="2030-12-31T00:00:00"/>
        <d v="2025-11-28T00:00:00"/>
        <d v="2026-03-15T00:00:00"/>
        <d v="2026-10-31T00:00:00"/>
        <d v="2025-12-13T00:00:00"/>
        <d v="2034-12-31T00:00:00"/>
        <d v="2025-12-25T00:00:00"/>
        <d v="2025-10-17T00:00:00"/>
        <d v="2025-09-30T00:00:00"/>
        <d v="2026-02-10T00:00:00"/>
        <d v="2025-11-16T00:00:00"/>
        <d v="2026-05-01T00:00:00"/>
        <d v="2026-01-10T00:00:00"/>
        <d v="2026-02-28T00:00:00"/>
        <d v="2025-10-15T00:00:00"/>
        <d v="2025-11-11T00:00:00"/>
        <d v="2025-11-26T00:00:00"/>
        <d v="2024-12-31T00:00:00"/>
        <d v="2025-10-01T00:00:00"/>
        <d v="2026-03-16T00:00:00"/>
        <d v="2025-11-07T00:00:00"/>
        <d v="2025-10-31T00:00:00"/>
        <d v="2026-06-26T00:00:00"/>
        <d v="2022-12-08T00:00:00"/>
        <d v="2025-11-06T00:00:00"/>
        <d v="2026-04-01T00:00:00"/>
        <d v="2025-10-27T00:00:00"/>
      </sharedItems>
    </cacheField>
    <cacheField name="A hiány oka" numFmtId="0">
      <sharedItems count="9">
        <s v="Piaci megfontolások"/>
        <s v="Hatóanyag, vagy egyéb alapanyag ellátási probléma"/>
        <s v="Gyártási gond"/>
        <s v="Szállítási vagy raktározási gondok"/>
        <s v="Adminisztratív okok"/>
        <s v="Korlátozottan elérhetõ "/>
        <s v="Megnövekedett igény"/>
        <s v="Forgalmazás megszüntetése"/>
        <s v="Hivatalbóli megállapítás"/>
      </sharedItems>
    </cacheField>
    <cacheField name="Javaslat a hiánykészítmény pótlására" numFmtId="0">
      <sharedItems count="12">
        <s v="Azonos hatóanyag, azonos gyógyszerformában elérhetõ"/>
        <s v="Egyedi import"/>
        <s v="Ugyanaz a gyógyszer más hatáserõsségben elérhetõ"/>
        <s v="Az OGYÉI által helyettesíthetõnek nyilvánított gyógyszer elérhetõ (helyettesíthetõségi lista)"/>
        <s v="Ugyanaz a gyógyszer más kiszerelésben elérhetõ"/>
        <s v="Ugyanabban vagy hasonló indikációban más gyógyszer elérhetõ"/>
        <s v="Ugyanaz a gyógyszer más gyógyszerformában elérhetõ"/>
        <s v="Azonos hatóanyag más gyógyszerformában elérhetõ"/>
        <s v="Kontingens"/>
        <s v="A Gytv. 16 § 2.c alapján kontingens kötelezvény"/>
        <s v="Közforgalmú gyógyszertárban nem, de állami ellátás keretein belül az oltóhelyeken elérhetõ"/>
        <s v=""/>
      </sharedItems>
    </cacheField>
    <cacheField name="Column1" numFmtId="0">
      <sharedItems/>
    </cacheField>
    <cacheField name="Months (A hiány kezdete)" numFmtId="0" databaseField="0">
      <fieldGroup base="6">
        <rangePr groupBy="months" startDate="2007-03-08T00:00:00" endDate="2025-11-07T00:00:00"/>
        <groupItems count="14">
          <s v="&lt;3/8/2007"/>
          <s v="Jan"/>
          <s v="Feb"/>
          <s v="Mar"/>
          <s v="Apr"/>
          <s v="May"/>
          <s v="Jun"/>
          <s v="Jul"/>
          <s v="Aug"/>
          <s v="Sep"/>
          <s v="Oct"/>
          <s v="Nov"/>
          <s v="Dec"/>
          <s v="&gt;11/7/2025"/>
        </groupItems>
      </fieldGroup>
    </cacheField>
    <cacheField name="Quarters (A hiány kezdete)" numFmtId="0" databaseField="0">
      <fieldGroup base="6">
        <rangePr groupBy="quarters" startDate="2007-03-08T00:00:00" endDate="2025-11-07T00:00:00"/>
        <groupItems count="6">
          <s v="&lt;3/8/2007"/>
          <s v="Qtr1"/>
          <s v="Qtr2"/>
          <s v="Qtr3"/>
          <s v="Qtr4"/>
          <s v="&gt;11/7/2025"/>
        </groupItems>
      </fieldGroup>
    </cacheField>
    <cacheField name="Years (A hiány kezdete)" numFmtId="0" databaseField="0">
      <fieldGroup base="6">
        <rangePr groupBy="years" startDate="2007-03-08T00:00:00" endDate="2025-11-07T00:00:00"/>
        <groupItems count="21">
          <s v="&lt;3/8/2007"/>
          <s v="2007"/>
          <s v="2008"/>
          <s v="2009"/>
          <s v="2010"/>
          <s v="2011"/>
          <s v="2012"/>
          <s v="2013"/>
          <s v="2014"/>
          <s v="2015"/>
          <s v="2016"/>
          <s v="2017"/>
          <s v="2018"/>
          <s v="2019"/>
          <s v="2020"/>
          <s v="2021"/>
          <s v="2022"/>
          <s v="2023"/>
          <s v="2024"/>
          <s v="2025"/>
          <s v="&gt;11/7/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ndri, Janos /HU" refreshedDate="45973.57946064815" createdVersion="8" refreshedVersion="8" minRefreshableVersion="3" recordCount="255" xr:uid="{E0AE545F-E40A-459C-BFD6-183A15DD7ADF}">
  <cacheSource type="worksheet">
    <worksheetSource ref="A1:M256" sheet="Hiany time"/>
  </cacheSource>
  <cacheFields count="12">
    <cacheField name="Termék neve" numFmtId="0">
      <sharedItems count="232">
        <s v="5-FLUOROURACIL SANDOZ  50 mg/ml koncentrátum oldatos infúzióhoz"/>
        <s v="ABIRATERONE QILU 250 mg tabletta"/>
        <s v="ADIMET XR 1000 mg retard tabletta"/>
        <s v="AKLIEF 50 mikrogramm/g krém"/>
        <s v="ALKALIGEN oldatos infúzió"/>
        <s v="ALMOWILL-DUO 875 mg/125 mg filmtabletta"/>
        <s v="ALPROSTADIL ALTAN 20 mikrogramm por oldatos infúzióhoz"/>
        <s v="AMIKACIN B. BRAUN  5 mg/ml oldatos infúzió"/>
        <s v="AMLODIPIN/VALSARTAN SANDOZ 10 mg/160 mg filmtabletta"/>
        <s v="AMPICILLIN EBERTH 1 g por oldatos injekcióhoz vagy infúzióhoz"/>
        <s v="ANAFRANIL 25 mg bevont tabletta"/>
        <s v="ANTIFRONT BÉRES belsõleges cseppek"/>
        <s v="ASDUTER 10 mg tabletta"/>
        <s v="ASPIRIN PLUS C FORTE 800 mg/480 mg pezsgõtabletta"/>
        <s v="ASPIRIN PROTECT 100 mg gyomornedv-ellenálló bevont tabletta"/>
        <s v="BENDAMUSTINE ACCORD 2,5 mg/ml por oldatos infúzióhoz való koncentrátumhoz"/>
        <s v="BETAHISTIN-RATIOPHARM  8 mg tabletta"/>
        <s v="BETAKLAV 875 mg/125 mg filmtabletta"/>
        <s v="BETALOC  1 mg/ml oldatos injekció"/>
        <s v="BILASTINE TEVA 20 mg tabletta"/>
        <s v="BISOPROLOL VITABALANS  5 mg tabletta"/>
        <s v="BISOPROLOL VITABALANS 10 mg tabletta"/>
        <s v="BITINEX  10 mg kemény kapszula"/>
        <s v="BORTEZOMIB SANDOZ 3,5 mg por oldatos injekcióhoz"/>
        <s v="BROMO-BILIARON 5,0 mg por oldatos injekcióhoz"/>
        <s v="BROMOCRIPTIN-RICHTER  2,5 mg tabletta"/>
        <s v="BUDENOFALK 9 mg gyomornedv-ellenálló granulátum"/>
        <s v="BUSZULFÁN ACCORD 6 mg/ml koncentrátum oldatos infúzióhoz"/>
        <s v="CABAZITAXEL MSN 60 mg koncentrátum és oldószer oldatos infúzióhoz"/>
        <s v="CALCIUM FOLINATE KALCEKS 10 mg/ml oldatos injekció vagy infúzió"/>
        <s v="CANDISYST 150 mg kemény kapszula"/>
        <s v="CEFTAZIDIME QILU 1 g por oldatos injekcióhoz vagy infúzióhoz"/>
        <s v="CEFTAZIDIME QILU 2 g por oldatos injekcióhoz vagy infúzióhoz"/>
        <s v="CEFTRIAXONE QILU 1 g por oldatos injekcióhoz vagy infúzióhoz"/>
        <s v="CEFTRIAXONE QILU 2 g por oldatos injekcióhoz vagy infúzióhoz"/>
        <s v="CERUCAL 5 mg/ml oldatos injekció"/>
        <s v="CHIANA-Olaj"/>
        <s v="CIFLOXIN 250 mg filmtabletta"/>
        <s v="CINACALCET ONKOGEN 30 mg filmtabletta"/>
        <s v="CINACALCET ONKOGEN 60 mg filmtabletta"/>
        <s v="CIPRINOL 250 mg filmtabletta"/>
        <s v="CIPROFLOXACIN KABI 400 mg/200 ml oldatos infúzió"/>
        <s v="CITALOPRAM ORION 40 mg filmtabletta"/>
        <s v="CITALOPRAM VITABALANS 20 mg filmtabletta"/>
        <s v="CITROKALCIUM 200 mg tabletta"/>
        <s v="COLDASTOP 15000 NE/ml+20 mg/ml oldatos orrcsepp"/>
        <s v="CORDAFLEX 10 mg filmtabletta"/>
        <s v="CORDAFLEX 20 mg retard filmtabletta"/>
        <s v="CORINFAR 10 mg retard filmtabletta"/>
        <s v="CORINFAR 20 mg retard filmtabletta"/>
        <s v="CORYOL  6,25 mg tabletta"/>
        <s v="COSIM 150 mg filmtabletta"/>
        <s v="COSIM 200 mg filmtabletta"/>
        <s v="COTANYDON  80 mg/5 mg tabletta"/>
        <s v="DACARBAZINE LIPOMED  200 mg por oldatos injekcióhoz vagy infúzióhoz"/>
        <s v="DERMAZIN 10 mg/g krém"/>
        <s v="DICLOFENAC-RATIOPHARM 50 mg filmtabletta"/>
        <s v="DOBUTAMIN ADMEDA 250 mg oldatos infúzió"/>
        <s v="DOLFORIN  50 mikrogramm/óra transzdermális tapasz"/>
        <s v="DONA ARTHRO 400 mg oldatos injekció"/>
        <s v="DORETA SR 75 mg/650 mg retard tabletta"/>
        <s v="DOTAGRAF 0,5 mmol/ml oldatos injekció, többadagos"/>
        <s v="DOXITIDIN 100 mg tabletta"/>
        <s v="DOZOPRES COMBI 20 mg/ml+5 mg/ml oldatos szemcsepp"/>
        <s v="DUCILTIA 60 mg gyomornedv-ellenálló kemény kapszula"/>
        <s v="EFFEZEL 1 mg/g+25 mg/g gél"/>
        <s v="EFFEZEL FORTE 3 mg/g + 25 mg/g gél"/>
        <s v="EGITROMB 75 mg filmtabletta"/>
        <s v="EPIRUBICIN SANDOZ 2 mg/ml koncentrátum oldatos injekcióhoz és infúzióhoz"/>
        <s v="ERGOTOP 30 mg filmtabletta"/>
        <s v="ERLOTINIB KRKA 100 mg filmtabletta"/>
        <s v="ERLOTINIB KRKA 150 mg filmtabletta"/>
        <s v="ERTAPENEM APTAPHARMA 1 g por oldatos infúzióhoz való koncentrátumhoz"/>
        <s v="ESOMEPRAZOL ACTAVIS 20 mg gyomornedv-ellenálló tabletta"/>
        <s v="ESOMEPRAZOL ACTAVIS 40 mg gyomornedv-ellenálló tabletta"/>
        <s v="Eporatio 30000 NE/1 ml oldatos injekció elõretöltött fecskendõben"/>
        <s v="FENTANYL-RATIOPHARM  25 mikrogramm/h transzdermális tapasz"/>
        <s v="FENTANYL-RATIOPHARM  50 mikrogramm/h transzdermális tapasz"/>
        <s v="FENTANYL-RATIOPHARM 100 mikrogramm/h transzdermális tapasz"/>
        <s v="FERRLECIT 12,5 mg/ml oldatos injekció"/>
        <s v="FINGOLIMOD MSN 0,5 mg kemény kapszula"/>
        <s v="FLIXOTIDE EVOHALER 250 mikrogramm/adag túlnyomásos inhalációs szuszpenzió"/>
        <s v="FLUCLOXACILLIN PANPHARMA 1 g por oldatos injekcióhoz vagy infúzióhoz"/>
        <s v="FLUCONAZOLE KABI 2 mg/ml oldatos infúzió"/>
        <s v="FLUDARA 10 mg filmtabletta"/>
        <s v="FLUOXETINE VITABALANS 20 mg filmtabletta"/>
        <s v="FORTEDOL 50 mg filmtabletta"/>
        <s v="FTORAFUR 400 mg kemény kapszula"/>
        <s v="FUROCEF 500 mg filmtabletta"/>
        <s v="Fampyra 10 mg retard tabletta"/>
        <s v="GYNAZOL 20 mg/g hüvelykrém"/>
        <s v="HARTIL  5 mg tabletta"/>
        <s v="HARTIL 10 mg tabletta"/>
        <s v="HARTIL HCT 5 mg/25 mg tabletta"/>
        <s v="HERPESIN 200 mg tabletta"/>
        <s v="HUMACAIN 4 mg/ml oldatos szemcsepp"/>
        <s v="HUMAN ALBUMIN CSL BEHRING 200 g/l oldatos infúzió"/>
        <s v="HUMAPENT 5 mg/ml oldatos szemcsepp"/>
        <s v="HYDROCORTISON ROMPHARM 100 mg por oldatos injekcióhoz vagy infúzióhoz"/>
        <s v="Humira 40 mg oldatos injekció elõretöltött fecskendõben"/>
        <s v="Humira 40 mg oldatos injekció elõretöltött injekciós tollban"/>
        <s v="Humira 80 mg oldatos injekció elõretöltött injekciós tollban"/>
        <s v="IBUMAX 600 mg filmtabletta"/>
        <s v="IBUPROFEN B. BRAUN 400 mg oldatos infúzió"/>
        <s v="IBUPROFEN B. BRAUN 600 mg oldatos infúzió"/>
        <s v="IBUPROFEN KABI 400 mg oldatos infúzió"/>
        <s v="IMURAN 25 mg filmtabletta"/>
        <s v="INFILEA 0,5 mg/g krém"/>
        <s v="IPINZAN  50 mg/850 mg filmtabletta"/>
        <s v="IPINZAN 50 mg/1000 mg filmtabletta"/>
        <s v="IRPRESTAN 150 mg filmtabletta"/>
        <s v="IRPRESTAN 300 mg filmtabletta"/>
        <s v="Ibandronsav Teva 150 mg filmtabletta"/>
        <s v="JODID 100 mikrogramm tabletta"/>
        <s v="KALDYUM 600 mg retard kemény kapszula"/>
        <s v="KETILEPT PROLONG 200 mg retard tabletta"/>
        <s v="KETILEPT PROLONG 300 mg retard tabletta"/>
        <s v="KETILEPT PROLONG 400 mg retard tabletta"/>
        <s v="KVENTIAX SR 200 mg retard tabletta"/>
        <s v="LAXAMED 5 mg gyomornedv-ellenálló tabletta"/>
        <s v="LEFLOXAWILL 500 mg filmtabletta"/>
        <s v="LEGALON 140 mg kemény kapszula"/>
        <s v="LERCATON 10 mg filmtabletta"/>
        <s v="LETROZOLE TEVA 2,5 mg filmtabletta"/>
        <s v="LI-PRI 25 mg/g + 25 mg/g krém"/>
        <s v="LIKACIN 250 mg/ml oldatos injekció"/>
        <s v="LOLISEPT FORTE 3 mg/ml szájnyálkahártyán alkalmazott spray"/>
        <s v="LUCETAM  400 mg filmtabletta"/>
        <s v="MARFARIN 3 mg tabletta"/>
        <s v="MELIPRAMIN  25 mg filmtabletta"/>
        <s v="MELOXICAM-ZENTIVA 15 mg/1,5 ml oldatos injekció"/>
        <s v="MEROPENEM APTAPHARMA 2000 mg por oldatos infúzióhoz"/>
        <s v="METHYLPREDNISOLONE SOPHARMA  40 mg por és oldószer oldatos injekcióhoz"/>
        <s v="MINIRIN 0,1 mg/ml oldatos orrspray"/>
        <s v="MOMEGEN 1 mg/g kenõcs"/>
        <s v="MOMETASON PANNONPHARMA 50 mikrogramm/adag szuszpenziós orrspray"/>
        <s v="MORPHINUM HYDROCHLORICUM TEVA 20 mg/ml oldatos injekció"/>
        <s v="MOXIFLOXACIN-RATIOPHARM 400 mg filmtabletta"/>
        <s v="Matever  100 mg/ml koncentrátum oldatos infúzióhoz"/>
        <s v="Movymia 20 mikrogramm/80 mikroliter oldatos injekció"/>
        <s v="NAROPIN  7,5 mg/ml oldatos injekció"/>
        <s v="NEBIVOLOL EGIS 5 mg tabletta"/>
        <s v="NEO-ANGIN cseresznye szopogató tabletta"/>
        <s v="NEO-ANGIN cukormentes szopogató tabletta"/>
        <s v="NEO-ANGIN szopogató tabletta"/>
        <s v="NEO-ANGIN zsálya szopogató tabletta"/>
        <s v="NORDITROPIN NORDIFLEX 10 mg/1,5 ml oldatos injekció elõretöltött injekciós tollban"/>
        <s v="NORDITROPIN NORDIFLEX 15 mg/1,5 ml oldatos injekció elõretöltött injekciós tollban"/>
        <s v="NOREPINEPHRINE KALCEKS 1 mg/ml koncentrátum oldatos infúzióhoz"/>
        <s v="NovoSeven 1 mg (50 KNE) por és oldószer oldatos injekcióhoz"/>
        <s v="NovoSeven 2 mg (100 KNE) por és oldószer oldatos injekcióhoz"/>
        <s v="NovoSeven 5 mg (250 KNE) por és oldószer oldatos injekcióhoz"/>
        <s v="NÁTRIUM-KLORID 0,9% Fresenius oldatos infúzió"/>
        <s v="OCTOSTIM 1,5 mg/ml oldatos orrspray"/>
        <s v="OSSICA 150 mg filmtabletta"/>
        <s v="OXALIPLATIN ACCORD 5 mg/ml koncentrátum oldatos infúzióhoz"/>
        <s v="OXYBUPROCAINE HYDROCHLORIDE AGEPHA 4 mg/ml oldatos szemcsepp"/>
        <s v="OXYTOCIN  5 NE/ml oldatos injekció"/>
        <s v="Olanzapin Teva 15 mg filmtabletta"/>
        <s v="PANTOPRAZOLE-TEVA 40 mg gyomornedv-ellenálló tabletta"/>
        <s v="PARACETAMOL ONKOGEN 10 mg/ml oldatos infúzió"/>
        <s v="PARCODIN 500 mg/30 mg tabletta"/>
        <s v="PARLAZIN 10 mg filmtabletta"/>
        <s v="PARLAZIN 10 mg/ml belsõleges oldatos cseppek"/>
        <s v="PARNASSAN  5 mg filmtabletta"/>
        <s v="PARNASSAN 10 mg filmtabletta"/>
        <s v="PARNIDO 3 mg retard tabletta"/>
        <s v="PARNIDO 6 mg retard tabletta"/>
        <s v="PAXIRASOL 8 mg tabletta"/>
        <s v="PIPERACILLIN/TAZOBACTAM SANDOZ 4 g/0,5 g por oldatos infúzióhoz"/>
        <s v="PIRACETAM SOPHARMA 200 mg/ml oldatos injekció"/>
        <s v="PRAMIPEXOLE ORION 0,18 mg tabletta"/>
        <s v="PREGABALIN RICHTER  75 mg kemény kapszula"/>
        <s v="PROTAMIN 1000 NE/ml oldatos injekció"/>
        <s v="RALGEN SR 100 mg retard tabletta"/>
        <s v="RALGEN SR 150 mg retard tabletta"/>
        <s v="RALGEN SR 200 mg retard tabletta"/>
        <s v="RAZAGILIN SANDOZ 1 mg tabletta"/>
        <s v="RELTEBON 80 mg retard tabletta"/>
        <s v="RESTIGULIN 15 mg tabletta"/>
        <s v="RINGER-LAKTÁT Fresenius oldatos infúzió"/>
        <s v="RISPERDAL CONSTA 50 mg por és oldószer retard szuszpenziós injekcióhoz"/>
        <s v="RIVAROXABAN TEVA 10 mg filmtabletta"/>
        <s v="RIVAROXABAN TEVA 15 mg filmtabletta"/>
        <s v="RIVAROXABAN TEVA 20 mg filmtabletta"/>
        <s v="ROCURONIUM ROMPHARM 10 mg/ml oldatos injekció vagy infúzió"/>
        <s v="ROPINIROLE ORION 4 mg retard tabletta"/>
        <s v="Rapamune 1 mg/ml belsõleges oldat"/>
        <s v="SALOFALK 1 g végbélkúp"/>
        <s v="SALOFALK 500 mg bélben oldódó tabletta"/>
        <s v="SEROQUEL XR 400 mg retard tabletta"/>
        <s v="SERTAGEN 50 mg filmtabletta"/>
        <s v="SOOLANTRA 10 mg/g krém"/>
        <s v="STACAPOLO  50 mg/12,5 mg/200 mg filmtabletta"/>
        <s v="Scintimun 1 mg készlet radioaktív gyógyszerkészítményhez"/>
        <s v="Suboxone  2 mg/0,5 mg nyelvalatti tabletta"/>
        <s v="Suboxone  8 mg/2 mg nyelvalatti tabletta"/>
        <s v="Sugammadex Amomed 100 mg/ml oldatos injekció"/>
        <s v="TABLETTA ANALGETICA FoNo VIII. PARMA"/>
        <s v="TANYDON 40 mg filmtabletta"/>
        <s v="TEICOPLANIN APTAPHARMA 200 mg por és oldószer oldatos injekcióhoz/infúzióhoz"/>
        <s v="TEICOPLANIN APTAPHARMA 400 mg por és oldószer oldatos injekcióhoz/infúzióhoz"/>
        <s v="TEMOZOLOMIDE PHARMACENTER  20 mg kemény kapszula"/>
        <s v="TEMOZOLOMIDE PHARMACENTER 140 mg kemény kapszula"/>
        <s v="TEMOZOLOMIDE PHARMACENTER 180 mg kemény kapszula"/>
        <s v="TEMOZOLOMIDE PHARMACENTER 250 mg kemény kapszula"/>
        <s v="TENLORIS  50 mg/10 mg filmtabletta"/>
        <s v="TENOFOVIR ONKOGEN 245 mg filmtabletta"/>
        <s v="TENOFOVIR TEVA 245 mg filmtabletta"/>
        <s v="TENSART HCT  80 mg/12,5 mg filmtabletta"/>
        <s v="TENSART HCT 160 mg/12,5 mg filmtabletta"/>
        <s v="TENSART HCT 160 mg/25 mg filmtabletta"/>
        <s v="TENSIOMIN  50 mg tabletta"/>
        <s v="TICLID 250 mg filmtabletta"/>
        <s v="TIGECIKLIN ROMPHARM 50 mg por oldatos infúzióhoz"/>
        <s v="TIOKTÁNSAV ROMPHARM 600 mg/24 ml oldatos injekció"/>
        <s v="TISASEN FORTE tabletta"/>
        <s v="TISASEN tabletta"/>
        <s v="TRIMETAZIDINE ZENTIVA 35 mg módosított hatóanyag-leadású tabletta"/>
        <s v="TRIPTAGRAM  50 mg bevont tabletta"/>
        <s v="Trazimera 150 mg por oldatos infúzióhoz való koncentrátumhoz"/>
        <s v="UROMITEXAN 100 mg/ml oldatos injekció"/>
        <s v="VASILIP 20 mg filmtabletta"/>
        <s v="VELAXIN 150 mg retard kemény kapszula"/>
        <s v="VEREGEN 10% kenõcs"/>
        <s v="VITAMIN A EGIS olaj"/>
        <s v="VOLTAREN 75 mg/3 ml oldatos injekció"/>
        <s v="Visudyne 15 mg por oldatos infúzióhoz"/>
        <s v="Yesintek 90 mg oldatos injekció elõretöltött fecskendõben"/>
        <s v="Zypadhera 210 mg por és oldószer retard szuszpenziós injekcióhoz"/>
        <s v="Zypadhera 300 mg por és oldószer retard szuszpenziós injekcióhoz"/>
        <s v="Zypadhera 405 mg por és oldószer retard szuszpenziós injekcióhoz"/>
      </sharedItems>
    </cacheField>
    <cacheField name="Kiszerelés neve" numFmtId="0">
      <sharedItems/>
    </cacheField>
    <cacheField name="TK szám" numFmtId="0">
      <sharedItems/>
    </cacheField>
    <cacheField name="Hatóanyag" numFmtId="0">
      <sharedItems/>
    </cacheField>
    <cacheField name="Forg Eng Jog" numFmtId="0">
      <sharedItems/>
    </cacheField>
    <cacheField name="ATC kód 1/ATC kód 2" numFmtId="0">
      <sharedItems/>
    </cacheField>
    <cacheField name="A hiány kezdete" numFmtId="14">
      <sharedItems containsSemiMixedTypes="0" containsNonDate="0" containsDate="1" containsString="0" minDate="2015-12-03T00:00:00" maxDate="2025-11-07T00:00:00"/>
    </cacheField>
    <cacheField name="A hiány tervezett vége" numFmtId="14">
      <sharedItems containsSemiMixedTypes="0" containsNonDate="0" containsDate="1" containsString="0" minDate="2022-12-08T00:00:00" maxDate="2035-01-01T00:00:00"/>
    </cacheField>
    <cacheField name="Hiany idotartam (Napok)" numFmtId="0">
      <sharedItems containsSemiMixedTypes="0" containsString="0" containsNumber="1" containsInteger="1" minValue="9" maxValue="5388" count="168">
        <n v="1339"/>
        <n v="1340"/>
        <n v="407"/>
        <n v="55"/>
        <n v="364"/>
        <n v="3681"/>
        <n v="299"/>
        <n v="331"/>
        <n v="145"/>
        <n v="442"/>
        <n v="129"/>
        <n v="116"/>
        <n v="124"/>
        <n v="288"/>
        <n v="38"/>
        <n v="37"/>
        <n v="246"/>
        <n v="986"/>
        <n v="834"/>
        <n v="92"/>
        <n v="43"/>
        <n v="1005"/>
        <n v="991"/>
        <n v="559"/>
        <n v="2499"/>
        <n v="333"/>
        <n v="24"/>
        <n v="48"/>
        <n v="54"/>
        <n v="115"/>
        <n v="304"/>
        <n v="184"/>
        <n v="371"/>
        <n v="592"/>
        <n v="454"/>
        <n v="26"/>
        <n v="1689"/>
        <n v="119"/>
        <n v="183"/>
        <n v="345"/>
        <n v="36"/>
        <n v="217"/>
        <n v="40"/>
        <n v="846"/>
        <n v="518"/>
        <n v="284"/>
        <n v="74"/>
        <n v="62"/>
        <n v="416"/>
        <n v="14"/>
        <n v="31"/>
        <n v="27"/>
        <n v="181"/>
        <n v="79"/>
        <n v="260"/>
        <n v="97"/>
        <n v="108"/>
        <n v="28"/>
        <n v="432"/>
        <n v="47"/>
        <n v="1321"/>
        <n v="892"/>
        <n v="436"/>
        <n v="22"/>
        <n v="275"/>
        <n v="392"/>
        <n v="291"/>
        <n v="307"/>
        <n v="374"/>
        <n v="317"/>
        <n v="75"/>
        <n v="667"/>
        <n v="222"/>
        <n v="395"/>
        <n v="42"/>
        <n v="130"/>
        <n v="1366"/>
        <n v="1095"/>
        <n v="1096"/>
        <n v="94"/>
        <n v="802"/>
        <n v="91"/>
        <n v="5388"/>
        <n v="777"/>
        <n v="3491"/>
        <n v="426"/>
        <n v="730"/>
        <n v="18"/>
        <n v="729"/>
        <n v="448"/>
        <n v="173"/>
        <n v="114"/>
        <n v="1068"/>
        <n v="189"/>
        <n v="379"/>
        <n v="138"/>
        <n v="44"/>
        <n v="548"/>
        <n v="85"/>
        <n v="3797"/>
        <n v="72"/>
        <n v="253"/>
        <n v="45"/>
        <n v="320"/>
        <n v="64"/>
        <n v="9"/>
        <n v="369"/>
        <n v="2000"/>
        <n v="106"/>
        <n v="208"/>
        <n v="3470"/>
        <n v="279"/>
        <n v="336"/>
        <n v="52"/>
        <n v="178"/>
        <n v="396"/>
        <n v="1351"/>
        <n v="2110"/>
        <n v="1052"/>
        <n v="922"/>
        <n v="162"/>
        <n v="244"/>
        <n v="191"/>
        <n v="232"/>
        <n v="33"/>
        <n v="76"/>
        <n v="382"/>
        <n v="61"/>
        <n v="134"/>
        <n v="485"/>
        <n v="862"/>
        <n v="272"/>
        <n v="209"/>
        <n v="96"/>
        <n v="30"/>
        <n v="527"/>
        <n v="465"/>
        <n v="473"/>
        <n v="564"/>
        <n v="633"/>
        <n v="81"/>
        <n v="122"/>
        <n v="12"/>
        <n v="622"/>
        <n v="605"/>
        <n v="346"/>
        <n v="139"/>
        <n v="168"/>
        <n v="281"/>
        <n v="484"/>
        <n v="41"/>
        <n v="282"/>
        <n v="98"/>
        <n v="381"/>
        <n v="135"/>
        <n v="60"/>
        <n v="65"/>
        <n v="212"/>
        <n v="930"/>
        <n v="876"/>
        <n v="15"/>
        <n v="365"/>
        <n v="1557"/>
        <n v="25"/>
        <n v="1289"/>
        <n v="230"/>
        <n v="383"/>
        <n v="35"/>
      </sharedItems>
    </cacheField>
    <cacheField name="A hiány oka" numFmtId="0">
      <sharedItems/>
    </cacheField>
    <cacheField name="Javaslat a hiánykészítmény pótlására" numFmtId="0">
      <sharedItems/>
    </cacheField>
    <cacheField name="Column1"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ndri, Janos /HU" refreshedDate="45975.617440277776" createdVersion="8" refreshedVersion="8" minRefreshableVersion="3" recordCount="1403" xr:uid="{D1138C62-C661-4876-9429-E0028A23C9E7}">
  <cacheSource type="worksheet">
    <worksheetSource name="shortage_lista__1[A hiány kezdete]"/>
  </cacheSource>
  <cacheFields count="4">
    <cacheField name="A hiány kezdete" numFmtId="14">
      <sharedItems containsSemiMixedTypes="0" containsNonDate="0" containsDate="1" containsString="0" minDate="2007-03-08T00:00:00" maxDate="2025-11-07T00:00:00" count="703">
        <d v="2022-04-22T00:00:00"/>
        <d v="2022-04-21T00:00:00"/>
        <d v="2022-02-09T00:00:00"/>
        <d v="2024-11-19T00:00:00"/>
        <d v="2024-05-31T00:00:00"/>
        <d v="2018-09-04T00:00:00"/>
        <d v="2020-09-30T00:00:00"/>
        <d v="2024-12-18T00:00:00"/>
        <d v="2025-01-22T00:00:00"/>
        <d v="2014-02-19T00:00:00"/>
        <d v="2024-07-18T00:00:00"/>
        <d v="2023-12-14T00:00:00"/>
        <d v="2024-05-24T00:00:00"/>
        <d v="2013-05-20T00:00:00"/>
        <d v="2021-01-01T00:00:00"/>
        <d v="2019-09-19T00:00:00"/>
        <d v="2014-04-01T00:00:00"/>
        <d v="2024-02-26T00:00:00"/>
        <d v="2025-10-21T00:00:00"/>
        <d v="2024-12-17T00:00:00"/>
        <d v="2023-04-20T00:00:00"/>
        <d v="2025-09-25T00:00:00"/>
        <d v="2025-10-14T00:00:00"/>
        <d v="2025-08-12T00:00:00"/>
        <d v="2025-01-01T00:00:00"/>
        <d v="2022-08-09T00:00:00"/>
        <d v="2025-03-11T00:00:00"/>
        <d v="2021-10-27T00:00:00"/>
        <d v="2013-10-01T00:00:00"/>
        <d v="2025-08-13T00:00:00"/>
        <d v="2023-11-29T00:00:00"/>
        <d v="2025-07-02T00:00:00"/>
        <d v="2025-06-25T00:00:00"/>
        <d v="2017-06-15T00:00:00"/>
        <d v="2013-12-01T00:00:00"/>
        <d v="2015-12-03T00:00:00"/>
        <d v="2025-03-10T00:00:00"/>
        <d v="2025-04-15T00:00:00"/>
        <d v="2025-02-03T00:00:00"/>
        <d v="2018-06-18T00:00:00"/>
        <d v="2025-08-07T00:00:00"/>
        <d v="2021-06-30T00:00:00"/>
        <d v="2012-05-11T00:00:00"/>
        <d v="2023-12-01T00:00:00"/>
        <d v="2014-03-01T00:00:00"/>
        <d v="2024-10-15T00:00:00"/>
        <d v="2024-09-06T00:00:00"/>
        <d v="2023-07-31T00:00:00"/>
        <d v="2016-03-22T00:00:00"/>
        <d v="2025-09-24T00:00:00"/>
        <d v="2025-02-06T00:00:00"/>
        <d v="2025-10-07T00:00:00"/>
        <d v="2024-03-18T00:00:00"/>
        <d v="2025-10-27T00:00:00"/>
        <d v="2021-04-28T00:00:00"/>
        <d v="2022-09-23T00:00:00"/>
        <d v="2023-02-08T00:00:00"/>
        <d v="2025-06-30T00:00:00"/>
        <d v="2014-12-10T00:00:00"/>
        <d v="2020-09-11T00:00:00"/>
        <d v="2016-11-10T00:00:00"/>
        <d v="2019-04-15T00:00:00"/>
        <d v="2015-09-10T00:00:00"/>
        <d v="2022-07-11T00:00:00"/>
        <d v="2025-01-31T00:00:00"/>
        <d v="2015-11-30T00:00:00"/>
        <d v="2023-02-21T00:00:00"/>
        <d v="2022-09-29T00:00:00"/>
        <d v="2025-10-08T00:00:00"/>
        <d v="2015-11-09T00:00:00"/>
        <d v="2025-10-09T00:00:00"/>
        <d v="2024-05-01T00:00:00"/>
        <d v="2024-05-09T00:00:00"/>
        <d v="2024-04-26T00:00:00"/>
        <d v="2025-10-01T00:00:00"/>
        <d v="2025-10-28T00:00:00"/>
        <d v="2014-12-31T00:00:00"/>
        <d v="2024-09-25T00:00:00"/>
        <d v="2021-03-18T00:00:00"/>
        <d v="2019-06-07T00:00:00"/>
        <d v="2018-09-01T00:00:00"/>
        <d v="2018-04-18T00:00:00"/>
        <d v="2025-03-31T00:00:00"/>
        <d v="2021-04-20T00:00:00"/>
        <d v="2023-07-24T00:00:00"/>
        <d v="2025-01-13T00:00:00"/>
        <d v="2025-07-20T00:00:00"/>
        <d v="2025-05-17T00:00:00"/>
        <d v="2025-09-30T00:00:00"/>
        <d v="2025-08-05T00:00:00"/>
        <d v="2025-07-29T00:00:00"/>
        <d v="2022-09-01T00:00:00"/>
        <d v="2017-12-20T00:00:00"/>
        <d v="2012-12-31T00:00:00"/>
        <d v="2021-09-16T00:00:00"/>
        <d v="2025-04-29T00:00:00"/>
        <d v="2023-12-06T00:00:00"/>
        <d v="2023-03-10T00:00:00"/>
        <d v="2020-12-01T00:00:00"/>
        <d v="2023-09-19T00:00:00"/>
        <d v="2025-10-17T00:00:00"/>
        <d v="2010-05-30T00:00:00"/>
        <d v="2022-03-31T00:00:00"/>
        <d v="2021-04-01T00:00:00"/>
        <d v="2022-04-30T00:00:00"/>
        <d v="2025-11-03T00:00:00"/>
        <d v="2023-04-01T00:00:00"/>
        <d v="2023-04-15T00:00:00"/>
        <d v="2024-06-20T00:00:00"/>
        <d v="2022-03-23T00:00:00"/>
        <d v="2019-02-27T00:00:00"/>
        <d v="2025-06-01T00:00:00"/>
        <d v="2025-05-14T00:00:00"/>
        <d v="2016-11-11T00:00:00"/>
        <d v="2025-10-13T00:00:00"/>
        <d v="2016-05-02T00:00:00"/>
        <d v="2013-01-22T00:00:00"/>
        <d v="2014-02-03T00:00:00"/>
        <d v="2015-07-23T00:00:00"/>
        <d v="2024-10-01T00:00:00"/>
        <d v="2017-09-01T00:00:00"/>
        <d v="2022-06-30T00:00:00"/>
        <d v="2022-12-31T00:00:00"/>
        <d v="2016-10-01T00:00:00"/>
        <d v="2022-07-01T00:00:00"/>
        <d v="2021-04-13T00:00:00"/>
        <d v="2022-05-16T00:00:00"/>
        <d v="2025-09-08T00:00:00"/>
        <d v="2024-05-27T00:00:00"/>
        <d v="2025-01-30T00:00:00"/>
        <d v="2016-03-01T00:00:00"/>
        <d v="2022-03-11T00:00:00"/>
        <d v="2025-05-19T00:00:00"/>
        <d v="2024-11-13T00:00:00"/>
        <d v="2023-09-01T00:00:00"/>
        <d v="2017-02-01T00:00:00"/>
        <d v="2023-06-19T00:00:00"/>
        <d v="2024-10-10T00:00:00"/>
        <d v="2024-07-10T00:00:00"/>
        <d v="2025-05-07T00:00:00"/>
        <d v="2024-02-07T00:00:00"/>
        <d v="2024-06-05T00:00:00"/>
        <d v="2024-08-16T00:00:00"/>
        <d v="2024-06-10T00:00:00"/>
        <d v="2025-09-02T00:00:00"/>
        <d v="2017-06-01T00:00:00"/>
        <d v="2016-01-30T00:00:00"/>
        <d v="2018-10-26T00:00:00"/>
        <d v="2024-06-19T00:00:00"/>
        <d v="2024-05-06T00:00:00"/>
        <d v="2023-01-09T00:00:00"/>
        <d v="2021-05-17T00:00:00"/>
        <d v="2025-08-11T00:00:00"/>
        <d v="2024-10-09T00:00:00"/>
        <d v="2022-02-14T00:00:00"/>
        <d v="2025-07-22T00:00:00"/>
        <d v="2025-07-01T00:00:00"/>
        <d v="2013-12-20T00:00:00"/>
        <d v="2017-04-07T00:00:00"/>
        <d v="2024-12-20T00:00:00"/>
        <d v="2020-08-01T00:00:00"/>
        <d v="2025-01-14T00:00:00"/>
        <d v="2024-10-31T00:00:00"/>
        <d v="2025-11-04T00:00:00"/>
        <d v="2022-10-18T00:00:00"/>
        <d v="2014-11-28T00:00:00"/>
        <d v="2025-08-26T00:00:00"/>
        <d v="2025-10-06T00:00:00"/>
        <d v="2025-03-12T00:00:00"/>
        <d v="2015-10-09T00:00:00"/>
        <d v="2020-10-16T00:00:00"/>
        <d v="2019-10-04T00:00:00"/>
        <d v="2023-08-23T00:00:00"/>
        <d v="2025-02-14T00:00:00"/>
        <d v="2023-08-07T00:00:00"/>
        <d v="2014-07-28T00:00:00"/>
        <d v="2013-03-01T00:00:00"/>
        <d v="2021-12-22T00:00:00"/>
        <d v="2023-02-27T00:00:00"/>
        <d v="2023-11-13T00:00:00"/>
        <d v="2018-05-15T00:00:00"/>
        <d v="2023-11-15T00:00:00"/>
        <d v="2025-07-31T00:00:00"/>
        <d v="2025-03-22T00:00:00"/>
        <d v="2017-09-07T00:00:00"/>
        <d v="2019-10-24T00:00:00"/>
        <d v="2024-09-01T00:00:00"/>
        <d v="2025-10-31T00:00:00"/>
        <d v="2018-12-30T00:00:00"/>
        <d v="2018-11-21T00:00:00"/>
        <d v="2022-06-01T00:00:00"/>
        <d v="2015-01-01T00:00:00"/>
        <d v="2017-08-05T00:00:00"/>
        <d v="2017-11-30T00:00:00"/>
        <d v="2025-02-27T00:00:00"/>
        <d v="2025-03-13T00:00:00"/>
        <d v="2019-09-17T00:00:00"/>
        <d v="2024-02-20T00:00:00"/>
        <d v="2025-02-18T00:00:00"/>
        <d v="2020-03-01T00:00:00"/>
        <d v="2021-06-17T00:00:00"/>
        <d v="2021-04-30T00:00:00"/>
        <d v="2024-01-09T00:00:00"/>
        <d v="2022-09-26T00:00:00"/>
        <d v="2018-10-18T00:00:00"/>
        <d v="2025-08-14T00:00:00"/>
        <d v="2025-04-30T00:00:00"/>
        <d v="2024-08-28T00:00:00"/>
        <d v="2023-07-12T00:00:00"/>
        <d v="2025-04-02T00:00:00"/>
        <d v="2025-08-01T00:00:00"/>
        <d v="2025-06-17T00:00:00"/>
        <d v="2021-09-01T00:00:00"/>
        <d v="2025-05-22T00:00:00"/>
        <d v="2024-06-06T00:00:00"/>
        <d v="2024-03-25T00:00:00"/>
        <d v="2023-07-06T00:00:00"/>
        <d v="2025-02-28T00:00:00"/>
        <d v="2022-04-27T00:00:00"/>
        <d v="2022-06-27T00:00:00"/>
        <d v="2022-01-28T00:00:00"/>
        <d v="2018-08-30T00:00:00"/>
        <d v="2017-01-01T00:00:00"/>
        <d v="2016-08-25T00:00:00"/>
        <d v="2016-07-19T00:00:00"/>
        <d v="2022-10-27T00:00:00"/>
        <d v="2022-11-24T00:00:00"/>
        <d v="2022-10-31T00:00:00"/>
        <d v="2013-09-10T00:00:00"/>
        <d v="2012-08-27T00:00:00"/>
        <d v="2014-05-01T00:00:00"/>
        <d v="2025-09-03T00:00:00"/>
        <d v="2024-01-08T00:00:00"/>
        <d v="2025-10-15T00:00:00"/>
        <d v="2020-02-27T00:00:00"/>
        <d v="2016-02-17T00:00:00"/>
        <d v="2024-06-12T00:00:00"/>
        <d v="2024-11-14T00:00:00"/>
        <d v="2023-11-01T00:00:00"/>
        <d v="2020-06-24T00:00:00"/>
        <d v="2025-02-11T00:00:00"/>
        <d v="2018-03-09T00:00:00"/>
        <d v="2017-04-25T00:00:00"/>
        <d v="2025-07-16T00:00:00"/>
        <d v="2024-10-03T00:00:00"/>
        <d v="2016-02-27T00:00:00"/>
        <d v="2025-04-01T00:00:00"/>
        <d v="2024-12-19T00:00:00"/>
        <d v="2024-10-28T00:00:00"/>
        <d v="2024-12-13T00:00:00"/>
        <d v="2024-09-20T00:00:00"/>
        <d v="2019-03-25T00:00:00"/>
        <d v="2025-01-09T00:00:00"/>
        <d v="2017-08-18T00:00:00"/>
        <d v="2022-05-10T00:00:00"/>
        <d v="2023-07-23T00:00:00"/>
        <d v="2024-10-21T00:00:00"/>
        <d v="2025-09-01T00:00:00"/>
        <d v="2025-08-19T00:00:00"/>
        <d v="2024-05-02T00:00:00"/>
        <d v="2025-07-18T00:00:00"/>
        <d v="2025-05-28T00:00:00"/>
        <d v="2020-05-08T00:00:00"/>
        <d v="2019-11-01T00:00:00"/>
        <d v="2016-05-19T00:00:00"/>
        <d v="2018-11-05T00:00:00"/>
        <d v="2025-07-09T00:00:00"/>
        <d v="2015-08-01T00:00:00"/>
        <d v="2023-11-28T00:00:00"/>
        <d v="2022-01-31T00:00:00"/>
        <d v="2018-10-10T00:00:00"/>
        <d v="2019-03-15T00:00:00"/>
        <d v="2015-10-05T00:00:00"/>
        <d v="2021-12-01T00:00:00"/>
        <d v="2023-05-12T00:00:00"/>
        <d v="2023-07-26T00:00:00"/>
        <d v="2024-09-05T00:00:00"/>
        <d v="2024-11-29T00:00:00"/>
        <d v="2024-11-28T00:00:00"/>
        <d v="2024-10-02T00:00:00"/>
        <d v="2019-02-01T00:00:00"/>
        <d v="2019-03-22T00:00:00"/>
        <d v="2024-12-05T00:00:00"/>
        <d v="2025-02-12T00:00:00"/>
        <d v="2025-10-23T00:00:00"/>
        <d v="2024-12-23T00:00:00"/>
        <d v="2024-02-01T00:00:00"/>
        <d v="2024-07-31T00:00:00"/>
        <d v="2025-04-28T00:00:00"/>
        <d v="2025-09-10T00:00:00"/>
        <d v="2021-03-02T00:00:00"/>
        <d v="2025-04-22T00:00:00"/>
        <d v="2025-01-02T00:00:00"/>
        <d v="2021-05-03T00:00:00"/>
        <d v="2015-11-10T00:00:00"/>
        <d v="2024-12-06T00:00:00"/>
        <d v="2012-12-03T00:00:00"/>
        <d v="2025-03-01T00:00:00"/>
        <d v="2017-09-12T00:00:00"/>
        <d v="2025-05-26T00:00:00"/>
        <d v="2025-04-24T00:00:00"/>
        <d v="2020-11-25T00:00:00"/>
        <d v="2022-05-01T00:00:00"/>
        <d v="2022-09-15T00:00:00"/>
        <d v="2022-04-05T00:00:00"/>
        <d v="2020-06-19T00:00:00"/>
        <d v="2025-04-16T00:00:00"/>
        <d v="2025-08-29T00:00:00"/>
        <d v="2018-01-01T00:00:00"/>
        <d v="2021-12-31T00:00:00"/>
        <d v="2017-10-15T00:00:00"/>
        <d v="2022-03-28T00:00:00"/>
        <d v="2024-03-07T00:00:00"/>
        <d v="2021-04-08T00:00:00"/>
        <d v="2024-11-06T00:00:00"/>
        <d v="2024-03-22T00:00:00"/>
        <d v="2024-07-02T00:00:00"/>
        <d v="2025-01-16T00:00:00"/>
        <d v="2024-09-12T00:00:00"/>
        <d v="2025-03-25T00:00:00"/>
        <d v="2024-10-08T00:00:00"/>
        <d v="2023-11-07T00:00:00"/>
        <d v="2024-12-11T00:00:00"/>
        <d v="2024-07-22T00:00:00"/>
        <d v="2024-08-31T00:00:00"/>
        <d v="2024-11-05T00:00:00"/>
        <d v="2017-08-29T00:00:00"/>
        <d v="2016-06-24T00:00:00"/>
        <d v="2025-04-14T00:00:00"/>
        <d v="2023-03-01T00:00:00"/>
        <d v="2015-07-03T00:00:00"/>
        <d v="2025-08-28T00:00:00"/>
        <d v="2024-01-03T00:00:00"/>
        <d v="2023-07-04T00:00:00"/>
        <d v="2025-10-20T00:00:00"/>
        <d v="2025-10-10T00:00:00"/>
        <d v="2023-09-12T00:00:00"/>
        <d v="2016-03-31T00:00:00"/>
        <d v="2025-05-30T00:00:00"/>
        <d v="2018-07-30T00:00:00"/>
        <d v="2016-06-10T00:00:00"/>
        <d v="2025-01-28T00:00:00"/>
        <d v="2025-01-29T00:00:00"/>
        <d v="2024-12-04T00:00:00"/>
        <d v="2023-07-20T00:00:00"/>
        <d v="2022-08-31T00:00:00"/>
        <d v="2025-06-02T00:00:00"/>
        <d v="2024-01-01T00:00:00"/>
        <d v="2019-11-30T00:00:00"/>
        <d v="2024-08-04T00:00:00"/>
        <d v="2020-07-14T00:00:00"/>
        <d v="2024-04-23T00:00:00"/>
        <d v="2023-05-03T00:00:00"/>
        <d v="2021-11-26T00:00:00"/>
        <d v="2019-06-01T00:00:00"/>
        <d v="2023-05-01T00:00:00"/>
        <d v="2023-10-01T00:00:00"/>
        <d v="2023-05-02T00:00:00"/>
        <d v="2022-11-10T00:00:00"/>
        <d v="2025-09-15T00:00:00"/>
        <d v="2019-05-31T00:00:00"/>
        <d v="2024-01-02T00:00:00"/>
        <d v="2018-09-24T00:00:00"/>
        <d v="2017-02-20T00:00:00"/>
        <d v="2020-04-28T00:00:00"/>
        <d v="2020-04-29T00:00:00"/>
        <d v="2017-09-19T00:00:00"/>
        <d v="2017-09-30T00:00:00"/>
        <d v="2025-09-23T00:00:00"/>
        <d v="2024-09-18T00:00:00"/>
        <d v="2024-03-20T00:00:00"/>
        <d v="2018-05-30T00:00:00"/>
        <d v="2024-09-03T00:00:00"/>
        <d v="2022-09-09T00:00:00"/>
        <d v="2022-02-03T00:00:00"/>
        <d v="2023-05-31T00:00:00"/>
        <d v="2022-02-01T00:00:00"/>
        <d v="2023-02-20T00:00:00"/>
        <d v="2024-09-19T00:00:00"/>
        <d v="2025-05-12T00:00:00"/>
        <d v="2023-08-11T00:00:00"/>
        <d v="2024-02-15T00:00:00"/>
        <d v="2011-11-01T00:00:00"/>
        <d v="2019-12-17T00:00:00"/>
        <d v="2024-05-21T00:00:00"/>
        <d v="2019-05-01T00:00:00"/>
        <d v="2025-11-01T00:00:00"/>
        <d v="2019-07-30T00:00:00"/>
        <d v="2017-05-31T00:00:00"/>
        <d v="2025-09-29T00:00:00"/>
        <d v="2024-06-13T00:00:00"/>
        <d v="2025-07-10T00:00:00"/>
        <d v="2025-01-15T00:00:00"/>
        <d v="2025-07-28T00:00:00"/>
        <d v="2025-10-16T00:00:00"/>
        <d v="2012-06-10T00:00:00"/>
        <d v="2024-08-08T00:00:00"/>
        <d v="2021-10-01T00:00:00"/>
        <d v="2025-01-20T00:00:00"/>
        <d v="2025-06-12T00:00:00"/>
        <d v="2022-03-24T00:00:00"/>
        <d v="2016-06-01T00:00:00"/>
        <d v="2020-09-08T00:00:00"/>
        <d v="2025-02-04T00:00:00"/>
        <d v="2023-06-07T00:00:00"/>
        <d v="2023-06-01T00:00:00"/>
        <d v="2018-07-27T00:00:00"/>
        <d v="2014-04-18T00:00:00"/>
        <d v="2020-03-10T00:00:00"/>
        <d v="2025-02-26T00:00:00"/>
        <d v="2020-05-14T00:00:00"/>
        <d v="2019-03-06T00:00:00"/>
        <d v="2020-02-07T00:00:00"/>
        <d v="2018-01-25T00:00:00"/>
        <d v="2020-01-30T00:00:00"/>
        <d v="2024-11-16T00:00:00"/>
        <d v="2021-07-27T00:00:00"/>
        <d v="2022-03-08T00:00:00"/>
        <d v="2020-01-27T00:00:00"/>
        <d v="2018-01-09T00:00:00"/>
        <d v="2024-08-01T00:00:00"/>
        <d v="2024-02-06T00:00:00"/>
        <d v="2020-09-25T00:00:00"/>
        <d v="2019-06-04T00:00:00"/>
        <d v="2018-04-01T00:00:00"/>
        <d v="2023-10-18T00:00:00"/>
        <d v="2024-11-27T00:00:00"/>
        <d v="2021-02-26T00:00:00"/>
        <d v="2024-12-16T00:00:00"/>
        <d v="2025-09-22T00:00:00"/>
        <d v="2023-10-09T00:00:00"/>
        <d v="2021-10-25T00:00:00"/>
        <d v="2023-11-30T00:00:00"/>
        <d v="2012-08-09T00:00:00"/>
        <d v="2017-04-13T00:00:00"/>
        <d v="2024-02-05T00:00:00"/>
        <d v="2017-11-10T00:00:00"/>
        <d v="2024-11-26T00:00:00"/>
        <d v="2016-02-09T00:00:00"/>
        <d v="2021-11-30T00:00:00"/>
        <d v="2024-04-24T00:00:00"/>
        <d v="2023-09-20T00:00:00"/>
        <d v="2022-12-13T00:00:00"/>
        <d v="2022-01-01T00:00:00"/>
        <d v="2025-02-13T00:00:00"/>
        <d v="2024-02-14T00:00:00"/>
        <d v="2022-04-04T00:00:00"/>
        <d v="2017-05-02T00:00:00"/>
        <d v="2012-01-01T00:00:00"/>
        <d v="2023-07-13T00:00:00"/>
        <d v="2024-04-17T00:00:00"/>
        <d v="2025-02-05T00:00:00"/>
        <d v="2022-05-05T00:00:00"/>
        <d v="2024-10-25T00:00:00"/>
        <d v="2012-07-09T00:00:00"/>
        <d v="2020-07-10T00:00:00"/>
        <d v="2025-06-10T00:00:00"/>
        <d v="2025-03-06T00:00:00"/>
        <d v="2014-12-01T00:00:00"/>
        <d v="2020-04-30T00:00:00"/>
        <d v="2016-08-16T00:00:00"/>
        <d v="2016-07-29T00:00:00"/>
        <d v="2016-05-16T00:00:00"/>
        <d v="2016-07-01T00:00:00"/>
        <d v="2016-04-15T00:00:00"/>
        <d v="2018-02-16T00:00:00"/>
        <d v="2018-09-27T00:00:00"/>
        <d v="2022-01-20T00:00:00"/>
        <d v="2022-03-22T00:00:00"/>
        <d v="2017-03-09T00:00:00"/>
        <d v="2017-02-24T00:00:00"/>
        <d v="2023-01-17T00:00:00"/>
        <d v="2023-03-31T00:00:00"/>
        <d v="2024-04-30T00:00:00"/>
        <d v="2021-05-21T00:00:00"/>
        <d v="2012-10-30T00:00:00"/>
        <d v="2024-06-14T00:00:00"/>
        <d v="2024-05-30T00:00:00"/>
        <d v="2021-06-02T00:00:00"/>
        <d v="2017-10-04T00:00:00"/>
        <d v="2019-01-24T00:00:00"/>
        <d v="2024-09-26T00:00:00"/>
        <d v="2016-12-05T00:00:00"/>
        <d v="2023-10-11T00:00:00"/>
        <d v="2024-04-03T00:00:00"/>
        <d v="2016-08-19T00:00:00"/>
        <d v="2016-08-14T00:00:00"/>
        <d v="2025-03-21T00:00:00"/>
        <d v="2024-12-10T00:00:00"/>
        <d v="2020-04-01T00:00:00"/>
        <d v="2020-01-24T00:00:00"/>
        <d v="2018-04-19T00:00:00"/>
        <d v="2013-05-01T00:00:00"/>
        <d v="2013-07-30T00:00:00"/>
        <d v="2013-09-01T00:00:00"/>
        <d v="2019-04-23T00:00:00"/>
        <d v="2022-03-21T00:00:00"/>
        <d v="2022-08-01T00:00:00"/>
        <d v="2019-10-29T00:00:00"/>
        <d v="2020-05-04T00:00:00"/>
        <d v="2023-02-13T00:00:00"/>
        <d v="2023-06-23T00:00:00"/>
        <d v="2025-09-19T00:00:00"/>
        <d v="2025-05-01T00:00:00"/>
        <d v="2025-03-18T00:00:00"/>
        <d v="2025-06-23T00:00:00"/>
        <d v="2025-05-13T00:00:00"/>
        <d v="2024-03-31T00:00:00"/>
        <d v="2024-08-07T00:00:00"/>
        <d v="2024-09-13T00:00:00"/>
        <d v="2025-01-06T00:00:00"/>
        <d v="2022-10-26T00:00:00"/>
        <d v="2017-01-05T00:00:00"/>
        <d v="2023-06-15T00:00:00"/>
        <d v="2022-09-06T00:00:00"/>
        <d v="2022-12-19T00:00:00"/>
        <d v="2022-07-19T00:00:00"/>
        <d v="2022-07-05T00:00:00"/>
        <d v="2023-03-03T00:00:00"/>
        <d v="2025-09-09T00:00:00"/>
        <d v="2025-06-24T00:00:00"/>
        <d v="2025-07-15T00:00:00"/>
        <d v="2023-11-27T00:00:00"/>
        <d v="2025-07-24T00:00:00"/>
        <d v="2025-09-05T00:00:00"/>
        <d v="2018-10-30T00:00:00"/>
        <d v="2021-10-15T00:00:00"/>
        <d v="2025-11-06T00:00:00"/>
        <d v="2019-01-10T00:00:00"/>
        <d v="2021-12-03T00:00:00"/>
        <d v="2024-10-30T00:00:00"/>
        <d v="2025-08-15T00:00:00"/>
        <d v="2014-02-01T00:00:00"/>
        <d v="2023-07-25T00:00:00"/>
        <d v="2017-01-12T00:00:00"/>
        <d v="2024-11-20T00:00:00"/>
        <d v="2024-09-10T00:00:00"/>
        <d v="2024-09-02T00:00:00"/>
        <d v="2024-08-21T00:00:00"/>
        <d v="2023-08-31T00:00:00"/>
        <d v="2024-03-13T00:00:00"/>
        <d v="2024-08-23T00:00:00"/>
        <d v="2021-07-14T00:00:00"/>
        <d v="2022-07-14T00:00:00"/>
        <d v="2019-06-17T00:00:00"/>
        <d v="2025-04-03T00:00:00"/>
        <d v="2020-09-21T00:00:00"/>
        <d v="2021-04-16T00:00:00"/>
        <d v="2025-06-27T00:00:00"/>
        <d v="2007-03-08T00:00:00"/>
        <d v="2021-01-26T00:00:00"/>
        <d v="2022-03-01T00:00:00"/>
        <d v="2023-12-16T00:00:00"/>
        <d v="2022-08-26T00:00:00"/>
        <d v="2015-12-31T00:00:00"/>
        <d v="2025-01-17T00:00:00"/>
        <d v="2021-09-15T00:00:00"/>
        <d v="2024-06-03T00:00:00"/>
        <d v="2023-12-15T00:00:00"/>
        <d v="2018-11-26T00:00:00"/>
        <d v="2022-04-19T00:00:00"/>
        <d v="2022-12-12T00:00:00"/>
        <d v="2023-11-24T00:00:00"/>
        <d v="2019-05-10T00:00:00"/>
        <d v="2018-12-31T00:00:00"/>
        <d v="2017-07-13T00:00:00"/>
        <d v="2024-04-16T00:00:00"/>
        <d v="2024-01-23T00:00:00"/>
        <d v="2023-09-04T00:00:00"/>
        <d v="2014-01-21T00:00:00"/>
        <d v="2024-08-29T00:00:00"/>
        <d v="2016-07-27T00:00:00"/>
        <d v="2024-06-21T00:00:00"/>
        <d v="2018-12-18T00:00:00"/>
        <d v="2019-10-31T00:00:00"/>
        <d v="2023-06-21T00:00:00"/>
        <d v="2023-11-21T00:00:00"/>
        <d v="2024-11-21T00:00:00"/>
        <d v="2022-06-24T00:00:00"/>
        <d v="2020-03-16T00:00:00"/>
        <d v="2025-11-05T00:00:00"/>
        <d v="2025-05-29T00:00:00"/>
        <d v="2024-05-07T00:00:00"/>
        <d v="2024-06-01T00:00:00"/>
        <d v="2025-04-19T00:00:00"/>
        <d v="2024-01-18T00:00:00"/>
        <d v="2025-01-23T00:00:00"/>
        <d v="2023-12-21T00:00:00"/>
        <d v="2024-01-16T00:00:00"/>
        <d v="2020-04-16T00:00:00"/>
        <d v="2020-10-01T00:00:00"/>
        <d v="2014-10-15T00:00:00"/>
        <d v="2019-07-09T00:00:00"/>
        <d v="2017-03-17T00:00:00"/>
        <d v="2017-03-06T00:00:00"/>
        <d v="2016-11-07T00:00:00"/>
        <d v="2015-04-13T00:00:00"/>
        <d v="2020-02-05T00:00:00"/>
        <d v="2019-11-22T00:00:00"/>
        <d v="2021-01-05T00:00:00"/>
        <d v="2025-07-14T00:00:00"/>
        <d v="2015-08-10T00:00:00"/>
        <d v="2023-10-05T00:00:00"/>
        <d v="2023-12-12T00:00:00"/>
        <d v="2025-05-31T00:00:00"/>
        <d v="2025-04-09T00:00:00"/>
        <d v="2018-04-14T00:00:00"/>
        <d v="2024-08-19T00:00:00"/>
        <d v="2016-04-12T00:00:00"/>
        <d v="2023-05-05T00:00:00"/>
        <d v="2023-02-14T00:00:00"/>
        <d v="2021-01-04T00:00:00"/>
        <d v="2022-03-30T00:00:00"/>
        <d v="2022-06-03T00:00:00"/>
        <d v="2025-02-20T00:00:00"/>
        <d v="2017-06-28T00:00:00"/>
        <d v="2018-11-01T00:00:00"/>
        <d v="2024-02-08T00:00:00"/>
        <d v="2023-06-20T00:00:00"/>
        <d v="2020-01-21T00:00:00"/>
        <d v="2011-10-14T00:00:00"/>
        <d v="2023-01-23T00:00:00"/>
        <d v="2024-10-24T00:00:00"/>
        <d v="2025-09-17T00:00:00"/>
        <d v="2023-10-31T00:00:00"/>
        <d v="2020-03-20T00:00:00"/>
        <d v="2024-02-29T00:00:00"/>
        <d v="2023-06-30T00:00:00"/>
        <d v="2022-06-08T00:00:00"/>
        <d v="2025-08-21T00:00:00"/>
        <d v="2013-07-01T00:00:00"/>
        <d v="2025-08-18T00:00:00"/>
        <d v="2025-09-16T00:00:00"/>
        <d v="2024-10-04T00:00:00"/>
        <d v="2019-06-30T00:00:00"/>
        <d v="2019-07-11T00:00:00"/>
        <d v="2024-11-15T00:00:00"/>
        <d v="2023-08-08T00:00:00"/>
        <d v="2023-02-22T00:00:00"/>
        <d v="2024-05-23T00:00:00"/>
        <d v="2021-02-09T00:00:00"/>
        <d v="2025-07-07T00:00:00"/>
        <d v="2025-10-30T00:00:00"/>
        <d v="2024-12-15T00:00:00"/>
        <d v="2013-11-18T00:00:00"/>
        <d v="2019-01-11T00:00:00"/>
        <d v="2021-09-07T00:00:00"/>
        <d v="2024-03-12T00:00:00"/>
        <d v="2024-02-28T00:00:00"/>
        <d v="2017-10-06T00:00:00"/>
        <d v="2015-09-01T00:00:00"/>
        <d v="2012-10-04T00:00:00"/>
        <d v="2024-09-30T00:00:00"/>
        <d v="2019-07-31T00:00:00"/>
        <d v="2017-09-11T00:00:00"/>
        <d v="2015-01-12T00:00:00"/>
        <d v="2019-11-14T00:00:00"/>
        <d v="2025-03-24T00:00:00"/>
        <d v="2019-01-05T00:00:00"/>
        <d v="2020-03-25T00:00:00"/>
        <d v="2016-06-20T00:00:00"/>
        <d v="2017-08-25T00:00:00"/>
        <d v="2020-08-31T00:00:00"/>
        <d v="2021-03-22T00:00:00"/>
        <d v="2025-10-29T00:00:00"/>
        <d v="2022-06-21T00:00:00"/>
        <d v="2022-02-22T00:00:00"/>
        <d v="2025-05-15T00:00:00"/>
        <d v="2024-11-11T00:00:00"/>
        <d v="2024-04-02T00:00:00"/>
        <d v="2016-05-31T00:00:00"/>
        <d v="2011-05-31T00:00:00"/>
        <d v="2023-12-18T00:00:00"/>
        <d v="2022-06-13T00:00:00"/>
        <d v="2023-01-31T00:00:00"/>
        <d v="2015-01-14T00:00:00"/>
        <d v="2024-11-01T00:00:00"/>
        <d v="2021-12-17T00:00:00"/>
        <d v="2022-02-10T00:00:00"/>
        <d v="2024-06-28T00:00:00"/>
        <d v="2023-10-24T00:00:00"/>
        <d v="2023-01-01T00:00:00"/>
        <d v="2020-11-16T00:00:00"/>
        <d v="2024-11-04T00:00:00"/>
        <d v="2025-02-17T00:00:00"/>
        <d v="2017-11-20T00:00:00"/>
        <d v="2020-05-01T00:00:00"/>
        <d v="2016-10-31T00:00:00"/>
        <d v="2012-08-01T00:00:00"/>
        <d v="2022-06-20T00:00:00"/>
        <d v="2022-05-17T00:00:00"/>
        <d v="2024-01-19T00:00:00"/>
        <d v="2024-04-10T00:00:00"/>
        <d v="2020-01-31T00:00:00"/>
        <d v="2019-12-12T00:00:00"/>
        <d v="2020-01-17T00:00:00"/>
        <d v="2020-02-20T00:00:00"/>
        <d v="2023-07-07T00:00:00"/>
        <d v="2024-07-01T00:00:00"/>
        <d v="2021-05-01T00:00:00"/>
        <d v="2025-07-17T00:00:00"/>
        <d v="2017-08-09T00:00:00"/>
        <d v="2011-12-09T00:00:00"/>
      </sharedItems>
      <fieldGroup par="3"/>
    </cacheField>
    <cacheField name="Months (A hiány kezdete)" numFmtId="0" databaseField="0">
      <fieldGroup base="0">
        <rangePr groupBy="months" startDate="2007-03-08T00:00:00" endDate="2025-11-07T00:00:00"/>
        <groupItems count="14">
          <s v="&lt;3/8/2007"/>
          <s v="Jan"/>
          <s v="Feb"/>
          <s v="Mar"/>
          <s v="Apr"/>
          <s v="May"/>
          <s v="Jun"/>
          <s v="Jul"/>
          <s v="Aug"/>
          <s v="Sep"/>
          <s v="Oct"/>
          <s v="Nov"/>
          <s v="Dec"/>
          <s v="&gt;11/7/2025"/>
        </groupItems>
      </fieldGroup>
    </cacheField>
    <cacheField name="Quarters (A hiány kezdete)" numFmtId="0" databaseField="0">
      <fieldGroup base="0">
        <rangePr groupBy="quarters" startDate="2007-03-08T00:00:00" endDate="2025-11-07T00:00:00"/>
        <groupItems count="6">
          <s v="&lt;3/8/2007"/>
          <s v="Qtr1"/>
          <s v="Qtr2"/>
          <s v="Qtr3"/>
          <s v="Qtr4"/>
          <s v="&gt;11/7/2025"/>
        </groupItems>
      </fieldGroup>
    </cacheField>
    <cacheField name="Years (A hiány kezdete)" numFmtId="0" databaseField="0">
      <fieldGroup base="0">
        <rangePr groupBy="years" startDate="2007-03-08T00:00:00" endDate="2025-11-07T00:00:00"/>
        <groupItems count="21">
          <s v="&lt;3/8/2007"/>
          <s v="2007"/>
          <s v="2008"/>
          <s v="2009"/>
          <s v="2010"/>
          <s v="2011"/>
          <s v="2012"/>
          <s v="2013"/>
          <s v="2014"/>
          <s v="2015"/>
          <s v="2016"/>
          <s v="2017"/>
          <s v="2018"/>
          <s v="2019"/>
          <s v="2020"/>
          <s v="2021"/>
          <s v="2022"/>
          <s v="2023"/>
          <s v="2024"/>
          <s v="2025"/>
          <s v="&gt;11/7/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ndri, Janos /HU" refreshedDate="45981.441010763891" createdVersion="8" refreshedVersion="8" minRefreshableVersion="3" recordCount="1403" xr:uid="{45916D95-38A1-4C53-B7B8-26C46414189A}">
  <cacheSource type="worksheet">
    <worksheetSource name="shortage_lista__13"/>
  </cacheSource>
  <cacheFields count="13">
    <cacheField name="Termék neve" numFmtId="0">
      <sharedItems/>
    </cacheField>
    <cacheField name="Kiszerelés neve" numFmtId="0">
      <sharedItems/>
    </cacheField>
    <cacheField name="TK szám" numFmtId="0">
      <sharedItems/>
    </cacheField>
    <cacheField name="Hatóanyag" numFmtId="0">
      <sharedItems/>
    </cacheField>
    <cacheField name="Forg Eng Jog" numFmtId="0">
      <sharedItems/>
    </cacheField>
    <cacheField name="ATC1 meaning" numFmtId="0">
      <sharedItems count="13">
        <s v="L - Antineoplastic and immunomodulating agents"/>
        <s v="J - Antiinfectives for systemic use"/>
        <s v="R - Respiratory system"/>
        <s v="A - Alimentary tract and metabolism"/>
        <s v="M - Musculo-skeletal system"/>
        <s v="B - Blood and blood forming organs"/>
        <s v="D - Dermatologicals"/>
        <s v="G - Genito-urinary system and sex hormones"/>
        <s v="N - Nervous system"/>
        <s v="V - Various"/>
        <s v="C - Cardiovascular system"/>
        <s v="H - Systemic hormonal preparations, excluding sex hormones and insulins"/>
        <s v="S - Sensory organs"/>
      </sharedItems>
    </cacheField>
    <cacheField name="ATC1 level" numFmtId="0">
      <sharedItems/>
    </cacheField>
    <cacheField name="ATC kód 1/ATC kód 2" numFmtId="0">
      <sharedItems/>
    </cacheField>
    <cacheField name="A hiány kezdete" numFmtId="14">
      <sharedItems containsSemiMixedTypes="0" containsNonDate="0" containsDate="1" containsString="0" minDate="2007-03-08T00:00:00" maxDate="2025-11-07T00:00:00"/>
    </cacheField>
    <cacheField name="A hiány tervezett vége" numFmtId="14">
      <sharedItems containsNonDate="0" containsDate="1" containsString="0" containsBlank="1" minDate="2022-12-08T00:00:00" maxDate="2035-01-01T00:00:00"/>
    </cacheField>
    <cacheField name="A hiány oka" numFmtId="0">
      <sharedItems/>
    </cacheField>
    <cacheField name="Javaslat a hiánykészítmény pótlására" numFmtId="0">
      <sharedItems/>
    </cacheField>
    <cacheField name="Column1"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ndri, Janos /HU" refreshedDate="46027.586826388891" createdVersion="8" refreshedVersion="8" minRefreshableVersion="3" recordCount="1403" xr:uid="{C4E7155F-BC30-4B4D-81EA-3BDE686FB77F}">
  <cacheSource type="worksheet">
    <worksheetSource ref="A1:K1404" sheet="Sheet1"/>
  </cacheSource>
  <cacheFields count="14">
    <cacheField name="Termék neve" numFmtId="0">
      <sharedItems/>
    </cacheField>
    <cacheField name="Kiszerelés neve" numFmtId="0">
      <sharedItems/>
    </cacheField>
    <cacheField name="Type of Kiszereles" numFmtId="0">
      <sharedItems count="76">
        <s v="injekciós üvegben"/>
        <s v="HDPE tartályban"/>
        <s v="buborékcsomagolásban"/>
        <s v="üvegben"/>
        <s v="tasakban"/>
        <s v="tubusban"/>
        <s v="átlátszó buborékcsomagolásban"/>
        <s v="elõretöltött fecskendõben"/>
        <s v="tartályban"/>
        <s v="mûanyag tartályban"/>
        <s v="többadagos tartályban"/>
        <s v="infúziós üvegben"/>
        <s v="palackban"/>
        <s v="OPC ampullában"/>
        <s v="fóliacsík"/>
        <s v="üvegpalackban"/>
        <s v="ampulla"/>
        <s v="LDPE palackban"/>
        <s v="Biofine zsákban"/>
        <s v="szalagcsomagolásban"/>
        <s v="PP tartályban"/>
        <s v="tabletta"/>
        <s v="üveg tartályban"/>
        <s v="adagonként perforált buborékcsomagolásban"/>
        <s v="PET tartályban"/>
        <s v="porüveg+oldószerüveg"/>
        <s v="elõretöltött injekciós tollban"/>
        <s v="átlátszatlan fehér buborékcsomagolásban"/>
        <s v="Al tubusban"/>
        <s v="végbélkúp"/>
        <s v="egyadagos tartályban"/>
        <s v="+ 14 X 1 mg buborékcsomagolásban"/>
        <s v="filmtabletta"/>
        <s v="kemény kapszula"/>
        <s v="porampulla"/>
        <s v="laminált Al tubusban"/>
        <s v="cseppentõs tartályban"/>
        <s v="porampulla+oldószerampulla"/>
        <s v="HUNGARO-GAL"/>
        <s v="belsőleges oldat"/>
        <s v="retard tabletta"/>
        <s v="védõtasakban"/>
        <s v="infúziós palackban"/>
        <s v="injekciós üveg+oldószerampulla"/>
        <s v="porüveg"/>
        <s v="mûanyag zsákban"/>
        <s v="hüvelykrém"/>
        <s v="oldatos szemcsepp"/>
        <s v="infúziós zsákban"/>
        <s v="patronban"/>
        <s v="HDPE palackban"/>
        <s v="szuszpenziós injekció patronban"/>
        <s v="oldatos injekció patronban"/>
        <s v="Excel zsákban"/>
        <s v="olásban"/>
        <s v="flakonban"/>
        <s v="+1 ml porampulla+oldószerampulla"/>
        <s v="barna üvegpalackban"/>
        <s v="por oldatos infúzió"/>
        <s v="adagoló eszköz"/>
        <s v="oldatos injekció elõretöltött fecskendõben"/>
        <s v="oldatos injekció"/>
        <s v="Al tartályban"/>
        <s v="tartályban és dobozban"/>
        <s v="inhalátorban"/>
        <s v="kenőcs"/>
        <s v="KabiPac"/>
        <s v="+ 1 X 30000 NE buborékcsomagolásban"/>
        <s v="por oldatos infúzióhoz való koncentrátumhoz"/>
        <s v="szájfeltét"/>
        <s v="lágy kapszula"/>
        <s v="szopogató tabletta"/>
        <s v="adagolt inhalációs por"/>
        <s v="bevont tabletta"/>
        <s v="por szuszpenziós injekcióhoz"/>
        <s v="por és oldószer oldatos injekcióhoz"/>
      </sharedItems>
    </cacheField>
    <cacheField name="TK szám" numFmtId="0">
      <sharedItems/>
    </cacheField>
    <cacheField name="Hatóanyag" numFmtId="0">
      <sharedItems/>
    </cacheField>
    <cacheField name="Forg Eng Jog" numFmtId="0">
      <sharedItems/>
    </cacheField>
    <cacheField name="ATC kód 1/ATC kód 2" numFmtId="0">
      <sharedItems/>
    </cacheField>
    <cacheField name="A hiány kezdete" numFmtId="14">
      <sharedItems containsSemiMixedTypes="0" containsNonDate="0" containsDate="1" containsString="0" minDate="2007-03-08T00:00:00" maxDate="2025-11-07T00:00:00" count="703">
        <d v="2022-04-22T00:00:00"/>
        <d v="2022-04-21T00:00:00"/>
        <d v="2022-02-09T00:00:00"/>
        <d v="2024-11-19T00:00:00"/>
        <d v="2024-05-31T00:00:00"/>
        <d v="2018-09-04T00:00:00"/>
        <d v="2020-09-30T00:00:00"/>
        <d v="2024-12-18T00:00:00"/>
        <d v="2025-01-22T00:00:00"/>
        <d v="2014-02-19T00:00:00"/>
        <d v="2024-07-18T00:00:00"/>
        <d v="2023-12-14T00:00:00"/>
        <d v="2024-05-24T00:00:00"/>
        <d v="2013-05-20T00:00:00"/>
        <d v="2021-01-01T00:00:00"/>
        <d v="2019-09-19T00:00:00"/>
        <d v="2014-04-01T00:00:00"/>
        <d v="2024-02-26T00:00:00"/>
        <d v="2025-10-21T00:00:00"/>
        <d v="2024-12-17T00:00:00"/>
        <d v="2023-04-20T00:00:00"/>
        <d v="2025-09-25T00:00:00"/>
        <d v="2025-10-14T00:00:00"/>
        <d v="2025-08-12T00:00:00"/>
        <d v="2025-01-01T00:00:00"/>
        <d v="2022-08-09T00:00:00"/>
        <d v="2025-03-11T00:00:00"/>
        <d v="2021-10-27T00:00:00"/>
        <d v="2013-10-01T00:00:00"/>
        <d v="2025-08-13T00:00:00"/>
        <d v="2023-11-29T00:00:00"/>
        <d v="2025-07-02T00:00:00"/>
        <d v="2025-06-25T00:00:00"/>
        <d v="2017-06-15T00:00:00"/>
        <d v="2013-12-01T00:00:00"/>
        <d v="2015-12-03T00:00:00"/>
        <d v="2025-03-10T00:00:00"/>
        <d v="2025-04-15T00:00:00"/>
        <d v="2025-02-03T00:00:00"/>
        <d v="2018-06-18T00:00:00"/>
        <d v="2025-08-07T00:00:00"/>
        <d v="2021-06-30T00:00:00"/>
        <d v="2012-05-11T00:00:00"/>
        <d v="2023-12-01T00:00:00"/>
        <d v="2014-03-01T00:00:00"/>
        <d v="2024-10-15T00:00:00"/>
        <d v="2024-09-06T00:00:00"/>
        <d v="2023-07-31T00:00:00"/>
        <d v="2016-03-22T00:00:00"/>
        <d v="2025-09-24T00:00:00"/>
        <d v="2025-02-06T00:00:00"/>
        <d v="2025-10-07T00:00:00"/>
        <d v="2024-03-18T00:00:00"/>
        <d v="2025-10-27T00:00:00"/>
        <d v="2021-04-28T00:00:00"/>
        <d v="2022-09-23T00:00:00"/>
        <d v="2023-02-08T00:00:00"/>
        <d v="2025-06-30T00:00:00"/>
        <d v="2014-12-10T00:00:00"/>
        <d v="2020-09-11T00:00:00"/>
        <d v="2016-11-10T00:00:00"/>
        <d v="2019-04-15T00:00:00"/>
        <d v="2015-09-10T00:00:00"/>
        <d v="2022-07-11T00:00:00"/>
        <d v="2025-01-31T00:00:00"/>
        <d v="2015-11-30T00:00:00"/>
        <d v="2023-02-21T00:00:00"/>
        <d v="2022-09-29T00:00:00"/>
        <d v="2025-10-08T00:00:00"/>
        <d v="2015-11-09T00:00:00"/>
        <d v="2025-10-09T00:00:00"/>
        <d v="2024-05-01T00:00:00"/>
        <d v="2024-05-09T00:00:00"/>
        <d v="2024-04-26T00:00:00"/>
        <d v="2025-10-01T00:00:00"/>
        <d v="2025-10-28T00:00:00"/>
        <d v="2014-12-31T00:00:00"/>
        <d v="2024-09-25T00:00:00"/>
        <d v="2021-03-18T00:00:00"/>
        <d v="2019-06-07T00:00:00"/>
        <d v="2018-09-01T00:00:00"/>
        <d v="2018-04-18T00:00:00"/>
        <d v="2025-03-31T00:00:00"/>
        <d v="2021-04-20T00:00:00"/>
        <d v="2023-07-24T00:00:00"/>
        <d v="2025-01-13T00:00:00"/>
        <d v="2025-07-20T00:00:00"/>
        <d v="2025-05-17T00:00:00"/>
        <d v="2025-09-30T00:00:00"/>
        <d v="2025-08-05T00:00:00"/>
        <d v="2025-07-29T00:00:00"/>
        <d v="2022-09-01T00:00:00"/>
        <d v="2017-12-20T00:00:00"/>
        <d v="2012-12-31T00:00:00"/>
        <d v="2021-09-16T00:00:00"/>
        <d v="2025-04-29T00:00:00"/>
        <d v="2023-12-06T00:00:00"/>
        <d v="2023-03-10T00:00:00"/>
        <d v="2020-12-01T00:00:00"/>
        <d v="2023-09-19T00:00:00"/>
        <d v="2025-10-17T00:00:00"/>
        <d v="2010-05-30T00:00:00"/>
        <d v="2022-03-31T00:00:00"/>
        <d v="2021-04-01T00:00:00"/>
        <d v="2022-04-30T00:00:00"/>
        <d v="2025-11-03T00:00:00"/>
        <d v="2023-04-01T00:00:00"/>
        <d v="2023-04-15T00:00:00"/>
        <d v="2024-06-20T00:00:00"/>
        <d v="2022-03-23T00:00:00"/>
        <d v="2019-02-27T00:00:00"/>
        <d v="2025-06-01T00:00:00"/>
        <d v="2025-05-14T00:00:00"/>
        <d v="2016-11-11T00:00:00"/>
        <d v="2025-10-13T00:00:00"/>
        <d v="2016-05-02T00:00:00"/>
        <d v="2013-01-22T00:00:00"/>
        <d v="2014-02-03T00:00:00"/>
        <d v="2015-07-23T00:00:00"/>
        <d v="2024-10-01T00:00:00"/>
        <d v="2017-09-01T00:00:00"/>
        <d v="2022-06-30T00:00:00"/>
        <d v="2022-12-31T00:00:00"/>
        <d v="2016-10-01T00:00:00"/>
        <d v="2022-07-01T00:00:00"/>
        <d v="2021-04-13T00:00:00"/>
        <d v="2022-05-16T00:00:00"/>
        <d v="2025-09-08T00:00:00"/>
        <d v="2024-05-27T00:00:00"/>
        <d v="2025-01-30T00:00:00"/>
        <d v="2016-03-01T00:00:00"/>
        <d v="2022-03-11T00:00:00"/>
        <d v="2025-05-19T00:00:00"/>
        <d v="2024-11-13T00:00:00"/>
        <d v="2023-09-01T00:00:00"/>
        <d v="2017-02-01T00:00:00"/>
        <d v="2023-06-19T00:00:00"/>
        <d v="2024-10-10T00:00:00"/>
        <d v="2024-07-10T00:00:00"/>
        <d v="2025-05-07T00:00:00"/>
        <d v="2024-02-07T00:00:00"/>
        <d v="2024-06-05T00:00:00"/>
        <d v="2024-08-16T00:00:00"/>
        <d v="2024-06-10T00:00:00"/>
        <d v="2025-09-02T00:00:00"/>
        <d v="2017-06-01T00:00:00"/>
        <d v="2016-01-30T00:00:00"/>
        <d v="2018-10-26T00:00:00"/>
        <d v="2024-06-19T00:00:00"/>
        <d v="2024-05-06T00:00:00"/>
        <d v="2023-01-09T00:00:00"/>
        <d v="2021-05-17T00:00:00"/>
        <d v="2025-08-11T00:00:00"/>
        <d v="2024-10-09T00:00:00"/>
        <d v="2022-02-14T00:00:00"/>
        <d v="2025-07-22T00:00:00"/>
        <d v="2025-07-01T00:00:00"/>
        <d v="2013-12-20T00:00:00"/>
        <d v="2017-04-07T00:00:00"/>
        <d v="2024-12-20T00:00:00"/>
        <d v="2020-08-01T00:00:00"/>
        <d v="2025-01-14T00:00:00"/>
        <d v="2024-10-31T00:00:00"/>
        <d v="2025-11-04T00:00:00"/>
        <d v="2022-10-18T00:00:00"/>
        <d v="2014-11-28T00:00:00"/>
        <d v="2025-08-26T00:00:00"/>
        <d v="2025-10-06T00:00:00"/>
        <d v="2025-03-12T00:00:00"/>
        <d v="2015-10-09T00:00:00"/>
        <d v="2020-10-16T00:00:00"/>
        <d v="2019-10-04T00:00:00"/>
        <d v="2023-08-23T00:00:00"/>
        <d v="2025-02-14T00:00:00"/>
        <d v="2023-08-07T00:00:00"/>
        <d v="2014-07-28T00:00:00"/>
        <d v="2013-03-01T00:00:00"/>
        <d v="2021-12-22T00:00:00"/>
        <d v="2023-02-27T00:00:00"/>
        <d v="2023-11-13T00:00:00"/>
        <d v="2018-05-15T00:00:00"/>
        <d v="2023-11-15T00:00:00"/>
        <d v="2025-07-31T00:00:00"/>
        <d v="2025-03-22T00:00:00"/>
        <d v="2017-09-07T00:00:00"/>
        <d v="2019-10-24T00:00:00"/>
        <d v="2024-09-01T00:00:00"/>
        <d v="2025-10-31T00:00:00"/>
        <d v="2018-12-30T00:00:00"/>
        <d v="2018-11-21T00:00:00"/>
        <d v="2022-06-01T00:00:00"/>
        <d v="2015-01-01T00:00:00"/>
        <d v="2017-08-05T00:00:00"/>
        <d v="2017-11-30T00:00:00"/>
        <d v="2025-02-27T00:00:00"/>
        <d v="2025-03-13T00:00:00"/>
        <d v="2019-09-17T00:00:00"/>
        <d v="2024-02-20T00:00:00"/>
        <d v="2025-02-18T00:00:00"/>
        <d v="2020-03-01T00:00:00"/>
        <d v="2021-06-17T00:00:00"/>
        <d v="2021-04-30T00:00:00"/>
        <d v="2024-01-09T00:00:00"/>
        <d v="2022-09-26T00:00:00"/>
        <d v="2018-10-18T00:00:00"/>
        <d v="2025-08-14T00:00:00"/>
        <d v="2025-04-30T00:00:00"/>
        <d v="2024-08-28T00:00:00"/>
        <d v="2023-07-12T00:00:00"/>
        <d v="2025-04-02T00:00:00"/>
        <d v="2025-08-01T00:00:00"/>
        <d v="2025-06-17T00:00:00"/>
        <d v="2021-09-01T00:00:00"/>
        <d v="2025-05-22T00:00:00"/>
        <d v="2024-06-06T00:00:00"/>
        <d v="2024-03-25T00:00:00"/>
        <d v="2023-07-06T00:00:00"/>
        <d v="2025-02-28T00:00:00"/>
        <d v="2022-04-27T00:00:00"/>
        <d v="2022-06-27T00:00:00"/>
        <d v="2022-01-28T00:00:00"/>
        <d v="2018-08-30T00:00:00"/>
        <d v="2017-01-01T00:00:00"/>
        <d v="2016-08-25T00:00:00"/>
        <d v="2016-07-19T00:00:00"/>
        <d v="2022-10-27T00:00:00"/>
        <d v="2022-11-24T00:00:00"/>
        <d v="2022-10-31T00:00:00"/>
        <d v="2013-09-10T00:00:00"/>
        <d v="2012-08-27T00:00:00"/>
        <d v="2014-05-01T00:00:00"/>
        <d v="2025-09-03T00:00:00"/>
        <d v="2024-01-08T00:00:00"/>
        <d v="2025-10-15T00:00:00"/>
        <d v="2020-02-27T00:00:00"/>
        <d v="2016-02-17T00:00:00"/>
        <d v="2024-06-12T00:00:00"/>
        <d v="2024-11-14T00:00:00"/>
        <d v="2023-11-01T00:00:00"/>
        <d v="2020-06-24T00:00:00"/>
        <d v="2025-02-11T00:00:00"/>
        <d v="2018-03-09T00:00:00"/>
        <d v="2017-04-25T00:00:00"/>
        <d v="2025-07-16T00:00:00"/>
        <d v="2024-10-03T00:00:00"/>
        <d v="2016-02-27T00:00:00"/>
        <d v="2025-04-01T00:00:00"/>
        <d v="2024-12-19T00:00:00"/>
        <d v="2024-10-28T00:00:00"/>
        <d v="2024-12-13T00:00:00"/>
        <d v="2024-09-20T00:00:00"/>
        <d v="2019-03-25T00:00:00"/>
        <d v="2025-01-09T00:00:00"/>
        <d v="2017-08-18T00:00:00"/>
        <d v="2022-05-10T00:00:00"/>
        <d v="2023-07-23T00:00:00"/>
        <d v="2024-10-21T00:00:00"/>
        <d v="2025-09-01T00:00:00"/>
        <d v="2025-08-19T00:00:00"/>
        <d v="2024-05-02T00:00:00"/>
        <d v="2025-07-18T00:00:00"/>
        <d v="2025-05-28T00:00:00"/>
        <d v="2020-05-08T00:00:00"/>
        <d v="2019-11-01T00:00:00"/>
        <d v="2016-05-19T00:00:00"/>
        <d v="2018-11-05T00:00:00"/>
        <d v="2025-07-09T00:00:00"/>
        <d v="2015-08-01T00:00:00"/>
        <d v="2023-11-28T00:00:00"/>
        <d v="2022-01-31T00:00:00"/>
        <d v="2018-10-10T00:00:00"/>
        <d v="2019-03-15T00:00:00"/>
        <d v="2015-10-05T00:00:00"/>
        <d v="2021-12-01T00:00:00"/>
        <d v="2023-05-12T00:00:00"/>
        <d v="2023-07-26T00:00:00"/>
        <d v="2024-09-05T00:00:00"/>
        <d v="2024-11-29T00:00:00"/>
        <d v="2024-11-28T00:00:00"/>
        <d v="2024-10-02T00:00:00"/>
        <d v="2019-02-01T00:00:00"/>
        <d v="2019-03-22T00:00:00"/>
        <d v="2024-12-05T00:00:00"/>
        <d v="2025-02-12T00:00:00"/>
        <d v="2025-10-23T00:00:00"/>
        <d v="2024-12-23T00:00:00"/>
        <d v="2024-02-01T00:00:00"/>
        <d v="2024-07-31T00:00:00"/>
        <d v="2025-04-28T00:00:00"/>
        <d v="2025-09-10T00:00:00"/>
        <d v="2021-03-02T00:00:00"/>
        <d v="2025-04-22T00:00:00"/>
        <d v="2025-01-02T00:00:00"/>
        <d v="2021-05-03T00:00:00"/>
        <d v="2015-11-10T00:00:00"/>
        <d v="2024-12-06T00:00:00"/>
        <d v="2012-12-03T00:00:00"/>
        <d v="2025-03-01T00:00:00"/>
        <d v="2017-09-12T00:00:00"/>
        <d v="2025-05-26T00:00:00"/>
        <d v="2025-04-24T00:00:00"/>
        <d v="2020-11-25T00:00:00"/>
        <d v="2022-05-01T00:00:00"/>
        <d v="2022-09-15T00:00:00"/>
        <d v="2022-04-05T00:00:00"/>
        <d v="2020-06-19T00:00:00"/>
        <d v="2025-04-16T00:00:00"/>
        <d v="2025-08-29T00:00:00"/>
        <d v="2018-01-01T00:00:00"/>
        <d v="2021-12-31T00:00:00"/>
        <d v="2017-10-15T00:00:00"/>
        <d v="2022-03-28T00:00:00"/>
        <d v="2024-03-07T00:00:00"/>
        <d v="2021-04-08T00:00:00"/>
        <d v="2024-11-06T00:00:00"/>
        <d v="2024-03-22T00:00:00"/>
        <d v="2024-07-02T00:00:00"/>
        <d v="2025-01-16T00:00:00"/>
        <d v="2024-09-12T00:00:00"/>
        <d v="2025-03-25T00:00:00"/>
        <d v="2024-10-08T00:00:00"/>
        <d v="2023-11-07T00:00:00"/>
        <d v="2024-12-11T00:00:00"/>
        <d v="2024-07-22T00:00:00"/>
        <d v="2024-08-31T00:00:00"/>
        <d v="2024-11-05T00:00:00"/>
        <d v="2017-08-29T00:00:00"/>
        <d v="2016-06-24T00:00:00"/>
        <d v="2025-04-14T00:00:00"/>
        <d v="2023-03-01T00:00:00"/>
        <d v="2015-07-03T00:00:00"/>
        <d v="2025-08-28T00:00:00"/>
        <d v="2024-01-03T00:00:00"/>
        <d v="2023-07-04T00:00:00"/>
        <d v="2025-10-20T00:00:00"/>
        <d v="2025-10-10T00:00:00"/>
        <d v="2023-09-12T00:00:00"/>
        <d v="2016-03-31T00:00:00"/>
        <d v="2025-05-30T00:00:00"/>
        <d v="2018-07-30T00:00:00"/>
        <d v="2016-06-10T00:00:00"/>
        <d v="2025-01-28T00:00:00"/>
        <d v="2025-01-29T00:00:00"/>
        <d v="2024-12-04T00:00:00"/>
        <d v="2023-07-20T00:00:00"/>
        <d v="2022-08-31T00:00:00"/>
        <d v="2025-06-02T00:00:00"/>
        <d v="2024-01-01T00:00:00"/>
        <d v="2019-11-30T00:00:00"/>
        <d v="2024-08-04T00:00:00"/>
        <d v="2020-07-14T00:00:00"/>
        <d v="2024-04-23T00:00:00"/>
        <d v="2023-05-03T00:00:00"/>
        <d v="2021-11-26T00:00:00"/>
        <d v="2019-06-01T00:00:00"/>
        <d v="2023-05-01T00:00:00"/>
        <d v="2023-10-01T00:00:00"/>
        <d v="2023-05-02T00:00:00"/>
        <d v="2022-11-10T00:00:00"/>
        <d v="2025-09-15T00:00:00"/>
        <d v="2019-05-31T00:00:00"/>
        <d v="2024-01-02T00:00:00"/>
        <d v="2018-09-24T00:00:00"/>
        <d v="2017-02-20T00:00:00"/>
        <d v="2020-04-28T00:00:00"/>
        <d v="2020-04-29T00:00:00"/>
        <d v="2017-09-19T00:00:00"/>
        <d v="2017-09-30T00:00:00"/>
        <d v="2025-09-23T00:00:00"/>
        <d v="2024-09-18T00:00:00"/>
        <d v="2024-03-20T00:00:00"/>
        <d v="2018-05-30T00:00:00"/>
        <d v="2024-09-03T00:00:00"/>
        <d v="2022-09-09T00:00:00"/>
        <d v="2022-02-03T00:00:00"/>
        <d v="2023-05-31T00:00:00"/>
        <d v="2022-02-01T00:00:00"/>
        <d v="2023-02-20T00:00:00"/>
        <d v="2024-09-19T00:00:00"/>
        <d v="2025-05-12T00:00:00"/>
        <d v="2023-08-11T00:00:00"/>
        <d v="2024-02-15T00:00:00"/>
        <d v="2011-11-01T00:00:00"/>
        <d v="2019-12-17T00:00:00"/>
        <d v="2024-05-21T00:00:00"/>
        <d v="2019-05-01T00:00:00"/>
        <d v="2025-11-01T00:00:00"/>
        <d v="2019-07-30T00:00:00"/>
        <d v="2017-05-31T00:00:00"/>
        <d v="2025-09-29T00:00:00"/>
        <d v="2024-06-13T00:00:00"/>
        <d v="2025-07-10T00:00:00"/>
        <d v="2025-01-15T00:00:00"/>
        <d v="2025-07-28T00:00:00"/>
        <d v="2025-10-16T00:00:00"/>
        <d v="2012-06-10T00:00:00"/>
        <d v="2024-08-08T00:00:00"/>
        <d v="2021-10-01T00:00:00"/>
        <d v="2025-01-20T00:00:00"/>
        <d v="2025-06-12T00:00:00"/>
        <d v="2022-03-24T00:00:00"/>
        <d v="2016-06-01T00:00:00"/>
        <d v="2020-09-08T00:00:00"/>
        <d v="2025-02-04T00:00:00"/>
        <d v="2023-06-07T00:00:00"/>
        <d v="2023-06-01T00:00:00"/>
        <d v="2018-07-27T00:00:00"/>
        <d v="2014-04-18T00:00:00"/>
        <d v="2020-03-10T00:00:00"/>
        <d v="2025-02-26T00:00:00"/>
        <d v="2020-05-14T00:00:00"/>
        <d v="2019-03-06T00:00:00"/>
        <d v="2020-02-07T00:00:00"/>
        <d v="2018-01-25T00:00:00"/>
        <d v="2020-01-30T00:00:00"/>
        <d v="2024-11-16T00:00:00"/>
        <d v="2021-07-27T00:00:00"/>
        <d v="2022-03-08T00:00:00"/>
        <d v="2020-01-27T00:00:00"/>
        <d v="2018-01-09T00:00:00"/>
        <d v="2024-08-01T00:00:00"/>
        <d v="2024-02-06T00:00:00"/>
        <d v="2020-09-25T00:00:00"/>
        <d v="2019-06-04T00:00:00"/>
        <d v="2018-04-01T00:00:00"/>
        <d v="2023-10-18T00:00:00"/>
        <d v="2024-11-27T00:00:00"/>
        <d v="2021-02-26T00:00:00"/>
        <d v="2024-12-16T00:00:00"/>
        <d v="2025-09-22T00:00:00"/>
        <d v="2023-10-09T00:00:00"/>
        <d v="2021-10-25T00:00:00"/>
        <d v="2023-11-30T00:00:00"/>
        <d v="2012-08-09T00:00:00"/>
        <d v="2017-04-13T00:00:00"/>
        <d v="2024-02-05T00:00:00"/>
        <d v="2017-11-10T00:00:00"/>
        <d v="2024-11-26T00:00:00"/>
        <d v="2016-02-09T00:00:00"/>
        <d v="2021-11-30T00:00:00"/>
        <d v="2024-04-24T00:00:00"/>
        <d v="2023-09-20T00:00:00"/>
        <d v="2022-12-13T00:00:00"/>
        <d v="2022-01-01T00:00:00"/>
        <d v="2025-02-13T00:00:00"/>
        <d v="2024-02-14T00:00:00"/>
        <d v="2022-04-04T00:00:00"/>
        <d v="2017-05-02T00:00:00"/>
        <d v="2012-01-01T00:00:00"/>
        <d v="2023-07-13T00:00:00"/>
        <d v="2024-04-17T00:00:00"/>
        <d v="2025-02-05T00:00:00"/>
        <d v="2022-05-05T00:00:00"/>
        <d v="2024-10-25T00:00:00"/>
        <d v="2012-07-09T00:00:00"/>
        <d v="2020-07-10T00:00:00"/>
        <d v="2025-06-10T00:00:00"/>
        <d v="2025-03-06T00:00:00"/>
        <d v="2014-12-01T00:00:00"/>
        <d v="2020-04-30T00:00:00"/>
        <d v="2016-08-16T00:00:00"/>
        <d v="2016-07-29T00:00:00"/>
        <d v="2016-05-16T00:00:00"/>
        <d v="2016-07-01T00:00:00"/>
        <d v="2016-04-15T00:00:00"/>
        <d v="2018-02-16T00:00:00"/>
        <d v="2018-09-27T00:00:00"/>
        <d v="2022-01-20T00:00:00"/>
        <d v="2022-03-22T00:00:00"/>
        <d v="2017-03-09T00:00:00"/>
        <d v="2017-02-24T00:00:00"/>
        <d v="2023-01-17T00:00:00"/>
        <d v="2023-03-31T00:00:00"/>
        <d v="2024-04-30T00:00:00"/>
        <d v="2021-05-21T00:00:00"/>
        <d v="2012-10-30T00:00:00"/>
        <d v="2024-06-14T00:00:00"/>
        <d v="2024-05-30T00:00:00"/>
        <d v="2021-06-02T00:00:00"/>
        <d v="2017-10-04T00:00:00"/>
        <d v="2019-01-24T00:00:00"/>
        <d v="2024-09-26T00:00:00"/>
        <d v="2016-12-05T00:00:00"/>
        <d v="2023-10-11T00:00:00"/>
        <d v="2024-04-03T00:00:00"/>
        <d v="2016-08-19T00:00:00"/>
        <d v="2016-08-14T00:00:00"/>
        <d v="2025-03-21T00:00:00"/>
        <d v="2024-12-10T00:00:00"/>
        <d v="2020-04-01T00:00:00"/>
        <d v="2020-01-24T00:00:00"/>
        <d v="2018-04-19T00:00:00"/>
        <d v="2013-05-01T00:00:00"/>
        <d v="2013-07-30T00:00:00"/>
        <d v="2013-09-01T00:00:00"/>
        <d v="2019-04-23T00:00:00"/>
        <d v="2022-03-21T00:00:00"/>
        <d v="2022-08-01T00:00:00"/>
        <d v="2019-10-29T00:00:00"/>
        <d v="2020-05-04T00:00:00"/>
        <d v="2023-02-13T00:00:00"/>
        <d v="2023-06-23T00:00:00"/>
        <d v="2025-09-19T00:00:00"/>
        <d v="2025-05-01T00:00:00"/>
        <d v="2025-03-18T00:00:00"/>
        <d v="2025-06-23T00:00:00"/>
        <d v="2025-05-13T00:00:00"/>
        <d v="2024-03-31T00:00:00"/>
        <d v="2024-08-07T00:00:00"/>
        <d v="2024-09-13T00:00:00"/>
        <d v="2025-01-06T00:00:00"/>
        <d v="2022-10-26T00:00:00"/>
        <d v="2017-01-05T00:00:00"/>
        <d v="2023-06-15T00:00:00"/>
        <d v="2022-09-06T00:00:00"/>
        <d v="2022-12-19T00:00:00"/>
        <d v="2022-07-19T00:00:00"/>
        <d v="2022-07-05T00:00:00"/>
        <d v="2023-03-03T00:00:00"/>
        <d v="2025-09-09T00:00:00"/>
        <d v="2025-06-24T00:00:00"/>
        <d v="2025-07-15T00:00:00"/>
        <d v="2023-11-27T00:00:00"/>
        <d v="2025-07-24T00:00:00"/>
        <d v="2025-09-05T00:00:00"/>
        <d v="2018-10-30T00:00:00"/>
        <d v="2021-10-15T00:00:00"/>
        <d v="2025-11-06T00:00:00"/>
        <d v="2019-01-10T00:00:00"/>
        <d v="2021-12-03T00:00:00"/>
        <d v="2024-10-30T00:00:00"/>
        <d v="2025-08-15T00:00:00"/>
        <d v="2014-02-01T00:00:00"/>
        <d v="2023-07-25T00:00:00"/>
        <d v="2017-01-12T00:00:00"/>
        <d v="2024-11-20T00:00:00"/>
        <d v="2024-09-10T00:00:00"/>
        <d v="2024-09-02T00:00:00"/>
        <d v="2024-08-21T00:00:00"/>
        <d v="2023-08-31T00:00:00"/>
        <d v="2024-03-13T00:00:00"/>
        <d v="2024-08-23T00:00:00"/>
        <d v="2021-07-14T00:00:00"/>
        <d v="2022-07-14T00:00:00"/>
        <d v="2019-06-17T00:00:00"/>
        <d v="2025-04-03T00:00:00"/>
        <d v="2020-09-21T00:00:00"/>
        <d v="2021-04-16T00:00:00"/>
        <d v="2025-06-27T00:00:00"/>
        <d v="2007-03-08T00:00:00"/>
        <d v="2021-01-26T00:00:00"/>
        <d v="2022-03-01T00:00:00"/>
        <d v="2023-12-16T00:00:00"/>
        <d v="2022-08-26T00:00:00"/>
        <d v="2015-12-31T00:00:00"/>
        <d v="2025-01-17T00:00:00"/>
        <d v="2021-09-15T00:00:00"/>
        <d v="2024-06-03T00:00:00"/>
        <d v="2023-12-15T00:00:00"/>
        <d v="2018-11-26T00:00:00"/>
        <d v="2022-04-19T00:00:00"/>
        <d v="2022-12-12T00:00:00"/>
        <d v="2023-11-24T00:00:00"/>
        <d v="2019-05-10T00:00:00"/>
        <d v="2018-12-31T00:00:00"/>
        <d v="2017-07-13T00:00:00"/>
        <d v="2024-04-16T00:00:00"/>
        <d v="2024-01-23T00:00:00"/>
        <d v="2023-09-04T00:00:00"/>
        <d v="2014-01-21T00:00:00"/>
        <d v="2024-08-29T00:00:00"/>
        <d v="2016-07-27T00:00:00"/>
        <d v="2024-06-21T00:00:00"/>
        <d v="2018-12-18T00:00:00"/>
        <d v="2019-10-31T00:00:00"/>
        <d v="2023-06-21T00:00:00"/>
        <d v="2023-11-21T00:00:00"/>
        <d v="2024-11-21T00:00:00"/>
        <d v="2022-06-24T00:00:00"/>
        <d v="2020-03-16T00:00:00"/>
        <d v="2025-11-05T00:00:00"/>
        <d v="2025-05-29T00:00:00"/>
        <d v="2024-05-07T00:00:00"/>
        <d v="2024-06-01T00:00:00"/>
        <d v="2025-04-19T00:00:00"/>
        <d v="2024-01-18T00:00:00"/>
        <d v="2025-01-23T00:00:00"/>
        <d v="2023-12-21T00:00:00"/>
        <d v="2024-01-16T00:00:00"/>
        <d v="2020-04-16T00:00:00"/>
        <d v="2020-10-01T00:00:00"/>
        <d v="2014-10-15T00:00:00"/>
        <d v="2019-07-09T00:00:00"/>
        <d v="2017-03-17T00:00:00"/>
        <d v="2017-03-06T00:00:00"/>
        <d v="2016-11-07T00:00:00"/>
        <d v="2015-04-13T00:00:00"/>
        <d v="2020-02-05T00:00:00"/>
        <d v="2019-11-22T00:00:00"/>
        <d v="2021-01-05T00:00:00"/>
        <d v="2025-07-14T00:00:00"/>
        <d v="2015-08-10T00:00:00"/>
        <d v="2023-10-05T00:00:00"/>
        <d v="2023-12-12T00:00:00"/>
        <d v="2025-05-31T00:00:00"/>
        <d v="2025-04-09T00:00:00"/>
        <d v="2018-04-14T00:00:00"/>
        <d v="2024-08-19T00:00:00"/>
        <d v="2016-04-12T00:00:00"/>
        <d v="2023-05-05T00:00:00"/>
        <d v="2023-02-14T00:00:00"/>
        <d v="2021-01-04T00:00:00"/>
        <d v="2022-03-30T00:00:00"/>
        <d v="2022-06-03T00:00:00"/>
        <d v="2025-02-20T00:00:00"/>
        <d v="2017-06-28T00:00:00"/>
        <d v="2018-11-01T00:00:00"/>
        <d v="2024-02-08T00:00:00"/>
        <d v="2023-06-20T00:00:00"/>
        <d v="2020-01-21T00:00:00"/>
        <d v="2011-10-14T00:00:00"/>
        <d v="2023-01-23T00:00:00"/>
        <d v="2024-10-24T00:00:00"/>
        <d v="2025-09-17T00:00:00"/>
        <d v="2023-10-31T00:00:00"/>
        <d v="2020-03-20T00:00:00"/>
        <d v="2024-02-29T00:00:00"/>
        <d v="2023-06-30T00:00:00"/>
        <d v="2022-06-08T00:00:00"/>
        <d v="2025-08-21T00:00:00"/>
        <d v="2013-07-01T00:00:00"/>
        <d v="2025-08-18T00:00:00"/>
        <d v="2025-09-16T00:00:00"/>
        <d v="2024-10-04T00:00:00"/>
        <d v="2019-06-30T00:00:00"/>
        <d v="2019-07-11T00:00:00"/>
        <d v="2024-11-15T00:00:00"/>
        <d v="2023-08-08T00:00:00"/>
        <d v="2023-02-22T00:00:00"/>
        <d v="2024-05-23T00:00:00"/>
        <d v="2021-02-09T00:00:00"/>
        <d v="2025-07-07T00:00:00"/>
        <d v="2025-10-30T00:00:00"/>
        <d v="2024-12-15T00:00:00"/>
        <d v="2013-11-18T00:00:00"/>
        <d v="2019-01-11T00:00:00"/>
        <d v="2021-09-07T00:00:00"/>
        <d v="2024-03-12T00:00:00"/>
        <d v="2024-02-28T00:00:00"/>
        <d v="2017-10-06T00:00:00"/>
        <d v="2015-09-01T00:00:00"/>
        <d v="2012-10-04T00:00:00"/>
        <d v="2024-09-30T00:00:00"/>
        <d v="2019-07-31T00:00:00"/>
        <d v="2017-09-11T00:00:00"/>
        <d v="2015-01-12T00:00:00"/>
        <d v="2019-11-14T00:00:00"/>
        <d v="2025-03-24T00:00:00"/>
        <d v="2019-01-05T00:00:00"/>
        <d v="2020-03-25T00:00:00"/>
        <d v="2016-06-20T00:00:00"/>
        <d v="2017-08-25T00:00:00"/>
        <d v="2020-08-31T00:00:00"/>
        <d v="2021-03-22T00:00:00"/>
        <d v="2025-10-29T00:00:00"/>
        <d v="2022-06-21T00:00:00"/>
        <d v="2022-02-22T00:00:00"/>
        <d v="2025-05-15T00:00:00"/>
        <d v="2024-11-11T00:00:00"/>
        <d v="2024-04-02T00:00:00"/>
        <d v="2016-05-31T00:00:00"/>
        <d v="2011-05-31T00:00:00"/>
        <d v="2023-12-18T00:00:00"/>
        <d v="2022-06-13T00:00:00"/>
        <d v="2023-01-31T00:00:00"/>
        <d v="2015-01-14T00:00:00"/>
        <d v="2024-11-01T00:00:00"/>
        <d v="2021-12-17T00:00:00"/>
        <d v="2022-02-10T00:00:00"/>
        <d v="2024-06-28T00:00:00"/>
        <d v="2023-10-24T00:00:00"/>
        <d v="2023-01-01T00:00:00"/>
        <d v="2020-11-16T00:00:00"/>
        <d v="2024-11-04T00:00:00"/>
        <d v="2025-02-17T00:00:00"/>
        <d v="2017-11-20T00:00:00"/>
        <d v="2020-05-01T00:00:00"/>
        <d v="2016-10-31T00:00:00"/>
        <d v="2012-08-01T00:00:00"/>
        <d v="2022-06-20T00:00:00"/>
        <d v="2022-05-17T00:00:00"/>
        <d v="2024-01-19T00:00:00"/>
        <d v="2024-04-10T00:00:00"/>
        <d v="2020-01-31T00:00:00"/>
        <d v="2019-12-12T00:00:00"/>
        <d v="2020-01-17T00:00:00"/>
        <d v="2020-02-20T00:00:00"/>
        <d v="2023-07-07T00:00:00"/>
        <d v="2024-07-01T00:00:00"/>
        <d v="2021-05-01T00:00:00"/>
        <d v="2025-07-17T00:00:00"/>
        <d v="2017-08-09T00:00:00"/>
        <d v="2011-12-09T00:00:00"/>
      </sharedItems>
      <fieldGroup par="13"/>
    </cacheField>
    <cacheField name="A hiány tervezett vége" numFmtId="14">
      <sharedItems containsNonDate="0" containsDate="1" containsString="0" containsBlank="1" minDate="2022-12-08T00:00:00" maxDate="2035-01-01T00:00:00"/>
    </cacheField>
    <cacheField name="A hiány oka" numFmtId="0">
      <sharedItems count="9">
        <s v="Piaci megfontolások"/>
        <s v="Hatóanyag, vagy egyéb alapanyag ellátási probléma"/>
        <s v="Gyártási gond"/>
        <s v="Szállítási vagy raktározási gondok"/>
        <s v="Adminisztratív okok"/>
        <s v="Korlátozottan elérhetõ "/>
        <s v="Megnövekedett igény"/>
        <s v="Forgalmazás megszüntetése"/>
        <s v="Hivatalbóli megállapítás"/>
      </sharedItems>
    </cacheField>
    <cacheField name="Javaslat a hiánykészítmény pótlására" numFmtId="0">
      <sharedItems/>
    </cacheField>
    <cacheField name="Months (A hiány kezdete)" numFmtId="0" databaseField="0">
      <fieldGroup base="7">
        <rangePr groupBy="months" startDate="2007-03-08T00:00:00" endDate="2025-11-07T00:00:00"/>
        <groupItems count="14">
          <s v="&lt;3/8/2007"/>
          <s v="Jan"/>
          <s v="Feb"/>
          <s v="Mar"/>
          <s v="Apr"/>
          <s v="May"/>
          <s v="Jun"/>
          <s v="Jul"/>
          <s v="Aug"/>
          <s v="Sep"/>
          <s v="Oct"/>
          <s v="Nov"/>
          <s v="Dec"/>
          <s v="&gt;11/7/2025"/>
        </groupItems>
      </fieldGroup>
    </cacheField>
    <cacheField name="Quarters (A hiány kezdete)" numFmtId="0" databaseField="0">
      <fieldGroup base="7">
        <rangePr groupBy="quarters" startDate="2007-03-08T00:00:00" endDate="2025-11-07T00:00:00"/>
        <groupItems count="6">
          <s v="&lt;3/8/2007"/>
          <s v="Qtr1"/>
          <s v="Qtr2"/>
          <s v="Qtr3"/>
          <s v="Qtr4"/>
          <s v="&gt;11/7/2025"/>
        </groupItems>
      </fieldGroup>
    </cacheField>
    <cacheField name="Years (A hiány kezdete)" numFmtId="0" databaseField="0">
      <fieldGroup base="7">
        <rangePr groupBy="years" startDate="2007-03-08T00:00:00" endDate="2025-11-07T00:00:00"/>
        <groupItems count="21">
          <s v="&lt;3/8/2007"/>
          <s v="2007"/>
          <s v="2008"/>
          <s v="2009"/>
          <s v="2010"/>
          <s v="2011"/>
          <s v="2012"/>
          <s v="2013"/>
          <s v="2014"/>
          <s v="2015"/>
          <s v="2016"/>
          <s v="2017"/>
          <s v="2018"/>
          <s v="2019"/>
          <s v="2020"/>
          <s v="2021"/>
          <s v="2022"/>
          <s v="2023"/>
          <s v="2024"/>
          <s v="2025"/>
          <s v="&gt;11/7/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3">
  <r>
    <s v="5-FLUOROURACIL SANDOZ  50 mg/ml koncentrátum oldatos infúzióhoz"/>
    <s v="1 X 100 ml injekciós üvegben"/>
    <s v="OGYI-T-07514/10"/>
    <x v="0"/>
    <x v="0"/>
    <s v="L01BC02"/>
    <x v="0"/>
    <x v="0"/>
    <x v="0"/>
    <x v="0"/>
    <s v=""/>
  </r>
  <r>
    <s v="5-FLUOROURACIL SANDOZ  50 mg/ml koncentrátum oldatos infúzióhoz"/>
    <s v="1 X 20 ml injekciós üvegben"/>
    <s v="OGYI-T-07514/09"/>
    <x v="0"/>
    <x v="0"/>
    <s v="L01BC02"/>
    <x v="1"/>
    <x v="0"/>
    <x v="0"/>
    <x v="1"/>
    <s v=""/>
  </r>
  <r>
    <s v="ABELCET LIPID KOMPLEX 5 mg/ml koncentrátum diszperziós infúzióhoz"/>
    <s v="10 X 20 ml injekciós üvegben"/>
    <s v="OGYI-T-06918/01"/>
    <x v="1"/>
    <x v="1"/>
    <s v="J02AA01"/>
    <x v="2"/>
    <x v="1"/>
    <x v="1"/>
    <x v="0"/>
    <s v=""/>
  </r>
  <r>
    <s v="ABIRATERONE QILU 250 mg tabletta"/>
    <s v="120 X   - HDPE tartályban"/>
    <s v="OGYI-T-24062/01"/>
    <x v="2"/>
    <x v="2"/>
    <s v="L02BX03"/>
    <x v="3"/>
    <x v="2"/>
    <x v="0"/>
    <x v="2"/>
    <s v=""/>
  </r>
  <r>
    <s v="ABIRATERONE SANDOZ  500 mg filmtabletta"/>
    <s v="56 X   - buborékcsomagolásban"/>
    <s v="OGYI-T-23883/02"/>
    <x v="2"/>
    <x v="0"/>
    <s v="L02BX03"/>
    <x v="4"/>
    <x v="1"/>
    <x v="0"/>
    <x v="3"/>
    <s v=""/>
  </r>
  <r>
    <s v="ACC 20 mg/ml belsõleges oldat"/>
    <s v="1 X 200 ml üvegben"/>
    <s v="OGYI-T-02021/15"/>
    <x v="3"/>
    <x v="0"/>
    <s v="R05CB01"/>
    <x v="5"/>
    <x v="1"/>
    <x v="0"/>
    <x v="4"/>
    <s v=""/>
  </r>
  <r>
    <s v="ACC LONG 600 mg pezsgõtabletta"/>
    <s v="12 X   - tasakban"/>
    <s v="OGYI-T-02021/22"/>
    <x v="3"/>
    <x v="0"/>
    <s v="R05CB01"/>
    <x v="6"/>
    <x v="1"/>
    <x v="0"/>
    <x v="4"/>
    <s v=""/>
  </r>
  <r>
    <s v="ACICLOVIR NORIDEM 250 mg por oldatos infúzióhoz"/>
    <s v="5 X   - injekciós üvegben"/>
    <s v="OGYI-T-24171/02"/>
    <x v="4"/>
    <x v="3"/>
    <s v="J05AB01"/>
    <x v="7"/>
    <x v="1"/>
    <x v="2"/>
    <x v="5"/>
    <s v=""/>
  </r>
  <r>
    <s v="ACICLOVIR ROMPHARM 250 mg por oldatos infúzióhoz"/>
    <s v="1 X   - injekciós üvegben"/>
    <s v="OGYI-T-24435/01"/>
    <x v="4"/>
    <x v="4"/>
    <s v="J05AB01"/>
    <x v="8"/>
    <x v="1"/>
    <x v="2"/>
    <x v="4"/>
    <s v=""/>
  </r>
  <r>
    <s v="ACIDA 20 mg gyomornedv-ellenálló tabletta"/>
    <s v="7 X   - buborékcsomagolásban"/>
    <s v="OGYI-T-21209/01"/>
    <x v="5"/>
    <x v="5"/>
    <s v="A02BC02"/>
    <x v="9"/>
    <x v="1"/>
    <x v="0"/>
    <x v="6"/>
    <s v=""/>
  </r>
  <r>
    <s v="ACIDWELL 20 mg gyomornedv-ellenálló tabletta"/>
    <s v="14 X   - buborékcsomagolásban"/>
    <s v="OGYI-T-21669/03"/>
    <x v="5"/>
    <x v="0"/>
    <s v="A02BC02"/>
    <x v="10"/>
    <x v="1"/>
    <x v="0"/>
    <x v="3"/>
    <s v=""/>
  </r>
  <r>
    <s v="ACIPHEN kenõcs"/>
    <s v="1 X 20 g tubusban"/>
    <s v="OGYI-T-03201/01"/>
    <x v="6"/>
    <x v="6"/>
    <s v="M02AC19"/>
    <x v="11"/>
    <x v="1"/>
    <x v="0"/>
    <x v="5"/>
    <s v=""/>
  </r>
  <r>
    <s v="ACIPHEN kenõcs"/>
    <s v="1 X 50 g tubusban"/>
    <s v="OGYI-T-03201/02"/>
    <x v="6"/>
    <x v="6"/>
    <s v="M02AC19"/>
    <x v="12"/>
    <x v="1"/>
    <x v="0"/>
    <x v="5"/>
    <s v=""/>
  </r>
  <r>
    <s v="ACLOTIN 250 mg filmtabletta"/>
    <s v="20 X   - buborékcsomagolásban"/>
    <s v="OGYI-T-09235/01"/>
    <x v="7"/>
    <x v="7"/>
    <s v="B01AC05"/>
    <x v="13"/>
    <x v="1"/>
    <x v="0"/>
    <x v="4"/>
    <s v=""/>
  </r>
  <r>
    <s v="ACTIVAL EXTRA MAGNÉZIUM filmtabletta"/>
    <s v="30 X   - HDPE tartályban"/>
    <s v="OGYI-T-23230/01"/>
    <x v="8"/>
    <x v="8"/>
    <s v="A11AA03"/>
    <x v="14"/>
    <x v="1"/>
    <x v="0"/>
    <x v="0"/>
    <s v=""/>
  </r>
  <r>
    <s v="ACTIVAL EXTRA filmtabletta"/>
    <s v="90x+30 X   - HDPE tartályban"/>
    <s v="OGYI-T-09416/07"/>
    <x v="8"/>
    <x v="8"/>
    <s v="A11AA03"/>
    <x v="15"/>
    <x v="1"/>
    <x v="0"/>
    <x v="4"/>
    <s v=""/>
  </r>
  <r>
    <s v="ACTIVAL SENIOR filmtabletta"/>
    <s v="60 X   - HDPE tartályban"/>
    <s v="OGYI-T-09417/02"/>
    <x v="8"/>
    <x v="8"/>
    <s v="A11AA03"/>
    <x v="15"/>
    <x v="1"/>
    <x v="0"/>
    <x v="5"/>
    <s v=""/>
  </r>
  <r>
    <s v="ACTONEL 35 mg filmtabletta"/>
    <s v="4 X   - átlátszó buborékcsomagolásban"/>
    <s v="OGYI-T-08738/01"/>
    <x v="9"/>
    <x v="9"/>
    <s v="M05BA07"/>
    <x v="16"/>
    <x v="1"/>
    <x v="0"/>
    <x v="6"/>
    <s v=""/>
  </r>
  <r>
    <s v="ADACEL szuszpenziós injekció elõretöltött fecskendõben"/>
    <s v="1 X   - elõretöltött fecskendõben"/>
    <s v="OGYI-T-21194/04"/>
    <x v="10"/>
    <x v="10"/>
    <s v="J07AJ52"/>
    <x v="17"/>
    <x v="1"/>
    <x v="2"/>
    <x v="5"/>
    <s v=""/>
  </r>
  <r>
    <s v="ADIMET XR 1000 mg retard tabletta"/>
    <s v="60 X   - buborékcsomagolásban"/>
    <s v="OGYI-T-23485/06"/>
    <x v="11"/>
    <x v="11"/>
    <s v="A10BA02"/>
    <x v="18"/>
    <x v="3"/>
    <x v="2"/>
    <x v="4"/>
    <s v=""/>
  </r>
  <r>
    <s v="ADVANTAN 1 mg/ml külsõleges oldat"/>
    <s v="1 X 20 ml tartályban"/>
    <s v="OGYI-T-20448/01"/>
    <x v="12"/>
    <x v="12"/>
    <s v="D07AC14"/>
    <x v="19"/>
    <x v="1"/>
    <x v="2"/>
    <x v="7"/>
    <s v=""/>
  </r>
  <r>
    <s v="ADVANTAN 1 mg/ml külsõleges oldat"/>
    <s v="1 X 50 ml tartályban"/>
    <s v="OGYI-T-20448/02"/>
    <x v="12"/>
    <x v="12"/>
    <s v="D07AC14"/>
    <x v="19"/>
    <x v="1"/>
    <x v="2"/>
    <x v="7"/>
    <s v=""/>
  </r>
  <r>
    <s v="AFRIN 0,5 mg/ml oldatos orrspray"/>
    <s v="1 X 20 ml HDPE tartályban"/>
    <s v="OGYI-T-01733/02"/>
    <x v="13"/>
    <x v="13"/>
    <s v="R01AA05"/>
    <x v="20"/>
    <x v="1"/>
    <x v="2"/>
    <x v="4"/>
    <s v=""/>
  </r>
  <r>
    <s v="AFRIN 0,5 mg/ml oldatos orrspray"/>
    <s v="1 X 20 ml mûanyag tartályban"/>
    <s v="OGYI-T-01733/01"/>
    <x v="13"/>
    <x v="13"/>
    <s v="R01AA05"/>
    <x v="20"/>
    <x v="1"/>
    <x v="2"/>
    <x v="4"/>
    <s v=""/>
  </r>
  <r>
    <s v="AGLANDIN 0,5 mg/0,4 mg kemény kapszula"/>
    <s v="90 X   - HDPE tartályban"/>
    <s v="OGYI-T-23600/02"/>
    <x v="14"/>
    <x v="14"/>
    <s v="G04CA52"/>
    <x v="21"/>
    <x v="1"/>
    <x v="2"/>
    <x v="3"/>
    <s v=""/>
  </r>
  <r>
    <s v="AGOMELATIN TEVA 25 mg filmtabletta"/>
    <s v="28 X   - buborékcsomagolásban"/>
    <s v="OGYI-T-23393/01"/>
    <x v="15"/>
    <x v="11"/>
    <s v="N06AX22"/>
    <x v="22"/>
    <x v="1"/>
    <x v="2"/>
    <x v="3"/>
    <s v=""/>
  </r>
  <r>
    <s v="AGOMELATIN TEVA 25 mg filmtabletta"/>
    <s v="56 X   - buborékcsomagolásban"/>
    <s v="OGYI-T-23393/02"/>
    <x v="15"/>
    <x v="11"/>
    <s v="N06AX22"/>
    <x v="23"/>
    <x v="1"/>
    <x v="2"/>
    <x v="3"/>
    <s v=""/>
  </r>
  <r>
    <s v="AKLIEF 50 mikrogramm/g krém"/>
    <s v="1 X 75 g többadagos tartályban"/>
    <s v="OGYI-T-23978/04"/>
    <x v="16"/>
    <x v="15"/>
    <s v="D10AD06"/>
    <x v="24"/>
    <x v="2"/>
    <x v="3"/>
    <x v="1"/>
    <s v=""/>
  </r>
  <r>
    <s v="ALBUMON 30 mg készlet radioaktív gyógyszerkészítményhez"/>
    <s v="6 X   - injekciós üvegben"/>
    <s v="OGYI-T-23147/01"/>
    <x v="17"/>
    <x v="16"/>
    <s v="V09GA04"/>
    <x v="25"/>
    <x v="1"/>
    <x v="0"/>
    <x v="1"/>
    <s v=""/>
  </r>
  <r>
    <s v="ALBUNORM 200 g/l oldatos infúzió"/>
    <s v="1 X 50 ml infúziós üvegben"/>
    <s v="OGYI-T-21416/09"/>
    <x v="17"/>
    <x v="17"/>
    <s v="B05AA01"/>
    <x v="26"/>
    <x v="1"/>
    <x v="0"/>
    <x v="0"/>
    <s v=""/>
  </r>
  <r>
    <s v="ALBUREX  50 g/l oldatos infúzió"/>
    <s v="1 X 100 ml palackban"/>
    <s v="OGYI-T-21272/01"/>
    <x v="17"/>
    <x v="18"/>
    <s v="B05AA01"/>
    <x v="27"/>
    <x v="1"/>
    <x v="1"/>
    <x v="0"/>
    <s v=""/>
  </r>
  <r>
    <s v="ALBUREX  50 g/l oldatos infúzió"/>
    <s v="1 X 250 ml palackban"/>
    <s v="OGYI-T-21272/02"/>
    <x v="17"/>
    <x v="18"/>
    <s v="B05AA01"/>
    <x v="27"/>
    <x v="1"/>
    <x v="1"/>
    <x v="0"/>
    <s v=""/>
  </r>
  <r>
    <s v="ALEVE filmtabletta"/>
    <s v="20 X   - buborékcsomagolásban"/>
    <s v="OGYI-T-08021/03"/>
    <x v="18"/>
    <x v="13"/>
    <s v="M01AE02"/>
    <x v="28"/>
    <x v="1"/>
    <x v="2"/>
    <x v="4"/>
    <s v=""/>
  </r>
  <r>
    <s v="ALEVE filmtabletta"/>
    <s v="7 X   - buborékcsomagolásban"/>
    <s v="OGYI-T-08021/02"/>
    <x v="18"/>
    <x v="13"/>
    <s v="M01AE02"/>
    <x v="28"/>
    <x v="1"/>
    <x v="2"/>
    <x v="4"/>
    <s v=""/>
  </r>
  <r>
    <s v="ALEXAN 20 mg/ml oldatos injekció vagy infúzió"/>
    <s v="10 X 5 ml injekciós üvegben"/>
    <s v="OGYI-T-01176/01"/>
    <x v="19"/>
    <x v="0"/>
    <s v="L01BC01"/>
    <x v="29"/>
    <x v="1"/>
    <x v="0"/>
    <x v="2"/>
    <s v=""/>
  </r>
  <r>
    <s v="ALFUZOSIN SANDOZ SR 5 mg retard tabletta"/>
    <s v="60 X   - buborékcsomagolásban"/>
    <s v="OGYI-T-20227/02"/>
    <x v="20"/>
    <x v="0"/>
    <s v="G04CA01"/>
    <x v="30"/>
    <x v="1"/>
    <x v="0"/>
    <x v="0"/>
    <s v=""/>
  </r>
  <r>
    <s v="ALGOFLEX BABY 20 mg/ml belsõleges szuszpenzió"/>
    <s v="1 X 100 ml üvegben"/>
    <s v="OGYI-T-08933/08"/>
    <x v="21"/>
    <x v="19"/>
    <s v="M01AE01"/>
    <x v="31"/>
    <x v="1"/>
    <x v="0"/>
    <x v="3"/>
    <s v=""/>
  </r>
  <r>
    <s v="ALGOFLEX Izom+Ízület 300 mg retard kemény kapszula"/>
    <s v="10 X   - buborékcsomagolásban"/>
    <s v="OGYI-T-07101/05"/>
    <x v="21"/>
    <x v="19"/>
    <s v="M01AE01"/>
    <x v="32"/>
    <x v="1"/>
    <x v="0"/>
    <x v="4"/>
    <s v=""/>
  </r>
  <r>
    <s v="ALGOFLEX RAPID 400 mg lágy kapszula"/>
    <s v="10 X   - buborékcsomagolásban"/>
    <s v="OGYI-T-21112/05"/>
    <x v="21"/>
    <x v="19"/>
    <s v="M01AE01"/>
    <x v="32"/>
    <x v="1"/>
    <x v="0"/>
    <x v="4"/>
    <s v=""/>
  </r>
  <r>
    <s v="ALGOFLEX RAPID MINI 200 mg lágy kapszula"/>
    <s v="24 X   - buborékcsomagolásban"/>
    <s v="OGYI-T-21112/04"/>
    <x v="21"/>
    <x v="19"/>
    <s v="M01AE01"/>
    <x v="33"/>
    <x v="1"/>
    <x v="0"/>
    <x v="6"/>
    <s v=""/>
  </r>
  <r>
    <s v="ALGOFLEX ULTRA FORTE 600 mg filmtabletta"/>
    <s v="10 X   - buborékcsomagolásban"/>
    <s v="OGYI-T-08933/01"/>
    <x v="21"/>
    <x v="19"/>
    <s v="M01AE01"/>
    <x v="32"/>
    <x v="1"/>
    <x v="0"/>
    <x v="4"/>
    <s v=""/>
  </r>
  <r>
    <s v="ALGOFLEX ULTRA FORTE 600 mg filmtabletta"/>
    <s v="20 X   - buborékcsomagolásban"/>
    <s v="OGYI-T-08933/02"/>
    <x v="21"/>
    <x v="19"/>
    <s v="M01AE01"/>
    <x v="32"/>
    <x v="1"/>
    <x v="0"/>
    <x v="4"/>
    <s v=""/>
  </r>
  <r>
    <s v="ALGOPYRIN 1 g/2 ml oldatos injekció"/>
    <s v="25 X 2 ml OPC ampullában"/>
    <s v="OGYI-T-07845/04"/>
    <x v="22"/>
    <x v="19"/>
    <s v="N02BB02"/>
    <x v="32"/>
    <x v="1"/>
    <x v="0"/>
    <x v="4"/>
    <s v=""/>
  </r>
  <r>
    <s v="ALGOPYRIN 500 mg tabletta"/>
    <s v="10 X   - buborékcsomagolásban"/>
    <s v="OGYI-T-07845/01"/>
    <x v="22"/>
    <x v="19"/>
    <s v="N02BB02"/>
    <x v="32"/>
    <x v="1"/>
    <x v="0"/>
    <x v="6"/>
    <s v=""/>
  </r>
  <r>
    <s v="ALGOPYRIN 500 mg tabletta"/>
    <s v="20 X   - buborékcsomagolásban"/>
    <s v="OGYI-T-07845/02"/>
    <x v="22"/>
    <x v="19"/>
    <s v="N02BB02"/>
    <x v="32"/>
    <x v="1"/>
    <x v="0"/>
    <x v="6"/>
    <s v=""/>
  </r>
  <r>
    <s v="ALGOPYRIN 500 mg tabletta"/>
    <s v="30 X   - buborékcsomagolásban"/>
    <s v="OGYI-T-07845/05"/>
    <x v="22"/>
    <x v="19"/>
    <s v="N02BB02"/>
    <x v="32"/>
    <x v="1"/>
    <x v="0"/>
    <x v="6"/>
    <s v=""/>
  </r>
  <r>
    <s v="ALKA-SELTZER 324 mg pezsgõtabletta"/>
    <s v="10 X   - fóliacsík"/>
    <s v="OGYI-T-08081/01"/>
    <x v="23"/>
    <x v="13"/>
    <s v="N02BA01"/>
    <x v="34"/>
    <x v="1"/>
    <x v="0"/>
    <x v="4"/>
    <s v=""/>
  </r>
  <r>
    <s v="ALKALIGEN oldatos infúzió"/>
    <s v="1 X 400  ml üvegpalackban"/>
    <s v="OGYI-T-03516/01"/>
    <x v="24"/>
    <x v="1"/>
    <s v="B05BB01"/>
    <x v="35"/>
    <x v="2"/>
    <x v="2"/>
    <x v="8"/>
    <s v=""/>
  </r>
  <r>
    <s v="ALMOWILL-DUO 875 mg/125 mg filmtabletta"/>
    <s v="14 X   - buborékcsomagolásban"/>
    <s v="OGYI-T-23085/01"/>
    <x v="25"/>
    <x v="20"/>
    <s v="J01CR02"/>
    <x v="36"/>
    <x v="4"/>
    <x v="0"/>
    <x v="3"/>
    <s v=""/>
  </r>
  <r>
    <s v="ALPRESTIL 20 mikrogramm/ml koncentrátum oldatos infúzióhoz"/>
    <s v="5 X 1 ml ampulla"/>
    <s v="OGYI-T-06095/01"/>
    <x v="26"/>
    <x v="21"/>
    <s v="C01EA01"/>
    <x v="37"/>
    <x v="1"/>
    <x v="0"/>
    <x v="1"/>
    <s v=""/>
  </r>
  <r>
    <s v="ALPROSTADIL ALTAN 20 mikrogramm por oldatos infúzióhoz"/>
    <s v="5 X   - injekciós üvegben"/>
    <s v="OGYI-T-23492/02"/>
    <x v="26"/>
    <x v="22"/>
    <s v="C01EA01"/>
    <x v="38"/>
    <x v="2"/>
    <x v="2"/>
    <x v="1"/>
    <s v=""/>
  </r>
  <r>
    <s v="AMBROBENE  7,5 mg/ml belsõleges oldat"/>
    <s v="1 X 40 ml üvegben"/>
    <s v="OGYI-T-02095/05"/>
    <x v="27"/>
    <x v="1"/>
    <s v="R05CB06"/>
    <x v="39"/>
    <x v="1"/>
    <x v="2"/>
    <x v="3"/>
    <s v=""/>
  </r>
  <r>
    <s v="AMIKACIN B. BRAUN  5 mg/ml oldatos infúzió"/>
    <s v="10 X 100 ml LDPE palackban"/>
    <s v="OGYI-T-21811/01"/>
    <x v="28"/>
    <x v="23"/>
    <s v="J01GB06"/>
    <x v="40"/>
    <x v="5"/>
    <x v="3"/>
    <x v="5"/>
    <s v=""/>
  </r>
  <r>
    <s v="AMILOZID-TEVA 50 mg/5 mg tabletta"/>
    <s v="30 X   - buborékcsomagolásban"/>
    <s v="OGYI-T-04882/02"/>
    <x v="29"/>
    <x v="1"/>
    <s v="C03EA01"/>
    <x v="41"/>
    <x v="1"/>
    <x v="2"/>
    <x v="5"/>
    <s v=""/>
  </r>
  <r>
    <s v="AMINOMIX 2 NOVUM oldatos infúzió"/>
    <s v="6 X 1000 ml Biofine zsákban"/>
    <s v="OGYI-T-10484/04"/>
    <x v="30"/>
    <x v="24"/>
    <s v="B05BA10"/>
    <x v="42"/>
    <x v="1"/>
    <x v="4"/>
    <x v="4"/>
    <s v=""/>
  </r>
  <r>
    <s v="AMIODARON HAMELN 50 mg/ml koncentrátum oldatos injekcióhoz vagy infúzióhoz"/>
    <s v="10 X   - ampulla"/>
    <s v="OGYI-T-23345/02"/>
    <x v="31"/>
    <x v="25"/>
    <s v="C01BD01"/>
    <x v="43"/>
    <x v="1"/>
    <x v="2"/>
    <x v="0"/>
    <s v=""/>
  </r>
  <r>
    <s v="AMLODIPIN-ZENTIVA 10 mg tabletta"/>
    <s v="90 X   - buborékcsomagolásban"/>
    <s v="OGYI-T-20201/06"/>
    <x v="32"/>
    <x v="5"/>
    <s v="C08CA01"/>
    <x v="44"/>
    <x v="1"/>
    <x v="0"/>
    <x v="6"/>
    <s v=""/>
  </r>
  <r>
    <s v="AMLODIPIN/VALSARTAN SANDOZ 10 mg/160 mg filmtabletta"/>
    <s v="28 X   - buborékcsomagolásban"/>
    <s v="OGYI-T-23026/29"/>
    <x v="33"/>
    <x v="0"/>
    <s v="C09DB01"/>
    <x v="45"/>
    <x v="2"/>
    <x v="1"/>
    <x v="3"/>
    <s v=""/>
  </r>
  <r>
    <s v="AMLOZEK  5 mg tabletta"/>
    <s v="30 X   - buborékcsomagolásban"/>
    <s v="OGYI-T-09542/01"/>
    <x v="32"/>
    <x v="5"/>
    <s v="C08CA01"/>
    <x v="45"/>
    <x v="1"/>
    <x v="0"/>
    <x v="0"/>
    <s v=""/>
  </r>
  <r>
    <s v="AMLOZEK 10 mg tabletta"/>
    <s v="30 X   - buborékcsomagolásban"/>
    <s v="OGYI-T-09542/02"/>
    <x v="32"/>
    <x v="5"/>
    <s v="C08CA01"/>
    <x v="46"/>
    <x v="1"/>
    <x v="0"/>
    <x v="2"/>
    <s v=""/>
  </r>
  <r>
    <s v="AMOKIL 500 mg/125 mg filmtabletta"/>
    <s v="21 X   - buborékcsomagolásban"/>
    <s v="OGYI-T-22557/12"/>
    <x v="25"/>
    <x v="26"/>
    <s v="J01CR02"/>
    <x v="22"/>
    <x v="1"/>
    <x v="0"/>
    <x v="3"/>
    <s v=""/>
  </r>
  <r>
    <s v="AMOKIL 875 mg/125 mg filmtabletta"/>
    <s v="14 X   - buborékcsomagolásban"/>
    <s v="OGYI-T-22557/27"/>
    <x v="25"/>
    <x v="26"/>
    <s v="J01CR02"/>
    <x v="22"/>
    <x v="1"/>
    <x v="0"/>
    <x v="3"/>
    <s v=""/>
  </r>
  <r>
    <s v="AMOXICILLIN/KLAVULÁNSAV APTAPHARMA 1000 mg/200 mg por oldatos injekcióhoz vagy infúzióhoz"/>
    <s v="1 X   - injekciós üvegben"/>
    <s v="OGYI-T-23825/01"/>
    <x v="34"/>
    <x v="27"/>
    <s v="J01CR02"/>
    <x v="47"/>
    <x v="1"/>
    <x v="2"/>
    <x v="5"/>
    <s v=""/>
  </r>
  <r>
    <s v="AMOXICILLIN/KLAVULÁNSAV APTAPHARMA 1000 mg/200 mg por oldatos injekcióhoz vagy infúzióhoz"/>
    <s v="100 X   - injekciós üvegben"/>
    <s v="OGYI-T-23825/03"/>
    <x v="34"/>
    <x v="27"/>
    <s v="J01CR02"/>
    <x v="47"/>
    <x v="1"/>
    <x v="2"/>
    <x v="5"/>
    <s v=""/>
  </r>
  <r>
    <s v="AMOXICILLIN/KLAVULÁNSAV KABI 2000 mg/200 mg por oldatos infúzióhoz"/>
    <s v="10 X 100 ml injekciós üvegben"/>
    <s v="OGYI-T-22650/12"/>
    <x v="25"/>
    <x v="28"/>
    <s v="J01CR02"/>
    <x v="48"/>
    <x v="1"/>
    <x v="2"/>
    <x v="5"/>
    <s v=""/>
  </r>
  <r>
    <s v="AMOXICILLIN/KLAVULÁNSAV SANDOZ 1000 mg/200 mg por oldatos injekcióhoz"/>
    <s v="5 X   - injekciós üvegben"/>
    <s v="OGYI-T-23251/02"/>
    <x v="25"/>
    <x v="29"/>
    <s v="J01CR02"/>
    <x v="22"/>
    <x v="1"/>
    <x v="0"/>
    <x v="4"/>
    <s v=""/>
  </r>
  <r>
    <s v="AMPICILLIN EBERTH 1 g por oldatos injekcióhoz vagy infúzióhoz"/>
    <s v="10 X   - injekciós üvegben"/>
    <s v="OGYI-T-24307/03"/>
    <x v="35"/>
    <x v="30"/>
    <s v="J01CA01"/>
    <x v="49"/>
    <x v="6"/>
    <x v="0"/>
    <x v="0"/>
    <s v=""/>
  </r>
  <r>
    <s v="AMPICILLIN EBERTH 2 g por oldatos injekcióhoz vagy infúzióhoz"/>
    <s v="10 X   - injekciós üvegben"/>
    <s v="OGYI-T-24307/05"/>
    <x v="35"/>
    <x v="30"/>
    <s v="J01CA01"/>
    <x v="50"/>
    <x v="1"/>
    <x v="0"/>
    <x v="7"/>
    <s v=""/>
  </r>
  <r>
    <s v="ANAFRANIL 25 mg bevont tabletta"/>
    <s v="30 X   - átlátszó buborékcsomagolásban"/>
    <s v="OGYI-T-02241/03"/>
    <x v="36"/>
    <x v="31"/>
    <s v="N06AA04"/>
    <x v="51"/>
    <x v="6"/>
    <x v="5"/>
    <x v="2"/>
    <s v=""/>
  </r>
  <r>
    <s v="ANAPEN 300 mikrogramm/0,3 ml oldatos injekció elõretöltött fecskendõben"/>
    <s v="1 X 1.05 ml elõretöltött fecskendõben"/>
    <s v="OGYI-T-09925/01"/>
    <x v="37"/>
    <x v="32"/>
    <s v="C01CA24"/>
    <x v="52"/>
    <x v="1"/>
    <x v="2"/>
    <x v="0"/>
    <s v=""/>
  </r>
  <r>
    <s v="ANAPEN JUNIOR 150 mikrogramm/0,3 ml oldatos injekció elõretöltött fecskendõben"/>
    <s v="1 X 0.3 ml elõretöltött fecskendõben"/>
    <s v="OGYI-T-09924/01"/>
    <x v="37"/>
    <x v="32"/>
    <s v="C01CA24"/>
    <x v="52"/>
    <x v="1"/>
    <x v="2"/>
    <x v="0"/>
    <s v=""/>
  </r>
  <r>
    <s v="ANDROCUR 100 mg tabletta"/>
    <s v="1 X 50 - buborékcsomagolásban"/>
    <s v="OGYI-T-01909/03"/>
    <x v="38"/>
    <x v="33"/>
    <s v="G03HA01"/>
    <x v="53"/>
    <x v="1"/>
    <x v="0"/>
    <x v="1"/>
    <s v=""/>
  </r>
  <r>
    <s v="ANDROCUR 100 mg tabletta"/>
    <s v="1 X 60 - buborékcsomagolásban"/>
    <s v="OGYI-T-01909/04"/>
    <x v="38"/>
    <x v="33"/>
    <s v="G03HA01"/>
    <x v="53"/>
    <x v="1"/>
    <x v="0"/>
    <x v="1"/>
    <s v=""/>
  </r>
  <r>
    <s v="ANESIA 10 mg/ml emulziós injekció vagy infúzió"/>
    <s v="1 X 50 ml injekciós üvegben"/>
    <s v="OGYI-T-22024/03"/>
    <x v="39"/>
    <x v="34"/>
    <s v="N01AX10"/>
    <x v="54"/>
    <x v="1"/>
    <x v="6"/>
    <x v="0"/>
    <s v=""/>
  </r>
  <r>
    <s v="ANESIA 10 mg/ml emulziós injekció vagy infúzió"/>
    <s v="5 X 20 ml injekciós üvegben"/>
    <s v="OGYI-T-22024/02"/>
    <x v="39"/>
    <x v="34"/>
    <s v="N01AX10"/>
    <x v="54"/>
    <x v="1"/>
    <x v="6"/>
    <x v="0"/>
    <s v=""/>
  </r>
  <r>
    <s v="ANESIA 20 mg/ml emulziós injekció vagy infúzió"/>
    <s v="1 X 50 ml injekciós üvegben"/>
    <s v="OGYI-T-22024/07"/>
    <x v="39"/>
    <x v="34"/>
    <s v="N01AX10"/>
    <x v="54"/>
    <x v="1"/>
    <x v="6"/>
    <x v="0"/>
    <s v=""/>
  </r>
  <r>
    <s v="ANIDULAFUNGIN-TEVA 100 mg por oldatos infúzióhoz való koncentrátumhoz"/>
    <s v="1 X   - injekciós üvegben"/>
    <s v="OGYI-T-23348/01"/>
    <x v="40"/>
    <x v="1"/>
    <s v="J02AX06"/>
    <x v="55"/>
    <x v="1"/>
    <x v="0"/>
    <x v="0"/>
    <s v=""/>
  </r>
  <r>
    <s v="ANTAETHYL 500 mg tabletta"/>
    <s v="20 X   - tartályban"/>
    <s v="OGYI-T-02907/01"/>
    <x v="41"/>
    <x v="35"/>
    <s v="N07BB01"/>
    <x v="56"/>
    <x v="1"/>
    <x v="0"/>
    <x v="1"/>
    <s v=""/>
  </r>
  <r>
    <s v="ANTIFRONT BÉRES belsõleges cseppek"/>
    <s v="1 X 30 ml üvegben"/>
    <s v="OGYI-TN-11/01"/>
    <x v="42"/>
    <x v="8"/>
    <s v="V03A"/>
    <x v="57"/>
    <x v="7"/>
    <x v="1"/>
    <x v="5"/>
    <s v=""/>
  </r>
  <r>
    <s v="ANTIFRONT BÉRES kemény kapszula"/>
    <s v="30 X   - tartályban"/>
    <s v="OGYI-TN-38/01"/>
    <x v="43"/>
    <x v="8"/>
    <s v="V03A"/>
    <x v="58"/>
    <x v="1"/>
    <x v="1"/>
    <x v="6"/>
    <s v=""/>
  </r>
  <r>
    <s v="AQUA DESTILLATA KABI oldószer parenterális készítményekhez"/>
    <s v="20 X 10 ml ampulla"/>
    <s v="OGYI-T-21038/03"/>
    <x v="44"/>
    <x v="28"/>
    <s v="V07AB"/>
    <x v="38"/>
    <x v="1"/>
    <x v="7"/>
    <x v="6"/>
    <s v=""/>
  </r>
  <r>
    <s v="ARCOXIA  60 mg filmtabletta"/>
    <s v="14 X   - buborékcsomagolásban"/>
    <s v="OGYI-T-08825/06"/>
    <x v="45"/>
    <x v="36"/>
    <s v="M01AH05"/>
    <x v="59"/>
    <x v="1"/>
    <x v="0"/>
    <x v="5"/>
    <s v=""/>
  </r>
  <r>
    <s v="ARCOXIA  60 mg filmtabletta"/>
    <s v="7 X   - buborékcsomagolásban"/>
    <s v="OGYI-T-08825/29"/>
    <x v="45"/>
    <x v="36"/>
    <s v="M01AH05"/>
    <x v="60"/>
    <x v="1"/>
    <x v="0"/>
    <x v="5"/>
    <s v=""/>
  </r>
  <r>
    <s v="ARCOXIA  90 mg filmtabletta"/>
    <s v="14 X   - buborékcsomagolásban"/>
    <s v="OGYI-T-08825/08"/>
    <x v="45"/>
    <x v="36"/>
    <s v="M01AH05"/>
    <x v="61"/>
    <x v="1"/>
    <x v="0"/>
    <x v="5"/>
    <s v=""/>
  </r>
  <r>
    <s v="ARCOXIA  90 mg filmtabletta"/>
    <s v="7 X   - buborékcsomagolásban"/>
    <s v="OGYI-T-08825/43"/>
    <x v="45"/>
    <x v="36"/>
    <s v="M01AH05"/>
    <x v="62"/>
    <x v="1"/>
    <x v="0"/>
    <x v="4"/>
    <s v=""/>
  </r>
  <r>
    <s v="ARIPIPRAZOL STADA 15 mg tabletta"/>
    <s v="56 X   - buborékcsomagolásban"/>
    <s v="OGYI-T-22898/19"/>
    <x v="46"/>
    <x v="37"/>
    <s v="N05AX12"/>
    <x v="63"/>
    <x v="1"/>
    <x v="0"/>
    <x v="3"/>
    <s v=""/>
  </r>
  <r>
    <s v="ARIPIPRAZOL STADA 30 mg tabletta"/>
    <s v="28 X   - buborékcsomagolásban"/>
    <s v="OGYI-T-22898/27"/>
    <x v="46"/>
    <x v="37"/>
    <s v="N05AX12"/>
    <x v="63"/>
    <x v="1"/>
    <x v="3"/>
    <x v="3"/>
    <s v=""/>
  </r>
  <r>
    <s v="ASDUTER 10 mg tabletta"/>
    <s v="56 X   - HDPE tartályban"/>
    <s v="OGYI-T-22835/17"/>
    <x v="46"/>
    <x v="38"/>
    <s v="N05AX12"/>
    <x v="64"/>
    <x v="8"/>
    <x v="2"/>
    <x v="4"/>
    <s v=""/>
  </r>
  <r>
    <s v="ASPIRIN 500 mg tabletta"/>
    <s v="10 X   - átlátszó buborékcsomagolásban"/>
    <s v="OGYI-T-01505/02"/>
    <x v="23"/>
    <x v="13"/>
    <s v="N02BA01"/>
    <x v="65"/>
    <x v="1"/>
    <x v="2"/>
    <x v="6"/>
    <s v=""/>
  </r>
  <r>
    <s v="ASPIRIN 500 mg tabletta"/>
    <s v="20 X   - átlátszó buborékcsomagolásban"/>
    <s v="OGYI-T-01505/03"/>
    <x v="23"/>
    <x v="13"/>
    <s v="N02BA01"/>
    <x v="65"/>
    <x v="1"/>
    <x v="2"/>
    <x v="6"/>
    <s v=""/>
  </r>
  <r>
    <s v="ASPIRIN 500 mg tabletta"/>
    <s v="50 X   - átlátszó buborékcsomagolásban"/>
    <s v="OGYI-T-01505/07"/>
    <x v="23"/>
    <x v="13"/>
    <s v="N02BA01"/>
    <x v="65"/>
    <x v="1"/>
    <x v="2"/>
    <x v="6"/>
    <s v=""/>
  </r>
  <r>
    <s v="ASPIRIN COMPLEX Forró Ital 500 mg/30 mg granulátum belsõleges szuszpenzióhoz"/>
    <s v="10 X   - tasakban"/>
    <s v="OGYI-T-20613/03"/>
    <x v="47"/>
    <x v="13"/>
    <s v="N02BA01 / R01BA02"/>
    <x v="66"/>
    <x v="1"/>
    <x v="2"/>
    <x v="6"/>
    <s v=""/>
  </r>
  <r>
    <s v="ASPIRIN COMPLEX Forró Ital 500 mg/30 mg granulátum belsõleges szuszpenzióhoz"/>
    <s v="20 X   - tasakban"/>
    <s v="OGYI-T-20613/04"/>
    <x v="47"/>
    <x v="13"/>
    <s v="N02BA01 / R01BA02"/>
    <x v="67"/>
    <x v="1"/>
    <x v="2"/>
    <x v="4"/>
    <s v=""/>
  </r>
  <r>
    <s v="ASPIRIN PLUS C FORTE 800 mg/480 mg pezsgõtabletta"/>
    <s v="20 X   - szalagcsomagolásban"/>
    <s v="OGYI-T-01507/04"/>
    <x v="48"/>
    <x v="13"/>
    <s v="N02BA51"/>
    <x v="68"/>
    <x v="8"/>
    <x v="6"/>
    <x v="4"/>
    <s v=""/>
  </r>
  <r>
    <s v="ASPIRIN PROTECT 100 mg gyomornedv-ellenálló bevont tabletta"/>
    <s v="20 X   - buborékcsomagolásban"/>
    <s v="OGYI-T-05950/01"/>
    <x v="23"/>
    <x v="39"/>
    <s v="B01AC06"/>
    <x v="69"/>
    <x v="1"/>
    <x v="0"/>
    <x v="4"/>
    <s v=""/>
  </r>
  <r>
    <s v="ASPIRIN PROTECT 100 mg gyomornedv-ellenálló bevont tabletta"/>
    <s v="50 X   - buborékcsomagolásban"/>
    <s v="OGYI-T-05950/02"/>
    <x v="23"/>
    <x v="39"/>
    <s v="B01AC06"/>
    <x v="69"/>
    <x v="1"/>
    <x v="0"/>
    <x v="4"/>
    <s v=""/>
  </r>
  <r>
    <s v="ASPIRIN PROTECT 100 mg gyomornedv-ellenálló bevont tabletta"/>
    <s v="56 X   - buborékcsomagolásban"/>
    <s v="OGYI-T-05950/06"/>
    <x v="23"/>
    <x v="39"/>
    <s v="B01AC06"/>
    <x v="70"/>
    <x v="8"/>
    <x v="2"/>
    <x v="4"/>
    <s v=""/>
  </r>
  <r>
    <s v="ATORVASTATIN HEXAL 10 mg filmtabletta"/>
    <s v="30 X   - buborékcsomagolásban"/>
    <s v="OGYI-T-20199/01"/>
    <x v="49"/>
    <x v="0"/>
    <s v="C10AA05"/>
    <x v="71"/>
    <x v="1"/>
    <x v="0"/>
    <x v="3"/>
    <s v=""/>
  </r>
  <r>
    <s v="ATORVASTATIN HEXAL 20 mg filmtabletta"/>
    <s v="30 X   - buborékcsomagolásban"/>
    <s v="OGYI-T-20199/04"/>
    <x v="49"/>
    <x v="0"/>
    <s v="C10AA05"/>
    <x v="72"/>
    <x v="1"/>
    <x v="0"/>
    <x v="3"/>
    <s v=""/>
  </r>
  <r>
    <s v="ATORVASTATIN HEXAL 40 mg filmtabletta"/>
    <s v="30 X   - buborékcsomagolásban"/>
    <s v="OGYI-T-20199/07"/>
    <x v="49"/>
    <x v="0"/>
    <s v="C10AA05"/>
    <x v="73"/>
    <x v="1"/>
    <x v="0"/>
    <x v="3"/>
    <s v=""/>
  </r>
  <r>
    <s v="ATORVASTATIN-TEVA 10 mg filmtabletta"/>
    <s v="30 X   - buborékcsomagolásban"/>
    <s v="OGYI-T-22355/01"/>
    <x v="49"/>
    <x v="1"/>
    <s v="C10AA05"/>
    <x v="74"/>
    <x v="1"/>
    <x v="0"/>
    <x v="3"/>
    <s v=""/>
  </r>
  <r>
    <s v="ATORVASTATIN-TEVA 20 mg filmtabletta"/>
    <s v="30 X   - buborékcsomagolásban"/>
    <s v="OGYI-T-22355/02"/>
    <x v="49"/>
    <x v="1"/>
    <s v="C10AA05"/>
    <x v="75"/>
    <x v="1"/>
    <x v="0"/>
    <x v="3"/>
    <s v=""/>
  </r>
  <r>
    <s v="ATORVASTATIN-TEVA 40 mg filmtabletta"/>
    <s v="30 X   - buborékcsomagolásban"/>
    <s v="OGYI-T-22355/03"/>
    <x v="49"/>
    <x v="1"/>
    <s v="C10AA05"/>
    <x v="74"/>
    <x v="1"/>
    <x v="0"/>
    <x v="3"/>
    <s v=""/>
  </r>
  <r>
    <s v="ATORVASTATIN-TEVA 80 mg filmtabletta"/>
    <s v="30 X   - buborékcsomagolásban"/>
    <s v="OGYI-T-22355/04"/>
    <x v="49"/>
    <x v="1"/>
    <s v="C10AA05"/>
    <x v="75"/>
    <x v="1"/>
    <x v="0"/>
    <x v="3"/>
    <s v=""/>
  </r>
  <r>
    <s v="ATROFORT pezsgõtabletta"/>
    <s v="20 X   - PP tartályban"/>
    <s v="OGYI-T-20761/01"/>
    <x v="50"/>
    <x v="8"/>
    <s v="M01AX05"/>
    <x v="76"/>
    <x v="1"/>
    <x v="0"/>
    <x v="5"/>
    <s v=""/>
  </r>
  <r>
    <s v="AVELOX 400 mg/250 ml oldatos infúzió"/>
    <s v="1 X 250 ml infúziós üvegben"/>
    <s v="OGYI-T-07554/06"/>
    <x v="51"/>
    <x v="39"/>
    <s v="J01MA14"/>
    <x v="77"/>
    <x v="1"/>
    <x v="0"/>
    <x v="7"/>
    <s v=""/>
  </r>
  <r>
    <s v="AZZALURE 125 Speywood egység por oldatos injekcióhoz"/>
    <s v="1 X   - injekciós üvegben"/>
    <s v="OGYI-T-21618/01"/>
    <x v="52"/>
    <x v="40"/>
    <s v="M03AX01"/>
    <x v="78"/>
    <x v="1"/>
    <x v="0"/>
    <x v="0"/>
    <s v=""/>
  </r>
  <r>
    <s v="AZZALURE 125 Speywood egység por oldatos injekcióhoz"/>
    <s v="2 X   - injekciós üvegben"/>
    <s v="OGYI-T-21618/02"/>
    <x v="52"/>
    <x v="40"/>
    <s v="M03AX01"/>
    <x v="78"/>
    <x v="1"/>
    <x v="0"/>
    <x v="0"/>
    <s v=""/>
  </r>
  <r>
    <s v="Actos 30 mg tabletta"/>
    <s v="28 X   - buborékcsomagolásban"/>
    <s v="EU/1/00/150/004"/>
    <x v="53"/>
    <x v="41"/>
    <s v="A10BG03"/>
    <x v="79"/>
    <x v="1"/>
    <x v="0"/>
    <x v="1"/>
    <s v=""/>
  </r>
  <r>
    <s v="Afinitor  2,5 mg tabletta"/>
    <s v="30 X   - -"/>
    <s v="EU/1/09/538/009"/>
    <x v="54"/>
    <x v="42"/>
    <s v="L01XE10"/>
    <x v="80"/>
    <x v="1"/>
    <x v="0"/>
    <x v="3"/>
    <s v=""/>
  </r>
  <r>
    <s v="Alimta 100 mg por oldatos infúzióhoz való koncentrátumhoz"/>
    <s v="1 X   - injekciós üvegben"/>
    <s v="EU/1/04/290/002"/>
    <x v="55"/>
    <x v="43"/>
    <s v="L01BA04"/>
    <x v="81"/>
    <x v="1"/>
    <x v="0"/>
    <x v="6"/>
    <s v=""/>
  </r>
  <r>
    <s v="Alimta 500 mg por oldatos infúzióhoz való koncentrátumhoz"/>
    <s v="1 X   - injekciós üvegben"/>
    <s v="EU/1/04/290/001"/>
    <x v="55"/>
    <x v="43"/>
    <s v="L01BA04"/>
    <x v="81"/>
    <x v="1"/>
    <x v="0"/>
    <x v="6"/>
    <s v=""/>
  </r>
  <r>
    <s v="Aloxi 250 mikrogramm oldatos injekció"/>
    <s v="1 X 5 ml -"/>
    <s v="EU/1/04/306/001"/>
    <x v="56"/>
    <x v="44"/>
    <s v="A04AA05"/>
    <x v="82"/>
    <x v="1"/>
    <x v="0"/>
    <x v="7"/>
    <s v=""/>
  </r>
  <r>
    <s v="Aloxi 500 mikrogramm lágy kapszula"/>
    <s v="1 X   - buborékcsomagolásban"/>
    <s v="EU/1/04/306/003"/>
    <x v="56"/>
    <x v="44"/>
    <s v="A04AA05"/>
    <x v="82"/>
    <x v="1"/>
    <x v="0"/>
    <x v="7"/>
    <s v=""/>
  </r>
  <r>
    <s v="Ammonaps 940 mg/g granulátum"/>
    <s v="1 X 266 g tartályban"/>
    <s v="EU/1/99/120/003"/>
    <x v="57"/>
    <x v="45"/>
    <s v="A16AX03"/>
    <x v="83"/>
    <x v="1"/>
    <x v="0"/>
    <x v="4"/>
    <s v=""/>
  </r>
  <r>
    <s v="Apidra 100 Egység/ml oldatos injekció patronban"/>
    <s v="5 X 3 ml "/>
    <s v="EU/1/04/285/008"/>
    <x v="58"/>
    <x v="46"/>
    <s v="A10AB06"/>
    <x v="84"/>
    <x v="1"/>
    <x v="0"/>
    <x v="6"/>
    <s v=""/>
  </r>
  <r>
    <s v="Aprovel 150 mg tabletta"/>
    <s v="28 X   - buborékcsomagolásban"/>
    <s v="EU/1/97/046/004"/>
    <x v="59"/>
    <x v="10"/>
    <s v="C09CA04"/>
    <x v="85"/>
    <x v="1"/>
    <x v="0"/>
    <x v="4"/>
    <s v=""/>
  </r>
  <r>
    <s v="Aprovel 300 mg tabletta"/>
    <s v="28 X   - buborékcsomagolásban"/>
    <s v="EU/1/97/046/007"/>
    <x v="59"/>
    <x v="10"/>
    <s v="C09CA04"/>
    <x v="86"/>
    <x v="1"/>
    <x v="0"/>
    <x v="6"/>
    <s v=""/>
  </r>
  <r>
    <s v="Arava  10 mg filmtabletta"/>
    <s v="30 X   - mûanyag tartályban"/>
    <s v="EU/1/99/118/003"/>
    <x v="60"/>
    <x v="46"/>
    <s v="L04AA13"/>
    <x v="87"/>
    <x v="1"/>
    <x v="0"/>
    <x v="2"/>
    <s v=""/>
  </r>
  <r>
    <s v="Arava  20 mg filmtabletta"/>
    <s v="30 X   - mûanyag tartályban"/>
    <s v="EU/1/99/118/007"/>
    <x v="60"/>
    <x v="46"/>
    <s v="L04AA13"/>
    <x v="88"/>
    <x v="1"/>
    <x v="0"/>
    <x v="2"/>
    <s v=""/>
  </r>
  <r>
    <s v="Armisarte 25 mg/ml koncentrátum oldatos infúzióhoz"/>
    <s v="1 X 20 ml injekciós üvegben"/>
    <s v="EU/1/15/1063/002"/>
    <x v="55"/>
    <x v="26"/>
    <s v="L01BA04"/>
    <x v="89"/>
    <x v="1"/>
    <x v="2"/>
    <x v="4"/>
    <s v=""/>
  </r>
  <r>
    <s v="Armisarte 25 mg/ml koncentrátum oldatos infúzióhoz"/>
    <s v="1 X 34 ml injekciós üvegben"/>
    <s v="EU/1/15/1063/004"/>
    <x v="55"/>
    <x v="26"/>
    <s v="L01BA04"/>
    <x v="18"/>
    <x v="1"/>
    <x v="2"/>
    <x v="4"/>
    <s v=""/>
  </r>
  <r>
    <s v="Armisarte 25 mg/ml koncentrátum oldatos infúzióhoz"/>
    <s v="1 X 40 ml injekciós üvegben"/>
    <s v="EU/1/15/1063/003"/>
    <x v="55"/>
    <x v="26"/>
    <s v="L01BA04"/>
    <x v="90"/>
    <x v="1"/>
    <x v="2"/>
    <x v="0"/>
    <s v=""/>
  </r>
  <r>
    <s v="Avastin 25 mg/ml koncentrátum oldatos infúzióhoz"/>
    <s v="1 X 16 ml injekciós üvegben"/>
    <s v="EU/1/04/300/002"/>
    <x v="61"/>
    <x v="47"/>
    <s v="L01XC07"/>
    <x v="91"/>
    <x v="1"/>
    <x v="0"/>
    <x v="2"/>
    <s v=""/>
  </r>
  <r>
    <s v="Azomyr 0,5 mg/ml belsõleges oldat"/>
    <s v="1 X 150 ml üvegben"/>
    <s v="EU/1/00/157/064"/>
    <x v="62"/>
    <x v="48"/>
    <s v="R06AX27"/>
    <x v="92"/>
    <x v="1"/>
    <x v="0"/>
    <x v="5"/>
    <s v=""/>
  </r>
  <r>
    <s v="BABY LUUF illóolajos kenõcs"/>
    <s v="1 X 30 g üveg tartályban"/>
    <s v="OGYI-TN-13/01"/>
    <x v="63"/>
    <x v="49"/>
    <s v="R05X"/>
    <x v="93"/>
    <x v="1"/>
    <x v="0"/>
    <x v="5"/>
    <s v=""/>
  </r>
  <r>
    <s v="BEN-U-RON 500 mg tabletta"/>
    <s v="20 X   - buborékcsomagolásban"/>
    <s v="OGYI-T-04662/01"/>
    <x v="64"/>
    <x v="50"/>
    <s v="N02BE01"/>
    <x v="94"/>
    <x v="1"/>
    <x v="0"/>
    <x v="4"/>
    <s v=""/>
  </r>
  <r>
    <s v="BENDAMUSTINE ACCORD 2,5 mg/ml por oldatos infúzióhoz való koncentrátumhoz"/>
    <s v="5 X 100 mg injekciós üvegben"/>
    <s v="OGYI-T-22964/05"/>
    <x v="65"/>
    <x v="51"/>
    <s v="L01AA09"/>
    <x v="95"/>
    <x v="2"/>
    <x v="2"/>
    <x v="0"/>
    <s v=""/>
  </r>
  <r>
    <s v="BENELYTE oldatos infúzió"/>
    <s v="10 X 500 ml LDPE palackban"/>
    <s v="OGYI-T-23178/03"/>
    <x v="66"/>
    <x v="28"/>
    <s v="B05BB02"/>
    <x v="96"/>
    <x v="1"/>
    <x v="0"/>
    <x v="1"/>
    <s v=""/>
  </r>
  <r>
    <s v="BETAHISTIN-RATIOPHARM  8 mg tabletta"/>
    <s v="100 X   - buborékcsomagolásban"/>
    <s v="OGYI-T-20131/01"/>
    <x v="67"/>
    <x v="1"/>
    <s v="N07CA01"/>
    <x v="97"/>
    <x v="9"/>
    <x v="2"/>
    <x v="2"/>
    <s v=""/>
  </r>
  <r>
    <s v="BETAKLAV 400 mg/57 mg/5 ml por belsõleges szuszpenzióhoz"/>
    <s v="1 X 14 g palackban"/>
    <s v="OGYI-T-22869/14"/>
    <x v="25"/>
    <x v="52"/>
    <s v="J01CR02"/>
    <x v="98"/>
    <x v="1"/>
    <x v="0"/>
    <x v="6"/>
    <s v=""/>
  </r>
  <r>
    <s v="BETAKLAV 500 mg/125 mg filmtabletta"/>
    <s v="21 X   - buborékcsomagolásban"/>
    <s v="OGYI-T-22869/18"/>
    <x v="25"/>
    <x v="52"/>
    <s v="J01CR02"/>
    <x v="91"/>
    <x v="1"/>
    <x v="0"/>
    <x v="3"/>
    <s v=""/>
  </r>
  <r>
    <s v="BETAKLAV 875 mg/125 mg filmtabletta"/>
    <s v="14 X   - buborékcsomagolásban"/>
    <s v="OGYI-T-22869/22"/>
    <x v="25"/>
    <x v="52"/>
    <s v="J01CR02"/>
    <x v="99"/>
    <x v="2"/>
    <x v="2"/>
    <x v="3"/>
    <s v=""/>
  </r>
  <r>
    <s v="BETALOC  1 mg/ml oldatos injekció"/>
    <s v="5 X 5 ml ampulla"/>
    <s v="OGYI-T-01815/01"/>
    <x v="68"/>
    <x v="53"/>
    <s v="C07AB02"/>
    <x v="100"/>
    <x v="10"/>
    <x v="0"/>
    <x v="6"/>
    <s v=""/>
  </r>
  <r>
    <s v="BETESIL 2,25 mg gyógyszeres tapasz"/>
    <s v="4 X   - tasakban"/>
    <s v="OGYI-T-20267/01"/>
    <x v="69"/>
    <x v="54"/>
    <s v="D07AC01"/>
    <x v="101"/>
    <x v="1"/>
    <x v="0"/>
    <x v="5"/>
    <s v=""/>
  </r>
  <r>
    <s v="BILASTINE TEVA 20 mg tabletta"/>
    <s v="30 X 1 - adagonként perforált buborékcsomagolásban"/>
    <s v="OGYI-T-23870/02"/>
    <x v="70"/>
    <x v="11"/>
    <s v="R06AX29"/>
    <x v="68"/>
    <x v="9"/>
    <x v="2"/>
    <x v="5"/>
    <s v=""/>
  </r>
  <r>
    <s v="BILOBIL 40 mg kemény kapszula"/>
    <s v="20 X   - buborékcsomagolásban"/>
    <s v="OGYI-T-22107/01"/>
    <x v="71"/>
    <x v="52"/>
    <s v="N06DX02"/>
    <x v="102"/>
    <x v="1"/>
    <x v="0"/>
    <x v="3"/>
    <s v=""/>
  </r>
  <r>
    <s v="BILOBIL 40 mg kemény kapszula"/>
    <s v="60 X   - buborékcsomagolásban"/>
    <s v="OGYI-T-22107/02"/>
    <x v="71"/>
    <x v="52"/>
    <s v="N06DX02"/>
    <x v="103"/>
    <x v="1"/>
    <x v="0"/>
    <x v="4"/>
    <s v=""/>
  </r>
  <r>
    <s v="BILOBIL FORTE 80 mg kemény kapszula"/>
    <s v="20 X   - buborékcsomagolásban"/>
    <s v="OGYI-T-10148/01"/>
    <x v="71"/>
    <x v="52"/>
    <s v="N06DX02"/>
    <x v="104"/>
    <x v="1"/>
    <x v="0"/>
    <x v="3"/>
    <s v=""/>
  </r>
  <r>
    <s v="BISOGAMMA  5 mg filmtabletta"/>
    <s v="100 X   - buborékcsomagolásban"/>
    <s v="OGYI-T-09388/03"/>
    <x v="72"/>
    <x v="55"/>
    <s v="C07AB07"/>
    <x v="105"/>
    <x v="1"/>
    <x v="0"/>
    <x v="0"/>
    <s v=""/>
  </r>
  <r>
    <s v="BISOGAMMA  5 mg filmtabletta"/>
    <s v="30 X   - buborékcsomagolásban"/>
    <s v="OGYI-T-09388/01"/>
    <x v="72"/>
    <x v="55"/>
    <s v="C07AB07"/>
    <x v="105"/>
    <x v="1"/>
    <x v="0"/>
    <x v="0"/>
    <s v=""/>
  </r>
  <r>
    <s v="BISOGAMMA  5 mg filmtabletta"/>
    <s v="50 X   - buborékcsomagolásban"/>
    <s v="OGYI-T-09388/02"/>
    <x v="72"/>
    <x v="55"/>
    <s v="C07AB07"/>
    <x v="105"/>
    <x v="1"/>
    <x v="0"/>
    <x v="0"/>
    <s v=""/>
  </r>
  <r>
    <s v="BISOPROLOL VITABALANS  5 mg tabletta"/>
    <s v="30 X   - buborékcsomagolásban"/>
    <s v="OGYI-T-20802/04"/>
    <x v="72"/>
    <x v="56"/>
    <s v="C07AB07"/>
    <x v="106"/>
    <x v="2"/>
    <x v="2"/>
    <x v="5"/>
    <s v=""/>
  </r>
  <r>
    <s v="BISOPROLOL VITABALANS 10 mg tabletta"/>
    <s v="30 X   - buborékcsomagolásban"/>
    <s v="OGYI-T-20802/12"/>
    <x v="72"/>
    <x v="56"/>
    <s v="C07AB07"/>
    <x v="107"/>
    <x v="2"/>
    <x v="2"/>
    <x v="3"/>
    <s v=""/>
  </r>
  <r>
    <s v="BITINEX  10 mg kemény kapszula"/>
    <s v="28 X   - buborékcsomagolásban"/>
    <s v="OGYI-T-23603/05"/>
    <x v="73"/>
    <x v="57"/>
    <s v="N06BA09"/>
    <x v="108"/>
    <x v="2"/>
    <x v="2"/>
    <x v="2"/>
    <s v=""/>
  </r>
  <r>
    <s v="BOOSTRIX POLIO szuszpenziós injekció elõretöltött fecskendõben"/>
    <s v="1 X 0.5 ml elõretöltött fecskendõben"/>
    <s v="OGYI-T-20497/01"/>
    <x v="74"/>
    <x v="58"/>
    <s v="J07CA02"/>
    <x v="0"/>
    <x v="1"/>
    <x v="0"/>
    <x v="5"/>
    <s v=""/>
  </r>
  <r>
    <s v="BOOSTRIX POLIO szuszpenziós injekció elõretöltött fecskendõben"/>
    <s v="1 X 0.5 ml elõretöltött fecskendõben"/>
    <s v="OGYI-T-20497/07"/>
    <x v="74"/>
    <x v="58"/>
    <s v="J07CA02"/>
    <x v="109"/>
    <x v="1"/>
    <x v="0"/>
    <x v="5"/>
    <s v=""/>
  </r>
  <r>
    <s v="BORTEZOMIB SANDOZ 3,5 mg por oldatos injekcióhoz"/>
    <s v="1 X   - injekciós üvegben"/>
    <s v="OGYI-T-23375/02"/>
    <x v="75"/>
    <x v="0"/>
    <s v="L01XG01"/>
    <x v="110"/>
    <x v="2"/>
    <x v="0"/>
    <x v="0"/>
    <s v=""/>
  </r>
  <r>
    <s v="BROMO-BILIARON 5,0 mg por oldatos injekcióhoz"/>
    <s v="6 X   - üvegben"/>
    <s v="OGYI-T-09941/01"/>
    <x v="76"/>
    <x v="16"/>
    <s v="V09DA04"/>
    <x v="111"/>
    <x v="11"/>
    <x v="2"/>
    <x v="1"/>
    <s v=""/>
  </r>
  <r>
    <s v="BROMOCRIPTIN-RICHTER  2,5 mg tabletta"/>
    <s v="30 X   - üvegben"/>
    <s v="OGYI-T-03720/01"/>
    <x v="77"/>
    <x v="59"/>
    <s v="G02CB01 / N04BC01"/>
    <x v="18"/>
    <x v="12"/>
    <x v="2"/>
    <x v="5"/>
    <s v=""/>
  </r>
  <r>
    <s v="BRONCHOSTOP köhögés elleni belsõleges gumipasztilla"/>
    <s v="20 X   - buborékcsomagolásban"/>
    <s v="OGYI-TN-46/01"/>
    <x v="78"/>
    <x v="60"/>
    <s v="R05CA"/>
    <x v="112"/>
    <x v="1"/>
    <x v="0"/>
    <x v="5"/>
    <s v=""/>
  </r>
  <r>
    <s v="BRONCHOSTOP köhögés elleni belsõleges gumipasztilla"/>
    <s v="40 X   - buborékcsomagolásban"/>
    <s v="OGYI-TN-46/02"/>
    <x v="78"/>
    <x v="60"/>
    <s v="R05CA"/>
    <x v="112"/>
    <x v="1"/>
    <x v="0"/>
    <x v="5"/>
    <s v=""/>
  </r>
  <r>
    <s v="BRUFEN cukormentes 40 mg/ml belsõleges szuszpenzió"/>
    <s v="1 X 200 ml PET tartályban"/>
    <s v="OGYI-T-22073/04"/>
    <x v="21"/>
    <x v="61"/>
    <s v="M01AE01"/>
    <x v="113"/>
    <x v="1"/>
    <x v="2"/>
    <x v="4"/>
    <s v=""/>
  </r>
  <r>
    <s v="BUDENOFALK 9 mg gyomornedv-ellenálló granulátum"/>
    <s v="30 X   - tasakban"/>
    <s v="OGYI-T-08898/04"/>
    <x v="79"/>
    <x v="62"/>
    <s v="A07EA06"/>
    <x v="114"/>
    <x v="13"/>
    <x v="3"/>
    <x v="7"/>
    <s v=""/>
  </r>
  <r>
    <s v="BUSZULFÁN ACCORD 6 mg/ml koncentrátum oldatos infúzióhoz"/>
    <s v="1 X 10 ml injekciós üvegben"/>
    <s v="OGYI-T-23035/01"/>
    <x v="80"/>
    <x v="51"/>
    <s v="L01AB01"/>
    <x v="51"/>
    <x v="13"/>
    <x v="2"/>
    <x v="0"/>
    <s v=""/>
  </r>
  <r>
    <s v="Betaferon 250 mikrogramm/ml por és oldószer oldatos injekcióhoz"/>
    <s v="12 X   - injekciós üvegben"/>
    <s v="EU/1/95/003/008"/>
    <x v="81"/>
    <x v="39"/>
    <s v="L03AB08"/>
    <x v="115"/>
    <x v="1"/>
    <x v="0"/>
    <x v="8"/>
    <s v=""/>
  </r>
  <r>
    <s v="Bondronat 50 mg filmtabletta"/>
    <s v="28 X   - buborékcsomagolásban"/>
    <s v="EU/1/96/012/009"/>
    <x v="82"/>
    <x v="63"/>
    <s v="M05BA06"/>
    <x v="116"/>
    <x v="1"/>
    <x v="0"/>
    <x v="6"/>
    <s v=""/>
  </r>
  <r>
    <s v="Bondronat 6 mg koncentrátum oldatos infúzióhoz"/>
    <s v="1 X 6  ml injekciós üvegben"/>
    <s v="EU/1/96/012/011"/>
    <x v="82"/>
    <x v="63"/>
    <s v="M05BA06"/>
    <x v="116"/>
    <x v="1"/>
    <x v="0"/>
    <x v="6"/>
    <s v=""/>
  </r>
  <r>
    <s v="Bonviva 150 mg filmtabletta"/>
    <s v="1 X   - buborékcsomagolásban"/>
    <s v="EU/1/03/265/003"/>
    <x v="82"/>
    <x v="63"/>
    <s v="M05BA06"/>
    <x v="117"/>
    <x v="1"/>
    <x v="0"/>
    <x v="5"/>
    <s v=""/>
  </r>
  <r>
    <s v="Bonviva 150 mg filmtabletta"/>
    <s v="3 X   - buborékcsomagolásban"/>
    <s v="EU/1/03/265/004"/>
    <x v="82"/>
    <x v="63"/>
    <s v="M05BA06"/>
    <x v="117"/>
    <x v="1"/>
    <x v="0"/>
    <x v="5"/>
    <s v=""/>
  </r>
  <r>
    <s v="Bonviva 3 mg oldatos injekció"/>
    <s v="1 X   - elõretöltött fecskendõben"/>
    <s v="EU/1/03/265/005"/>
    <x v="82"/>
    <x v="63"/>
    <s v="M05BA06"/>
    <x v="118"/>
    <x v="1"/>
    <x v="0"/>
    <x v="5"/>
    <s v=""/>
  </r>
  <r>
    <s v="Bonviva 3 mg oldatos injekció"/>
    <s v="4 X   - elõretöltött fecskendõben"/>
    <s v="EU/1/03/265/006"/>
    <x v="82"/>
    <x v="63"/>
    <s v="M05BA06"/>
    <x v="118"/>
    <x v="1"/>
    <x v="0"/>
    <x v="5"/>
    <s v=""/>
  </r>
  <r>
    <s v="Briviact 10 mg/ml belsõleges oldat"/>
    <s v="1 X 300 ml tartályban"/>
    <s v="EU/1/15/1073/021"/>
    <x v="83"/>
    <x v="64"/>
    <s v="N03AX23"/>
    <x v="119"/>
    <x v="1"/>
    <x v="0"/>
    <x v="6"/>
    <s v=""/>
  </r>
  <r>
    <s v="Bronchitol 40 mg inhalációs por, kemény kapszula"/>
    <s v="280 X   - buborékcsomagolásban"/>
    <s v="EU/1/12/760/002"/>
    <x v="84"/>
    <x v="65"/>
    <s v="R05CB16"/>
    <x v="24"/>
    <x v="1"/>
    <x v="0"/>
    <x v="5"/>
    <s v=""/>
  </r>
  <r>
    <s v="Bydureon 2 mg por és oldószer retard szuszpenziós injekcióhoz"/>
    <s v="4 X 1 adag porüveg+oldószerüveg"/>
    <s v="EU/1/11/696/001"/>
    <x v="85"/>
    <x v="66"/>
    <s v="A10BJ01"/>
    <x v="120"/>
    <x v="1"/>
    <x v="0"/>
    <x v="6"/>
    <s v=""/>
  </r>
  <r>
    <s v="Bydureon 2 mg por és oldószer retard szuszpenziós injekcióhoz, elõretöltött injekciós tollban"/>
    <s v="4 X   - elõretöltött injekciós tollban"/>
    <s v="EU/1/11/696/003"/>
    <x v="85"/>
    <x v="66"/>
    <s v="A10BJ01"/>
    <x v="121"/>
    <x v="1"/>
    <x v="4"/>
    <x v="5"/>
    <s v=""/>
  </r>
  <r>
    <s v="Byetta  5 mikrogramm oldatos injekció elõretöltött injekciós tollban"/>
    <s v="1 X 1.2 ml elõretöltött injekciós tollban"/>
    <s v="EU/1/06/362/001"/>
    <x v="85"/>
    <x v="66"/>
    <s v="A10BJ01"/>
    <x v="122"/>
    <x v="1"/>
    <x v="0"/>
    <x v="5"/>
    <s v=""/>
  </r>
  <r>
    <s v="Byetta 10 mikrogramm oldatos injekció elõretöltött injekciós tollban"/>
    <s v="1 X 2.4 ml elõretöltött injekciós tollban"/>
    <s v="EU/1/06/362/003"/>
    <x v="85"/>
    <x v="66"/>
    <s v="A10BJ01"/>
    <x v="122"/>
    <x v="1"/>
    <x v="0"/>
    <x v="5"/>
    <s v=""/>
  </r>
  <r>
    <s v="BÉRES C-VITAMIN 100 mg filmtabletta"/>
    <s v="20 X   - átlátszó buborékcsomagolásban"/>
    <s v="OGYI-T-08344/01"/>
    <x v="86"/>
    <x v="8"/>
    <s v="A11GA01"/>
    <x v="123"/>
    <x v="1"/>
    <x v="0"/>
    <x v="2"/>
    <s v=""/>
  </r>
  <r>
    <s v="BÉRES C-VITAMIN 200 mg filmtabletta"/>
    <s v="20 X   - átlátszó buborékcsomagolásban"/>
    <s v="OGYI-T-08345/01"/>
    <x v="86"/>
    <x v="8"/>
    <s v="A11GA01"/>
    <x v="124"/>
    <x v="1"/>
    <x v="0"/>
    <x v="4"/>
    <s v=""/>
  </r>
  <r>
    <s v="BÉRES Csepp belsõleges oldatos cseppek"/>
    <s v="1 X 100 ml üvegben"/>
    <s v="OGYI-T-07262/02"/>
    <x v="87"/>
    <x v="8"/>
    <s v="A13A"/>
    <x v="76"/>
    <x v="1"/>
    <x v="0"/>
    <x v="4"/>
    <s v=""/>
  </r>
  <r>
    <s v="BÉRES Csepp belsõleges oldatos cseppek"/>
    <s v="2 X 100 ml üvegben"/>
    <s v="OGYI-T-07262/05"/>
    <x v="87"/>
    <x v="8"/>
    <s v="A13A"/>
    <x v="76"/>
    <x v="1"/>
    <x v="0"/>
    <x v="4"/>
    <s v=""/>
  </r>
  <r>
    <s v="BÉRES MAGNÉZIUM 250 mg+B6 filmtabletta"/>
    <s v="2 X 60 Darab HDPE tartályban"/>
    <s v="OGYI-T-10193/04"/>
    <x v="88"/>
    <x v="8"/>
    <s v="A12CC"/>
    <x v="125"/>
    <x v="1"/>
    <x v="0"/>
    <x v="6"/>
    <s v=""/>
  </r>
  <r>
    <s v="BÉRES TRINELL PRO filmtabletta"/>
    <s v="10 X   - átlátszó buborékcsomagolásban"/>
    <s v="OGYI-T-09400/02"/>
    <x v="89"/>
    <x v="8"/>
    <s v="N02BE51"/>
    <x v="126"/>
    <x v="1"/>
    <x v="0"/>
    <x v="4"/>
    <s v=""/>
  </r>
  <r>
    <s v="C-VITAMIN BÉRES 500 mg retard filmtabletta"/>
    <s v="30 X   - buborékcsomagolásban"/>
    <s v="OGYI-T-22427/14"/>
    <x v="86"/>
    <x v="8"/>
    <s v="A11GA01"/>
    <x v="124"/>
    <x v="1"/>
    <x v="0"/>
    <x v="4"/>
    <s v=""/>
  </r>
  <r>
    <s v="C-VITAMIN BÉRES 500 mg retard filmtabletta"/>
    <s v="90 X   - buborékcsomagolásban"/>
    <s v="OGYI-T-22427/20"/>
    <x v="86"/>
    <x v="8"/>
    <s v="A11GA01"/>
    <x v="124"/>
    <x v="1"/>
    <x v="0"/>
    <x v="4"/>
    <s v=""/>
  </r>
  <r>
    <s v="CABAZITAXEL MSN 60 mg koncentrátum és oldószer oldatos infúzióhoz"/>
    <s v="1 X 1.5 ml injekciós üvegben"/>
    <s v="OGYI-T-23981/01"/>
    <x v="90"/>
    <x v="67"/>
    <s v="L01CD04"/>
    <x v="127"/>
    <x v="14"/>
    <x v="3"/>
    <x v="0"/>
    <s v=""/>
  </r>
  <r>
    <s v="CALCICARB 700 mg tabletta"/>
    <s v="10 X   - buborékcsomagolásban"/>
    <s v="OGYI-T-09042/01"/>
    <x v="91"/>
    <x v="68"/>
    <s v="A12AA04"/>
    <x v="128"/>
    <x v="1"/>
    <x v="1"/>
    <x v="0"/>
    <s v=""/>
  </r>
  <r>
    <s v="CALCIUM FOLINATE KALCEKS 10 mg/ml oldatos injekció vagy infúzió"/>
    <s v="1 X 50 ml injekciós üvegben"/>
    <s v="OGYI-T-24326/10"/>
    <x v="92"/>
    <x v="69"/>
    <s v="V03AF03"/>
    <x v="129"/>
    <x v="13"/>
    <x v="2"/>
    <x v="5"/>
    <s v=""/>
  </r>
  <r>
    <s v="CALCIVID CITRÁT filmtabletta"/>
    <s v="60 X   - HDPE tartályban"/>
    <s v="OGYI-T-20779/02"/>
    <x v="93"/>
    <x v="8"/>
    <s v="A12AX"/>
    <x v="76"/>
    <x v="1"/>
    <x v="0"/>
    <x v="5"/>
    <s v=""/>
  </r>
  <r>
    <s v="CALCIVID filmtabletta"/>
    <s v="30 X   - buborékcsomagolásban"/>
    <s v="OGYI-T-09153/01"/>
    <x v="94"/>
    <x v="8"/>
    <s v="A12AX"/>
    <x v="130"/>
    <x v="1"/>
    <x v="0"/>
    <x v="5"/>
    <s v=""/>
  </r>
  <r>
    <s v="CAMELOX 15 mg tabletta"/>
    <s v="20 X   - átlátszatlan fehér buborékcsomagolásban"/>
    <s v="OGYI-T-10465/03"/>
    <x v="95"/>
    <x v="70"/>
    <s v="M01AC06"/>
    <x v="131"/>
    <x v="1"/>
    <x v="0"/>
    <x v="3"/>
    <s v=""/>
  </r>
  <r>
    <s v="CANDISYST 150 mg kemény kapszula"/>
    <s v="1 X   - buborékcsomagolásban"/>
    <s v="OGYI-T-20756/02"/>
    <x v="96"/>
    <x v="71"/>
    <s v="J02AC01"/>
    <x v="132"/>
    <x v="15"/>
    <x v="0"/>
    <x v="3"/>
    <s v=""/>
  </r>
  <r>
    <s v="CANDISYST 150 mg kemény kapszula"/>
    <s v="2 X   - buborékcsomagolásban"/>
    <s v="OGYI-T-20756/03"/>
    <x v="96"/>
    <x v="71"/>
    <s v="J02AC01"/>
    <x v="133"/>
    <x v="15"/>
    <x v="0"/>
    <x v="3"/>
    <s v=""/>
  </r>
  <r>
    <s v="CANDISYST 150 mg kemény kapszula"/>
    <s v="4 X   - buborékcsomagolásban"/>
    <s v="OGYI-T-20756/01"/>
    <x v="96"/>
    <x v="71"/>
    <s v="J02AC01"/>
    <x v="133"/>
    <x v="15"/>
    <x v="0"/>
    <x v="3"/>
    <s v=""/>
  </r>
  <r>
    <s v="CANESPRO kenõcs"/>
    <s v="1 X 10 g Al tubusban"/>
    <s v="OGYI-T-06804/01"/>
    <x v="97"/>
    <x v="13"/>
    <s v="D01AC60"/>
    <x v="134"/>
    <x v="1"/>
    <x v="2"/>
    <x v="7"/>
    <s v=""/>
  </r>
  <r>
    <s v="CANESTEN PLUS bifonazol krém"/>
    <s v="1 X 20 g Al tubusban"/>
    <s v="OGYI-T-09767/02"/>
    <x v="98"/>
    <x v="13"/>
    <s v="D01AC10"/>
    <x v="135"/>
    <x v="1"/>
    <x v="0"/>
    <x v="6"/>
    <s v=""/>
  </r>
  <r>
    <s v="CARMUSTINE ZENTIVA 100 mg por és oldószer oldatos infúzióhoz való koncentrátumhoz"/>
    <s v="1 X  30 ml injekciós üvegben"/>
    <s v="OGYI-T-23631/01"/>
    <x v="99"/>
    <x v="72"/>
    <s v="L01AD01"/>
    <x v="136"/>
    <x v="1"/>
    <x v="0"/>
    <x v="0"/>
    <s v=""/>
  </r>
  <r>
    <s v="CARVEDILOL-ZENTIVA 25 mg tabletta"/>
    <s v="30 X   - buborékcsomagolásban"/>
    <s v="OGYI-T-20183/05"/>
    <x v="100"/>
    <x v="5"/>
    <s v="C07AG02"/>
    <x v="137"/>
    <x v="1"/>
    <x v="0"/>
    <x v="3"/>
    <s v=""/>
  </r>
  <r>
    <s v="CASPOFUNGIN RATIOPHARM 50 mg por oldatos infúzióhoz való koncentrátumhoz"/>
    <s v="1 X   - injekciós üvegben"/>
    <s v="OGYI-T-23151/01"/>
    <x v="101"/>
    <x v="1"/>
    <s v="J02AX04"/>
    <x v="138"/>
    <x v="1"/>
    <x v="2"/>
    <x v="5"/>
    <s v=""/>
  </r>
  <r>
    <s v="CASPOFUNGIN RATIOPHARM 70 mg por oldatos infúzióhoz való koncentrátumhoz"/>
    <s v="1 X   - injekciós üvegben"/>
    <s v="OGYI-T-23151/02"/>
    <x v="101"/>
    <x v="1"/>
    <s v="J02AX04"/>
    <x v="3"/>
    <x v="1"/>
    <x v="2"/>
    <x v="0"/>
    <s v=""/>
  </r>
  <r>
    <s v="CECLOR 750 mg retard tabletta"/>
    <s v="10 X   - buborékcsomagolásban"/>
    <s v="OGYI-T-01531/04"/>
    <x v="102"/>
    <x v="11"/>
    <s v="J01DC04"/>
    <x v="22"/>
    <x v="1"/>
    <x v="0"/>
    <x v="3"/>
    <s v=""/>
  </r>
  <r>
    <s v="CECLOR FORTE 375 mg/5 ml granulátum belsõleges szuszpenzióhoz"/>
    <s v="1 X 75 ml mûanyag tartályban"/>
    <s v="OGYI-T-01531/07"/>
    <x v="102"/>
    <x v="11"/>
    <s v="J01DC04"/>
    <x v="139"/>
    <x v="1"/>
    <x v="0"/>
    <x v="3"/>
    <s v=""/>
  </r>
  <r>
    <s v="CEFAZOLIN PANPHARMA 1 g por oldatos injekcióhoz vagy infúzióhoz"/>
    <s v="10 X   - injekciós üvegben"/>
    <s v="OGYI-T-23202/01"/>
    <x v="103"/>
    <x v="73"/>
    <s v="J01DB04"/>
    <x v="140"/>
    <x v="1"/>
    <x v="2"/>
    <x v="0"/>
    <s v=""/>
  </r>
  <r>
    <s v="CEFAZOLIN PANPHARMA 1 g por oldatos injekcióhoz vagy infúzióhoz"/>
    <s v="25 X   - injekciós üvegben"/>
    <s v="OGYI-T-23202/02"/>
    <x v="103"/>
    <x v="73"/>
    <s v="J01DB04"/>
    <x v="140"/>
    <x v="1"/>
    <x v="2"/>
    <x v="0"/>
    <s v=""/>
  </r>
  <r>
    <s v="CEFAZOLIN PANPHARMA 2 g por oldatos injekcióhoz vagy infúzióhoz"/>
    <s v="10 X   - injekciós üvegben"/>
    <s v="OGYI-T-23202/03"/>
    <x v="103"/>
    <x v="73"/>
    <s v="J01DB04"/>
    <x v="141"/>
    <x v="1"/>
    <x v="2"/>
    <x v="0"/>
    <s v=""/>
  </r>
  <r>
    <s v="CEFAZOLIN PANPHARMA 2 g por oldatos injekcióhoz vagy infúzióhoz"/>
    <s v="25 X   - injekciós üvegben"/>
    <s v="OGYI-T-23202/04"/>
    <x v="103"/>
    <x v="73"/>
    <s v="J01DB04"/>
    <x v="141"/>
    <x v="1"/>
    <x v="2"/>
    <x v="5"/>
    <s v=""/>
  </r>
  <r>
    <s v="CEFTAZIDIME QILU 1 g por oldatos injekcióhoz vagy infúzióhoz"/>
    <s v="10 X   - üvegben"/>
    <s v="OGYI-T-24007/02"/>
    <x v="104"/>
    <x v="2"/>
    <s v="J01DD02"/>
    <x v="142"/>
    <x v="16"/>
    <x v="1"/>
    <x v="5"/>
    <s v=""/>
  </r>
  <r>
    <s v="CEFTAZIDIME QILU 2 g por oldatos injekcióhoz vagy infúzióhoz"/>
    <s v="10 X   - üvegben"/>
    <s v="OGYI-T-24007/05"/>
    <x v="104"/>
    <x v="2"/>
    <s v="J01DD02"/>
    <x v="142"/>
    <x v="16"/>
    <x v="1"/>
    <x v="0"/>
    <s v=""/>
  </r>
  <r>
    <s v="CEFTRIAXONE KALCEKS 2 g por oldatos injekcióhoz vagy infúzióhoz"/>
    <s v="10 X 20 ml injekciós üvegben"/>
    <s v="OGYI-T-24174/04"/>
    <x v="105"/>
    <x v="69"/>
    <s v="J01DD04"/>
    <x v="143"/>
    <x v="1"/>
    <x v="2"/>
    <x v="5"/>
    <s v=""/>
  </r>
  <r>
    <s v="CEFTRIAXONE QILU 1 g por oldatos injekcióhoz vagy infúzióhoz"/>
    <s v="10 X   - injekciós üvegben"/>
    <s v="OGYI-T-24154/02"/>
    <x v="105"/>
    <x v="2"/>
    <s v="J01DD04"/>
    <x v="24"/>
    <x v="16"/>
    <x v="2"/>
    <x v="0"/>
    <s v=""/>
  </r>
  <r>
    <s v="CEFTRIAXONE QILU 2 g por oldatos injekcióhoz vagy infúzióhoz"/>
    <s v="10 X   - injekciós üvegben"/>
    <s v="OGYI-T-24154/05"/>
    <x v="105"/>
    <x v="2"/>
    <s v="J01DD04"/>
    <x v="24"/>
    <x v="16"/>
    <x v="3"/>
    <x v="0"/>
    <s v=""/>
  </r>
  <r>
    <s v="CEFUROXIM KABI  750 mg por oldatos injekcióhoz vagy infúzióhoz"/>
    <s v="10 X   - injekciós üvegben"/>
    <s v="OGYI-T-21824/02"/>
    <x v="106"/>
    <x v="28"/>
    <s v="J01DC02"/>
    <x v="144"/>
    <x v="1"/>
    <x v="0"/>
    <x v="0"/>
    <s v=""/>
  </r>
  <r>
    <s v="CELEBREX 100 mg kemény kapszula"/>
    <s v="10 X   - buborékcsomagolásban"/>
    <s v="OGYI-T-07288/21"/>
    <x v="107"/>
    <x v="61"/>
    <s v="M01AH01"/>
    <x v="145"/>
    <x v="1"/>
    <x v="0"/>
    <x v="5"/>
    <s v=""/>
  </r>
  <r>
    <s v="CELEBREX 200 mg kemény kapszula"/>
    <s v="10 X   - buborékcsomagolásban"/>
    <s v="OGYI-T-07288/03"/>
    <x v="107"/>
    <x v="61"/>
    <s v="M01AH01"/>
    <x v="146"/>
    <x v="1"/>
    <x v="0"/>
    <x v="4"/>
    <s v=""/>
  </r>
  <r>
    <s v="CERAZETTE 0,075 mg filmtabletta"/>
    <s v="28 X   - buborékcsomagolásban"/>
    <s v="OGYI-T-08377/01"/>
    <x v="108"/>
    <x v="36"/>
    <s v="G03AC09"/>
    <x v="147"/>
    <x v="1"/>
    <x v="0"/>
    <x v="4"/>
    <s v=""/>
  </r>
  <r>
    <s v="CERUCAL 5 mg/ml oldatos injekció"/>
    <s v="10 X 2 ml ampulla"/>
    <s v="OGYI-T-01047/02"/>
    <x v="109"/>
    <x v="1"/>
    <s v="A03FA01"/>
    <x v="22"/>
    <x v="17"/>
    <x v="2"/>
    <x v="7"/>
    <s v=""/>
  </r>
  <r>
    <s v="CETIRIZIN 1 A PHARMA 10 mg filmtabletta"/>
    <s v="10 X   - buborékcsomagolásban"/>
    <s v="OGYI-T-10390/02"/>
    <x v="110"/>
    <x v="74"/>
    <s v="R06AE07"/>
    <x v="148"/>
    <x v="1"/>
    <x v="0"/>
    <x v="4"/>
    <s v=""/>
  </r>
  <r>
    <s v="CETIRIZIN HEXAL 10 mg/ml belsõleges oldatos cseppek"/>
    <s v="1 X 20 ml üvegben"/>
    <s v="OGYI-T-09101/02"/>
    <x v="110"/>
    <x v="0"/>
    <s v="R06AE07"/>
    <x v="149"/>
    <x v="1"/>
    <x v="2"/>
    <x v="3"/>
    <s v=""/>
  </r>
  <r>
    <s v="CEZERA 5 mg filmtabletta"/>
    <s v="30 X   - buborékcsomagolásban"/>
    <s v="OGYI-T-20530/01"/>
    <x v="111"/>
    <x v="52"/>
    <s v="R06AE09"/>
    <x v="150"/>
    <x v="1"/>
    <x v="0"/>
    <x v="3"/>
    <s v=""/>
  </r>
  <r>
    <s v="CHIANA-Olaj"/>
    <s v="1 X 10 ml üvegben"/>
    <s v="OGYI-TN-26/01"/>
    <x v="112"/>
    <x v="75"/>
    <s v="R05"/>
    <x v="151"/>
    <x v="2"/>
    <x v="0"/>
    <x v="5"/>
    <s v=""/>
  </r>
  <r>
    <s v="CHIANA-Olaj"/>
    <s v="1 X 25 ml üvegben"/>
    <s v="OGYI-TN-26/02"/>
    <x v="112"/>
    <x v="75"/>
    <s v="R05"/>
    <x v="151"/>
    <x v="2"/>
    <x v="0"/>
    <x v="5"/>
    <s v=""/>
  </r>
  <r>
    <s v="CHINIDIN-WAGNER 300 mg retard tabletta"/>
    <s v="30 X   - HDPE tartályban"/>
    <s v="OGYI-T-03679/03"/>
    <x v="113"/>
    <x v="6"/>
    <s v="C01BA01"/>
    <x v="152"/>
    <x v="1"/>
    <x v="1"/>
    <x v="1"/>
    <s v=""/>
  </r>
  <r>
    <s v="CHINOPAMIL 180 mg retard kemény kapszula"/>
    <s v="30 X   - buborékcsomagolásban"/>
    <s v="OGYI-T-04488/02"/>
    <x v="114"/>
    <x v="70"/>
    <s v="C08DA01"/>
    <x v="153"/>
    <x v="1"/>
    <x v="0"/>
    <x v="2"/>
    <s v=""/>
  </r>
  <r>
    <s v="CHOLAGOL belsõleges oldatos cseppek"/>
    <s v="1 X 10 ml üvegben"/>
    <s v="OGYI-T-00444/01"/>
    <x v="115"/>
    <x v="1"/>
    <s v="A05AX20"/>
    <x v="154"/>
    <x v="1"/>
    <x v="2"/>
    <x v="5"/>
    <s v=""/>
  </r>
  <r>
    <s v="CHOLAGOL belsõleges oldatos cseppek"/>
    <s v="1 X 25 ml üvegben"/>
    <s v="OGYI-T-00444/02"/>
    <x v="115"/>
    <x v="1"/>
    <s v="A05AX20"/>
    <x v="154"/>
    <x v="1"/>
    <x v="2"/>
    <x v="5"/>
    <s v=""/>
  </r>
  <r>
    <s v="CIFLOXIN 250 mg filmtabletta"/>
    <s v="10 X   - buborékcsomagolásban"/>
    <s v="OGYI-T-08971/01"/>
    <x v="116"/>
    <x v="0"/>
    <s v="J01MA02"/>
    <x v="155"/>
    <x v="18"/>
    <x v="2"/>
    <x v="3"/>
    <s v=""/>
  </r>
  <r>
    <s v="CINACALCET ONKOGEN 30 mg filmtabletta"/>
    <s v="28 X   - buborékcsomagolásban"/>
    <s v="OGYI-T-24328/01"/>
    <x v="117"/>
    <x v="76"/>
    <s v="H05BX01"/>
    <x v="156"/>
    <x v="2"/>
    <x v="2"/>
    <x v="8"/>
    <s v=""/>
  </r>
  <r>
    <s v="CINACALCET ONKOGEN 60 mg filmtabletta"/>
    <s v="28 X   - buborékcsomagolásban"/>
    <s v="OGYI-T-24328/03"/>
    <x v="117"/>
    <x v="76"/>
    <s v="H05BX01"/>
    <x v="156"/>
    <x v="2"/>
    <x v="2"/>
    <x v="8"/>
    <s v=""/>
  </r>
  <r>
    <s v="CINIE  50 mg tabletta"/>
    <s v="2 X   - buborékcsomagolásban"/>
    <s v="OGYI-T-20257/02"/>
    <x v="118"/>
    <x v="5"/>
    <s v="N02CC01"/>
    <x v="157"/>
    <x v="1"/>
    <x v="0"/>
    <x v="6"/>
    <s v=""/>
  </r>
  <r>
    <s v="CINIE  50 mg tabletta"/>
    <s v="4 X   - buborékcsomagolásban"/>
    <s v="OGYI-T-20257/03"/>
    <x v="118"/>
    <x v="5"/>
    <s v="N02CC01"/>
    <x v="158"/>
    <x v="1"/>
    <x v="0"/>
    <x v="6"/>
    <s v=""/>
  </r>
  <r>
    <s v="CIPRINOL 250 mg filmtabletta"/>
    <s v="10 X   - buborékcsomagolásban"/>
    <s v="OGYI-T-09362/01"/>
    <x v="116"/>
    <x v="52"/>
    <s v="J01MA02"/>
    <x v="159"/>
    <x v="13"/>
    <x v="2"/>
    <x v="2"/>
    <s v=""/>
  </r>
  <r>
    <s v="CIPRINOL 750 mg filmtabletta"/>
    <s v="10 X   - buborékcsomagolásban"/>
    <s v="OGYI-T-09362/03"/>
    <x v="116"/>
    <x v="52"/>
    <s v="J01MA02"/>
    <x v="160"/>
    <x v="1"/>
    <x v="0"/>
    <x v="2"/>
    <s v=""/>
  </r>
  <r>
    <s v="CIPROFLOXACIN 1a Pharma 250 mg filmtabletta"/>
    <s v="10 X   - buborékcsomagolásban"/>
    <s v="OGYI-T-20213/01"/>
    <x v="116"/>
    <x v="74"/>
    <s v="J01MA02"/>
    <x v="161"/>
    <x v="1"/>
    <x v="0"/>
    <x v="3"/>
    <s v=""/>
  </r>
  <r>
    <s v="CIPROFLOXACIN 1a Pharma 500 mg filmtabletta"/>
    <s v="10 X   - buborékcsomagolásban"/>
    <s v="OGYI-T-20213/02"/>
    <x v="116"/>
    <x v="74"/>
    <s v="J01MA02"/>
    <x v="162"/>
    <x v="1"/>
    <x v="0"/>
    <x v="2"/>
    <s v=""/>
  </r>
  <r>
    <s v="CIPROFLOXACIN KABI 400 mg/200 ml oldatos infúzió"/>
    <s v="10 X   - LDPE palackban"/>
    <s v="OGYI-T-20246/14"/>
    <x v="116"/>
    <x v="24"/>
    <s v="J01MA02"/>
    <x v="163"/>
    <x v="19"/>
    <x v="4"/>
    <x v="5"/>
    <s v=""/>
  </r>
  <r>
    <s v="CIPROFLOXACIN-HUMAN 500 mg filmtabletta"/>
    <s v="10 X   - átlátszó buborékcsomagolásban"/>
    <s v="OGYI-T-10598/08"/>
    <x v="116"/>
    <x v="1"/>
    <s v="J01MA02"/>
    <x v="164"/>
    <x v="1"/>
    <x v="0"/>
    <x v="3"/>
    <s v=""/>
  </r>
  <r>
    <s v="CIPROFLOXACIN-HUMAN 500 mg filmtabletta"/>
    <s v="10 X   - átlátszó buborékcsomagolásban"/>
    <s v="OGYI-T-10598/08"/>
    <x v="116"/>
    <x v="1"/>
    <s v="J01MA02"/>
    <x v="164"/>
    <x v="1"/>
    <x v="0"/>
    <x v="3"/>
    <s v=""/>
  </r>
  <r>
    <s v="CIPROFLOXACIN-HUMAN 750 mg filmtabletta"/>
    <s v="10 X   - átlátszó buborékcsomagolásban"/>
    <s v="OGYI-T-10598/10"/>
    <x v="116"/>
    <x v="1"/>
    <s v="J01MA02"/>
    <x v="164"/>
    <x v="1"/>
    <x v="0"/>
    <x v="3"/>
    <s v=""/>
  </r>
  <r>
    <s v="CISPLATIN SANDOZ 0,5 mg/ml koncentrátum oldatos infúzióhoz"/>
    <s v="1 X 50 ml injekciós üvegben"/>
    <s v="OGYI-T-01575/02"/>
    <x v="119"/>
    <x v="0"/>
    <s v="L01XA01"/>
    <x v="165"/>
    <x v="1"/>
    <x v="3"/>
    <x v="5"/>
    <s v=""/>
  </r>
  <r>
    <s v="CITALOPRAM ORION 40 mg filmtabletta"/>
    <s v="28 X   - átlátszó buborékcsomagolásban"/>
    <s v="OGYI-T-20342/03"/>
    <x v="120"/>
    <x v="77"/>
    <s v="N06AB04"/>
    <x v="166"/>
    <x v="16"/>
    <x v="2"/>
    <x v="2"/>
    <s v=""/>
  </r>
  <r>
    <s v="CITALOPRAM VITABALANS 20 mg filmtabletta"/>
    <s v="30 X   - buborékcsomagolásban"/>
    <s v="OGYI-T-21674/04"/>
    <x v="120"/>
    <x v="56"/>
    <s v="N06AB04"/>
    <x v="106"/>
    <x v="2"/>
    <x v="2"/>
    <x v="0"/>
    <s v=""/>
  </r>
  <r>
    <s v="CITALOPRAM-TEVA 20 mg filmtabletta"/>
    <s v="30 X   - buborékcsomagolásban"/>
    <s v="OGYI-T-09474/01"/>
    <x v="120"/>
    <x v="1"/>
    <s v="N06AB04"/>
    <x v="22"/>
    <x v="1"/>
    <x v="2"/>
    <x v="3"/>
    <s v=""/>
  </r>
  <r>
    <s v="CITALOPRAM-ZENTIVA 20 mg filmtabletta"/>
    <s v="28 X   - buborékcsomagolásban"/>
    <s v="OGYI-T-10046/01"/>
    <x v="120"/>
    <x v="5"/>
    <s v="N06AB04"/>
    <x v="19"/>
    <x v="1"/>
    <x v="0"/>
    <x v="3"/>
    <s v=""/>
  </r>
  <r>
    <s v="CITROKALCIUM 200 mg tabletta"/>
    <s v="90 X   - HDPE tartályban"/>
    <s v="OGYI-T-07260/03"/>
    <x v="121"/>
    <x v="78"/>
    <s v="A12AA13"/>
    <x v="167"/>
    <x v="8"/>
    <x v="2"/>
    <x v="4"/>
    <s v=""/>
  </r>
  <r>
    <s v="CLARITHROMYCIN AZEVEDOS 500 mg por oldatos infúzióhoz"/>
    <s v="1 X   - injekciós üvegben"/>
    <s v="OGYI-T-23436/01"/>
    <x v="122"/>
    <x v="79"/>
    <s v="J01FA09"/>
    <x v="168"/>
    <x v="1"/>
    <x v="0"/>
    <x v="5"/>
    <s v=""/>
  </r>
  <r>
    <s v="CLEXANE 10000 NE (100 mg)/1 ml oldatos injekció elõretöltött fecskendõben"/>
    <s v="2 X 1 ml elõretöltött fecskendõben"/>
    <s v="OGYI-T-04097/09"/>
    <x v="123"/>
    <x v="80"/>
    <s v="B01AB05"/>
    <x v="169"/>
    <x v="1"/>
    <x v="0"/>
    <x v="4"/>
    <s v=""/>
  </r>
  <r>
    <s v="CLOBEX 500 mikrogramm/g sampon"/>
    <s v="1 X 125 ml HDPE tartályban"/>
    <s v="OGYI-T-20383/03"/>
    <x v="124"/>
    <x v="15"/>
    <s v="D07AD01"/>
    <x v="170"/>
    <x v="1"/>
    <x v="0"/>
    <x v="7"/>
    <s v=""/>
  </r>
  <r>
    <s v="CLOBEX 500 mikrogramm/g sampon"/>
    <s v="1 X 60 ml HDPE tartályban"/>
    <s v="OGYI-T-20383/02"/>
    <x v="124"/>
    <x v="15"/>
    <s v="D07AD01"/>
    <x v="171"/>
    <x v="1"/>
    <x v="0"/>
    <x v="4"/>
    <s v=""/>
  </r>
  <r>
    <s v="CLOROTEKAL 10 mg/ml oldatos injekció"/>
    <s v="10 X 5 ml ampulla"/>
    <s v="OGYI-T-23744/01"/>
    <x v="125"/>
    <x v="81"/>
    <s v="N01BA04"/>
    <x v="172"/>
    <x v="1"/>
    <x v="2"/>
    <x v="8"/>
    <s v=""/>
  </r>
  <r>
    <s v="CO-ENALAPRIL HEXAL 20 mg/12,5 mg tabletta"/>
    <s v="30 X   - buborékcsomagolásban"/>
    <s v="OGYI-T-09703/01"/>
    <x v="126"/>
    <x v="82"/>
    <s v="C09BA02"/>
    <x v="173"/>
    <x v="1"/>
    <x v="0"/>
    <x v="3"/>
    <s v=""/>
  </r>
  <r>
    <s v="COLDASTOP 15000 NE/ml+20 mg/ml oldatos orrcsepp"/>
    <s v="1 X 20 ml üvegben"/>
    <s v="OGYI-T-04021/01"/>
    <x v="127"/>
    <x v="83"/>
    <s v="R01AX30"/>
    <x v="174"/>
    <x v="13"/>
    <x v="2"/>
    <x v="1"/>
    <s v=""/>
  </r>
  <r>
    <s v="COLDREX MÉZ ÉS CITROM ÍZÛ por belsõleges oldathoz"/>
    <s v="10 X   - tasakban"/>
    <s v="OGYI-T-01715/06"/>
    <x v="128"/>
    <x v="84"/>
    <s v="N02BE51"/>
    <x v="175"/>
    <x v="1"/>
    <x v="0"/>
    <x v="4"/>
    <s v=""/>
  </r>
  <r>
    <s v="COLDREX MÉZ ÉS CITROM ÍZÛ por belsõleges oldathoz"/>
    <s v="14 X   - tasakban"/>
    <s v="OGYI-T-01715/11"/>
    <x v="128"/>
    <x v="84"/>
    <s v="N02BE51"/>
    <x v="176"/>
    <x v="1"/>
    <x v="0"/>
    <x v="4"/>
    <s v=""/>
  </r>
  <r>
    <s v="COLDREX PLUS köhögés elleni por belsõleges oldathoz"/>
    <s v="10 X   - tasakban"/>
    <s v="OGYI-T-20070/09"/>
    <x v="129"/>
    <x v="84"/>
    <s v="N02BE51"/>
    <x v="177"/>
    <x v="1"/>
    <x v="0"/>
    <x v="5"/>
    <s v=""/>
  </r>
  <r>
    <s v="COLDREX tabletta"/>
    <s v="12 X   - buborékcsomagolásban"/>
    <s v="OGYI-T-01714/01"/>
    <x v="130"/>
    <x v="84"/>
    <s v="N02BE51"/>
    <x v="178"/>
    <x v="1"/>
    <x v="6"/>
    <x v="4"/>
    <s v=""/>
  </r>
  <r>
    <s v="COLDREX tabletta"/>
    <s v="24 X   - buborékcsomagolásban"/>
    <s v="OGYI-T-01714/02"/>
    <x v="130"/>
    <x v="84"/>
    <s v="N02BE51"/>
    <x v="179"/>
    <x v="1"/>
    <x v="2"/>
    <x v="5"/>
    <s v=""/>
  </r>
  <r>
    <s v="CONTRAMAL 100 mg végbélkúp"/>
    <s v="5 X   - -"/>
    <s v="OGYI-T-04975/06"/>
    <x v="131"/>
    <x v="37"/>
    <s v="N02AX02"/>
    <x v="180"/>
    <x v="1"/>
    <x v="0"/>
    <x v="6"/>
    <s v=""/>
  </r>
  <r>
    <s v="CONTROLOC 40 mg gyomornedv-ellenálló tabletta"/>
    <s v="14 X   - buborékcsomagolásban"/>
    <s v="OGYI-T-07071/09"/>
    <x v="5"/>
    <x v="85"/>
    <s v="A02BC02"/>
    <x v="181"/>
    <x v="1"/>
    <x v="0"/>
    <x v="4"/>
    <s v=""/>
  </r>
  <r>
    <s v="CORDAFLEX 10 mg filmtabletta"/>
    <s v="100 X   - üvegben"/>
    <s v="OGYI-T-03725/01"/>
    <x v="132"/>
    <x v="57"/>
    <s v="C08CA05"/>
    <x v="182"/>
    <x v="20"/>
    <x v="0"/>
    <x v="0"/>
    <s v=""/>
  </r>
  <r>
    <s v="CORDAFLEX 20 mg retard filmtabletta"/>
    <s v="60 X   - üvegben"/>
    <s v="OGYI-T-03725/02"/>
    <x v="132"/>
    <x v="57"/>
    <s v="C08CA05"/>
    <x v="183"/>
    <x v="2"/>
    <x v="0"/>
    <x v="0"/>
    <s v=""/>
  </r>
  <r>
    <s v="CORDISAL 75 mg lágy kapszula"/>
    <s v="30 X   - buborékcsomagolásban"/>
    <s v="OGYI-T-21217/01"/>
    <x v="23"/>
    <x v="54"/>
    <s v="B01AC06"/>
    <x v="184"/>
    <x v="1"/>
    <x v="0"/>
    <x v="5"/>
    <s v=""/>
  </r>
  <r>
    <s v="CORINFAR 10 mg retard filmtabletta"/>
    <s v="100 X   - üvegben"/>
    <s v="OGYI-T-09138/06"/>
    <x v="132"/>
    <x v="1"/>
    <s v="C08CA05"/>
    <x v="144"/>
    <x v="8"/>
    <x v="6"/>
    <x v="2"/>
    <s v=""/>
  </r>
  <r>
    <s v="CORINFAR 20 mg retard filmtabletta"/>
    <s v="100 X   - üvegben"/>
    <s v="OGYI-T-09138/09"/>
    <x v="132"/>
    <x v="1"/>
    <s v="C08CA05"/>
    <x v="88"/>
    <x v="21"/>
    <x v="6"/>
    <x v="3"/>
    <s v=""/>
  </r>
  <r>
    <s v="CORINFAR 20 mg retard filmtabletta"/>
    <s v="50 X   - üvegben"/>
    <s v="OGYI-T-09138/08"/>
    <x v="132"/>
    <x v="1"/>
    <s v="C08CA05"/>
    <x v="185"/>
    <x v="1"/>
    <x v="2"/>
    <x v="4"/>
    <s v=""/>
  </r>
  <r>
    <s v="CORYOL  6,25 mg tabletta"/>
    <s v="60 X   - buborékcsomagolásban"/>
    <s v="OGYI-T-10020/06"/>
    <x v="100"/>
    <x v="52"/>
    <s v="C07AG02"/>
    <x v="186"/>
    <x v="22"/>
    <x v="2"/>
    <x v="3"/>
    <s v=""/>
  </r>
  <r>
    <s v="COSIM 150 mg filmtabletta"/>
    <s v="56 X   - buborékcsomagolásban"/>
    <s v="OGYI-T-23306/08"/>
    <x v="133"/>
    <x v="59"/>
    <s v="N03AX18"/>
    <x v="187"/>
    <x v="12"/>
    <x v="2"/>
    <x v="2"/>
    <s v=""/>
  </r>
  <r>
    <s v="COSIM 200 mg filmtabletta"/>
    <s v="56 X   - buborékcsomagolásban"/>
    <s v="OGYI-T-23306/11"/>
    <x v="133"/>
    <x v="59"/>
    <s v="N03AX18"/>
    <x v="18"/>
    <x v="12"/>
    <x v="2"/>
    <x v="2"/>
    <s v=""/>
  </r>
  <r>
    <s v="COSOPT UNO 20 mg/ml+5 mg/ml oldatos szemcsepp egyadagos tartályban"/>
    <s v="60 X 0.2 ml egyadagos tartályban"/>
    <s v="OGYI-T-07662/03"/>
    <x v="134"/>
    <x v="86"/>
    <s v="S01ED51"/>
    <x v="188"/>
    <x v="1"/>
    <x v="2"/>
    <x v="4"/>
    <s v=""/>
  </r>
  <r>
    <s v="COSYREL  5 mg/10 mg filmtabletta"/>
    <s v="10 X   - PP tartályban"/>
    <s v="OGYI-T-22952/06"/>
    <x v="135"/>
    <x v="87"/>
    <s v="C09BX02"/>
    <x v="189"/>
    <x v="1"/>
    <x v="0"/>
    <x v="5"/>
    <s v=""/>
  </r>
  <r>
    <s v="COSYREL  5 mg/10 mg filmtabletta"/>
    <s v="100 X   - HDPE tartályban"/>
    <s v="OGYI-T-22952/09"/>
    <x v="135"/>
    <x v="87"/>
    <s v="C09BX02"/>
    <x v="189"/>
    <x v="1"/>
    <x v="0"/>
    <x v="5"/>
    <s v=""/>
  </r>
  <r>
    <s v="COSYREL  5 mg/10 mg filmtabletta"/>
    <s v="120 X   - PP tartályban"/>
    <s v="OGYI-T-22952/10"/>
    <x v="135"/>
    <x v="87"/>
    <s v="C09BX02"/>
    <x v="189"/>
    <x v="1"/>
    <x v="0"/>
    <x v="5"/>
    <s v=""/>
  </r>
  <r>
    <s v="COSYREL  5 mg/10 mg filmtabletta"/>
    <s v="28 X   - PP tartályban"/>
    <s v="OGYI-T-22952/23"/>
    <x v="135"/>
    <x v="87"/>
    <s v="C09BX02"/>
    <x v="189"/>
    <x v="1"/>
    <x v="0"/>
    <x v="5"/>
    <s v=""/>
  </r>
  <r>
    <s v="COSYREL  5 mg/10 mg filmtabletta"/>
    <s v="30 X   - PP tartályban"/>
    <s v="OGYI-T-22952/07"/>
    <x v="135"/>
    <x v="87"/>
    <s v="C09BX02"/>
    <x v="189"/>
    <x v="1"/>
    <x v="0"/>
    <x v="5"/>
    <s v=""/>
  </r>
  <r>
    <s v="COSYREL  5 mg/10 mg filmtabletta"/>
    <s v="84 X   - PP tartályban"/>
    <s v="OGYI-T-22952/24"/>
    <x v="135"/>
    <x v="87"/>
    <s v="C09BX02"/>
    <x v="189"/>
    <x v="1"/>
    <x v="0"/>
    <x v="5"/>
    <s v=""/>
  </r>
  <r>
    <s v="COSYREL  5 mg/10 mg filmtabletta"/>
    <s v="90 X   - PP tartályban"/>
    <s v="OGYI-T-22952/08"/>
    <x v="135"/>
    <x v="87"/>
    <s v="C09BX02"/>
    <x v="189"/>
    <x v="1"/>
    <x v="0"/>
    <x v="5"/>
    <s v=""/>
  </r>
  <r>
    <s v="COSYREL  5 mg/5 mg filmtabletta"/>
    <s v="10 X   - PP tartályban"/>
    <s v="OGYI-T-22952/01"/>
    <x v="135"/>
    <x v="87"/>
    <s v="C09BX02"/>
    <x v="189"/>
    <x v="1"/>
    <x v="0"/>
    <x v="5"/>
    <s v=""/>
  </r>
  <r>
    <s v="COSYREL  5 mg/5 mg filmtabletta"/>
    <s v="100 X   - HDPE tartályban"/>
    <s v="OGYI-T-22952/04"/>
    <x v="135"/>
    <x v="87"/>
    <s v="C09BX02"/>
    <x v="189"/>
    <x v="1"/>
    <x v="0"/>
    <x v="5"/>
    <s v=""/>
  </r>
  <r>
    <s v="COSYREL  5 mg/5 mg filmtabletta"/>
    <s v="120 X   - PP tartályban"/>
    <s v="OGYI-T-22952/05"/>
    <x v="135"/>
    <x v="87"/>
    <s v="C09BX02"/>
    <x v="189"/>
    <x v="1"/>
    <x v="0"/>
    <x v="5"/>
    <s v=""/>
  </r>
  <r>
    <s v="COSYREL  5 mg/5 mg filmtabletta"/>
    <s v="28 X   - PP tartályban"/>
    <s v="OGYI-T-22952/21"/>
    <x v="135"/>
    <x v="87"/>
    <s v="C09BX02"/>
    <x v="189"/>
    <x v="1"/>
    <x v="0"/>
    <x v="5"/>
    <s v=""/>
  </r>
  <r>
    <s v="COSYREL  5 mg/5 mg filmtabletta"/>
    <s v="30 X   - PP tartályban"/>
    <s v="OGYI-T-22952/02"/>
    <x v="135"/>
    <x v="87"/>
    <s v="C09BX02"/>
    <x v="189"/>
    <x v="1"/>
    <x v="0"/>
    <x v="5"/>
    <s v=""/>
  </r>
  <r>
    <s v="COSYREL  5 mg/5 mg filmtabletta"/>
    <s v="84 X   - PP tartályban"/>
    <s v="OGYI-T-22952/22"/>
    <x v="135"/>
    <x v="87"/>
    <s v="C09BX02"/>
    <x v="189"/>
    <x v="1"/>
    <x v="0"/>
    <x v="5"/>
    <s v=""/>
  </r>
  <r>
    <s v="COSYREL  5 mg/5 mg filmtabletta"/>
    <s v="90 X   - PP tartályban"/>
    <s v="OGYI-T-22952/03"/>
    <x v="135"/>
    <x v="87"/>
    <s v="C09BX02"/>
    <x v="189"/>
    <x v="1"/>
    <x v="0"/>
    <x v="5"/>
    <s v=""/>
  </r>
  <r>
    <s v="COSYREL 10 mg/10 mg filmtabletta"/>
    <s v="10 X   - PP tartályban"/>
    <s v="OGYI-T-22952/16"/>
    <x v="135"/>
    <x v="87"/>
    <s v="C09BX02"/>
    <x v="189"/>
    <x v="1"/>
    <x v="0"/>
    <x v="5"/>
    <s v=""/>
  </r>
  <r>
    <s v="COSYREL 10 mg/10 mg filmtabletta"/>
    <s v="30 X   - PP tartályban"/>
    <s v="OGYI-T-22952/17"/>
    <x v="135"/>
    <x v="87"/>
    <s v="C09BX02"/>
    <x v="189"/>
    <x v="1"/>
    <x v="0"/>
    <x v="5"/>
    <s v=""/>
  </r>
  <r>
    <s v="COSYREL 10 mg/5 mg filmtabletta"/>
    <s v="10 X   - PP tartályban"/>
    <s v="OGYI-T-22952/11"/>
    <x v="135"/>
    <x v="87"/>
    <s v="C09BX02"/>
    <x v="189"/>
    <x v="1"/>
    <x v="0"/>
    <x v="5"/>
    <s v=""/>
  </r>
  <r>
    <s v="COTANYDON  80 mg/5 mg tabletta"/>
    <s v="30 X   - buborékcsomagolásban"/>
    <s v="OGYI-T-23907/02"/>
    <x v="136"/>
    <x v="59"/>
    <s v="C09DB04"/>
    <x v="22"/>
    <x v="12"/>
    <x v="2"/>
    <x v="2"/>
    <s v=""/>
  </r>
  <r>
    <s v="COTRIPHARM 400 mg/80 mg tabletta"/>
    <s v="20 X   - mûanyag tartályban"/>
    <s v="OGYI-T-06685/01"/>
    <x v="137"/>
    <x v="6"/>
    <s v="J01EE01"/>
    <x v="190"/>
    <x v="1"/>
    <x v="0"/>
    <x v="5"/>
    <s v=""/>
  </r>
  <r>
    <s v="COVEREX 4 mg tabletta"/>
    <s v="30 X   - buborékcsomagolásban"/>
    <s v="OGYI-T-03861/01"/>
    <x v="138"/>
    <x v="57"/>
    <s v="C09AA04"/>
    <x v="191"/>
    <x v="1"/>
    <x v="2"/>
    <x v="3"/>
    <s v=""/>
  </r>
  <r>
    <s v="COVEREX FORTE tabletta"/>
    <s v="30 X   - buborékcsomagolásban"/>
    <s v="OGYI-T-03861/02"/>
    <x v="138"/>
    <x v="57"/>
    <s v="C09AA04"/>
    <x v="191"/>
    <x v="1"/>
    <x v="2"/>
    <x v="3"/>
    <s v=""/>
  </r>
  <r>
    <s v="COVEREX KOMB tabletta"/>
    <s v="30 X   - átlátszó buborékcsomagolásban"/>
    <s v="OGYI-T-08404/01"/>
    <x v="139"/>
    <x v="57"/>
    <s v="C09BA04"/>
    <x v="191"/>
    <x v="1"/>
    <x v="2"/>
    <x v="3"/>
    <s v=""/>
  </r>
  <r>
    <s v="COVEREX KOMB tabletta"/>
    <s v="90 X   - átlátszó buborékcsomagolásban"/>
    <s v="OGYI-T-08404/02"/>
    <x v="139"/>
    <x v="57"/>
    <s v="C09BA04"/>
    <x v="191"/>
    <x v="1"/>
    <x v="2"/>
    <x v="3"/>
    <s v=""/>
  </r>
  <r>
    <s v="COZAAR  12,5 mg filmtabletta"/>
    <s v="28 X   - buborékcsomagolásban"/>
    <s v="OGYI-T-06454/06"/>
    <x v="140"/>
    <x v="36"/>
    <s v="C09CA01"/>
    <x v="192"/>
    <x v="1"/>
    <x v="0"/>
    <x v="6"/>
    <s v=""/>
  </r>
  <r>
    <s v="COZAAR  50 mg filmtabletta"/>
    <s v="7 X   - buborékcsomagolásban"/>
    <s v="OGYI-T-06454/12"/>
    <x v="141"/>
    <x v="36"/>
    <s v="C09CA01"/>
    <x v="193"/>
    <x v="1"/>
    <x v="0"/>
    <x v="6"/>
    <s v=""/>
  </r>
  <r>
    <s v="CURAM DUO 400 mg/57 mg/5 ml por belsõleges szuszpenzióhoz"/>
    <s v="1 X 35 ml üvegben"/>
    <s v="OGYI-T-07886/02"/>
    <x v="25"/>
    <x v="29"/>
    <s v="J01CR02"/>
    <x v="194"/>
    <x v="1"/>
    <x v="0"/>
    <x v="4"/>
    <s v=""/>
  </r>
  <r>
    <s v="CURAM FORTE por belsõleges szuszpenzióhoz"/>
    <s v="1 X 100 ml üvegben"/>
    <s v="OGYI-T-07886/05"/>
    <x v="25"/>
    <x v="29"/>
    <s v="J01CR02"/>
    <x v="195"/>
    <x v="1"/>
    <x v="0"/>
    <x v="3"/>
    <s v=""/>
  </r>
  <r>
    <s v="CYCLOPHOSPHAMID SANDOZ  500 mg por oldatos injekcióhoz vagy infúzióhoz"/>
    <s v="1 X   - injekciós üvegben"/>
    <s v="OGYI-T-22717/01"/>
    <x v="142"/>
    <x v="0"/>
    <s v="L01AA01"/>
    <x v="196"/>
    <x v="1"/>
    <x v="0"/>
    <x v="5"/>
    <s v=""/>
  </r>
  <r>
    <s v="CYCLOPHOSPHAMID SANDOZ 1000 mg por oldatos injekcióhoz vagy infúzióhoz"/>
    <s v="1 X   - injekciós üvegben"/>
    <s v="OGYI-T-22717/04"/>
    <x v="142"/>
    <x v="0"/>
    <s v="L01AA01"/>
    <x v="196"/>
    <x v="1"/>
    <x v="0"/>
    <x v="5"/>
    <s v=""/>
  </r>
  <r>
    <s v="Calquence 100 mg kemény kapszula"/>
    <s v="60 X   - buborékcsomagolásban"/>
    <s v="EU/1/20/1479/002"/>
    <x v="143"/>
    <x v="66"/>
    <s v="L01EL02"/>
    <x v="197"/>
    <x v="1"/>
    <x v="0"/>
    <x v="2"/>
    <s v=""/>
  </r>
  <r>
    <s v="Capecitabine Accord 150 mg filmtabletta"/>
    <s v="60 X   - buborékcsomagolásban"/>
    <s v="EU/1/12/762/005"/>
    <x v="144"/>
    <x v="88"/>
    <s v="L01BC06"/>
    <x v="198"/>
    <x v="1"/>
    <x v="4"/>
    <x v="4"/>
    <s v=""/>
  </r>
  <r>
    <s v="Capecitabine medac 500 mg filmtabletta"/>
    <s v="120 X   - buborékcsomagolásban"/>
    <s v="EU/1/12/802/035"/>
    <x v="144"/>
    <x v="89"/>
    <s v="L01BC06"/>
    <x v="143"/>
    <x v="1"/>
    <x v="2"/>
    <x v="5"/>
    <s v=""/>
  </r>
  <r>
    <s v="Cervarix szuszpenziós injekció elõretöltött fecskendõben"/>
    <s v="1 X   - elõretöltött fecskendõben"/>
    <s v="EU/1/07/419/005"/>
    <x v="145"/>
    <x v="58"/>
    <s v="J07BM02"/>
    <x v="199"/>
    <x v="1"/>
    <x v="0"/>
    <x v="5"/>
    <s v=""/>
  </r>
  <r>
    <s v="Champix 0,5 mg filmtabletta"/>
    <s v="56 X   - HDPE tartályban"/>
    <s v="EU/1/06/360/001"/>
    <x v="146"/>
    <x v="90"/>
    <s v="N07BA03"/>
    <x v="200"/>
    <x v="1"/>
    <x v="0"/>
    <x v="5"/>
    <s v=""/>
  </r>
  <r>
    <s v="Champix 0,5 mg és 1 mg filmtabletta"/>
    <s v="11x0.5mg + 14 X 1 mg buborékcsomagolásban"/>
    <s v="EU/1/06/360/003"/>
    <x v="146"/>
    <x v="90"/>
    <s v="N07BA03"/>
    <x v="200"/>
    <x v="1"/>
    <x v="0"/>
    <x v="5"/>
    <s v=""/>
  </r>
  <r>
    <s v="Champix 1 mg filmtabletta"/>
    <s v="28 X   - buborékcsomagolásban"/>
    <s v="EU/1/06/360/004"/>
    <x v="146"/>
    <x v="90"/>
    <s v="N07BA03"/>
    <x v="200"/>
    <x v="1"/>
    <x v="0"/>
    <x v="5"/>
    <s v=""/>
  </r>
  <r>
    <s v="Champix 1 mg filmtabletta"/>
    <s v="56 X   - buborékcsomagolásban"/>
    <s v="EU/1/06/360/005"/>
    <x v="146"/>
    <x v="90"/>
    <s v="N07BA03"/>
    <x v="201"/>
    <x v="1"/>
    <x v="0"/>
    <x v="5"/>
    <s v=""/>
  </r>
  <r>
    <s v="Cinqaero 10 mg/ml koncentrátum oldatos infúzióhoz"/>
    <s v="1 X 2.5 ml injekciós üvegben"/>
    <s v="EU/1/16/1125/002"/>
    <x v="147"/>
    <x v="11"/>
    <s v="R03DX08"/>
    <x v="22"/>
    <x v="1"/>
    <x v="0"/>
    <x v="4"/>
    <s v=""/>
  </r>
  <r>
    <s v="Clopidogrel Teva 75 mg filmtabletta"/>
    <s v="30 X 1 - buborékcsomagolásban"/>
    <s v="EU/1/09/540/012"/>
    <x v="148"/>
    <x v="11"/>
    <s v="B01AC04"/>
    <x v="202"/>
    <x v="1"/>
    <x v="2"/>
    <x v="3"/>
    <s v=""/>
  </r>
  <r>
    <s v="CoAprovel 300 mg/12,5 mg tabletta"/>
    <s v="28 X   - buborékcsomagolásban"/>
    <s v="EU/1/98/086/004"/>
    <x v="149"/>
    <x v="10"/>
    <s v="C09DA04"/>
    <x v="187"/>
    <x v="1"/>
    <x v="4"/>
    <x v="6"/>
    <s v=""/>
  </r>
  <r>
    <s v="Combivir 150 mg/300 mg filmtabletta"/>
    <s v="60 X   - buborékcsomagolásban"/>
    <s v="EU/1/98/058/001"/>
    <x v="150"/>
    <x v="91"/>
    <s v="J05AR01"/>
    <x v="203"/>
    <x v="1"/>
    <x v="0"/>
    <x v="3"/>
    <s v=""/>
  </r>
  <r>
    <s v="Competact 15 mg/850 mg filmtabletta"/>
    <s v="56 X   - "/>
    <s v="EU/1/06/354/005"/>
    <x v="151"/>
    <x v="41"/>
    <s v="A10BD05"/>
    <x v="204"/>
    <x v="1"/>
    <x v="0"/>
    <x v="5"/>
    <s v=""/>
  </r>
  <r>
    <s v="Corbilta  50 mg/12,5 mg/200 mg filmtabletta"/>
    <s v="30 X   - HDPE tartályban"/>
    <s v="EU/1/13/859/002"/>
    <x v="152"/>
    <x v="77"/>
    <s v="N04BA03"/>
    <x v="205"/>
    <x v="1"/>
    <x v="0"/>
    <x v="4"/>
    <s v=""/>
  </r>
  <r>
    <s v="Cymbalta 30 mg gyomornedv-ellenálló kemény kapszula"/>
    <s v="28 X   - "/>
    <s v="EU/1/04/296/001"/>
    <x v="153"/>
    <x v="43"/>
    <s v="N06AX21"/>
    <x v="206"/>
    <x v="1"/>
    <x v="0"/>
    <x v="3"/>
    <s v=""/>
  </r>
  <r>
    <s v="Cymbalta 60 mg gyomornedv-ellenálló kemény kapszula"/>
    <s v="28 X   - "/>
    <s v="EU/1/04/296/002"/>
    <x v="153"/>
    <x v="43"/>
    <s v="N06AX21"/>
    <x v="206"/>
    <x v="1"/>
    <x v="0"/>
    <x v="3"/>
    <s v=""/>
  </r>
  <r>
    <s v="DACARBAZINE LIPOMED  200 mg por oldatos injekcióhoz vagy infúzióhoz"/>
    <s v="10 X   - injekciós üvegben"/>
    <s v="OGYI-T-24058/01"/>
    <x v="154"/>
    <x v="92"/>
    <s v="L01AX04"/>
    <x v="22"/>
    <x v="23"/>
    <x v="6"/>
    <x v="2"/>
    <s v=""/>
  </r>
  <r>
    <s v="DAEDALON KID 12,5 mg/5 ml belsõleges oldat"/>
    <s v="10 X   - tasakban"/>
    <s v="OGYI-T-03120/02"/>
    <x v="155"/>
    <x v="59"/>
    <s v="R06AA02"/>
    <x v="207"/>
    <x v="1"/>
    <x v="2"/>
    <x v="5"/>
    <s v=""/>
  </r>
  <r>
    <s v="DASATINIB ZENTIVA  50 mg filmtabletta"/>
    <s v="60 X   - buborékcsomagolásban"/>
    <s v="OGYI-T-23833/02"/>
    <x v="156"/>
    <x v="5"/>
    <s v="L01EA02"/>
    <x v="208"/>
    <x v="1"/>
    <x v="6"/>
    <x v="2"/>
    <s v=""/>
  </r>
  <r>
    <s v="DASATINIB ZENTIVA  70 mg filmtabletta"/>
    <s v="60 X   - buborékcsomagolásban"/>
    <s v="OGYI-T-23833/05"/>
    <x v="156"/>
    <x v="5"/>
    <s v="L01EA02"/>
    <x v="209"/>
    <x v="1"/>
    <x v="0"/>
    <x v="3"/>
    <s v=""/>
  </r>
  <r>
    <s v="DASATINIB ZENTIVA 100 mg filmtabletta"/>
    <s v="30 X   - buborékcsomagolásban"/>
    <s v="OGYI-T-23833/08"/>
    <x v="156"/>
    <x v="5"/>
    <s v="L01EA02"/>
    <x v="208"/>
    <x v="1"/>
    <x v="0"/>
    <x v="2"/>
    <s v=""/>
  </r>
  <r>
    <s v="DASATINIB ZENTIVA 140 mg filmtabletta"/>
    <s v="30 X   - buborékcsomagolásban"/>
    <s v="OGYI-T-23833/11"/>
    <x v="156"/>
    <x v="5"/>
    <s v="L01EA02"/>
    <x v="209"/>
    <x v="1"/>
    <x v="0"/>
    <x v="3"/>
    <s v=""/>
  </r>
  <r>
    <s v="DECAPEPTYL DEPOT por és oldószer szuszpenziós injekcióhoz"/>
    <s v="1 X   - porampulla"/>
    <s v="OGYI-T-05310/01"/>
    <x v="157"/>
    <x v="93"/>
    <s v="L02AE04"/>
    <x v="210"/>
    <x v="1"/>
    <x v="2"/>
    <x v="0"/>
    <s v=""/>
  </r>
  <r>
    <s v="DECIORA 3 mg/0,03 mg filmtabletta"/>
    <s v="3 X 21 - buborékcsomagolásban"/>
    <s v="OGYI-T-22271/08"/>
    <x v="158"/>
    <x v="0"/>
    <s v="G03AA12"/>
    <x v="211"/>
    <x v="1"/>
    <x v="0"/>
    <x v="3"/>
    <s v=""/>
  </r>
  <r>
    <s v="DERMAZIN 10 mg/g krém"/>
    <s v="1 X 50 g Al tubusban"/>
    <s v="OGYI-T-01249/01"/>
    <x v="159"/>
    <x v="0"/>
    <s v="D06BA01"/>
    <x v="155"/>
    <x v="24"/>
    <x v="4"/>
    <x v="0"/>
    <s v=""/>
  </r>
  <r>
    <s v="DETERGENS SULFURATUM FoNo VIII. HGA BIOMED"/>
    <s v="1 X 100 g laminált Al tubusban"/>
    <s v="OGYI-T-09917/01"/>
    <x v="160"/>
    <x v="94"/>
    <s v="D11AC08"/>
    <x v="212"/>
    <x v="1"/>
    <x v="1"/>
    <x v="4"/>
    <s v=""/>
  </r>
  <r>
    <s v="DEXAMETAZON-FOSZFÁT NORIDEM 4 mg/ml oldatos injekció"/>
    <s v="10 X 1 ml ampulla"/>
    <s v="OGYI-T-23786/03"/>
    <x v="161"/>
    <x v="3"/>
    <s v="H02AB02"/>
    <x v="119"/>
    <x v="1"/>
    <x v="2"/>
    <x v="5"/>
    <s v=""/>
  </r>
  <r>
    <s v="DEXAMETHASONE KALCEKS 4 mg/ml oldatos injekció vagy infúzió"/>
    <s v="10 X 1 ml ampulla"/>
    <s v="OGYI-T-23963/02"/>
    <x v="161"/>
    <x v="69"/>
    <s v="H02AB02"/>
    <x v="213"/>
    <x v="1"/>
    <x v="2"/>
    <x v="5"/>
    <s v=""/>
  </r>
  <r>
    <s v="DEXASON 4 mg/ml oldatos injekció"/>
    <s v="25 X 1 ml ampulla"/>
    <s v="OGYI-T-24131/01"/>
    <x v="161"/>
    <x v="95"/>
    <s v="H02AB02"/>
    <x v="214"/>
    <x v="1"/>
    <x v="2"/>
    <x v="0"/>
    <s v=""/>
  </r>
  <r>
    <s v="DEXMEDETOMIDINE KALCEKS 100 mikrogramm/ml koncentrátum oldatos infúzióhoz"/>
    <s v="4 X 4 ml injekciós üvegben"/>
    <s v="OGYI-T-23604/04"/>
    <x v="162"/>
    <x v="69"/>
    <s v="N05CM18"/>
    <x v="215"/>
    <x v="1"/>
    <x v="2"/>
    <x v="4"/>
    <s v=""/>
  </r>
  <r>
    <s v="DIALOSA 1 mg tabletta"/>
    <s v="30 X   - átlátszó buborékcsomagolásban"/>
    <s v="OGYI-T-20108/03"/>
    <x v="163"/>
    <x v="7"/>
    <s v="A10BB12"/>
    <x v="216"/>
    <x v="1"/>
    <x v="0"/>
    <x v="5"/>
    <s v=""/>
  </r>
  <r>
    <s v="DIALOSA 2 mg tabletta"/>
    <s v="30 X   - átlátszó buborékcsomagolásban"/>
    <s v="OGYI-T-20108/10"/>
    <x v="163"/>
    <x v="7"/>
    <s v="A10BB12"/>
    <x v="216"/>
    <x v="1"/>
    <x v="0"/>
    <x v="5"/>
    <s v=""/>
  </r>
  <r>
    <s v="DIALOSA 4 mg tabletta"/>
    <s v="30 X   - átlátszó buborékcsomagolásban"/>
    <s v="OGYI-T-20108/24"/>
    <x v="163"/>
    <x v="7"/>
    <s v="A10BB12"/>
    <x v="19"/>
    <x v="1"/>
    <x v="0"/>
    <x v="5"/>
    <s v=""/>
  </r>
  <r>
    <s v="DIALOSA 6 mg tabletta"/>
    <s v="30 X   - átlátszó buborékcsomagolásban"/>
    <s v="OGYI-T-20108/31"/>
    <x v="163"/>
    <x v="7"/>
    <s v="A10BB12"/>
    <x v="216"/>
    <x v="1"/>
    <x v="0"/>
    <x v="5"/>
    <s v=""/>
  </r>
  <r>
    <s v="DIAZEPEKS 5 mg/ml oldatos injekció"/>
    <s v="10 X 2 ml ampulla"/>
    <s v="OGYI-T-23060/01"/>
    <x v="164"/>
    <x v="96"/>
    <s v="N05BA01"/>
    <x v="50"/>
    <x v="1"/>
    <x v="3"/>
    <x v="1"/>
    <s v=""/>
  </r>
  <r>
    <s v="DICLOFENAC SANDOZ 50 mg/g gél"/>
    <s v="1 X 50 g tubusban"/>
    <s v="OGYI-T-23245/01"/>
    <x v="165"/>
    <x v="0"/>
    <s v="M02AA15"/>
    <x v="217"/>
    <x v="1"/>
    <x v="0"/>
    <x v="4"/>
    <s v=""/>
  </r>
  <r>
    <s v="DICLOFENAC STADA 100 mg retard filmtabletta"/>
    <s v="100 X   - buborékcsomagolásban"/>
    <s v="OGYI-T-04194/03"/>
    <x v="165"/>
    <x v="37"/>
    <s v="M01AB05"/>
    <x v="218"/>
    <x v="1"/>
    <x v="3"/>
    <x v="3"/>
    <s v=""/>
  </r>
  <r>
    <s v="DICLOFENAC STADA 100 mg retard filmtabletta"/>
    <s v="20 X   - buborékcsomagolásban"/>
    <s v="OGYI-T-04194/01"/>
    <x v="165"/>
    <x v="37"/>
    <s v="M01AB05"/>
    <x v="218"/>
    <x v="1"/>
    <x v="3"/>
    <x v="3"/>
    <s v=""/>
  </r>
  <r>
    <s v="DICLOFENAC STADA 100 mg retard filmtabletta"/>
    <s v="50 X   - buborékcsomagolásban"/>
    <s v="OGYI-T-04194/02"/>
    <x v="165"/>
    <x v="37"/>
    <s v="M01AB05"/>
    <x v="218"/>
    <x v="1"/>
    <x v="3"/>
    <x v="3"/>
    <s v=""/>
  </r>
  <r>
    <s v="DICLOFENAC-PP 1 mg/ml oldatos szemcsepp"/>
    <s v="1 X 5 ml tartályban"/>
    <s v="OGYI-T-06850/01"/>
    <x v="166"/>
    <x v="70"/>
    <s v="S01BC03"/>
    <x v="219"/>
    <x v="1"/>
    <x v="0"/>
    <x v="0"/>
    <s v=""/>
  </r>
  <r>
    <s v="DICLOFENAC-RATIOPHARM 100 mg retard kemény kapszula"/>
    <s v="20 X   - buborékcsomagolásban"/>
    <s v="OGYI-T-05411/12"/>
    <x v="165"/>
    <x v="1"/>
    <s v="M01AB05"/>
    <x v="220"/>
    <x v="1"/>
    <x v="2"/>
    <x v="0"/>
    <s v=""/>
  </r>
  <r>
    <s v="DICLOFENAC-RATIOPHARM 50 mg filmtabletta"/>
    <s v="30 X   - buborékcsomagolásban"/>
    <s v="OGYI-T-05411/05"/>
    <x v="165"/>
    <x v="1"/>
    <s v="M01AB05"/>
    <x v="22"/>
    <x v="14"/>
    <x v="2"/>
    <x v="0"/>
    <s v=""/>
  </r>
  <r>
    <s v="DIFFERIN 1 mg/g gél"/>
    <s v="1 X 30 g tubusban"/>
    <s v="OGYI-T-08216/01"/>
    <x v="167"/>
    <x v="15"/>
    <s v="D10AD03"/>
    <x v="171"/>
    <x v="1"/>
    <x v="0"/>
    <x v="5"/>
    <s v=""/>
  </r>
  <r>
    <s v="DIFFERIN 1 mg/g krém"/>
    <s v="1 X 30 g laminált Al tubusban"/>
    <s v="OGYI-T-08217/01"/>
    <x v="167"/>
    <x v="15"/>
    <s v="D10AD03"/>
    <x v="221"/>
    <x v="1"/>
    <x v="0"/>
    <x v="5"/>
    <s v=""/>
  </r>
  <r>
    <s v="DIFLUCAN 100 mg kemény kapszula"/>
    <s v="28 X   - buborékcsomagolásban"/>
    <s v="OGYI-T-01550/02"/>
    <x v="96"/>
    <x v="97"/>
    <s v="J02AC01"/>
    <x v="222"/>
    <x v="1"/>
    <x v="0"/>
    <x v="5"/>
    <s v=""/>
  </r>
  <r>
    <s v="DIFLUCAN 150 mg kemény kapszula"/>
    <s v="1 X   - buborékcsomagolásban"/>
    <s v="OGYI-T-01550/03"/>
    <x v="96"/>
    <x v="97"/>
    <s v="J02AC01"/>
    <x v="223"/>
    <x v="1"/>
    <x v="0"/>
    <x v="4"/>
    <s v=""/>
  </r>
  <r>
    <s v="DIFLUCAN 200 mg kemény kapszula"/>
    <s v="7 X   - buborékcsomagolásban"/>
    <s v="OGYI-T-01550/06"/>
    <x v="96"/>
    <x v="97"/>
    <s v="J02AC01"/>
    <x v="224"/>
    <x v="1"/>
    <x v="0"/>
    <x v="4"/>
    <s v=""/>
  </r>
  <r>
    <s v="DIGIFUNGIN 10 mg/g kenõcs"/>
    <s v="1 X 20 g Al tubusban"/>
    <s v="OGYI-T-09406/01"/>
    <x v="168"/>
    <x v="6"/>
    <s v="D01AE18"/>
    <x v="225"/>
    <x v="1"/>
    <x v="0"/>
    <x v="5"/>
    <s v=""/>
  </r>
  <r>
    <s v="DIKORAL 0,74 mg/ml szájnyálkahártyán alkalmazott oldat"/>
    <s v="1 X 200 ml üvegben"/>
    <s v="OGYI-T-20733/01"/>
    <x v="165"/>
    <x v="98"/>
    <s v="M01AB05"/>
    <x v="226"/>
    <x v="1"/>
    <x v="1"/>
    <x v="1"/>
    <s v=""/>
  </r>
  <r>
    <s v="DIKORAL FORTE szájnyálkahártyán alkalmazott spray"/>
    <s v="1 X 15 ml üvegben"/>
    <s v="OGYI-T-20733/02"/>
    <x v="165"/>
    <x v="98"/>
    <s v="M01AB05"/>
    <x v="227"/>
    <x v="1"/>
    <x v="1"/>
    <x v="1"/>
    <s v=""/>
  </r>
  <r>
    <s v="DOBUTAMIN ADMEDA 250 mg oldatos infúzió"/>
    <s v="1 X   - injekciós üvegben"/>
    <s v="OGYI-T-09221/02"/>
    <x v="169"/>
    <x v="99"/>
    <s v="C01CA07"/>
    <x v="114"/>
    <x v="25"/>
    <x v="0"/>
    <x v="0"/>
    <s v=""/>
  </r>
  <r>
    <s v="DOCETAXEL HOSPIRA 10 mg/ml koncentrátum oldatos infúzióhoz"/>
    <s v="1 X 2 ml injekciós üvegben"/>
    <s v="OGYI-T-20868/01"/>
    <x v="170"/>
    <x v="97"/>
    <s v="L01CD02"/>
    <x v="228"/>
    <x v="1"/>
    <x v="0"/>
    <x v="3"/>
    <s v=""/>
  </r>
  <r>
    <s v="DOLFORIN  50 mikrogramm/óra transzdermális tapasz"/>
    <s v="5 X   - tasakban"/>
    <s v="OGYI-T-20594/16"/>
    <x v="171"/>
    <x v="59"/>
    <s v="N02AB03"/>
    <x v="89"/>
    <x v="23"/>
    <x v="2"/>
    <x v="2"/>
    <s v=""/>
  </r>
  <r>
    <s v="DOLGIT MAX 800 mg filmtabletta"/>
    <s v="50 X   - buborékcsomagolásban"/>
    <s v="OGYI-T-05283/02"/>
    <x v="21"/>
    <x v="100"/>
    <s v="M01AE01"/>
    <x v="14"/>
    <x v="1"/>
    <x v="0"/>
    <x v="4"/>
    <s v=""/>
  </r>
  <r>
    <s v="DOLOFLEX 4% külsõleges oldatos spray"/>
    <s v="1 X 12.5 g üvegpalackban"/>
    <s v="OGYI-T-20327/01"/>
    <x v="166"/>
    <x v="101"/>
    <s v="M02AA15"/>
    <x v="229"/>
    <x v="1"/>
    <x v="0"/>
    <x v="5"/>
    <s v=""/>
  </r>
  <r>
    <s v="DOLOFLEX 4% külsõleges oldatos spray"/>
    <s v="1 X 25 g üvegpalackban"/>
    <s v="OGYI-T-20327/02"/>
    <x v="166"/>
    <x v="101"/>
    <s v="M02AA15"/>
    <x v="229"/>
    <x v="1"/>
    <x v="0"/>
    <x v="5"/>
    <s v=""/>
  </r>
  <r>
    <s v="DONA 750 mg filmtabletta"/>
    <s v="30 X   - HDPE tartályban"/>
    <s v="OGYI-T-04701/07"/>
    <x v="172"/>
    <x v="102"/>
    <s v="M01AX05"/>
    <x v="230"/>
    <x v="1"/>
    <x v="0"/>
    <x v="4"/>
    <s v=""/>
  </r>
  <r>
    <s v="DONA ARTHRO 400 mg oldatos injekció"/>
    <s v="5 X   - ampulla"/>
    <s v="OGYI-T-04701/06"/>
    <x v="50"/>
    <x v="102"/>
    <s v="M01AX05"/>
    <x v="231"/>
    <x v="2"/>
    <x v="3"/>
    <x v="8"/>
    <s v=""/>
  </r>
  <r>
    <s v="DONALGIN 250 mg kemény kapszula"/>
    <s v="30 X   - PP tartályban"/>
    <s v="OGYI-T-03557/01"/>
    <x v="173"/>
    <x v="59"/>
    <s v="M01AX02"/>
    <x v="232"/>
    <x v="1"/>
    <x v="2"/>
    <x v="5"/>
    <s v=""/>
  </r>
  <r>
    <s v="DORETA SR 75 mg/650 mg retard tabletta"/>
    <s v="30 X   - buborékcsomagolásban"/>
    <s v="OGYI-T-21059/45"/>
    <x v="174"/>
    <x v="52"/>
    <s v="N02AJ13"/>
    <x v="233"/>
    <x v="6"/>
    <x v="2"/>
    <x v="3"/>
    <s v=""/>
  </r>
  <r>
    <s v="DOTAGRAF 0,5 mmol/ml oldatos injekció, többadagos"/>
    <s v="1 X 60 ml injekciós üvegben"/>
    <s v="OGYI-T-23115/07"/>
    <x v="175"/>
    <x v="39"/>
    <s v="V08CA02"/>
    <x v="167"/>
    <x v="26"/>
    <x v="6"/>
    <x v="4"/>
    <s v=""/>
  </r>
  <r>
    <s v="DOXITIDIN 100 mg tabletta"/>
    <s v="20 X   - buborékcsomagolásban"/>
    <s v="OGYI-T-20573/07"/>
    <x v="176"/>
    <x v="56"/>
    <s v="J01AA02"/>
    <x v="106"/>
    <x v="2"/>
    <x v="2"/>
    <x v="3"/>
    <s v=""/>
  </r>
  <r>
    <s v="DOXORUBICIN-TEVA 2 mg/ml oldatos injekció"/>
    <s v="1 X 10 mg/5 ml üvegben"/>
    <s v="OGYI-T-08808/01"/>
    <x v="177"/>
    <x v="1"/>
    <s v="L01DB01"/>
    <x v="234"/>
    <x v="1"/>
    <x v="2"/>
    <x v="4"/>
    <s v=""/>
  </r>
  <r>
    <s v="DOXYPROTECT 100 mg kemény kapszula"/>
    <s v="10 X   - buborékcsomagolásban"/>
    <s v="OGYI-T-04517/02"/>
    <x v="176"/>
    <x v="70"/>
    <s v="J01AA02"/>
    <x v="235"/>
    <x v="1"/>
    <x v="2"/>
    <x v="4"/>
    <s v=""/>
  </r>
  <r>
    <s v="DOXYPROTECT 100 mg kemény kapszula"/>
    <s v="30 X   - buborékcsomagolásban"/>
    <s v="OGYI-T-04517/01"/>
    <x v="176"/>
    <x v="70"/>
    <s v="J01AA02"/>
    <x v="235"/>
    <x v="1"/>
    <x v="2"/>
    <x v="4"/>
    <s v=""/>
  </r>
  <r>
    <s v="DOXYPROTECT 200 mg kemény kapszula"/>
    <s v="10 X   - buborékcsomagolásban"/>
    <s v="OGYI-T-04517/04"/>
    <x v="176"/>
    <x v="70"/>
    <s v="J01AA02"/>
    <x v="235"/>
    <x v="1"/>
    <x v="2"/>
    <x v="4"/>
    <s v=""/>
  </r>
  <r>
    <s v="DOXYPROTECT 200 mg kemény kapszula"/>
    <s v="30 X   - buborékcsomagolásban"/>
    <s v="OGYI-T-04517/03"/>
    <x v="176"/>
    <x v="70"/>
    <s v="J01AA02"/>
    <x v="235"/>
    <x v="1"/>
    <x v="2"/>
    <x v="4"/>
    <s v=""/>
  </r>
  <r>
    <s v="DOZOPRES COMBI 20 mg/ml+5 mg/ml oldatos szemcsepp"/>
    <s v="1 X 5 ml cseppentõs tartályban"/>
    <s v="OGYI-T-21780/01"/>
    <x v="178"/>
    <x v="103"/>
    <s v="S01ED51"/>
    <x v="215"/>
    <x v="27"/>
    <x v="2"/>
    <x v="3"/>
    <s v=""/>
  </r>
  <r>
    <s v="DUCILTIA 60 mg gyomornedv-ellenálló kemény kapszula"/>
    <s v="28 X   - buborékcsomagolásban"/>
    <s v="OGYI-T-22935/08"/>
    <x v="179"/>
    <x v="59"/>
    <s v="N06AX21"/>
    <x v="22"/>
    <x v="13"/>
    <x v="2"/>
    <x v="2"/>
    <s v=""/>
  </r>
  <r>
    <s v="DULCOLAX 7,5 mg/ml belsõleges oldatos cseppek"/>
    <s v="1 X 15 ml palackban"/>
    <s v="OGYI-T-06851/01"/>
    <x v="180"/>
    <x v="19"/>
    <s v="A06AB08"/>
    <x v="32"/>
    <x v="1"/>
    <x v="0"/>
    <x v="4"/>
    <s v=""/>
  </r>
  <r>
    <s v="DULODET 30 mg gyomornedv-ellenálló kemény kapszula"/>
    <s v="4 X 7 - buborékcsomagolásban"/>
    <s v="OGYI-T-22889/04"/>
    <x v="153"/>
    <x v="57"/>
    <s v="N06AX21"/>
    <x v="236"/>
    <x v="1"/>
    <x v="2"/>
    <x v="0"/>
    <s v=""/>
  </r>
  <r>
    <s v="DULODET 60 mg gyomornedv-ellenálló kemény kapszula"/>
    <s v="4 X 7 - buborékcsomagolásban"/>
    <s v="OGYI-T-22889/14"/>
    <x v="153"/>
    <x v="57"/>
    <s v="N06AX21"/>
    <x v="236"/>
    <x v="1"/>
    <x v="2"/>
    <x v="0"/>
    <s v=""/>
  </r>
  <r>
    <s v="DULOXETIN SANDOZ 30 mg gyomornedv-ellenálló kemény kapszula"/>
    <s v="28 X   - buborékcsomagolásban"/>
    <s v="OGYI-T-22979/01"/>
    <x v="153"/>
    <x v="0"/>
    <s v="N06AX21"/>
    <x v="237"/>
    <x v="1"/>
    <x v="0"/>
    <x v="3"/>
    <s v=""/>
  </r>
  <r>
    <s v="DULOXETIN SANDOZ 60 mg gyomornedv-ellenálló kemény kapszula"/>
    <s v="28 X   - buborékcsomagolásban"/>
    <s v="OGYI-T-22979/07"/>
    <x v="153"/>
    <x v="0"/>
    <s v="N06AX21"/>
    <x v="10"/>
    <x v="1"/>
    <x v="0"/>
    <x v="3"/>
    <s v=""/>
  </r>
  <r>
    <s v="DULOXETIN STADA 30 mg gyomornedv-ellenálló kemény kapszula"/>
    <s v="28 X   - buborékcsomagolásban"/>
    <s v="OGYI-T-22902/04"/>
    <x v="153"/>
    <x v="37"/>
    <s v="N06AX21"/>
    <x v="218"/>
    <x v="1"/>
    <x v="0"/>
    <x v="3"/>
    <s v=""/>
  </r>
  <r>
    <s v="DULOXETIN STADA 60 mg gyomornedv-ellenálló kemény kapszula"/>
    <s v="28 X   - buborékcsomagolásban"/>
    <s v="OGYI-T-22902/17"/>
    <x v="153"/>
    <x v="37"/>
    <s v="N06AX21"/>
    <x v="63"/>
    <x v="1"/>
    <x v="0"/>
    <x v="3"/>
    <s v=""/>
  </r>
  <r>
    <s v="Daurismo 100 mg filmtabletta"/>
    <s v="30 X   - buborékcsomagolásban"/>
    <s v="EU/1/20/1451/004"/>
    <x v="181"/>
    <x v="90"/>
    <s v="L01XX63"/>
    <x v="238"/>
    <x v="1"/>
    <x v="0"/>
    <x v="1"/>
    <s v=""/>
  </r>
  <r>
    <s v="Daxas 500 mikrogramm filmtabletta"/>
    <s v="30 X   - buborékcsomagolásban"/>
    <s v="EU/1/10/636/002"/>
    <x v="182"/>
    <x v="66"/>
    <s v="R03DX07"/>
    <x v="239"/>
    <x v="1"/>
    <x v="0"/>
    <x v="5"/>
    <s v=""/>
  </r>
  <r>
    <s v="Duloxetine Viatris 60 mg gyomornedv-ellenálló kemény kapszula "/>
    <s v="28 X   - buborékcsomagolásban"/>
    <s v="EU/1/15/1010/050"/>
    <x v="153"/>
    <x v="104"/>
    <s v="N06AX21"/>
    <x v="240"/>
    <x v="1"/>
    <x v="0"/>
    <x v="5"/>
    <s v=""/>
  </r>
  <r>
    <s v="Duloxetine Viatris 60 mg gyomornedv-ellenálló kemény kapszula "/>
    <s v="28 X   - buborékcsomagolásban"/>
    <s v="EU/1/15/1010/050"/>
    <x v="153"/>
    <x v="104"/>
    <s v="N06AX21"/>
    <x v="240"/>
    <x v="1"/>
    <x v="0"/>
    <x v="5"/>
    <s v=""/>
  </r>
  <r>
    <s v="Duloxetine Zentiva 30 mg gyomornedv-ellenálló kemény kapszula"/>
    <s v="28 X   - buborékcsomagolásban"/>
    <s v="EU/1/15/1028/002"/>
    <x v="153"/>
    <x v="5"/>
    <s v="N06AX21"/>
    <x v="241"/>
    <x v="1"/>
    <x v="0"/>
    <x v="6"/>
    <s v=""/>
  </r>
  <r>
    <s v="Duloxetine Zentiva 60 mg gyomornedv-ellenálló kemény kapszula"/>
    <s v="28 X   - buborékcsomagolásban"/>
    <s v="EU/1/15/1028/004"/>
    <x v="153"/>
    <x v="5"/>
    <s v="N06AX21"/>
    <x v="241"/>
    <x v="1"/>
    <x v="0"/>
    <x v="6"/>
    <s v=""/>
  </r>
  <r>
    <s v="EBETREXAT 20 mg/ml oldatos injekció elõretöltött fecskendõben"/>
    <s v="1 X 1.25 ml elõretöltött fecskendõben"/>
    <s v="OGYI-T-20971/78"/>
    <x v="183"/>
    <x v="0"/>
    <s v="L04AX03"/>
    <x v="242"/>
    <x v="1"/>
    <x v="0"/>
    <x v="5"/>
    <s v=""/>
  </r>
  <r>
    <s v="EDRONAX 4 mg tabletta"/>
    <s v="60 X   - buborékcsomagolásban"/>
    <s v="OGYI-T-06922/01"/>
    <x v="184"/>
    <x v="97"/>
    <s v="N06AX18"/>
    <x v="243"/>
    <x v="1"/>
    <x v="1"/>
    <x v="5"/>
    <s v=""/>
  </r>
  <r>
    <s v="EFFEZEL 1 mg/g+25 mg/g gél"/>
    <s v="1 X 30 g többadagos tartályban"/>
    <s v="OGYI-T-23200/05"/>
    <x v="185"/>
    <x v="15"/>
    <s v="D10AD53"/>
    <x v="24"/>
    <x v="2"/>
    <x v="3"/>
    <x v="1"/>
    <s v=""/>
  </r>
  <r>
    <s v="EFFEZEL FORTE 3 mg/g + 25 mg/g gél"/>
    <s v="1 X 30 g többadagos tartályban"/>
    <s v="OGYI-T-23200/14"/>
    <x v="186"/>
    <x v="15"/>
    <s v="D10AD53"/>
    <x v="244"/>
    <x v="2"/>
    <x v="3"/>
    <x v="1"/>
    <s v=""/>
  </r>
  <r>
    <s v="EGIFERON 1x10^6 NE por és oldószer oldatos injekcióhoz"/>
    <s v="10 X   - porampulla+oldószerampulla"/>
    <s v="OGYI-T-03722/01"/>
    <x v="187"/>
    <x v="70"/>
    <s v="L03AB01"/>
    <x v="245"/>
    <x v="1"/>
    <x v="0"/>
    <x v="5"/>
    <s v=""/>
  </r>
  <r>
    <s v="EGIFERON 3x10^6 NE por és oldószer oldatos injekcióhoz"/>
    <s v="10 X   - porampulla+oldószerampulla"/>
    <s v="OGYI-T-03892/01"/>
    <x v="187"/>
    <x v="70"/>
    <s v="L03AB01"/>
    <x v="245"/>
    <x v="1"/>
    <x v="0"/>
    <x v="5"/>
    <s v=""/>
  </r>
  <r>
    <s v="EGITROMB 75 mg filmtabletta"/>
    <s v="28 X   - buborékcsomagolásban"/>
    <s v="OGYI-T-20925/01"/>
    <x v="148"/>
    <x v="57"/>
    <s v="B01AC04"/>
    <x v="182"/>
    <x v="20"/>
    <x v="0"/>
    <x v="0"/>
    <s v=""/>
  </r>
  <r>
    <s v="ELEBER 60 mg koncentrátum és oldószer oldatos infúzióhoz"/>
    <s v="1 X 1.5 ml injekciós üvegben"/>
    <s v="OGYI-T-23867/01"/>
    <x v="90"/>
    <x v="5"/>
    <s v="L01CD04"/>
    <x v="246"/>
    <x v="1"/>
    <x v="0"/>
    <x v="0"/>
    <s v=""/>
  </r>
  <r>
    <s v="ELIXIRIUM THYMI COMPOSITUM FoNo VII. HUNGARO-GAL"/>
    <s v="1 X 150  g "/>
    <s v="OGYI-T-20558/01"/>
    <x v="188"/>
    <x v="105"/>
    <s v="R05F"/>
    <x v="212"/>
    <x v="1"/>
    <x v="1"/>
    <x v="4"/>
    <s v=""/>
  </r>
  <r>
    <s v="ELOCOM 0,1% kenõcs"/>
    <s v="1 X 15 g Al tubusban"/>
    <s v="OGYI-T-04219/01"/>
    <x v="189"/>
    <x v="36"/>
    <s v="D07AC13"/>
    <x v="159"/>
    <x v="1"/>
    <x v="4"/>
    <x v="4"/>
    <s v=""/>
  </r>
  <r>
    <s v="ELOCOM 0,1% krém"/>
    <s v="1 X 15 g Al tubusban"/>
    <s v="OGYI-T-04219/03"/>
    <x v="189"/>
    <x v="36"/>
    <s v="D07AC13"/>
    <x v="247"/>
    <x v="1"/>
    <x v="4"/>
    <x v="4"/>
    <s v=""/>
  </r>
  <r>
    <s v="ELVEN 16 mg tabletta"/>
    <s v="60 X   - buborékcsomagolásban"/>
    <s v="OGYI-T-20218/04"/>
    <x v="67"/>
    <x v="26"/>
    <s v="N07CA01"/>
    <x v="164"/>
    <x v="1"/>
    <x v="0"/>
    <x v="3"/>
    <s v=""/>
  </r>
  <r>
    <s v="ENALAPRIL 1 A PHARMA  5 mg tabletta"/>
    <s v="30 X   - buborékcsomagolásban"/>
    <s v="OGYI-T-09819/01"/>
    <x v="190"/>
    <x v="74"/>
    <s v="C09AA02"/>
    <x v="248"/>
    <x v="1"/>
    <x v="0"/>
    <x v="3"/>
    <s v=""/>
  </r>
  <r>
    <s v="ENALAPRIL 1 A PHARMA 10 mg tabletta"/>
    <s v="30 X   - buborékcsomagolásban"/>
    <s v="OGYI-T-09819/02"/>
    <x v="190"/>
    <x v="74"/>
    <s v="C09AA02"/>
    <x v="249"/>
    <x v="1"/>
    <x v="0"/>
    <x v="3"/>
    <s v=""/>
  </r>
  <r>
    <s v="ENALAPRIL 1 A PHARMA 20 mg tabletta"/>
    <s v="30 X   - buborékcsomagolásban"/>
    <s v="OGYI-T-09819/03"/>
    <x v="190"/>
    <x v="74"/>
    <s v="C09AA02"/>
    <x v="50"/>
    <x v="1"/>
    <x v="0"/>
    <x v="3"/>
    <s v=""/>
  </r>
  <r>
    <s v="ENAPRIL 10 mg tabletta"/>
    <s v="30 X   - buborékcsomagolásban"/>
    <s v="OGYI-T-08074/04"/>
    <x v="190"/>
    <x v="82"/>
    <s v="C09AA02"/>
    <x v="250"/>
    <x v="1"/>
    <x v="0"/>
    <x v="3"/>
    <s v=""/>
  </r>
  <r>
    <s v="ENAPRIL 20 mg tabletta"/>
    <s v="30 X   - buborékcsomagolásban"/>
    <s v="OGYI-T-08074/07"/>
    <x v="190"/>
    <x v="82"/>
    <s v="C09AA02"/>
    <x v="247"/>
    <x v="1"/>
    <x v="0"/>
    <x v="3"/>
    <s v=""/>
  </r>
  <r>
    <s v="ENGERIX-B szuszpenziós injekció felnõtteknek"/>
    <s v="100 X 1 ml injekciós üvegben"/>
    <s v="OGYI-T-08261/03"/>
    <x v="145"/>
    <x v="58"/>
    <s v="J07BC01"/>
    <x v="251"/>
    <x v="1"/>
    <x v="0"/>
    <x v="4"/>
    <s v=""/>
  </r>
  <r>
    <s v="ENTECAVIR PHARMASCIENCE INTERNATIONAL LTD 0,5 mg filmtabletta"/>
    <s v="30 X   - buborékcsomagolásban"/>
    <s v="OGYI-T-23649/02"/>
    <x v="191"/>
    <x v="106"/>
    <s v="J05AF10"/>
    <x v="252"/>
    <x v="1"/>
    <x v="0"/>
    <x v="0"/>
    <s v=""/>
  </r>
  <r>
    <s v="ENTERO-SPA 0,2 ml gyomornedv-ellenálló lágy kapszula"/>
    <s v="24 X   - buborékcsomagolásban"/>
    <s v="OGYI-T-23720/01"/>
    <x v="112"/>
    <x v="19"/>
    <s v="A03AX15"/>
    <x v="32"/>
    <x v="1"/>
    <x v="0"/>
    <x v="5"/>
    <s v=""/>
  </r>
  <r>
    <s v="EPILETAM  250 mg filmtabletta"/>
    <s v="100 X   - buborékcsomagolásban"/>
    <s v="OGYI-T-22012/05"/>
    <x v="192"/>
    <x v="57"/>
    <s v="N03AX14"/>
    <x v="253"/>
    <x v="1"/>
    <x v="0"/>
    <x v="6"/>
    <s v=""/>
  </r>
  <r>
    <s v="EPILETAM  250 mg filmtabletta"/>
    <s v="120 X   - buborékcsomagolásban"/>
    <s v="OGYI-T-22012/06"/>
    <x v="192"/>
    <x v="57"/>
    <s v="N03AX14"/>
    <x v="253"/>
    <x v="1"/>
    <x v="0"/>
    <x v="6"/>
    <s v=""/>
  </r>
  <r>
    <s v="EPILETAM  250 mg filmtabletta"/>
    <s v="200 X   - buborékcsomagolásban"/>
    <s v="OGYI-T-22012/07"/>
    <x v="192"/>
    <x v="57"/>
    <s v="N03AX14"/>
    <x v="253"/>
    <x v="1"/>
    <x v="0"/>
    <x v="6"/>
    <s v=""/>
  </r>
  <r>
    <s v="EPILETAM  250 mg filmtabletta"/>
    <s v="30 X   - buborékcsomagolásban"/>
    <s v="OGYI-T-22012/01"/>
    <x v="192"/>
    <x v="57"/>
    <s v="N03AX14"/>
    <x v="253"/>
    <x v="1"/>
    <x v="0"/>
    <x v="6"/>
    <s v=""/>
  </r>
  <r>
    <s v="EPILETAM  250 mg filmtabletta"/>
    <s v="50 X   - buborékcsomagolásban"/>
    <s v="OGYI-T-22012/02"/>
    <x v="192"/>
    <x v="57"/>
    <s v="N03AX14"/>
    <x v="253"/>
    <x v="1"/>
    <x v="0"/>
    <x v="6"/>
    <s v=""/>
  </r>
  <r>
    <s v="EPILETAM  250 mg filmtabletta"/>
    <s v="60 X   - buborékcsomagolásban"/>
    <s v="OGYI-T-22012/03"/>
    <x v="192"/>
    <x v="57"/>
    <s v="N03AX14"/>
    <x v="253"/>
    <x v="1"/>
    <x v="0"/>
    <x v="6"/>
    <s v=""/>
  </r>
  <r>
    <s v="EPILETAM  250 mg filmtabletta"/>
    <s v="80 X   - buborékcsomagolásban"/>
    <s v="OGYI-T-22012/04"/>
    <x v="192"/>
    <x v="57"/>
    <s v="N03AX14"/>
    <x v="253"/>
    <x v="1"/>
    <x v="0"/>
    <x v="6"/>
    <s v=""/>
  </r>
  <r>
    <s v="EPILETAM  500 mg filmtabletta"/>
    <s v="100 X   - buborékcsomagolásban"/>
    <s v="OGYI-T-22012/12"/>
    <x v="192"/>
    <x v="57"/>
    <s v="N03AX14"/>
    <x v="253"/>
    <x v="1"/>
    <x v="0"/>
    <x v="6"/>
    <s v=""/>
  </r>
  <r>
    <s v="EPILETAM  500 mg filmtabletta"/>
    <s v="120 X   - buborékcsomagolásban"/>
    <s v="OGYI-T-22012/13"/>
    <x v="192"/>
    <x v="57"/>
    <s v="N03AX14"/>
    <x v="253"/>
    <x v="1"/>
    <x v="0"/>
    <x v="6"/>
    <s v=""/>
  </r>
  <r>
    <s v="EPILETAM  500 mg filmtabletta"/>
    <s v="200 X   - buborékcsomagolásban"/>
    <s v="OGYI-T-22012/14"/>
    <x v="192"/>
    <x v="57"/>
    <s v="N03AX14"/>
    <x v="253"/>
    <x v="1"/>
    <x v="0"/>
    <x v="6"/>
    <s v=""/>
  </r>
  <r>
    <s v="EPILETAM  500 mg filmtabletta"/>
    <s v="30 X   - buborékcsomagolásban"/>
    <s v="OGYI-T-22012/08"/>
    <x v="192"/>
    <x v="57"/>
    <s v="N03AX14"/>
    <x v="253"/>
    <x v="1"/>
    <x v="0"/>
    <x v="6"/>
    <s v=""/>
  </r>
  <r>
    <s v="EPILETAM  500 mg filmtabletta"/>
    <s v="50 X   - buborékcsomagolásban"/>
    <s v="OGYI-T-22012/09"/>
    <x v="192"/>
    <x v="57"/>
    <s v="N03AX14"/>
    <x v="253"/>
    <x v="1"/>
    <x v="0"/>
    <x v="6"/>
    <s v=""/>
  </r>
  <r>
    <s v="EPILETAM  500 mg filmtabletta"/>
    <s v="60 X   - buborékcsomagolásban"/>
    <s v="OGYI-T-22012/10"/>
    <x v="192"/>
    <x v="57"/>
    <s v="N03AX14"/>
    <x v="253"/>
    <x v="1"/>
    <x v="0"/>
    <x v="6"/>
    <s v=""/>
  </r>
  <r>
    <s v="EPILETAM  500 mg filmtabletta"/>
    <s v="80 X   - buborékcsomagolásban"/>
    <s v="OGYI-T-22012/11"/>
    <x v="192"/>
    <x v="57"/>
    <s v="N03AX14"/>
    <x v="253"/>
    <x v="1"/>
    <x v="0"/>
    <x v="6"/>
    <s v=""/>
  </r>
  <r>
    <s v="EPILETAM  750 mg filmtabletta"/>
    <s v="100 X   - buborékcsomagolásban"/>
    <s v="OGYI-T-22012/19"/>
    <x v="192"/>
    <x v="57"/>
    <s v="N03AX14"/>
    <x v="253"/>
    <x v="1"/>
    <x v="0"/>
    <x v="6"/>
    <s v=""/>
  </r>
  <r>
    <s v="EPILETAM  750 mg filmtabletta"/>
    <s v="120 X   - buborékcsomagolásban"/>
    <s v="OGYI-T-22012/20"/>
    <x v="192"/>
    <x v="57"/>
    <s v="N03AX14"/>
    <x v="253"/>
    <x v="1"/>
    <x v="0"/>
    <x v="6"/>
    <s v=""/>
  </r>
  <r>
    <s v="EPILETAM  750 mg filmtabletta"/>
    <s v="200 X   - buborékcsomagolásban"/>
    <s v="OGYI-T-22012/21"/>
    <x v="192"/>
    <x v="57"/>
    <s v="N03AX14"/>
    <x v="253"/>
    <x v="1"/>
    <x v="0"/>
    <x v="6"/>
    <s v=""/>
  </r>
  <r>
    <s v="EPILETAM  750 mg filmtabletta"/>
    <s v="30 X   - buborékcsomagolásban"/>
    <s v="OGYI-T-22012/15"/>
    <x v="192"/>
    <x v="57"/>
    <s v="N03AX14"/>
    <x v="253"/>
    <x v="1"/>
    <x v="0"/>
    <x v="6"/>
    <s v=""/>
  </r>
  <r>
    <s v="EPILETAM  750 mg filmtabletta"/>
    <s v="50 X   - buborékcsomagolásban"/>
    <s v="OGYI-T-22012/16"/>
    <x v="192"/>
    <x v="57"/>
    <s v="N03AX14"/>
    <x v="253"/>
    <x v="1"/>
    <x v="0"/>
    <x v="6"/>
    <s v=""/>
  </r>
  <r>
    <s v="EPILETAM  750 mg filmtabletta"/>
    <s v="60 X   - buborékcsomagolásban"/>
    <s v="OGYI-T-22012/17"/>
    <x v="192"/>
    <x v="57"/>
    <s v="N03AX14"/>
    <x v="253"/>
    <x v="1"/>
    <x v="0"/>
    <x v="6"/>
    <s v=""/>
  </r>
  <r>
    <s v="EPILETAM  750 mg filmtabletta"/>
    <s v="80 X   - buborékcsomagolásban"/>
    <s v="OGYI-T-22012/18"/>
    <x v="192"/>
    <x v="57"/>
    <s v="N03AX14"/>
    <x v="253"/>
    <x v="1"/>
    <x v="0"/>
    <x v="6"/>
    <s v=""/>
  </r>
  <r>
    <s v="EPILETAM 1000 mg filmtabletta"/>
    <s v="100 X   - buborékcsomagolásban"/>
    <s v="OGYI-T-22012/26"/>
    <x v="192"/>
    <x v="57"/>
    <s v="N03AX14"/>
    <x v="253"/>
    <x v="1"/>
    <x v="0"/>
    <x v="6"/>
    <s v=""/>
  </r>
  <r>
    <s v="EPILETAM 1000 mg filmtabletta"/>
    <s v="120 X   - buborékcsomagolásban"/>
    <s v="OGYI-T-22012/27"/>
    <x v="192"/>
    <x v="57"/>
    <s v="N03AX14"/>
    <x v="253"/>
    <x v="1"/>
    <x v="0"/>
    <x v="6"/>
    <s v=""/>
  </r>
  <r>
    <s v="EPILETAM 1000 mg filmtabletta"/>
    <s v="200 X   - buborékcsomagolásban"/>
    <s v="OGYI-T-22012/28"/>
    <x v="192"/>
    <x v="57"/>
    <s v="N03AX14"/>
    <x v="253"/>
    <x v="1"/>
    <x v="0"/>
    <x v="6"/>
    <s v=""/>
  </r>
  <r>
    <s v="EPILETAM 1000 mg filmtabletta"/>
    <s v="30 X   - buborékcsomagolásban"/>
    <s v="OGYI-T-22012/22"/>
    <x v="192"/>
    <x v="57"/>
    <s v="N03AX14"/>
    <x v="253"/>
    <x v="1"/>
    <x v="0"/>
    <x v="6"/>
    <s v=""/>
  </r>
  <r>
    <s v="EPILETAM 1000 mg filmtabletta"/>
    <s v="50 X   - buborékcsomagolásban"/>
    <s v="OGYI-T-22012/23"/>
    <x v="192"/>
    <x v="57"/>
    <s v="N03AX14"/>
    <x v="253"/>
    <x v="1"/>
    <x v="0"/>
    <x v="6"/>
    <s v=""/>
  </r>
  <r>
    <s v="EPILETAM 1000 mg filmtabletta"/>
    <s v="60 X   - buborékcsomagolásban"/>
    <s v="OGYI-T-22012/24"/>
    <x v="192"/>
    <x v="57"/>
    <s v="N03AX14"/>
    <x v="253"/>
    <x v="1"/>
    <x v="0"/>
    <x v="6"/>
    <s v=""/>
  </r>
  <r>
    <s v="EPILETAM 1000 mg filmtabletta"/>
    <s v="80 X   - buborékcsomagolásban"/>
    <s v="OGYI-T-22012/25"/>
    <x v="192"/>
    <x v="57"/>
    <s v="N03AX14"/>
    <x v="253"/>
    <x v="1"/>
    <x v="0"/>
    <x v="6"/>
    <s v=""/>
  </r>
  <r>
    <s v="EPIRUBICIN ACCORD 2 mg/ml oldatos injekció vagy infúzió"/>
    <s v="1 X 100 ml ampulla"/>
    <s v="OGYI-T-21045/04"/>
    <x v="193"/>
    <x v="51"/>
    <s v="L01DB03"/>
    <x v="254"/>
    <x v="1"/>
    <x v="3"/>
    <x v="1"/>
    <s v=""/>
  </r>
  <r>
    <s v="EPIRUBICIN ACCORD 2 mg/ml oldatos injekció vagy infúzió"/>
    <s v="1 X 5 ml ampulla"/>
    <s v="OGYI-T-21045/01"/>
    <x v="193"/>
    <x v="51"/>
    <s v="L01DB03"/>
    <x v="254"/>
    <x v="1"/>
    <x v="3"/>
    <x v="1"/>
    <s v=""/>
  </r>
  <r>
    <s v="EPIRUBICIN SANDOZ 2 mg/ml koncentrátum oldatos injekcióhoz és infúzióhoz"/>
    <s v="1 X 50 ml injekciós üvegben"/>
    <s v="OGYI-T-08243/03"/>
    <x v="193"/>
    <x v="0"/>
    <s v="L01DB03"/>
    <x v="254"/>
    <x v="0"/>
    <x v="0"/>
    <x v="0"/>
    <s v=""/>
  </r>
  <r>
    <s v="ERGOTOP 30 mg filmtabletta"/>
    <s v="28 X   - buborékcsomagolásban"/>
    <s v="OGYI-T-05907/01"/>
    <x v="194"/>
    <x v="60"/>
    <s v="C04AE02"/>
    <x v="70"/>
    <x v="8"/>
    <x v="3"/>
    <x v="4"/>
    <s v=""/>
  </r>
  <r>
    <s v="ERLOTINIB KRKA 100 mg filmtabletta"/>
    <s v="30 X   - buborékcsomagolásban"/>
    <s v="OGYI-T-23664/03"/>
    <x v="195"/>
    <x v="52"/>
    <s v="L01EB02"/>
    <x v="255"/>
    <x v="2"/>
    <x v="2"/>
    <x v="2"/>
    <s v=""/>
  </r>
  <r>
    <s v="ERLOTINIB KRKA 150 mg filmtabletta"/>
    <s v="30 X   - buborékcsomagolásban"/>
    <s v="OGYI-T-23664/05"/>
    <x v="195"/>
    <x v="52"/>
    <s v="L01EB02"/>
    <x v="256"/>
    <x v="2"/>
    <x v="2"/>
    <x v="3"/>
    <s v=""/>
  </r>
  <r>
    <s v="ERTAPENEM APTAPHARMA 1 g por oldatos infúzióhoz való koncentrátumhoz"/>
    <s v="10 X   - injekciós üvegben"/>
    <s v="OGYI-T-23366/02"/>
    <x v="196"/>
    <x v="27"/>
    <s v="J01DH03"/>
    <x v="105"/>
    <x v="28"/>
    <x v="3"/>
    <x v="0"/>
    <s v=""/>
  </r>
  <r>
    <s v="ESCITALOPRAM-ZENTIVA 10 mg szájban diszpergálódó tabletta"/>
    <s v="30 X   - buborékcsomagolásban"/>
    <s v="OGYI-T-22574/16"/>
    <x v="197"/>
    <x v="5"/>
    <s v="N06AB10"/>
    <x v="257"/>
    <x v="1"/>
    <x v="0"/>
    <x v="5"/>
    <s v=""/>
  </r>
  <r>
    <s v="ESOMEPRAZOL ACTAVIS 20 mg gyomornedv-ellenálló tabletta"/>
    <s v="28 X   - buborékcsomagolásban"/>
    <s v="OGYI-T-22400/04"/>
    <x v="198"/>
    <x v="26"/>
    <s v="A02BC05"/>
    <x v="258"/>
    <x v="29"/>
    <x v="6"/>
    <x v="3"/>
    <s v=""/>
  </r>
  <r>
    <s v="ESOMEPRAZOL ACTAVIS 40 mg gyomornedv-ellenálló tabletta"/>
    <s v="28 X   - buborékcsomagolásban"/>
    <s v="OGYI-T-22400/15"/>
    <x v="198"/>
    <x v="26"/>
    <s v="A02BC05"/>
    <x v="22"/>
    <x v="13"/>
    <x v="2"/>
    <x v="3"/>
    <s v=""/>
  </r>
  <r>
    <s v="ESTROKAD 0,03 mg hüvelykúp"/>
    <s v="10 X   - fóliacsík"/>
    <s v="OGYI-T-08152/02"/>
    <x v="199"/>
    <x v="107"/>
    <s v="G03CA04"/>
    <x v="259"/>
    <x v="1"/>
    <x v="0"/>
    <x v="1"/>
    <s v=""/>
  </r>
  <r>
    <s v="ESTROKAD hüvelykrém"/>
    <s v="1 X 25 g Al tubusban"/>
    <s v="OGYI-T-08152/01"/>
    <x v="199"/>
    <x v="107"/>
    <s v="G03CA04"/>
    <x v="259"/>
    <x v="1"/>
    <x v="0"/>
    <x v="1"/>
    <s v=""/>
  </r>
  <r>
    <s v="EUROVIT C-vitamin 100 mg rágótabletta"/>
    <s v="60 X   - tartályban"/>
    <s v="OGYI-T-09737/02"/>
    <x v="86"/>
    <x v="1"/>
    <s v="A11GA01"/>
    <x v="260"/>
    <x v="1"/>
    <x v="2"/>
    <x v="3"/>
    <s v=""/>
  </r>
  <r>
    <s v="EUROVIT C-vitamin 500 mg rágótabletta"/>
    <s v="30 X   - tartályban"/>
    <s v="OGYI-T-09737/03"/>
    <x v="86"/>
    <x v="1"/>
    <s v="A11GA01"/>
    <x v="41"/>
    <x v="1"/>
    <x v="1"/>
    <x v="2"/>
    <s v=""/>
  </r>
  <r>
    <s v="EUROVIT C-vitamin 500 mg rágótabletta"/>
    <s v="60 X   - tartályban"/>
    <s v="OGYI-T-09737/04"/>
    <x v="86"/>
    <x v="1"/>
    <s v="A11GA01"/>
    <x v="41"/>
    <x v="1"/>
    <x v="1"/>
    <x v="2"/>
    <s v=""/>
  </r>
  <r>
    <s v="EXODERIL 10 mg/ml külsõleges oldat"/>
    <s v="1 X 10 ml üvegben"/>
    <s v="OGYI-T-06532/01"/>
    <x v="200"/>
    <x v="29"/>
    <s v="D01AE22"/>
    <x v="261"/>
    <x v="1"/>
    <x v="0"/>
    <x v="4"/>
    <s v=""/>
  </r>
  <r>
    <s v="EZETIMIBE/ATORVASTATIN SANDOZ 10 mg/40 mg filmtabletta"/>
    <s v="30 X   - buborékcsomagolásban"/>
    <s v="OGYI-T-23955/09"/>
    <x v="201"/>
    <x v="0"/>
    <s v="C10BA05"/>
    <x v="4"/>
    <x v="1"/>
    <x v="0"/>
    <x v="3"/>
    <s v=""/>
  </r>
  <r>
    <s v="Ebixa 10 mg filmtabletta"/>
    <s v="28 X   - buborékcsomagolásban"/>
    <s v="EU/1/02/219/007"/>
    <x v="202"/>
    <x v="108"/>
    <s v="N06DX01"/>
    <x v="262"/>
    <x v="1"/>
    <x v="0"/>
    <x v="3"/>
    <s v=""/>
  </r>
  <r>
    <s v="Ebixa 10 mg filmtabletta"/>
    <s v="56 X   - buborékcsomagolásban"/>
    <s v="EU/1/02/219/008"/>
    <x v="202"/>
    <x v="108"/>
    <s v="N06DX01"/>
    <x v="263"/>
    <x v="1"/>
    <x v="0"/>
    <x v="4"/>
    <s v=""/>
  </r>
  <r>
    <s v="Ebixa 5 mg/kipumpált adag, belsõleges oldat"/>
    <s v="1 X 50 g -"/>
    <s v="EU/1/02/219/005"/>
    <x v="202"/>
    <x v="108"/>
    <s v="N06DX01"/>
    <x v="264"/>
    <x v="1"/>
    <x v="0"/>
    <x v="6"/>
    <s v=""/>
  </r>
  <r>
    <s v="Elonva 100 mikrogramm oldatos injekció"/>
    <s v="1 X   - elõretöltött fecskendõben"/>
    <s v="EU/1/09/609/001"/>
    <x v="203"/>
    <x v="48"/>
    <s v="G03GA09"/>
    <x v="265"/>
    <x v="1"/>
    <x v="0"/>
    <x v="5"/>
    <s v=""/>
  </r>
  <r>
    <s v="Elonva 150 mikrogramm oldatos injekció"/>
    <s v="1 X   - elõretöltött fecskendõben"/>
    <s v="EU/1/09/609/002"/>
    <x v="203"/>
    <x v="48"/>
    <s v="G03GA09"/>
    <x v="265"/>
    <x v="1"/>
    <x v="0"/>
    <x v="5"/>
    <s v=""/>
  </r>
  <r>
    <s v="Epivir 150 mg filmtabletta"/>
    <s v="60 X   - tartályban"/>
    <s v="EU/1/96/015/001"/>
    <x v="204"/>
    <x v="91"/>
    <s v="J05AF05"/>
    <x v="266"/>
    <x v="1"/>
    <x v="0"/>
    <x v="2"/>
    <s v=""/>
  </r>
  <r>
    <s v="Eporatio  2000 NE/0,5 ml oldatos injekció elõretöltött fecskendõben"/>
    <s v="6 X 0.5 ml elõretöltött fecskendõben"/>
    <s v="EU/1/09/573/003"/>
    <x v="205"/>
    <x v="109"/>
    <s v="B03XA01"/>
    <x v="267"/>
    <x v="1"/>
    <x v="0"/>
    <x v="2"/>
    <s v=""/>
  </r>
  <r>
    <s v="Eporatio  2000 NE/0,5 ml oldatos injekció elõretöltött fecskendõben"/>
    <s v="6 X 0.5 ml elõretöltött fecskendõben"/>
    <s v="EU/1/09/573/004"/>
    <x v="205"/>
    <x v="109"/>
    <s v="B03XA01"/>
    <x v="267"/>
    <x v="1"/>
    <x v="0"/>
    <x v="2"/>
    <s v=""/>
  </r>
  <r>
    <s v="Eporatio  3000 NE/0,5 ml oldatos injekció elõretöltött fecskendõben"/>
    <s v="6 X 0.5 ml elõretöltött fecskendõben"/>
    <s v="EU/1/09/573/005"/>
    <x v="205"/>
    <x v="109"/>
    <s v="B03XA01"/>
    <x v="267"/>
    <x v="1"/>
    <x v="0"/>
    <x v="2"/>
    <s v=""/>
  </r>
  <r>
    <s v="Eporatio  3000 NE/0,5 ml oldatos injekció elõretöltött fecskendõben"/>
    <s v="6 X 0.5 ml elõretöltött fecskendõben"/>
    <s v="EU/1/09/573/006"/>
    <x v="205"/>
    <x v="109"/>
    <s v="B03XA01"/>
    <x v="267"/>
    <x v="1"/>
    <x v="0"/>
    <x v="2"/>
    <s v=""/>
  </r>
  <r>
    <s v="Eporatio  5000 NE/0,5 ml oldatos injekció elõretöltött fecskendõben"/>
    <s v="6 X 0.5 ml elõretöltött fecskendõben"/>
    <s v="EU/1/09/573/009"/>
    <x v="205"/>
    <x v="109"/>
    <s v="B03XA01"/>
    <x v="267"/>
    <x v="1"/>
    <x v="0"/>
    <x v="2"/>
    <s v=""/>
  </r>
  <r>
    <s v="Eporatio  5000 NE/0,5 ml oldatos injekció elõretöltött fecskendõben"/>
    <s v="6 X 0.5 ml elõretöltött fecskendõben"/>
    <s v="EU/1/09/573/010"/>
    <x v="205"/>
    <x v="109"/>
    <s v="B03XA01"/>
    <x v="267"/>
    <x v="1"/>
    <x v="0"/>
    <x v="2"/>
    <s v=""/>
  </r>
  <r>
    <s v="Eporatio 30000 NE/1 ml oldatos injekció elõretöltött fecskendõben"/>
    <s v="4 X 1 ml elõretöltött fecskendõben"/>
    <s v="EU/1/09/573/041"/>
    <x v="205"/>
    <x v="109"/>
    <s v="B03XA01"/>
    <x v="37"/>
    <x v="30"/>
    <x v="2"/>
    <x v="2"/>
    <s v=""/>
  </r>
  <r>
    <s v="Erelzi 50 mg oldatos injekció elõretöltött fecskendõben"/>
    <s v="4 X 1 ml elõretöltött fecskendõben"/>
    <s v="EU/1/17/1195/007"/>
    <x v="206"/>
    <x v="29"/>
    <s v="L04AB01"/>
    <x v="268"/>
    <x v="1"/>
    <x v="0"/>
    <x v="6"/>
    <s v=""/>
  </r>
  <r>
    <s v="Esbriet 267 mg kemény kapszula"/>
    <s v="252 X 1 - adagonként perforált buborékcsomagolásban"/>
    <s v="EU/1/11/667/002"/>
    <x v="207"/>
    <x v="47"/>
    <s v="L04AX05"/>
    <x v="269"/>
    <x v="1"/>
    <x v="0"/>
    <x v="6"/>
    <s v=""/>
  </r>
  <r>
    <s v="Exforge HCT  5 mg/160 mg/12,5 mg filmtabletta"/>
    <s v="28 X  - buborékcsomagolásban"/>
    <s v="EU/1/09/569/002"/>
    <x v="208"/>
    <x v="42"/>
    <s v="C09DX01"/>
    <x v="270"/>
    <x v="1"/>
    <x v="0"/>
    <x v="3"/>
    <s v=""/>
  </r>
  <r>
    <s v="Extavia 250 mikrogramm/ml por és oldószer oldatos injekcióhoz"/>
    <s v="15 X   - injekciós üvegben"/>
    <s v="EU/1/08/454/008"/>
    <x v="81"/>
    <x v="42"/>
    <s v="L03AB08"/>
    <x v="271"/>
    <x v="1"/>
    <x v="0"/>
    <x v="5"/>
    <s v=""/>
  </r>
  <r>
    <s v="FALVEN  75 mg retard kemény kapszula"/>
    <s v="10 X   - buborékcsomagolásban"/>
    <s v="OGYI-T-20411/13"/>
    <x v="209"/>
    <x v="1"/>
    <s v="N06AX16"/>
    <x v="272"/>
    <x v="1"/>
    <x v="0"/>
    <x v="3"/>
    <s v=""/>
  </r>
  <r>
    <s v="FALVEN  75 mg retard kemény kapszula"/>
    <s v="100 X   - HDPE tartályban"/>
    <s v="OGYI-T-20411/22"/>
    <x v="209"/>
    <x v="1"/>
    <s v="N06AX16"/>
    <x v="272"/>
    <x v="1"/>
    <x v="0"/>
    <x v="3"/>
    <s v=""/>
  </r>
  <r>
    <s v="FALVEN  75 mg retard kemény kapszula"/>
    <s v="100 X   - buborékcsomagolásban"/>
    <s v="OGYI-T-20411/21"/>
    <x v="209"/>
    <x v="1"/>
    <s v="N06AX16"/>
    <x v="272"/>
    <x v="1"/>
    <x v="0"/>
    <x v="3"/>
    <s v=""/>
  </r>
  <r>
    <s v="FALVEN  75 mg retard kemény kapszula"/>
    <s v="100 X 1 - buborékcsomagolásban"/>
    <s v="OGYI-T-20411/23"/>
    <x v="209"/>
    <x v="1"/>
    <s v="N06AX16"/>
    <x v="272"/>
    <x v="1"/>
    <x v="0"/>
    <x v="3"/>
    <s v=""/>
  </r>
  <r>
    <s v="FALVEN  75 mg retard kemény kapszula"/>
    <s v="14 X   - buborékcsomagolásban"/>
    <s v="OGYI-T-20411/14"/>
    <x v="209"/>
    <x v="1"/>
    <s v="N06AX16"/>
    <x v="272"/>
    <x v="1"/>
    <x v="0"/>
    <x v="3"/>
    <s v=""/>
  </r>
  <r>
    <s v="FALVEN  75 mg retard kemény kapszula"/>
    <s v="20 X   - buborékcsomagolásban"/>
    <s v="OGYI-T-20411/15"/>
    <x v="209"/>
    <x v="1"/>
    <s v="N06AX16"/>
    <x v="272"/>
    <x v="1"/>
    <x v="0"/>
    <x v="3"/>
    <s v=""/>
  </r>
  <r>
    <s v="FALVEN  75 mg retard kemény kapszula"/>
    <s v="250 X   - HDPE tartályban"/>
    <s v="OGYI-T-20411/24"/>
    <x v="209"/>
    <x v="1"/>
    <s v="N06AX16"/>
    <x v="272"/>
    <x v="1"/>
    <x v="0"/>
    <x v="3"/>
    <s v=""/>
  </r>
  <r>
    <s v="FALVEN  75 mg retard kemény kapszula"/>
    <s v="28 X   - buborékcsomagolásban"/>
    <s v="OGYI-T-20411/16"/>
    <x v="209"/>
    <x v="1"/>
    <s v="N06AX16"/>
    <x v="272"/>
    <x v="1"/>
    <x v="0"/>
    <x v="3"/>
    <s v=""/>
  </r>
  <r>
    <s v="FALVEN  75 mg retard kemény kapszula"/>
    <s v="30 X   - buborékcsomagolásban"/>
    <s v="OGYI-T-20411/17"/>
    <x v="209"/>
    <x v="1"/>
    <s v="N06AX16"/>
    <x v="272"/>
    <x v="1"/>
    <x v="0"/>
    <x v="3"/>
    <s v=""/>
  </r>
  <r>
    <s v="FALVEN  75 mg retard kemény kapszula"/>
    <s v="50 X   - HDPE tartályban"/>
    <s v="OGYI-T-20411/19"/>
    <x v="209"/>
    <x v="1"/>
    <s v="N06AX16"/>
    <x v="272"/>
    <x v="1"/>
    <x v="0"/>
    <x v="3"/>
    <s v=""/>
  </r>
  <r>
    <s v="FALVEN  75 mg retard kemény kapszula"/>
    <s v="50 X   - buborékcsomagolásban"/>
    <s v="OGYI-T-20411/18"/>
    <x v="209"/>
    <x v="1"/>
    <s v="N06AX16"/>
    <x v="272"/>
    <x v="1"/>
    <x v="0"/>
    <x v="3"/>
    <s v=""/>
  </r>
  <r>
    <s v="FALVEN  75 mg retard kemény kapszula"/>
    <s v="98 X   - buborékcsomagolásban"/>
    <s v="OGYI-T-20411/20"/>
    <x v="209"/>
    <x v="1"/>
    <s v="N06AX16"/>
    <x v="272"/>
    <x v="1"/>
    <x v="0"/>
    <x v="3"/>
    <s v=""/>
  </r>
  <r>
    <s v="FAMVIR 125 mg filmtabletta"/>
    <s v="10 X   - buborékcsomagolásban"/>
    <s v="OGYI-T-05174/03"/>
    <x v="210"/>
    <x v="110"/>
    <s v="J05AB09"/>
    <x v="273"/>
    <x v="1"/>
    <x v="4"/>
    <x v="5"/>
    <s v=""/>
  </r>
  <r>
    <s v="FAMVIR 125 mg filmtabletta"/>
    <s v="10 X   - átlátszatlan fehér buborékcsomagolásban"/>
    <s v="OGYI-T-05174/01"/>
    <x v="210"/>
    <x v="110"/>
    <s v="J05AB09"/>
    <x v="273"/>
    <x v="1"/>
    <x v="4"/>
    <x v="5"/>
    <s v=""/>
  </r>
  <r>
    <s v="FEBUXOSTAT SANDOZ  80 mg filmtabletta"/>
    <s v="28 X   - buborékcsomagolásban"/>
    <s v="OGYI-T-23217/04"/>
    <x v="211"/>
    <x v="0"/>
    <s v="M04AA03"/>
    <x v="274"/>
    <x v="1"/>
    <x v="0"/>
    <x v="5"/>
    <s v=""/>
  </r>
  <r>
    <s v="FEBUXOSTAT SANDOZ 120 mg filmtabletta"/>
    <s v="28 X   - buborékcsomagolásban"/>
    <s v="OGYI-T-23217/16"/>
    <x v="211"/>
    <x v="0"/>
    <s v="M04AA03"/>
    <x v="275"/>
    <x v="1"/>
    <x v="0"/>
    <x v="5"/>
    <s v=""/>
  </r>
  <r>
    <s v="FELODIPIN 1a Pharma  5 mg retard tabletta"/>
    <s v="30 X   - buborékcsomagolásban"/>
    <s v="OGYI-T-10301/01"/>
    <x v="212"/>
    <x v="74"/>
    <s v="C08CA02"/>
    <x v="276"/>
    <x v="1"/>
    <x v="0"/>
    <x v="3"/>
    <s v=""/>
  </r>
  <r>
    <s v="FELODIPIN 1a Pharma 10 mg retard tabletta"/>
    <s v="30 X   - buborékcsomagolásban"/>
    <s v="OGYI-T-10301/02"/>
    <x v="212"/>
    <x v="74"/>
    <s v="C08CA02"/>
    <x v="277"/>
    <x v="1"/>
    <x v="0"/>
    <x v="3"/>
    <s v=""/>
  </r>
  <r>
    <s v="FELODIPIN HEXAL  5 mg retard tabletta"/>
    <s v="30 X   - -"/>
    <s v="OGYI-T-10299/01"/>
    <x v="212"/>
    <x v="0"/>
    <s v="C08CA02"/>
    <x v="278"/>
    <x v="1"/>
    <x v="0"/>
    <x v="3"/>
    <s v=""/>
  </r>
  <r>
    <s v="FELODIPIN HEXAL 10 mg retard tabletta"/>
    <s v="30 X   - -"/>
    <s v="OGYI-T-10299/02"/>
    <x v="212"/>
    <x v="0"/>
    <s v="C08CA02"/>
    <x v="7"/>
    <x v="1"/>
    <x v="0"/>
    <x v="3"/>
    <s v=""/>
  </r>
  <r>
    <s v="FEMIFLO 150 mg kemény kapszula"/>
    <s v="2 X   - buborékcsomagolásban"/>
    <s v="OGYI-T-21788/02"/>
    <x v="96"/>
    <x v="26"/>
    <s v="J02AC01"/>
    <x v="279"/>
    <x v="1"/>
    <x v="2"/>
    <x v="3"/>
    <s v=""/>
  </r>
  <r>
    <s v="FEMIFLO 150 mg kemény kapszula"/>
    <s v="4 X   - buborékcsomagolásban"/>
    <s v="OGYI-T-21788/03"/>
    <x v="96"/>
    <x v="26"/>
    <s v="J02AC01"/>
    <x v="161"/>
    <x v="1"/>
    <x v="0"/>
    <x v="3"/>
    <s v=""/>
  </r>
  <r>
    <s v="FEMILUX 3 mg/0,02 mg filmtabletta"/>
    <s v="1 X 28 - buborékcsomagolásban"/>
    <s v="OGYI-T-22592/01"/>
    <x v="158"/>
    <x v="57"/>
    <s v="G03AA12"/>
    <x v="280"/>
    <x v="1"/>
    <x v="3"/>
    <x v="5"/>
    <s v=""/>
  </r>
  <r>
    <s v="FEMILUX 3 mg/0,02 mg filmtabletta"/>
    <s v="3 X 28 - buborékcsomagolásban"/>
    <s v="OGYI-T-22592/02"/>
    <x v="158"/>
    <x v="57"/>
    <s v="G03AA12"/>
    <x v="280"/>
    <x v="1"/>
    <x v="3"/>
    <x v="5"/>
    <s v=""/>
  </r>
  <r>
    <s v="FEMODEN bevont tabletta"/>
    <s v="1 X 21 - buborékcsomagolásban"/>
    <s v="OGYI-T-02360/01"/>
    <x v="213"/>
    <x v="39"/>
    <s v="G03AA10"/>
    <x v="281"/>
    <x v="1"/>
    <x v="2"/>
    <x v="3"/>
    <s v=""/>
  </r>
  <r>
    <s v="FENESA 200 mg filmtabletta"/>
    <s v="112 X   - buborékcsomagolásban"/>
    <s v="OGYI-T-23702/04"/>
    <x v="214"/>
    <x v="5"/>
    <s v="L01EX02"/>
    <x v="209"/>
    <x v="1"/>
    <x v="0"/>
    <x v="3"/>
    <s v=""/>
  </r>
  <r>
    <s v="FENTANYL-RATIOPHARM  25 mikrogramm/h transzdermális tapasz"/>
    <s v="5 X   - védõtasakban"/>
    <s v="OGYI-T-20282/01"/>
    <x v="171"/>
    <x v="1"/>
    <s v="N02AB03"/>
    <x v="282"/>
    <x v="14"/>
    <x v="2"/>
    <x v="3"/>
    <s v=""/>
  </r>
  <r>
    <s v="FENTANYL-RATIOPHARM  50 mikrogramm/h transzdermális tapasz"/>
    <s v="5 X   - védõtasakban"/>
    <s v="OGYI-T-20282/02"/>
    <x v="171"/>
    <x v="1"/>
    <s v="N02AB03"/>
    <x v="283"/>
    <x v="13"/>
    <x v="2"/>
    <x v="5"/>
    <s v=""/>
  </r>
  <r>
    <s v="FENTANYL-RATIOPHARM 100 mikrogramm/h transzdermális tapasz"/>
    <s v="5 X   - védõtasakban"/>
    <s v="OGYI-T-20282/04"/>
    <x v="171"/>
    <x v="1"/>
    <s v="N02AB03"/>
    <x v="161"/>
    <x v="31"/>
    <x v="2"/>
    <x v="3"/>
    <s v=""/>
  </r>
  <r>
    <s v="FERRLECIT 12,5 mg/ml oldatos injekció"/>
    <s v="5 X 5 ml ampulla"/>
    <s v="OGYI-T-00438/01"/>
    <x v="215"/>
    <x v="80"/>
    <s v="B03A"/>
    <x v="284"/>
    <x v="12"/>
    <x v="2"/>
    <x v="2"/>
    <s v=""/>
  </r>
  <r>
    <s v="FEXGEN 120 mg filmtabletta"/>
    <s v="10 X   - buborékcsomagolásban"/>
    <s v="OGYI-T-20601/01"/>
    <x v="216"/>
    <x v="104"/>
    <s v="R06AX26"/>
    <x v="74"/>
    <x v="1"/>
    <x v="0"/>
    <x v="5"/>
    <s v=""/>
  </r>
  <r>
    <s v="FEXGEN 120 mg filmtabletta"/>
    <s v="30 X   - buborékcsomagolásban"/>
    <s v="OGYI-T-20601/02"/>
    <x v="216"/>
    <x v="104"/>
    <s v="R06AX26"/>
    <x v="74"/>
    <x v="1"/>
    <x v="0"/>
    <x v="5"/>
    <s v=""/>
  </r>
  <r>
    <s v="FINASTERID SANDOZ 5 mg filmtabletta"/>
    <s v="30 X   - buborékcsomagolásban"/>
    <s v="OGYI-T-10111/01"/>
    <x v="217"/>
    <x v="0"/>
    <s v="G04CB01"/>
    <x v="282"/>
    <x v="1"/>
    <x v="0"/>
    <x v="3"/>
    <s v=""/>
  </r>
  <r>
    <s v="FINGOLIMOD MSN 0,5 mg kemény kapszula"/>
    <s v="28 X   - buborékcsomagolásban"/>
    <s v="OGYI-T-23756/14"/>
    <x v="218"/>
    <x v="67"/>
    <s v="L04AA27"/>
    <x v="285"/>
    <x v="14"/>
    <x v="3"/>
    <x v="3"/>
    <s v=""/>
  </r>
  <r>
    <s v="FINGOLIMOD MSN 0,5 mg kemény kapszula"/>
    <s v="28 X 1 - adagonként perforált buborékcsomagolásban"/>
    <s v="OGYI-T-23756/16"/>
    <x v="218"/>
    <x v="67"/>
    <s v="L04AA27"/>
    <x v="198"/>
    <x v="14"/>
    <x v="3"/>
    <x v="3"/>
    <s v=""/>
  </r>
  <r>
    <s v="FINGOLIMOD STADA 0,5 mg kemény kapszula"/>
    <s v="28 X   - buborékcsomagolásban"/>
    <s v="OGYI-T-23745/03"/>
    <x v="218"/>
    <x v="37"/>
    <s v="L04AE01"/>
    <x v="31"/>
    <x v="1"/>
    <x v="2"/>
    <x v="3"/>
    <s v=""/>
  </r>
  <r>
    <s v="FLAMBORIN 500 mg tabletta"/>
    <s v="20 X   - buborékcsomagolásban"/>
    <s v="OGYI-T-22832/03"/>
    <x v="22"/>
    <x v="59"/>
    <s v="N02BB02"/>
    <x v="286"/>
    <x v="1"/>
    <x v="2"/>
    <x v="6"/>
    <s v=""/>
  </r>
  <r>
    <s v="FLECTOR 10 mg/g gél"/>
    <s v="1 X 60 g Al tubusban"/>
    <s v="OGYI-T-05033/01"/>
    <x v="165"/>
    <x v="54"/>
    <s v="M02AA15"/>
    <x v="287"/>
    <x v="1"/>
    <x v="2"/>
    <x v="4"/>
    <s v=""/>
  </r>
  <r>
    <s v="FLECTOR RAPID 50 mg granulátum"/>
    <s v="10 X   - tasakban"/>
    <s v="OGYI-T-05033/03"/>
    <x v="165"/>
    <x v="54"/>
    <s v="M01AB05"/>
    <x v="288"/>
    <x v="1"/>
    <x v="2"/>
    <x v="4"/>
    <s v=""/>
  </r>
  <r>
    <s v="FLIXOTIDE EVOHALER 250 mikrogramm/adag túlnyomásos inhalációs szuszpenzió"/>
    <s v="1 X 120 adag palackban"/>
    <s v="OGYI-T-07825/02"/>
    <x v="219"/>
    <x v="111"/>
    <s v="R03BA05"/>
    <x v="289"/>
    <x v="32"/>
    <x v="6"/>
    <x v="1"/>
    <s v=""/>
  </r>
  <r>
    <s v="FLUCLOXACILLIN PANPHARMA 1 g por oldatos injekcióhoz vagy infúzióhoz"/>
    <s v="10 X 1 g injekciós üvegben"/>
    <s v="OGYI-T-24276/01"/>
    <x v="220"/>
    <x v="73"/>
    <s v="J01CF05"/>
    <x v="186"/>
    <x v="25"/>
    <x v="2"/>
    <x v="8"/>
    <s v=""/>
  </r>
  <r>
    <s v="FLUCOHEXAL 150 mg kemény kapszula"/>
    <s v="1 X   - buborékcsomagolásban"/>
    <s v="OGYI-T-09648/01"/>
    <x v="96"/>
    <x v="82"/>
    <s v="J02AC01"/>
    <x v="290"/>
    <x v="1"/>
    <x v="0"/>
    <x v="4"/>
    <s v=""/>
  </r>
  <r>
    <s v="FLUCONAZOLE KABI 2 mg/ml oldatos infúzió"/>
    <s v="10 X 100 ml infúziós palackban"/>
    <s v="OGYI-T-21432/10"/>
    <x v="96"/>
    <x v="28"/>
    <s v="J02AC01"/>
    <x v="163"/>
    <x v="19"/>
    <x v="6"/>
    <x v="5"/>
    <s v=""/>
  </r>
  <r>
    <s v="FLUDARA 10 mg filmtabletta"/>
    <s v="20 X   - buborékcsomagolásban"/>
    <s v="OGYI-T-08272/02"/>
    <x v="221"/>
    <x v="112"/>
    <s v="L01BB05"/>
    <x v="291"/>
    <x v="13"/>
    <x v="3"/>
    <x v="2"/>
    <s v=""/>
  </r>
  <r>
    <s v="FLUIMUCIL 200 mg granulátum"/>
    <s v="20 X 1 g tasakban"/>
    <s v="OGYI-T-05351/04"/>
    <x v="3"/>
    <x v="113"/>
    <s v="R05CB01"/>
    <x v="292"/>
    <x v="1"/>
    <x v="4"/>
    <x v="4"/>
    <s v=""/>
  </r>
  <r>
    <s v="FLUIMUCIL szirup"/>
    <s v="1 X 100 ml üvegben"/>
    <s v="OGYI-T-05351/09"/>
    <x v="3"/>
    <x v="113"/>
    <s v="R05CB01"/>
    <x v="293"/>
    <x v="1"/>
    <x v="0"/>
    <x v="6"/>
    <s v=""/>
  </r>
  <r>
    <s v="FLUORESCEIN SERB 100 mg/ml oldatos injekció"/>
    <s v="10 X 5 ml ampulla"/>
    <s v="OGYI-T-01675/01"/>
    <x v="222"/>
    <x v="114"/>
    <s v="S01JA01"/>
    <x v="294"/>
    <x v="1"/>
    <x v="0"/>
    <x v="8"/>
    <s v=""/>
  </r>
  <r>
    <s v="FLUOROURACIL-TEVA 50 mg/ml oldatos injekció"/>
    <s v="1 X 20 ml injekciós üvegben"/>
    <s v="OGYI-T-04272/10"/>
    <x v="0"/>
    <x v="1"/>
    <s v="L01BC02"/>
    <x v="295"/>
    <x v="1"/>
    <x v="2"/>
    <x v="1"/>
    <s v=""/>
  </r>
  <r>
    <s v="FLUOXETIN-ZENTIVA 20 mg kemény kapszula"/>
    <s v="30 X   - buborékcsomagolásban"/>
    <s v="OGYI-T-06826/03"/>
    <x v="223"/>
    <x v="5"/>
    <s v="N06AB03"/>
    <x v="296"/>
    <x v="1"/>
    <x v="0"/>
    <x v="4"/>
    <s v=""/>
  </r>
  <r>
    <s v="FLUOXETINE VITABALANS 20 mg filmtabletta"/>
    <s v="30 X   - buborékcsomagolásban"/>
    <s v="OGYI-T-21873/03"/>
    <x v="223"/>
    <x v="56"/>
    <s v="N06AB03"/>
    <x v="297"/>
    <x v="16"/>
    <x v="1"/>
    <x v="3"/>
    <s v=""/>
  </r>
  <r>
    <s v="FLUVASTATIN SANDOZ 80 mg retard tabletta"/>
    <s v="30 X   - buborékcsomagolásban"/>
    <s v="OGYI-T-20650/04"/>
    <x v="224"/>
    <x v="0"/>
    <s v="C10AA04"/>
    <x v="137"/>
    <x v="1"/>
    <x v="0"/>
    <x v="3"/>
    <s v=""/>
  </r>
  <r>
    <s v="FORTEDOL 50 mg filmtabletta"/>
    <s v="20 X   - HDPE tartályban"/>
    <s v="OGYI-T-07575/02"/>
    <x v="165"/>
    <x v="1"/>
    <s v="M01AB05"/>
    <x v="53"/>
    <x v="33"/>
    <x v="2"/>
    <x v="0"/>
    <s v=""/>
  </r>
  <r>
    <s v="FORTUM 1 g por oldatos injekcióhoz vagy infúzióhoz"/>
    <s v="1 X   - üvegben"/>
    <s v="OGYI-T-01265/02"/>
    <x v="225"/>
    <x v="0"/>
    <s v="J01DD02"/>
    <x v="298"/>
    <x v="1"/>
    <x v="2"/>
    <x v="5"/>
    <s v=""/>
  </r>
  <r>
    <s v="FORTUM 2 g por oldatos injekcióhoz vagy infúzióhoz"/>
    <s v="1 X   - üvegben"/>
    <s v="OGYI-T-01265/03"/>
    <x v="225"/>
    <x v="0"/>
    <s v="J01DD02"/>
    <x v="298"/>
    <x v="1"/>
    <x v="2"/>
    <x v="5"/>
    <s v=""/>
  </r>
  <r>
    <s v="FOSTIMON HP  75 NE por és oldószer oldatos injekcióhoz"/>
    <s v="1 X   - injekciós üveg+oldószerampulla"/>
    <s v="OGYI-T-06503/01"/>
    <x v="226"/>
    <x v="54"/>
    <s v="G03GA04"/>
    <x v="299"/>
    <x v="1"/>
    <x v="0"/>
    <x v="5"/>
    <s v=""/>
  </r>
  <r>
    <s v="FOSTIMON HP  75 NE por és oldószer oldatos injekcióhoz"/>
    <s v="10 X   - injekciós üveg+oldószerampulla"/>
    <s v="OGYI-T-06503/02"/>
    <x v="226"/>
    <x v="54"/>
    <s v="G03GA04"/>
    <x v="299"/>
    <x v="1"/>
    <x v="0"/>
    <x v="5"/>
    <s v=""/>
  </r>
  <r>
    <s v="FOTIL 5 mg/ml+20 mg/ml oldatos szemcsepp"/>
    <s v="1 X 5 ml tartályban"/>
    <s v="OGYI-T-06742/01"/>
    <x v="227"/>
    <x v="86"/>
    <s v="S01ED51"/>
    <x v="88"/>
    <x v="1"/>
    <x v="0"/>
    <x v="1"/>
    <s v=""/>
  </r>
  <r>
    <s v="FRONTIN 1 mg tabletta"/>
    <s v="100 X   - üvegben"/>
    <s v="OGYI-T-05967/06"/>
    <x v="228"/>
    <x v="57"/>
    <s v="N05BA12"/>
    <x v="275"/>
    <x v="1"/>
    <x v="0"/>
    <x v="4"/>
    <s v=""/>
  </r>
  <r>
    <s v="FTORAFUR 400 mg kemény kapszula"/>
    <s v="100 X   - tartályban"/>
    <s v="OGYI-T-01001/01"/>
    <x v="229"/>
    <x v="96"/>
    <s v="L01BC03"/>
    <x v="300"/>
    <x v="34"/>
    <x v="2"/>
    <x v="1"/>
    <s v=""/>
  </r>
  <r>
    <s v="FULVESTRANT PHARMASCIENCE 250 mg oldatos injekció elõretöltött fecskendõben"/>
    <s v="1 X 5 ml elõretöltött fecskendõben"/>
    <s v="OGYI-T-23742/01"/>
    <x v="230"/>
    <x v="106"/>
    <s v="L02BA03"/>
    <x v="252"/>
    <x v="1"/>
    <x v="0"/>
    <x v="0"/>
    <s v=""/>
  </r>
  <r>
    <s v="FULVESTRANT PHARMASCIENCE 250 mg oldatos injekció elõretöltött fecskendõben"/>
    <s v="2 X 5 ml elõretöltött fecskendõben"/>
    <s v="OGYI-T-23742/02"/>
    <x v="230"/>
    <x v="106"/>
    <s v="L02BA03"/>
    <x v="252"/>
    <x v="1"/>
    <x v="0"/>
    <x v="0"/>
    <s v=""/>
  </r>
  <r>
    <s v="FULVESTRANT SANDOZ 250 mg oldatos injekció elõretöltött fecskendõben"/>
    <s v="1 X 5 ml elõretöltött fecskendõben"/>
    <s v="OGYI-T-22907/01"/>
    <x v="230"/>
    <x v="0"/>
    <s v="L02BA03"/>
    <x v="301"/>
    <x v="1"/>
    <x v="0"/>
    <x v="4"/>
    <s v=""/>
  </r>
  <r>
    <s v="FULVESTRANT VIPHARM 250 mg oldatos injekció elõretöltött fecskendõben"/>
    <s v="1 X 5 ml elõretöltött fecskendõben"/>
    <s v="OGYI-T-23747/01"/>
    <x v="230"/>
    <x v="38"/>
    <s v="L02BA03"/>
    <x v="64"/>
    <x v="1"/>
    <x v="0"/>
    <x v="4"/>
    <s v=""/>
  </r>
  <r>
    <s v="FUROCEF 250 mg filmtabletta"/>
    <s v="10 X   - buborékcsomagolásban"/>
    <s v="OGYI-T-22864/01"/>
    <x v="106"/>
    <x v="52"/>
    <s v="J01DC02"/>
    <x v="103"/>
    <x v="1"/>
    <x v="0"/>
    <x v="2"/>
    <s v=""/>
  </r>
  <r>
    <s v="FUROCEF 500 mg filmtabletta"/>
    <s v="10 X   - buborékcsomagolásban"/>
    <s v="OGYI-T-22864/04"/>
    <x v="106"/>
    <x v="52"/>
    <s v="J01DC02"/>
    <x v="302"/>
    <x v="2"/>
    <x v="2"/>
    <x v="3"/>
    <s v=""/>
  </r>
  <r>
    <s v="FUROCEF 500 mg filmtabletta"/>
    <s v="14 X   - buborékcsomagolásban"/>
    <s v="OGYI-T-22864/05"/>
    <x v="106"/>
    <x v="52"/>
    <s v="J01DC02"/>
    <x v="303"/>
    <x v="1"/>
    <x v="0"/>
    <x v="3"/>
    <s v=""/>
  </r>
  <r>
    <s v="FUROCEF 500 mg filmtabletta"/>
    <s v="15 X   - buborékcsomagolásban"/>
    <s v="OGYI-T-22864/07"/>
    <x v="106"/>
    <x v="52"/>
    <s v="J01DC02"/>
    <x v="304"/>
    <x v="2"/>
    <x v="3"/>
    <x v="4"/>
    <s v=""/>
  </r>
  <r>
    <s v="FUROSEMID AL 500 mg tabletta"/>
    <s v="100 X   - buborékcsomagolásban"/>
    <s v="OGYI-T-08688/03"/>
    <x v="231"/>
    <x v="37"/>
    <s v="C03CA01"/>
    <x v="305"/>
    <x v="1"/>
    <x v="2"/>
    <x v="4"/>
    <s v=""/>
  </r>
  <r>
    <s v="FUROSEMID-CHINOIN oldatos injekció"/>
    <s v="5 X 2 ml ampulla"/>
    <s v="OGYI-T-03371/01"/>
    <x v="231"/>
    <x v="80"/>
    <s v="C03CA01"/>
    <x v="63"/>
    <x v="1"/>
    <x v="3"/>
    <x v="4"/>
    <s v=""/>
  </r>
  <r>
    <s v="Fampyra 10 mg retard tabletta"/>
    <s v="2 X 14 - buborékcsomagolásban"/>
    <s v="EU/1/11/699/003"/>
    <x v="232"/>
    <x v="115"/>
    <s v="N07XX07"/>
    <x v="306"/>
    <x v="35"/>
    <x v="2"/>
    <x v="4"/>
    <s v=""/>
  </r>
  <r>
    <s v="Fampyra 10 mg retard tabletta"/>
    <s v="4 X 14 - buborékcsomagolásban"/>
    <s v="EU/1/11/699/004"/>
    <x v="232"/>
    <x v="115"/>
    <s v="N07XX07"/>
    <x v="307"/>
    <x v="36"/>
    <x v="2"/>
    <x v="4"/>
    <s v=""/>
  </r>
  <r>
    <s v="Faslodex 250 mg oldatos injekció"/>
    <s v="1 X 5  ml "/>
    <s v="EU/1/03/269/001"/>
    <x v="230"/>
    <x v="66"/>
    <s v="L02BA03"/>
    <x v="197"/>
    <x v="1"/>
    <x v="0"/>
    <x v="5"/>
    <s v=""/>
  </r>
  <r>
    <s v="Fasturtec 1,5 mg/ml por és oldószer oldatos infúzióhoz való koncentrátumhoz"/>
    <s v="1 X 7.5 mg porüveg"/>
    <s v="EU/1/00/170/002"/>
    <x v="233"/>
    <x v="10"/>
    <s v="V03AF07"/>
    <x v="308"/>
    <x v="1"/>
    <x v="0"/>
    <x v="4"/>
    <s v=""/>
  </r>
  <r>
    <s v="Febuxostat Krka 120 mg filmtabletta"/>
    <s v="28 X   - buborékcsomagolásban"/>
    <s v="EU/1/18/1347/006"/>
    <x v="211"/>
    <x v="52"/>
    <s v="M04AA03"/>
    <x v="309"/>
    <x v="1"/>
    <x v="0"/>
    <x v="2"/>
    <s v=""/>
  </r>
  <r>
    <s v="Fosavance 70 mg/2800 NE tabletta"/>
    <s v="12 X   - buborékcsomagolásban"/>
    <s v="EU/1/05/310/004"/>
    <x v="234"/>
    <x v="48"/>
    <s v="M05BB03"/>
    <x v="310"/>
    <x v="1"/>
    <x v="0"/>
    <x v="4"/>
    <s v=""/>
  </r>
  <r>
    <s v="GAMMANORM 165 mg/ml oldatos injekció"/>
    <s v="1 X 10 ml injekciós üvegben"/>
    <s v="OGYI-T-20142/04"/>
    <x v="235"/>
    <x v="17"/>
    <s v="J06BA01"/>
    <x v="297"/>
    <x v="1"/>
    <x v="0"/>
    <x v="0"/>
    <s v=""/>
  </r>
  <r>
    <s v="GAMMANORM 165 mg/ml oldatos injekció"/>
    <s v="1 X 12 ml injekciós üvegben"/>
    <s v="OGYI-T-20142/13"/>
    <x v="235"/>
    <x v="17"/>
    <s v="J06BA01"/>
    <x v="297"/>
    <x v="1"/>
    <x v="0"/>
    <x v="0"/>
    <s v=""/>
  </r>
  <r>
    <s v="GASTRACID narancsos ízû rágótabletta"/>
    <s v="12 X   - szalagcsomagolásban"/>
    <s v="OGYI-T-20105/01"/>
    <x v="236"/>
    <x v="6"/>
    <s v="A02AD01"/>
    <x v="311"/>
    <x v="1"/>
    <x v="0"/>
    <x v="5"/>
    <s v=""/>
  </r>
  <r>
    <s v="GASTRACID narancsos ízû rágótabletta"/>
    <s v="24 X   - szalagcsomagolásban"/>
    <s v="OGYI-T-20105/02"/>
    <x v="236"/>
    <x v="6"/>
    <s v="A02AD01"/>
    <x v="311"/>
    <x v="1"/>
    <x v="0"/>
    <x v="5"/>
    <s v=""/>
  </r>
  <r>
    <s v="GATTART 680 mg/80 mg rágótabletta"/>
    <s v="24 X   - buborékcsomagolásban"/>
    <s v="OGYI-T-23390/02"/>
    <x v="237"/>
    <x v="116"/>
    <s v="A02AD01 / na"/>
    <x v="312"/>
    <x v="1"/>
    <x v="0"/>
    <x v="5"/>
    <s v=""/>
  </r>
  <r>
    <s v="GEFITINIB SANDOZ 250 mg filmtabletta"/>
    <s v="30 X 1 - adagonként perforált buborékcsomagolásban"/>
    <s v="OGYI-T-23441/01"/>
    <x v="238"/>
    <x v="0"/>
    <s v="L01EB01"/>
    <x v="313"/>
    <x v="1"/>
    <x v="0"/>
    <x v="1"/>
    <s v=""/>
  </r>
  <r>
    <s v="GLIMEPIRID 1A PHARMA 2 mg tabletta"/>
    <s v="30 X   - buborékcsomagolásban"/>
    <s v="OGYI-T-10287/02"/>
    <x v="163"/>
    <x v="74"/>
    <s v="A10BB12"/>
    <x v="314"/>
    <x v="1"/>
    <x v="0"/>
    <x v="3"/>
    <s v=""/>
  </r>
  <r>
    <s v="GLIMEPIRID 1A PHARMA 3 mg tabletta"/>
    <s v="30 X   - buborékcsomagolásban"/>
    <s v="OGYI-T-10287/03"/>
    <x v="163"/>
    <x v="74"/>
    <s v="A10BB12"/>
    <x v="315"/>
    <x v="1"/>
    <x v="0"/>
    <x v="3"/>
    <s v=""/>
  </r>
  <r>
    <s v="GLIMEPIRID 1A PHARMA 4 mg tabletta"/>
    <s v="30 X   - buborékcsomagolásban"/>
    <s v="OGYI-T-10287/04"/>
    <x v="163"/>
    <x v="74"/>
    <s v="A10BB12"/>
    <x v="316"/>
    <x v="1"/>
    <x v="0"/>
    <x v="3"/>
    <s v=""/>
  </r>
  <r>
    <s v="GLIMEPIRID 1A PHARMA 6 mg tabletta"/>
    <s v="30 X   - buborékcsomagolásban"/>
    <s v="OGYI-T-10287/05"/>
    <x v="163"/>
    <x v="74"/>
    <s v="A10BB12"/>
    <x v="317"/>
    <x v="1"/>
    <x v="0"/>
    <x v="3"/>
    <s v=""/>
  </r>
  <r>
    <s v="GLIMEPIRID HEXAL 1 mg tabletta"/>
    <s v="30 X   - buborékcsomagolásban"/>
    <s v="OGYI-T-10282/01"/>
    <x v="163"/>
    <x v="82"/>
    <s v="A10BB12"/>
    <x v="318"/>
    <x v="1"/>
    <x v="0"/>
    <x v="3"/>
    <s v=""/>
  </r>
  <r>
    <s v="GLIMEPIRID HEXAL 2 mg tabletta"/>
    <s v="30 X   - buborékcsomagolásban"/>
    <s v="OGYI-T-10282/02"/>
    <x v="163"/>
    <x v="82"/>
    <s v="A10BB12"/>
    <x v="319"/>
    <x v="1"/>
    <x v="0"/>
    <x v="3"/>
    <s v=""/>
  </r>
  <r>
    <s v="GLIMEPIRID HEXAL 6 mg tabletta"/>
    <s v="30 X   - buborékcsomagolásban"/>
    <s v="OGYI-T-10282/05"/>
    <x v="163"/>
    <x v="82"/>
    <s v="A10BB12"/>
    <x v="320"/>
    <x v="1"/>
    <x v="0"/>
    <x v="3"/>
    <s v=""/>
  </r>
  <r>
    <s v="GLUKÓZ TEVA 10% oldatos infúzió"/>
    <s v="1 X 100 ml mûanyag zsákban"/>
    <s v="OGYI-T-07814/06"/>
    <x v="239"/>
    <x v="1"/>
    <s v="B05BA03"/>
    <x v="321"/>
    <x v="1"/>
    <x v="2"/>
    <x v="0"/>
    <s v=""/>
  </r>
  <r>
    <s v="GLUKÓZ TEVA 10% oldatos infúzió"/>
    <s v="1 X 500 ml mûanyag zsákban"/>
    <s v="OGYI-T-07814/07"/>
    <x v="239"/>
    <x v="1"/>
    <s v="B05BA03"/>
    <x v="322"/>
    <x v="1"/>
    <x v="2"/>
    <x v="0"/>
    <s v=""/>
  </r>
  <r>
    <s v="GLUKÓZ TEVA 20% oldatos infúzió"/>
    <s v="1 X 100 ml mûanyag zsákban"/>
    <s v="OGYI-T-07814/08"/>
    <x v="239"/>
    <x v="1"/>
    <s v="B05BA03"/>
    <x v="323"/>
    <x v="1"/>
    <x v="2"/>
    <x v="8"/>
    <s v=""/>
  </r>
  <r>
    <s v="GLUKÓZ TEVA 40% oldatos infúzió"/>
    <s v="1 X 100 ml mûanyag zsákban"/>
    <s v="OGYI-T-07814/09"/>
    <x v="239"/>
    <x v="1"/>
    <s v="B05BA03"/>
    <x v="324"/>
    <x v="1"/>
    <x v="2"/>
    <x v="1"/>
    <s v=""/>
  </r>
  <r>
    <s v="GLUKÓZ TEVA 40% oldatos infúzió"/>
    <s v="1 X 500 ml mûanyag zsákban"/>
    <s v="OGYI-T-07814/10"/>
    <x v="239"/>
    <x v="1"/>
    <s v="B05BA03"/>
    <x v="325"/>
    <x v="1"/>
    <x v="2"/>
    <x v="4"/>
    <s v=""/>
  </r>
  <r>
    <s v="GLYCEROL TEVA 10% oldatos infúzió izotóniás NaCl oldatban"/>
    <s v="1 X 100 ml infúziós üvegben"/>
    <s v="OGYI-T-03868/01"/>
    <x v="240"/>
    <x v="1"/>
    <s v="B05BC20"/>
    <x v="326"/>
    <x v="1"/>
    <x v="2"/>
    <x v="8"/>
    <s v=""/>
  </r>
  <r>
    <s v="GLYCEROL TEVA 10% oldatos infúzió izotóniás NaCl oldatban"/>
    <s v="1 X 500 ml infúziós üvegben"/>
    <s v="OGYI-T-03868/02"/>
    <x v="240"/>
    <x v="1"/>
    <s v="B05BC20"/>
    <x v="327"/>
    <x v="1"/>
    <x v="2"/>
    <x v="8"/>
    <s v=""/>
  </r>
  <r>
    <s v="GLYCOSEPT szájnyálkahártyán alkalmazott oldat"/>
    <s v="1 X 30 ml üvegben"/>
    <s v="OGYI-T-03214/01"/>
    <x v="241"/>
    <x v="6"/>
    <s v="R02AA20"/>
    <x v="328"/>
    <x v="1"/>
    <x v="1"/>
    <x v="5"/>
    <s v=""/>
  </r>
  <r>
    <s v="GRACIAL tabletta"/>
    <s v="3 X (7+15) - buborékcsomagolásban"/>
    <s v="OGYI-T-07806/02"/>
    <x v="242"/>
    <x v="117"/>
    <s v="G03AB05"/>
    <x v="329"/>
    <x v="1"/>
    <x v="0"/>
    <x v="5"/>
    <s v=""/>
  </r>
  <r>
    <s v="GRENIS-CIPRO 500 mg filmtabletta"/>
    <s v="10 X   - buborékcsomagolásban"/>
    <s v="OGYI-T-20154/02"/>
    <x v="116"/>
    <x v="70"/>
    <s v="J01MA02"/>
    <x v="330"/>
    <x v="1"/>
    <x v="0"/>
    <x v="6"/>
    <s v=""/>
  </r>
  <r>
    <s v="GRENIS-OFLO 200 mg filmtabletta"/>
    <s v="10 X   - buborékcsomagolásban"/>
    <s v="OGYI-T-20092/01"/>
    <x v="243"/>
    <x v="70"/>
    <s v="J01MA01"/>
    <x v="245"/>
    <x v="1"/>
    <x v="1"/>
    <x v="5"/>
    <s v=""/>
  </r>
  <r>
    <s v="GYNAZOL 20 mg/g hüvelykrém"/>
    <s v="1 X 5 g -"/>
    <s v="OGYI-T-09290/01"/>
    <x v="244"/>
    <x v="59"/>
    <s v="G01AF15"/>
    <x v="331"/>
    <x v="13"/>
    <x v="2"/>
    <x v="5"/>
    <s v=""/>
  </r>
  <r>
    <s v="Grasustek 6 mg oldatos injekció elõretöltött fecskendõben"/>
    <s v="1 X 0.6 ml elõretöltött fecskendõben"/>
    <s v="EU/1/19/1375/001"/>
    <x v="245"/>
    <x v="118"/>
    <s v="L03AA13"/>
    <x v="332"/>
    <x v="1"/>
    <x v="0"/>
    <x v="0"/>
    <s v=""/>
  </r>
  <r>
    <s v="HALOPERIDOL DECANOAT-RICHTER 50 mg/ml oldatos injekció"/>
    <s v="5 X 1 ml ampulla"/>
    <s v="OGYI-T-03334/04"/>
    <x v="246"/>
    <x v="59"/>
    <s v="N05AD01"/>
    <x v="333"/>
    <x v="1"/>
    <x v="2"/>
    <x v="5"/>
    <s v=""/>
  </r>
  <r>
    <s v="HARTIL  5 mg tabletta"/>
    <s v="28 X   - buborékcsomagolásban"/>
    <s v="OGYI-T-09729/03"/>
    <x v="247"/>
    <x v="57"/>
    <s v="C09AA05"/>
    <x v="334"/>
    <x v="37"/>
    <x v="0"/>
    <x v="0"/>
    <s v=""/>
  </r>
  <r>
    <s v="HARTIL 10 mg tabletta"/>
    <s v="28 X   - buborékcsomagolásban"/>
    <s v="OGYI-T-09729/05"/>
    <x v="247"/>
    <x v="57"/>
    <s v="C09AA05"/>
    <x v="182"/>
    <x v="20"/>
    <x v="0"/>
    <x v="0"/>
    <s v=""/>
  </r>
  <r>
    <s v="HARTIL HCT 5 mg/25 mg tabletta"/>
    <s v="2 X 14 - buborékcsomagolásban"/>
    <s v="OGYI-T-20255/02"/>
    <x v="248"/>
    <x v="57"/>
    <s v="C09BA05"/>
    <x v="182"/>
    <x v="20"/>
    <x v="0"/>
    <x v="0"/>
    <s v=""/>
  </r>
  <r>
    <s v="HEPARIN GALENIKA 5000 NE/ml oldatos injekció"/>
    <s v="10 X 5 ml ampulla"/>
    <s v="OGYI-T-24166/01"/>
    <x v="249"/>
    <x v="95"/>
    <s v="B01AB01"/>
    <x v="217"/>
    <x v="1"/>
    <x v="2"/>
    <x v="0"/>
    <s v=""/>
  </r>
  <r>
    <s v="HERBION BOROSTYÁN 35 mg szopogató tabletta"/>
    <s v="24 X   - buborékcsomagolásban"/>
    <s v="OGYI-T-22048/04"/>
    <x v="250"/>
    <x v="52"/>
    <s v="R05CA12"/>
    <x v="250"/>
    <x v="1"/>
    <x v="0"/>
    <x v="7"/>
    <s v=""/>
  </r>
  <r>
    <s v="HERPESIN 200 mg tabletta"/>
    <s v="25 X   - buborékcsomagolásban"/>
    <s v="OGYI-T-08871/02"/>
    <x v="4"/>
    <x v="1"/>
    <s v="J05AB01"/>
    <x v="18"/>
    <x v="38"/>
    <x v="2"/>
    <x v="3"/>
    <s v=""/>
  </r>
  <r>
    <s v="HIDRASEC 100 mg kemény kapszula"/>
    <s v="10 X   - buborékcsomagolásban"/>
    <s v="OGYI-T-22076/03"/>
    <x v="251"/>
    <x v="119"/>
    <s v="A07XA04"/>
    <x v="335"/>
    <x v="1"/>
    <x v="8"/>
    <x v="1"/>
    <s v=""/>
  </r>
  <r>
    <s v="HIDRASEC BABY 10 mg granulátum belsõleges szuszpenzióhoz"/>
    <s v="16 X   - tasakban"/>
    <s v="OGYI-T-22076/02"/>
    <x v="251"/>
    <x v="119"/>
    <s v="A07XA04"/>
    <x v="335"/>
    <x v="1"/>
    <x v="8"/>
    <x v="1"/>
    <s v=""/>
  </r>
  <r>
    <s v="HIDRASEC JUNIOR 30 mg granulátum belsõleges szuszpenzióhoz"/>
    <s v="16 X   - tasakban"/>
    <s v="OGYI-T-22076/01"/>
    <x v="251"/>
    <x v="119"/>
    <s v="A07XA04"/>
    <x v="335"/>
    <x v="1"/>
    <x v="8"/>
    <x v="1"/>
    <s v=""/>
  </r>
  <r>
    <s v="HOLMEVIS 6 mg/6 ml koncentrátum oldatos infúzióhoz"/>
    <s v="1 X 6 ml ampulla"/>
    <s v="OGYI-T-21918/06"/>
    <x v="82"/>
    <x v="57"/>
    <s v="M05BA06"/>
    <x v="336"/>
    <x v="1"/>
    <x v="0"/>
    <x v="4"/>
    <s v=""/>
  </r>
  <r>
    <s v="HOVA filmtabletta"/>
    <s v="20 X   - buborékcsomagolásban"/>
    <s v="OGYI-T-07097/01"/>
    <x v="252"/>
    <x v="21"/>
    <s v="N05CM"/>
    <x v="37"/>
    <x v="1"/>
    <x v="0"/>
    <x v="5"/>
    <s v=""/>
  </r>
  <r>
    <s v="HUMACAIN 4 mg/ml oldatos szemcsepp"/>
    <s v="1 X 10  ml "/>
    <s v="OGYI-T-03674/01"/>
    <x v="253"/>
    <x v="1"/>
    <s v="S01HA02"/>
    <x v="337"/>
    <x v="39"/>
    <x v="2"/>
    <x v="8"/>
    <s v=""/>
  </r>
  <r>
    <s v="HUMAGLOBIN LIQUID 50 g/l oldatos infúzió"/>
    <s v="1 X 10 g/200 ml injekciós üvegben"/>
    <s v="OGYI-T-09757/08"/>
    <x v="254"/>
    <x v="120"/>
    <s v="J06BA02"/>
    <x v="338"/>
    <x v="1"/>
    <x v="0"/>
    <x v="4"/>
    <s v=""/>
  </r>
  <r>
    <s v="HUMAN ALBUMIN CSL BEHRING 200 g/l oldatos infúzió"/>
    <s v="1 X 100 ml infúziós palackban"/>
    <s v="OGYI-T-22694/02"/>
    <x v="17"/>
    <x v="18"/>
    <s v="B05AA01"/>
    <x v="181"/>
    <x v="2"/>
    <x v="3"/>
    <x v="5"/>
    <s v=""/>
  </r>
  <r>
    <s v="HUMAN ALBUMIN CSL BEHRING 200 g/l oldatos infúzió"/>
    <s v="1 X 50 ml infúziós palackban"/>
    <s v="OGYI-T-22694/01"/>
    <x v="17"/>
    <x v="18"/>
    <s v="B05AA01"/>
    <x v="339"/>
    <x v="1"/>
    <x v="6"/>
    <x v="5"/>
    <s v=""/>
  </r>
  <r>
    <s v="HUMAN ALBUMIN KEDRION 200 g/l oldatos infúzió"/>
    <s v="1 X 10 g üvegpalackban"/>
    <s v="OGYI-T-23560/01"/>
    <x v="17"/>
    <x v="120"/>
    <s v="B05AA01"/>
    <x v="19"/>
    <x v="1"/>
    <x v="0"/>
    <x v="4"/>
    <s v=""/>
  </r>
  <r>
    <s v="HUMAPENT 5 mg/ml oldatos szemcsepp"/>
    <s v="1 X 10  ml mûanyag tartályban"/>
    <s v="OGYI-T-03825/01"/>
    <x v="255"/>
    <x v="1"/>
    <s v="S01FA04"/>
    <x v="340"/>
    <x v="2"/>
    <x v="2"/>
    <x v="9"/>
    <s v=""/>
  </r>
  <r>
    <s v="HUMAQUA oldószer parenterális készítményekhez"/>
    <s v="1 X 1000 ml infúziós zsákban"/>
    <s v="OGYI-T-06697/07"/>
    <x v="256"/>
    <x v="1"/>
    <s v="V07AB19"/>
    <x v="341"/>
    <x v="1"/>
    <x v="2"/>
    <x v="1"/>
    <s v=""/>
  </r>
  <r>
    <s v="HUMAQUA oldószer parenterális készítményekhez"/>
    <s v="1 X 500 ml infúziós zsákban"/>
    <s v="OGYI-T-06697/06"/>
    <x v="256"/>
    <x v="1"/>
    <s v="V07AB19"/>
    <x v="341"/>
    <x v="1"/>
    <x v="2"/>
    <x v="1"/>
    <s v=""/>
  </r>
  <r>
    <s v="HUMATROPE 36 NE (12 mg) injekció patronban"/>
    <s v="1 X   - patronban"/>
    <s v="OGYI-T-05243/03"/>
    <x v="257"/>
    <x v="43"/>
    <s v="H01AC01"/>
    <x v="243"/>
    <x v="1"/>
    <x v="7"/>
    <x v="1"/>
    <s v=""/>
  </r>
  <r>
    <s v="HYDROCORTISON ROMPHARM 100 mg por oldatos injekcióhoz vagy infúzióhoz"/>
    <s v="1 X   - injekciós üvegben"/>
    <s v="OGYI-T-23860/01"/>
    <x v="258"/>
    <x v="4"/>
    <s v="H02AB09"/>
    <x v="342"/>
    <x v="16"/>
    <x v="2"/>
    <x v="0"/>
    <s v=""/>
  </r>
  <r>
    <s v="HYDROCORTISON-RICHTER 25 mg/ml + 5 mg/ml szuszpenziós injekció"/>
    <s v="1 X 5 ml injekciós üvegben"/>
    <s v="OGYI-T-03092/01"/>
    <x v="259"/>
    <x v="59"/>
    <s v="H02AB09"/>
    <x v="343"/>
    <x v="1"/>
    <x v="2"/>
    <x v="5"/>
    <s v=""/>
  </r>
  <r>
    <s v="HbVaxpro 10 mikrogramm szuszpenziós injekció"/>
    <s v="1 X   - injekciós üvegben"/>
    <s v="EU/1/01/183/007"/>
    <x v="260"/>
    <x v="121"/>
    <s v="J07BC01"/>
    <x v="344"/>
    <x v="1"/>
    <x v="0"/>
    <x v="1"/>
    <s v=""/>
  </r>
  <r>
    <s v="Herceptin 150 mg por oldatos infúzióhoz való koncentrátumhoz"/>
    <s v="1 X   - injekciós üvegben"/>
    <s v="EU/1/00/145/001"/>
    <x v="261"/>
    <x v="47"/>
    <s v="L01FD01"/>
    <x v="345"/>
    <x v="1"/>
    <x v="0"/>
    <x v="6"/>
    <s v=""/>
  </r>
  <r>
    <s v="Herceptin 600 mg/5 ml oldatos injekció"/>
    <s v="1 X   - injekciós üvegben"/>
    <s v="EU/1/00/145/002"/>
    <x v="261"/>
    <x v="47"/>
    <s v="L01FD01"/>
    <x v="346"/>
    <x v="1"/>
    <x v="0"/>
    <x v="7"/>
    <s v=""/>
  </r>
  <r>
    <s v="Humalog 100 egység/ml oldatos injekció üvegben"/>
    <s v="1 X 10 ml injekciós üvegben"/>
    <s v="EU/1/96/007/002"/>
    <x v="262"/>
    <x v="43"/>
    <s v="A10AB04"/>
    <x v="266"/>
    <x v="1"/>
    <x v="0"/>
    <x v="4"/>
    <s v=""/>
  </r>
  <r>
    <s v="Humira 40 mg oldatos injekció elõretöltött fecskendõben"/>
    <s v="2 X 0.4 ml elõretöltött fecskendõben"/>
    <s v="EU/1/03/256/013"/>
    <x v="263"/>
    <x v="122"/>
    <s v="L04AB04"/>
    <x v="347"/>
    <x v="2"/>
    <x v="4"/>
    <x v="0"/>
    <s v=""/>
  </r>
  <r>
    <s v="Humira 40 mg oldatos injekció elõretöltött injekciós tollban"/>
    <s v="2 X 0.4 ml elõretöltött injekciós tollban"/>
    <s v="EU/1/03/256/017"/>
    <x v="263"/>
    <x v="122"/>
    <s v="L04AB04"/>
    <x v="347"/>
    <x v="2"/>
    <x v="4"/>
    <x v="0"/>
    <s v=""/>
  </r>
  <r>
    <s v="Humira 40 mg oldatos injekció elõretöltött injekciós tollban"/>
    <s v="2 X 0.8 ml elõretöltött injekciós tollban"/>
    <s v="EU/1/03/256/008"/>
    <x v="263"/>
    <x v="122"/>
    <s v="L04AB04"/>
    <x v="347"/>
    <x v="2"/>
    <x v="4"/>
    <x v="0"/>
    <s v=""/>
  </r>
  <r>
    <s v="Humira 80 mg oldatos injekció elõretöltött injekciós tollban"/>
    <s v="1 X 0.8 ml elõretöltött injekciós tollban"/>
    <s v="EU/1/03/256/021"/>
    <x v="263"/>
    <x v="122"/>
    <s v="L04AB04"/>
    <x v="347"/>
    <x v="2"/>
    <x v="4"/>
    <x v="0"/>
    <s v=""/>
  </r>
  <r>
    <s v="Hycamtin 4 mg por oldatos infúzióhoz való koncentrátumhoz"/>
    <s v="1 X   - injekciós üvegben"/>
    <s v="EU/1/96/027/003"/>
    <x v="264"/>
    <x v="123"/>
    <s v="L01CE01"/>
    <x v="348"/>
    <x v="1"/>
    <x v="0"/>
    <x v="6"/>
    <s v=""/>
  </r>
  <r>
    <s v="Hyrimoz 40 mg oldatos injekció elõretöltött fecskendõben"/>
    <s v="2 X 0.8 ml elõretöltött fecskendõben"/>
    <s v="EU/1/18/1286/002"/>
    <x v="263"/>
    <x v="29"/>
    <s v="L04AB04"/>
    <x v="349"/>
    <x v="1"/>
    <x v="0"/>
    <x v="0"/>
    <s v=""/>
  </r>
  <r>
    <s v="Hyrimoz 40 mg oldatos injekció elõretöltött injekciós tollban"/>
    <s v="2 X 0.8 ml elõretöltött injekciós tollban"/>
    <s v="EU/1/18/1286/005"/>
    <x v="263"/>
    <x v="29"/>
    <s v="L04AB04"/>
    <x v="141"/>
    <x v="1"/>
    <x v="0"/>
    <x v="2"/>
    <s v=""/>
  </r>
  <r>
    <s v="IAMNA 60 mikrogramm/15 mikrogramm filmtabletta"/>
    <s v="1 X 28 - buborékcsomagolásban"/>
    <s v="OGYI-T-21218/07"/>
    <x v="213"/>
    <x v="0"/>
    <s v="G03AA10"/>
    <x v="350"/>
    <x v="1"/>
    <x v="0"/>
    <x v="3"/>
    <s v=""/>
  </r>
  <r>
    <s v="IAMNA 60 mikrogramm/15 mikrogramm filmtabletta"/>
    <s v="3 X 28 - buborékcsomagolásban"/>
    <s v="OGYI-T-21218/08"/>
    <x v="213"/>
    <x v="0"/>
    <s v="G03AA10"/>
    <x v="351"/>
    <x v="1"/>
    <x v="0"/>
    <x v="3"/>
    <s v=""/>
  </r>
  <r>
    <s v="IBUMAX 600 mg filmtabletta"/>
    <s v="10 X   - HDPE tartályban"/>
    <s v="OGYI-T-20017/14"/>
    <x v="21"/>
    <x v="56"/>
    <s v="M01AE01"/>
    <x v="106"/>
    <x v="2"/>
    <x v="2"/>
    <x v="4"/>
    <s v=""/>
  </r>
  <r>
    <s v="IBUPROFEN B. BRAUN 400 mg oldatos infúzió"/>
    <s v="10 X 100 ml tartályban"/>
    <s v="OGYI-T-23186/01"/>
    <x v="21"/>
    <x v="23"/>
    <s v="M01AE01"/>
    <x v="187"/>
    <x v="18"/>
    <x v="3"/>
    <x v="2"/>
    <s v=""/>
  </r>
  <r>
    <s v="IBUPROFEN B. BRAUN 600 mg oldatos infúzió"/>
    <s v="10 X 100 ml tartályban"/>
    <s v="OGYI-T-23186/02"/>
    <x v="21"/>
    <x v="23"/>
    <s v="M01AE01"/>
    <x v="187"/>
    <x v="18"/>
    <x v="3"/>
    <x v="2"/>
    <s v=""/>
  </r>
  <r>
    <s v="IBUPROFEN KABI 400 mg oldatos infúzió"/>
    <s v="40 X 100 ml tartályban"/>
    <s v="OGYI-T-23781/03"/>
    <x v="21"/>
    <x v="28"/>
    <s v="M01AE01"/>
    <x v="40"/>
    <x v="13"/>
    <x v="6"/>
    <x v="5"/>
    <s v=""/>
  </r>
  <r>
    <s v="ICATIBANT TEVA 30 mg oldatos injekció elõretöltött fecskendõben"/>
    <s v="1 X 3 ml elõretöltött fecskendõben"/>
    <s v="OGYI-T-23910/01"/>
    <x v="265"/>
    <x v="11"/>
    <s v="B06AC02"/>
    <x v="161"/>
    <x v="1"/>
    <x v="0"/>
    <x v="0"/>
    <s v=""/>
  </r>
  <r>
    <s v="IMATINIB STADA 100 mg filmtabletta"/>
    <s v="120 X   - HDPE tartályban"/>
    <s v="OGYI-T-22912/02"/>
    <x v="266"/>
    <x v="37"/>
    <s v="L01EA01"/>
    <x v="352"/>
    <x v="1"/>
    <x v="0"/>
    <x v="3"/>
    <s v=""/>
  </r>
  <r>
    <s v="IMATINIB STADA 400 mg filmtabletta"/>
    <s v="30 X   - HDPE tartályban"/>
    <s v="OGYI-T-22912/04"/>
    <x v="266"/>
    <x v="37"/>
    <s v="L01EA01"/>
    <x v="352"/>
    <x v="1"/>
    <x v="0"/>
    <x v="3"/>
    <s v=""/>
  </r>
  <r>
    <s v="IMIGRAN  50 mg tabletta"/>
    <s v="6 X   - buborékcsomagolásban"/>
    <s v="OGYI-T-05410/01"/>
    <x v="118"/>
    <x v="111"/>
    <s v="N02CC01"/>
    <x v="353"/>
    <x v="1"/>
    <x v="0"/>
    <x v="0"/>
    <s v=""/>
  </r>
  <r>
    <s v="IMIGRAN SPRINT  50 mg filmtabletta"/>
    <s v="6 X   - buborékcsomagolásban"/>
    <s v="OGYI-T-10096/03"/>
    <x v="118"/>
    <x v="111"/>
    <s v="N02CC01"/>
    <x v="353"/>
    <x v="1"/>
    <x v="0"/>
    <x v="0"/>
    <s v=""/>
  </r>
  <r>
    <s v="IMMUN HERBAL BÉRES filmtabletta"/>
    <s v="30 X   - HDPE palackban"/>
    <s v="OGYI-TN-19/03"/>
    <x v="267"/>
    <x v="8"/>
    <s v="R05"/>
    <x v="354"/>
    <x v="1"/>
    <x v="0"/>
    <x v="5"/>
    <s v=""/>
  </r>
  <r>
    <s v="IMODIUM 2 mg kemény kapszula"/>
    <s v="8 X   - buborékcsomagolásban"/>
    <s v="OGYI-T-02221/01"/>
    <x v="268"/>
    <x v="124"/>
    <s v="A07DA03"/>
    <x v="355"/>
    <x v="1"/>
    <x v="0"/>
    <x v="4"/>
    <s v=""/>
  </r>
  <r>
    <s v="IMODIUM INSTANT 2 mg szájban diszpergálódó tabletta"/>
    <s v="6 X   - buborékcsomagolásban"/>
    <s v="OGYI-T-02221/03"/>
    <x v="268"/>
    <x v="124"/>
    <s v="A07DA03"/>
    <x v="356"/>
    <x v="1"/>
    <x v="0"/>
    <x v="6"/>
    <s v=""/>
  </r>
  <r>
    <s v="IMOREVIN 2 mg/125 mg tabletta"/>
    <s v="18 X   - buborékcsomagolásban"/>
    <s v="OGYI-T-22515/14"/>
    <x v="269"/>
    <x v="125"/>
    <s v="A07DA53"/>
    <x v="357"/>
    <x v="1"/>
    <x v="0"/>
    <x v="5"/>
    <s v=""/>
  </r>
  <r>
    <s v="IMOVANE 7,5 mg filmtabletta"/>
    <s v="20 X   - buborékcsomagolásban"/>
    <s v="OGYI-T-01802/01"/>
    <x v="270"/>
    <x v="80"/>
    <s v="N05CF01"/>
    <x v="358"/>
    <x v="1"/>
    <x v="0"/>
    <x v="4"/>
    <s v=""/>
  </r>
  <r>
    <s v="IMURAN 25 mg filmtabletta"/>
    <s v="100 X   - átlátszatlan fehér buborékcsomagolásban"/>
    <s v="OGYI-T-00665/02"/>
    <x v="271"/>
    <x v="117"/>
    <s v="L04AX01"/>
    <x v="359"/>
    <x v="3"/>
    <x v="6"/>
    <x v="2"/>
    <s v=""/>
  </r>
  <r>
    <s v="INEGY 10 mg/10 mg tabletta"/>
    <s v="30 X   - buborékcsomagolásban"/>
    <s v="OGYI-T-20206/05"/>
    <x v="272"/>
    <x v="36"/>
    <s v="C10BA02"/>
    <x v="360"/>
    <x v="1"/>
    <x v="4"/>
    <x v="4"/>
    <s v=""/>
  </r>
  <r>
    <s v="INEGY 10 mg/20 mg tabletta"/>
    <s v="30 X   - buborékcsomagolásban"/>
    <s v="OGYI-T-20206/20"/>
    <x v="272"/>
    <x v="36"/>
    <s v="C10BA02"/>
    <x v="360"/>
    <x v="1"/>
    <x v="4"/>
    <x v="4"/>
    <s v=""/>
  </r>
  <r>
    <s v="INEGY 10 mg/40 mg tabletta"/>
    <s v="30 X   - buborékcsomagolásban"/>
    <s v="OGYI-T-20206/36"/>
    <x v="272"/>
    <x v="36"/>
    <s v="C10BA02"/>
    <x v="247"/>
    <x v="1"/>
    <x v="4"/>
    <x v="4"/>
    <s v=""/>
  </r>
  <r>
    <s v="INFANRIX IPV szuszpenziós injekció elõretöltött fecskendõben"/>
    <s v="1 X 0.5 ml elõretöltött fecskendõben"/>
    <s v="OGYI-T-20352/01"/>
    <x v="74"/>
    <x v="58"/>
    <s v="J07CA02"/>
    <x v="235"/>
    <x v="1"/>
    <x v="2"/>
    <x v="10"/>
    <s v=""/>
  </r>
  <r>
    <s v="INFANRIX-IPV+HIB por szuszpenziós injekcióhoz és szuszpenziós injekció elõretöltött fecskendõben"/>
    <s v="1 X 0.5 ml elõretöltött fecskendõben"/>
    <s v="OGYI-T-09521/01"/>
    <x v="74"/>
    <x v="58"/>
    <s v="J07CA06"/>
    <x v="235"/>
    <x v="1"/>
    <x v="2"/>
    <x v="10"/>
    <s v=""/>
  </r>
  <r>
    <s v="INFILEA 0,5 mg/g krém"/>
    <s v="1 X 30 g Al tubusban"/>
    <s v="OGYI-T-24150/01"/>
    <x v="273"/>
    <x v="57"/>
    <s v="D07AD01"/>
    <x v="361"/>
    <x v="2"/>
    <x v="2"/>
    <x v="3"/>
    <s v=""/>
  </r>
  <r>
    <s v="INHIBACE 5 mg filmtabletta"/>
    <s v="28 X   - buborékcsomagolásban"/>
    <s v="OGYI-T-01735/03"/>
    <x v="274"/>
    <x v="41"/>
    <s v="C09AA08"/>
    <x v="362"/>
    <x v="1"/>
    <x v="0"/>
    <x v="2"/>
    <s v=""/>
  </r>
  <r>
    <s v="IOMERON 200 mg I/ml oldatos injekció"/>
    <s v="1 X 100 ml injekciós üvegben"/>
    <s v="OGYI-T-07754/02"/>
    <x v="275"/>
    <x v="126"/>
    <s v="V08AB10"/>
    <x v="363"/>
    <x v="1"/>
    <x v="0"/>
    <x v="5"/>
    <s v=""/>
  </r>
  <r>
    <s v="IOMERON 200 mg I/ml oldatos injekció"/>
    <s v="1 X 50 ml injekciós üvegben"/>
    <s v="OGYI-T-07754/01"/>
    <x v="275"/>
    <x v="126"/>
    <s v="V08AB10"/>
    <x v="363"/>
    <x v="1"/>
    <x v="0"/>
    <x v="5"/>
    <s v=""/>
  </r>
  <r>
    <s v="IOMERON 250 mg I/ml oldatos injekció"/>
    <s v="1 X 100 ml injekciós üvegben"/>
    <s v="OGYI-T-07754/04"/>
    <x v="275"/>
    <x v="126"/>
    <s v="V08AB10"/>
    <x v="363"/>
    <x v="1"/>
    <x v="0"/>
    <x v="5"/>
    <s v=""/>
  </r>
  <r>
    <s v="IOMERON 250 mg I/ml oldatos injekció"/>
    <s v="1 X 50 ml injekciós üvegben"/>
    <s v="OGYI-T-07754/03"/>
    <x v="275"/>
    <x v="126"/>
    <s v="V08AB10"/>
    <x v="363"/>
    <x v="1"/>
    <x v="0"/>
    <x v="5"/>
    <s v=""/>
  </r>
  <r>
    <s v="IOMERON 300 mg I/ml oldatos injekció"/>
    <s v="1 X 150 ml injekciós üvegben"/>
    <s v="OGYI-T-07754/08"/>
    <x v="275"/>
    <x v="126"/>
    <s v="V08AB10"/>
    <x v="363"/>
    <x v="1"/>
    <x v="0"/>
    <x v="5"/>
    <s v=""/>
  </r>
  <r>
    <s v="IOMERON 300 mg I/ml oldatos injekció"/>
    <s v="1 X 20 ml injekciós üvegben"/>
    <s v="OGYI-T-07754/05"/>
    <x v="275"/>
    <x v="126"/>
    <s v="V08AB10"/>
    <x v="363"/>
    <x v="1"/>
    <x v="0"/>
    <x v="5"/>
    <s v=""/>
  </r>
  <r>
    <s v="IOMERON 300 mg I/ml oldatos injekció"/>
    <s v="1 X 200 ml injekciós üvegben"/>
    <s v="OGYI-T-07754/09"/>
    <x v="275"/>
    <x v="126"/>
    <s v="V08AB10"/>
    <x v="363"/>
    <x v="1"/>
    <x v="0"/>
    <x v="5"/>
    <s v=""/>
  </r>
  <r>
    <s v="IOMERON 350 mg I/ml oldatos injekció"/>
    <s v="1 X 100 ml injekciós üvegben"/>
    <s v="OGYI-T-07754/13"/>
    <x v="275"/>
    <x v="126"/>
    <s v="V08AB10"/>
    <x v="363"/>
    <x v="1"/>
    <x v="0"/>
    <x v="5"/>
    <s v=""/>
  </r>
  <r>
    <s v="IOMERON 350 mg I/ml oldatos injekció"/>
    <s v="1 X 20 ml injekciós üvegben"/>
    <s v="OGYI-T-07754/11"/>
    <x v="275"/>
    <x v="126"/>
    <s v="V08AB10"/>
    <x v="363"/>
    <x v="1"/>
    <x v="0"/>
    <x v="5"/>
    <s v=""/>
  </r>
  <r>
    <s v="IOMERON 400 mg I/ml oldatos injekció"/>
    <s v="1 X 100 ml injekciós üvegben"/>
    <s v="OGYI-T-07754/17"/>
    <x v="275"/>
    <x v="126"/>
    <s v="V08AB10"/>
    <x v="363"/>
    <x v="1"/>
    <x v="0"/>
    <x v="5"/>
    <s v=""/>
  </r>
  <r>
    <s v="IOMERON 400 mg I/ml oldatos injekció"/>
    <s v="1 X 150 ml injekciós üvegben"/>
    <s v="OGYI-T-07754/18"/>
    <x v="275"/>
    <x v="126"/>
    <s v="V08AB10"/>
    <x v="363"/>
    <x v="1"/>
    <x v="0"/>
    <x v="5"/>
    <s v=""/>
  </r>
  <r>
    <s v="IOMERON 400 mg I/ml oldatos injekció"/>
    <s v="1 X 50 ml injekciós üvegben"/>
    <s v="OGYI-T-07754/16"/>
    <x v="275"/>
    <x v="126"/>
    <s v="V08AB10"/>
    <x v="363"/>
    <x v="1"/>
    <x v="0"/>
    <x v="5"/>
    <s v=""/>
  </r>
  <r>
    <s v="IOMERON 400 mg I/ml oldatos injekció"/>
    <s v="1 X 500 ml injekciós üvegben"/>
    <s v="OGYI-T-07754/20"/>
    <x v="275"/>
    <x v="126"/>
    <s v="V08AB10"/>
    <x v="364"/>
    <x v="1"/>
    <x v="0"/>
    <x v="2"/>
    <s v=""/>
  </r>
  <r>
    <s v="IOPAMIRO 300 mg I/ml oldatos injekció"/>
    <s v="1 X 100 ml injekciós üvegben"/>
    <s v="OGYI-T-05588/01"/>
    <x v="276"/>
    <x v="126"/>
    <s v="V08AB04"/>
    <x v="365"/>
    <x v="1"/>
    <x v="0"/>
    <x v="5"/>
    <s v=""/>
  </r>
  <r>
    <s v="IOPAMIRO 300 mg I/ml oldatos injekció"/>
    <s v="1 X 30 ml injekciós üvegben"/>
    <s v="OGYI-T-05588/03"/>
    <x v="276"/>
    <x v="126"/>
    <s v="V08AB04"/>
    <x v="365"/>
    <x v="1"/>
    <x v="0"/>
    <x v="5"/>
    <s v=""/>
  </r>
  <r>
    <s v="IOPAMIRO 300 mg I/ml oldatos injekció"/>
    <s v="1 X 50 ml injekciós üvegben"/>
    <s v="OGYI-T-05588/04"/>
    <x v="276"/>
    <x v="126"/>
    <s v="V08AB04"/>
    <x v="365"/>
    <x v="1"/>
    <x v="0"/>
    <x v="5"/>
    <s v=""/>
  </r>
  <r>
    <s v="IOPAMIRO 300 mg I/ml oldatos injekció"/>
    <s v="1 X 500 ml injekciós üvegben"/>
    <s v="OGYI-T-05588/05"/>
    <x v="276"/>
    <x v="126"/>
    <s v="V08AB04"/>
    <x v="365"/>
    <x v="1"/>
    <x v="0"/>
    <x v="5"/>
    <s v=""/>
  </r>
  <r>
    <s v="IOPAMIRO 370 mg I/ml oldatos injekció"/>
    <s v="1 X 100 ml injekciós üvegben"/>
    <s v="OGYI-T-05588/08"/>
    <x v="276"/>
    <x v="126"/>
    <s v="V08AB04"/>
    <x v="365"/>
    <x v="1"/>
    <x v="0"/>
    <x v="5"/>
    <s v=""/>
  </r>
  <r>
    <s v="IOPAMIRO 370 mg I/ml oldatos injekció"/>
    <s v="1 X 30 ml injekciós üvegben"/>
    <s v="OGYI-T-05588/06"/>
    <x v="276"/>
    <x v="126"/>
    <s v="V08AB04"/>
    <x v="365"/>
    <x v="1"/>
    <x v="0"/>
    <x v="5"/>
    <s v=""/>
  </r>
  <r>
    <s v="IOPAMIRO 370 mg I/ml oldatos injekció"/>
    <s v="1 X 30 ml injekciós üvegben"/>
    <s v="OGYI-T-05588/06"/>
    <x v="276"/>
    <x v="126"/>
    <s v="V08AB04"/>
    <x v="365"/>
    <x v="1"/>
    <x v="0"/>
    <x v="5"/>
    <s v=""/>
  </r>
  <r>
    <s v="IOPAMIRO 370 mg I/ml oldatos injekció"/>
    <s v="1 X 500 ml injekciós üvegben"/>
    <s v="OGYI-T-05588/09"/>
    <x v="276"/>
    <x v="126"/>
    <s v="V08AB04"/>
    <x v="365"/>
    <x v="1"/>
    <x v="0"/>
    <x v="5"/>
    <s v=""/>
  </r>
  <r>
    <s v="IPINZAN  50 mg/850 mg filmtabletta"/>
    <s v="60 X   - buborékcsomagolásban"/>
    <s v="OGYI-T-23970/06"/>
    <x v="277"/>
    <x v="5"/>
    <s v="A10BD08"/>
    <x v="46"/>
    <x v="40"/>
    <x v="2"/>
    <x v="3"/>
    <s v=""/>
  </r>
  <r>
    <s v="IPINZAN 50 mg/1000 mg filmtabletta"/>
    <s v="60 X   - buborékcsomagolásban"/>
    <s v="OGYI-T-23970/14"/>
    <x v="277"/>
    <x v="5"/>
    <s v="A10BD08"/>
    <x v="46"/>
    <x v="40"/>
    <x v="2"/>
    <x v="3"/>
    <s v=""/>
  </r>
  <r>
    <s v="IRINOTECAN ACCORD 20 mg/ml koncentrátum oldatos infúzióhoz"/>
    <s v="1 X 5 ml injekciós üvegben"/>
    <s v="OGYI-T-23076/02"/>
    <x v="278"/>
    <x v="51"/>
    <s v="L01CE02"/>
    <x v="254"/>
    <x v="1"/>
    <x v="3"/>
    <x v="1"/>
    <s v=""/>
  </r>
  <r>
    <s v="IRINOTECAN KABI 20 mg/ml koncentrátum oldatos infúzióhoz"/>
    <s v="1 X 15 ml injekciós üvegben"/>
    <s v="OGYI-T-20569/03"/>
    <x v="279"/>
    <x v="28"/>
    <s v="L01CE02"/>
    <x v="366"/>
    <x v="1"/>
    <x v="0"/>
    <x v="5"/>
    <s v=""/>
  </r>
  <r>
    <s v="IRINOTECAN KABI 20 mg/ml koncentrátum oldatos infúzióhoz"/>
    <s v="1 X 5 ml injekciós üvegben"/>
    <s v="OGYI-T-20569/02"/>
    <x v="279"/>
    <x v="28"/>
    <s v="L01CE02"/>
    <x v="367"/>
    <x v="1"/>
    <x v="0"/>
    <x v="5"/>
    <s v=""/>
  </r>
  <r>
    <s v="IRPRESTAN 150 mg filmtabletta"/>
    <s v="30 X   - buborékcsomagolásban"/>
    <s v="OGYI-T-21064/06"/>
    <x v="59"/>
    <x v="26"/>
    <s v="C09CA04"/>
    <x v="368"/>
    <x v="41"/>
    <x v="6"/>
    <x v="3"/>
    <s v=""/>
  </r>
  <r>
    <s v="IRPRESTAN 300 mg filmtabletta"/>
    <s v="30 X   - buborékcsomagolásban"/>
    <s v="OGYI-T-21064/10"/>
    <x v="59"/>
    <x v="26"/>
    <s v="C09CA04"/>
    <x v="127"/>
    <x v="2"/>
    <x v="2"/>
    <x v="5"/>
    <s v=""/>
  </r>
  <r>
    <s v="IRPRESTAN HCT 150 mg/12,5 mg filmtabletta"/>
    <s v="30 X   - buborékcsomagolásban"/>
    <s v="OGYI-T-21614/02"/>
    <x v="149"/>
    <x v="26"/>
    <s v="C09DA04"/>
    <x v="369"/>
    <x v="1"/>
    <x v="2"/>
    <x v="3"/>
    <s v=""/>
  </r>
  <r>
    <s v="IRPRESTAN HCT 300 mg/12,5 mg filmtabletta"/>
    <s v="30 X   - buborékcsomagolásban"/>
    <s v="OGYI-T-21614/06"/>
    <x v="149"/>
    <x v="26"/>
    <s v="C09DA04"/>
    <x v="132"/>
    <x v="1"/>
    <x v="0"/>
    <x v="3"/>
    <s v=""/>
  </r>
  <r>
    <s v="IRPRESTAN HCT 300 mg/25 mg filmtabletta"/>
    <s v="30 X   - buborékcsomagolásban"/>
    <s v="OGYI-T-21614/10"/>
    <x v="149"/>
    <x v="26"/>
    <s v="C09DA04"/>
    <x v="90"/>
    <x v="1"/>
    <x v="0"/>
    <x v="3"/>
    <s v=""/>
  </r>
  <r>
    <s v="ISODEX 50 mg/ml oldatos infúzió"/>
    <s v="1 X 100 ml mûanyag zsákban"/>
    <s v="OGYI-T-03503/02"/>
    <x v="239"/>
    <x v="1"/>
    <s v="B05BA03"/>
    <x v="370"/>
    <x v="1"/>
    <x v="2"/>
    <x v="8"/>
    <s v=""/>
  </r>
  <r>
    <s v="ISODEX 50 mg/ml oldatos infúzió"/>
    <s v="1 X 500 ml mûanyag zsákban"/>
    <s v="OGYI-T-03503/04"/>
    <x v="239"/>
    <x v="1"/>
    <s v="B05BA03"/>
    <x v="197"/>
    <x v="1"/>
    <x v="2"/>
    <x v="4"/>
    <s v=""/>
  </r>
  <r>
    <s v="Ibandronsav Teva 150 mg filmtabletta"/>
    <s v="1 X   - buborékcsomagolásban"/>
    <s v="EU/1/10/642/003"/>
    <x v="82"/>
    <x v="11"/>
    <s v="M05BA06"/>
    <x v="268"/>
    <x v="42"/>
    <x v="2"/>
    <x v="3"/>
    <s v=""/>
  </r>
  <r>
    <s v="Ilaris 150 mg por oldatos injekcióhoz"/>
    <s v="1 X  - injekciós üvegben"/>
    <s v="EU/1/09/564/001"/>
    <x v="280"/>
    <x v="42"/>
    <s v="L04AC08"/>
    <x v="371"/>
    <x v="1"/>
    <x v="0"/>
    <x v="5"/>
    <s v=""/>
  </r>
  <r>
    <s v="Imbruvica 140 mg kemény kapszula"/>
    <s v="120 X   - HDPE tartályban"/>
    <s v="EU/1/14/945/002"/>
    <x v="281"/>
    <x v="127"/>
    <s v="L01XE27"/>
    <x v="372"/>
    <x v="1"/>
    <x v="0"/>
    <x v="6"/>
    <s v=""/>
  </r>
  <r>
    <s v="Imvanex szuszpenziós injekció"/>
    <s v="20 X 0.5 ml injekciós üvegben"/>
    <s v="EU/1/13/855/001"/>
    <x v="145"/>
    <x v="128"/>
    <s v="J07BX"/>
    <x v="373"/>
    <x v="1"/>
    <x v="8"/>
    <x v="8"/>
    <s v=""/>
  </r>
  <r>
    <s v="Insuman Basal 100 NE/ml szuszpenziós injekció patronban"/>
    <s v="5 X 3 ml "/>
    <s v="EU/1/97/030/035"/>
    <x v="282"/>
    <x v="46"/>
    <s v="A10AC01"/>
    <x v="374"/>
    <x v="1"/>
    <x v="0"/>
    <x v="4"/>
    <s v=""/>
  </r>
  <r>
    <s v="Insuman Basal SoloStar 100 NE/ml szuszpenziós injekció elõretöltött injekciós tollban"/>
    <s v="5 X 3 ml elõretöltött injekciós tollban"/>
    <s v="EU/1/97/030/148"/>
    <x v="282"/>
    <x v="46"/>
    <s v="A10AC01"/>
    <x v="375"/>
    <x v="1"/>
    <x v="7"/>
    <x v="5"/>
    <s v=""/>
  </r>
  <r>
    <s v="Insuman Comb 25 100 NE/ml szuszpenziós injekció patronban"/>
    <s v="5 X 3 ml "/>
    <s v="EU/1/97/030/045"/>
    <x v="282"/>
    <x v="46"/>
    <s v="A10AD01"/>
    <x v="376"/>
    <x v="1"/>
    <x v="0"/>
    <x v="4"/>
    <s v=""/>
  </r>
  <r>
    <s v="Insuman Comb 25 SoloStar 100 NE/ml szuszpenziós injekció elõretöltött injekciós tollban"/>
    <s v="5 X 3 ml elõretöltött injekciós tollban"/>
    <s v="EU/1/97/030/160"/>
    <x v="282"/>
    <x v="46"/>
    <s v="A10AD01"/>
    <x v="375"/>
    <x v="1"/>
    <x v="7"/>
    <x v="5"/>
    <s v=""/>
  </r>
  <r>
    <s v="Insuman Comb 50 100 NE/ml szuszpenziós injekció patronban"/>
    <s v="5 X 3 ml "/>
    <s v="EU/1/97/030/050"/>
    <x v="282"/>
    <x v="46"/>
    <s v="A10AD01"/>
    <x v="377"/>
    <x v="1"/>
    <x v="0"/>
    <x v="4"/>
    <s v=""/>
  </r>
  <r>
    <s v="Insuman Rapid 100 NE/ml oldatos injekció patronban"/>
    <s v="5 X 3 ml -"/>
    <s v="EU/1/97/030/030"/>
    <x v="282"/>
    <x v="46"/>
    <s v="A10AB01"/>
    <x v="376"/>
    <x v="1"/>
    <x v="0"/>
    <x v="4"/>
    <s v=""/>
  </r>
  <r>
    <s v="Insuman Rapid Solostar 100 NE/ml oldatos injekció elõretöltött injekciós tollban"/>
    <s v="5 X 3  ml elõretöltött injekciós tollban"/>
    <s v="EU/1/97/030/142"/>
    <x v="282"/>
    <x v="46"/>
    <s v="A10AB01"/>
    <x v="375"/>
    <x v="1"/>
    <x v="7"/>
    <x v="5"/>
    <s v=""/>
  </r>
  <r>
    <s v="Integrilin 0,75 mg/ml oldatos infúzió"/>
    <s v="1 X 100 ml injekciós üvegben"/>
    <s v="EU/1/99/109/001"/>
    <x v="283"/>
    <x v="129"/>
    <s v="B01AC16"/>
    <x v="143"/>
    <x v="1"/>
    <x v="0"/>
    <x v="1"/>
    <s v=""/>
  </r>
  <r>
    <s v="Integrilin 2 mg/ml oldatos injekció"/>
    <s v="1 X 10 ml injekciós üvegben"/>
    <s v="EU/1/99/109/002"/>
    <x v="283"/>
    <x v="129"/>
    <s v="B01AC16"/>
    <x v="378"/>
    <x v="1"/>
    <x v="0"/>
    <x v="1"/>
    <s v=""/>
  </r>
  <r>
    <s v="Irbesartan Zentiva 150 mg filmtabletta"/>
    <s v="28 X   - buborékcsomagolásban"/>
    <s v="EU/1/06/376/023"/>
    <x v="59"/>
    <x v="5"/>
    <s v="C09CA04"/>
    <x v="168"/>
    <x v="1"/>
    <x v="0"/>
    <x v="2"/>
    <s v=""/>
  </r>
  <r>
    <s v="JODID 100 mikrogramm tabletta"/>
    <s v="100 X   - buborékcsomagolásban"/>
    <s v="OGYI-T-04379/02"/>
    <x v="284"/>
    <x v="130"/>
    <s v="H03CA"/>
    <x v="379"/>
    <x v="31"/>
    <x v="2"/>
    <x v="2"/>
    <s v=""/>
  </r>
  <r>
    <s v="JUZIMETTE 50 mg/1000 mg filmtabletta"/>
    <s v="56 X   - buborékcsomagolásban"/>
    <s v="OGYI-T-23950/11"/>
    <x v="285"/>
    <x v="59"/>
    <s v="A10BD07"/>
    <x v="380"/>
    <x v="1"/>
    <x v="0"/>
    <x v="5"/>
    <s v=""/>
  </r>
  <r>
    <s v="Janumet 50 mg/1000 mg filmtabletta"/>
    <s v="56 X   - "/>
    <s v="EU/1/08/455/010"/>
    <x v="286"/>
    <x v="121"/>
    <s v="A10BD07"/>
    <x v="381"/>
    <x v="1"/>
    <x v="0"/>
    <x v="5"/>
    <s v=""/>
  </r>
  <r>
    <s v="Jevtana 60 mg koncentrátum és oldószer oldatos infúzióhoz"/>
    <s v="1 X   - injekciós üvegben"/>
    <s v="EU/1/11/676/001"/>
    <x v="90"/>
    <x v="131"/>
    <s v="L01CD04"/>
    <x v="231"/>
    <x v="1"/>
    <x v="0"/>
    <x v="5"/>
    <s v=""/>
  </r>
  <r>
    <s v="KABIVEN emulziós infúzió"/>
    <s v="3 X 2566 ml Biofine zsákban"/>
    <s v="OGYI-T-08356/08"/>
    <x v="287"/>
    <x v="132"/>
    <s v="B05BA10"/>
    <x v="382"/>
    <x v="1"/>
    <x v="0"/>
    <x v="4"/>
    <s v=""/>
  </r>
  <r>
    <s v="KABIVEN emulziós infúzió"/>
    <s v="4 X 1026 ml Excel zsákban"/>
    <s v="OGYI-T-08356/01"/>
    <x v="287"/>
    <x v="132"/>
    <s v="B05BA10"/>
    <x v="382"/>
    <x v="1"/>
    <x v="0"/>
    <x v="4"/>
    <s v=""/>
  </r>
  <r>
    <s v="KALDYUM 600 mg retard kemény kapszula"/>
    <s v="100 X   - üvegben"/>
    <s v="OGYI-T-05297/02"/>
    <x v="288"/>
    <x v="57"/>
    <s v="A12BA01"/>
    <x v="383"/>
    <x v="1"/>
    <x v="0"/>
    <x v="7"/>
    <s v=""/>
  </r>
  <r>
    <s v="KALDYUM 600 mg retard kemény kapszula"/>
    <s v="100 X   - üvegben"/>
    <s v="OGYI-T-05297/02"/>
    <x v="288"/>
    <x v="57"/>
    <s v="A12BA01"/>
    <x v="19"/>
    <x v="2"/>
    <x v="0"/>
    <x v="7"/>
    <s v=""/>
  </r>
  <r>
    <s v="KARDATUXAN 10 mg filmtabletta"/>
    <s v="3 X 10 - buborékcsomagolásban"/>
    <s v="OGYI-T-24109/24"/>
    <x v="289"/>
    <x v="59"/>
    <s v="B01AF01"/>
    <x v="384"/>
    <x v="1"/>
    <x v="0"/>
    <x v="3"/>
    <s v=""/>
  </r>
  <r>
    <s v="KARDATUXAN 15 mg filmtabletta"/>
    <s v="30 X   - buborékcsomagolásban"/>
    <s v="OGYI-T-24109/40"/>
    <x v="289"/>
    <x v="59"/>
    <s v="B01AF01"/>
    <x v="384"/>
    <x v="1"/>
    <x v="0"/>
    <x v="3"/>
    <s v=""/>
  </r>
  <r>
    <s v="KARDATUXAN 20 mg filmtabletta"/>
    <s v="30 X   - buborékcsomagolásban"/>
    <s v="OGYI-T-24109/56"/>
    <x v="289"/>
    <x v="59"/>
    <s v="B01AF01"/>
    <x v="384"/>
    <x v="1"/>
    <x v="0"/>
    <x v="3"/>
    <s v=""/>
  </r>
  <r>
    <s v="KETILEPT 100 mg filmtabletta"/>
    <s v="60 X   - buborékcsomagolásban"/>
    <s v="OGYI-T-20056/07"/>
    <x v="290"/>
    <x v="57"/>
    <s v="N05AH04"/>
    <x v="337"/>
    <x v="1"/>
    <x v="2"/>
    <x v="3"/>
    <s v=""/>
  </r>
  <r>
    <s v="KETILEPT 200 mg filmtabletta"/>
    <s v="60 X   - buborékcsomagolásban"/>
    <s v="OGYI-T-20056/15"/>
    <x v="290"/>
    <x v="57"/>
    <s v="N05AH04"/>
    <x v="337"/>
    <x v="1"/>
    <x v="2"/>
    <x v="3"/>
    <s v=""/>
  </r>
  <r>
    <s v="KETILEPT 300 mg filmtabletta"/>
    <s v="60 X   - buborékcsomagolásban"/>
    <s v="OGYI-T-20056/19"/>
    <x v="290"/>
    <x v="57"/>
    <s v="N05AH04"/>
    <x v="337"/>
    <x v="1"/>
    <x v="2"/>
    <x v="3"/>
    <s v=""/>
  </r>
  <r>
    <s v="KETILEPT PROLONG 200 mg retard tabletta"/>
    <s v="60 X   - buborékcsomagolásban"/>
    <s v="OGYI-T-20056/34"/>
    <x v="290"/>
    <x v="57"/>
    <s v="N05AH04"/>
    <x v="359"/>
    <x v="6"/>
    <x v="2"/>
    <x v="2"/>
    <s v=""/>
  </r>
  <r>
    <s v="KETILEPT PROLONG 300 mg retard tabletta"/>
    <s v="60 X   - buborékcsomagolásban"/>
    <s v="OGYI-T-20056/39"/>
    <x v="290"/>
    <x v="57"/>
    <s v="N05AH04"/>
    <x v="359"/>
    <x v="6"/>
    <x v="2"/>
    <x v="2"/>
    <s v=""/>
  </r>
  <r>
    <s v="KETILEPT PROLONG 400 mg retard tabletta"/>
    <s v="60 X   - buborékcsomagolásban"/>
    <s v="OGYI-T-20056/44"/>
    <x v="290"/>
    <x v="57"/>
    <s v="N05AH04"/>
    <x v="359"/>
    <x v="6"/>
    <x v="2"/>
    <x v="2"/>
    <s v=""/>
  </r>
  <r>
    <s v="KLOMETOL 5 mg/ml oldatos injekció"/>
    <s v="10 X 2 ml ampulla"/>
    <s v="OGYI-T-23922/01"/>
    <x v="291"/>
    <x v="95"/>
    <s v="A03FA01"/>
    <x v="7"/>
    <x v="1"/>
    <x v="2"/>
    <x v="0"/>
    <s v=""/>
  </r>
  <r>
    <s v="KONAKION 10 mg/1 ml oldatos injekció"/>
    <s v="5 X 1 ml ampulla"/>
    <s v="OGYI-T-04204/02"/>
    <x v="292"/>
    <x v="41"/>
    <s v="B02BA01"/>
    <x v="385"/>
    <x v="1"/>
    <x v="2"/>
    <x v="8"/>
    <s v=""/>
  </r>
  <r>
    <s v="KONAKION 2 mg/0,2 ml paediatric oldatos injekció"/>
    <s v="5 X 0.2 ml ampulla"/>
    <s v="OGYI-T-04204/03"/>
    <x v="292"/>
    <x v="41"/>
    <s v="B02BA01"/>
    <x v="385"/>
    <x v="1"/>
    <x v="2"/>
    <x v="8"/>
    <s v=""/>
  </r>
  <r>
    <s v="KVENTIAX SR 200 mg retard tabletta"/>
    <s v="60 X   - buborékcsomagolásban"/>
    <s v="OGYI-T-20471/64"/>
    <x v="290"/>
    <x v="52"/>
    <s v="N05AH04"/>
    <x v="386"/>
    <x v="3"/>
    <x v="2"/>
    <x v="2"/>
    <s v=""/>
  </r>
  <r>
    <s v="Kaletra 200 mg/50 mg filmtabletta"/>
    <s v="120 X   - HDPE tartályban"/>
    <s v="EU/1/01/172/004"/>
    <x v="293"/>
    <x v="122"/>
    <s v="J05AR10"/>
    <x v="387"/>
    <x v="1"/>
    <x v="2"/>
    <x v="5"/>
    <s v=""/>
  </r>
  <r>
    <s v="Keppra 250 mg filmtabletta"/>
    <s v="100 X   - -"/>
    <s v="EU/1/00/146/005"/>
    <x v="192"/>
    <x v="64"/>
    <s v="N03AX14"/>
    <x v="388"/>
    <x v="1"/>
    <x v="2"/>
    <x v="6"/>
    <s v=""/>
  </r>
  <r>
    <s v="Keppra 500 mg filmtabletta"/>
    <s v="120 X   - -"/>
    <s v="EU/1/00/146/012"/>
    <x v="192"/>
    <x v="64"/>
    <s v="N03AX14"/>
    <x v="388"/>
    <x v="1"/>
    <x v="2"/>
    <x v="6"/>
    <s v=""/>
  </r>
  <r>
    <s v="Komboglyze  2,5 mg/850 mg filmtabletta"/>
    <s v="60 X   - buborékcsomagolásban"/>
    <s v="EU/1/11/731/003"/>
    <x v="294"/>
    <x v="66"/>
    <s v="A10BD10"/>
    <x v="122"/>
    <x v="1"/>
    <x v="0"/>
    <x v="5"/>
    <s v=""/>
  </r>
  <r>
    <s v="Komboglyze 2,5 mg/1000 mg filmtabletta"/>
    <s v="60 X   - buborékcsomagolásban"/>
    <s v="EU/1/11/731/009"/>
    <x v="294"/>
    <x v="66"/>
    <s v="A10BD10"/>
    <x v="122"/>
    <x v="1"/>
    <x v="0"/>
    <x v="5"/>
    <s v=""/>
  </r>
  <r>
    <s v="LACOSAMID TEVA  50 mg filmtabletta"/>
    <s v="14 X   - buborékcsomagolásban"/>
    <s v="OGYI-T-23308/01"/>
    <x v="133"/>
    <x v="11"/>
    <s v="N03AX18"/>
    <x v="23"/>
    <x v="1"/>
    <x v="2"/>
    <x v="3"/>
    <s v=""/>
  </r>
  <r>
    <s v="LACOSAMID TEVA 100 mg filmtabletta"/>
    <s v="56 X   - buborékcsomagolásban"/>
    <s v="OGYI-T-23308/03"/>
    <x v="133"/>
    <x v="11"/>
    <s v="N03AX18"/>
    <x v="258"/>
    <x v="1"/>
    <x v="2"/>
    <x v="3"/>
    <s v=""/>
  </r>
  <r>
    <s v="LACTASE rágótabletta"/>
    <s v="100 X   - buborékcsomagolásban"/>
    <s v="OGYI-T-08220/02"/>
    <x v="295"/>
    <x v="133"/>
    <s v="A09AA04"/>
    <x v="159"/>
    <x v="1"/>
    <x v="0"/>
    <x v="4"/>
    <s v=""/>
  </r>
  <r>
    <s v="LAIS RAGWEED I szájnyálkahártyán alkalmazott tabletta"/>
    <s v="10 X 25 AE buborékcsomagolásban"/>
    <s v="OGYI-T-10100/01"/>
    <x v="296"/>
    <x v="134"/>
    <s v="V01AA02"/>
    <x v="161"/>
    <x v="1"/>
    <x v="0"/>
    <x v="1"/>
    <s v=""/>
  </r>
  <r>
    <s v="LAIS RAGWEED M szájnyálkahártyán alkalmazott tabletta"/>
    <s v="30 X   - buborékcsomagolásban"/>
    <s v="OGYI-T-10101/01"/>
    <x v="296"/>
    <x v="134"/>
    <s v="V01AA02"/>
    <x v="161"/>
    <x v="1"/>
    <x v="0"/>
    <x v="1"/>
    <s v=""/>
  </r>
  <r>
    <s v="LAXAMED 5 mg gyomornedv-ellenálló tabletta"/>
    <s v="30 X   - buborékcsomagolásban"/>
    <s v="OGYI-T-23803/01"/>
    <x v="297"/>
    <x v="135"/>
    <s v="A06AB02"/>
    <x v="389"/>
    <x v="6"/>
    <x v="2"/>
    <x v="3"/>
    <s v=""/>
  </r>
  <r>
    <s v="LEFLOXAWILL 500 mg filmtabletta"/>
    <s v="7 X   - buborékcsomagolásban"/>
    <s v="OGYI-T-22652/04"/>
    <x v="298"/>
    <x v="20"/>
    <s v="J01MA12"/>
    <x v="390"/>
    <x v="43"/>
    <x v="2"/>
    <x v="0"/>
    <s v=""/>
  </r>
  <r>
    <s v="LEGALON 140 mg kemény kapszula"/>
    <s v="60 X   - buborékcsomagolásban"/>
    <s v="OGYI-T-01843/02"/>
    <x v="299"/>
    <x v="102"/>
    <s v="A05BA03"/>
    <x v="51"/>
    <x v="2"/>
    <x v="3"/>
    <x v="6"/>
    <s v=""/>
  </r>
  <r>
    <s v="LENALIDOMIDE GRINDEKS 10 mg kemény kapszula"/>
    <s v="21 X   - buborékcsomagolásban"/>
    <s v="OGYI-T-23591/08"/>
    <x v="300"/>
    <x v="96"/>
    <s v="L04AX04"/>
    <x v="29"/>
    <x v="1"/>
    <x v="3"/>
    <x v="5"/>
    <s v=""/>
  </r>
  <r>
    <s v="LENALIDOMIDE GRINDEKS 15 mg kemény kapszula"/>
    <s v="21 X   - buborékcsomagolásban"/>
    <s v="OGYI-T-23591/10"/>
    <x v="300"/>
    <x v="96"/>
    <s v="L04AX04"/>
    <x v="258"/>
    <x v="1"/>
    <x v="3"/>
    <x v="5"/>
    <s v=""/>
  </r>
  <r>
    <s v="LENALIDOMIDE PHARMASCIENCE 10 mg kemény kapszula"/>
    <s v="21 X   - buborékcsomagolásban"/>
    <s v="OGYI-T-23730/02"/>
    <x v="300"/>
    <x v="106"/>
    <s v="L04AX04"/>
    <x v="391"/>
    <x v="1"/>
    <x v="0"/>
    <x v="0"/>
    <s v=""/>
  </r>
  <r>
    <s v="LENALIDOMIDE PHARMASCIENCE 15 mg kemény kapszula"/>
    <s v="21 X   - buborékcsomagolásban"/>
    <s v="OGYI-T-23730/04"/>
    <x v="300"/>
    <x v="106"/>
    <s v="L04AX04"/>
    <x v="392"/>
    <x v="1"/>
    <x v="3"/>
    <x v="0"/>
    <s v=""/>
  </r>
  <r>
    <s v="LENALIDOMIDE PHARMASCIENCE 25 mg kemény kapszula"/>
    <s v="21 X   - buborékcsomagolásban"/>
    <s v="OGYI-T-23730/06"/>
    <x v="300"/>
    <x v="106"/>
    <s v="L04AX04"/>
    <x v="210"/>
    <x v="1"/>
    <x v="0"/>
    <x v="0"/>
    <s v=""/>
  </r>
  <r>
    <s v="LENALIDOMIDE ZENTIVA 10 mg kemény kapszula"/>
    <s v="21 X   - buborékcsomagolásban"/>
    <s v="OGYI-T-24041/06"/>
    <x v="300"/>
    <x v="5"/>
    <s v="L04AX04"/>
    <x v="393"/>
    <x v="1"/>
    <x v="0"/>
    <x v="3"/>
    <s v=""/>
  </r>
  <r>
    <s v="LENALIDOMIDE ZENTIVA 15 mg kemény kapszula"/>
    <s v="21 X   - buborékcsomagolásban"/>
    <s v="OGYI-T-24041/07"/>
    <x v="300"/>
    <x v="5"/>
    <s v="L04AX04"/>
    <x v="394"/>
    <x v="1"/>
    <x v="0"/>
    <x v="3"/>
    <s v=""/>
  </r>
  <r>
    <s v="LENALIDOMIDE ZENTIVA 25 mg kemény kapszula"/>
    <s v="21 X   - buborékcsomagolásban"/>
    <s v="OGYI-T-24041/09"/>
    <x v="300"/>
    <x v="5"/>
    <s v="L04AX04"/>
    <x v="393"/>
    <x v="1"/>
    <x v="0"/>
    <x v="5"/>
    <s v=""/>
  </r>
  <r>
    <s v="LENDORMIN 0,25 mg tabletta"/>
    <s v="10 X   - buborékcsomagolásban"/>
    <s v="OGYI-T-02276/01"/>
    <x v="301"/>
    <x v="136"/>
    <s v="N05CD09"/>
    <x v="395"/>
    <x v="1"/>
    <x v="0"/>
    <x v="4"/>
    <s v=""/>
  </r>
  <r>
    <s v="LERCATON 10 mg filmtabletta"/>
    <s v="28 X   - buborékcsomagolásban"/>
    <s v="OGYI-T-08077/03"/>
    <x v="302"/>
    <x v="137"/>
    <s v="C08CA13"/>
    <x v="396"/>
    <x v="44"/>
    <x v="0"/>
    <x v="4"/>
    <s v=""/>
  </r>
  <r>
    <s v="LERTAZIN 5 mg filmtabletta"/>
    <s v="7 X   - buborékcsomagolásban"/>
    <s v="OGYI-T-20511/04"/>
    <x v="111"/>
    <x v="52"/>
    <s v="R06AE09"/>
    <x v="397"/>
    <x v="1"/>
    <x v="0"/>
    <x v="4"/>
    <s v=""/>
  </r>
  <r>
    <s v="LETROZOLE TEVA 2,5 mg filmtabletta"/>
    <s v="100 X   - buborékcsomagolásban"/>
    <s v="OGYI-T-21250/02"/>
    <x v="303"/>
    <x v="1"/>
    <s v="L02BG04"/>
    <x v="22"/>
    <x v="45"/>
    <x v="1"/>
    <x v="3"/>
    <s v=""/>
  </r>
  <r>
    <s v="LEUCO-SCINT készlet radioaktív gyógyszerkészítményhez"/>
    <s v="3 X   - injekciós üvegben"/>
    <s v="OGYI-T-08734/01"/>
    <x v="304"/>
    <x v="16"/>
    <s v="V09AA02"/>
    <x v="398"/>
    <x v="1"/>
    <x v="1"/>
    <x v="0"/>
    <s v=""/>
  </r>
  <r>
    <s v="LEUCOVORIN PHARMACENTER 10 mg/ml oldatos injekció"/>
    <s v="1 X 100 mg/10 ml injekciós üvegben"/>
    <s v="OGYI-T-22805/01"/>
    <x v="305"/>
    <x v="138"/>
    <s v="V03AF03"/>
    <x v="399"/>
    <x v="1"/>
    <x v="2"/>
    <x v="0"/>
    <s v=""/>
  </r>
  <r>
    <s v="LEUCOVORIN PHARMACENTER 10 mg/ml oldatos injekció"/>
    <s v="1 X 500 mg/50 ml injekciós üvegben"/>
    <s v="OGYI-T-22805/07"/>
    <x v="305"/>
    <x v="138"/>
    <s v="V03AF03"/>
    <x v="399"/>
    <x v="1"/>
    <x v="2"/>
    <x v="0"/>
    <s v=""/>
  </r>
  <r>
    <s v="LEUCOVORIN-TEVA 10 mg/ml oldatos injekció"/>
    <s v="1 X 10 ml injekciós üvegben"/>
    <s v="OGYI-T-05072/03"/>
    <x v="305"/>
    <x v="1"/>
    <s v="V03AF03"/>
    <x v="400"/>
    <x v="1"/>
    <x v="6"/>
    <x v="0"/>
    <s v=""/>
  </r>
  <r>
    <s v="LEUCOVORIN-TEVA 10 mg/ml oldatos injekció"/>
    <s v="1 X 20 ml injekciós üvegben"/>
    <s v="OGYI-T-05072/05"/>
    <x v="305"/>
    <x v="1"/>
    <s v="V03AF03"/>
    <x v="401"/>
    <x v="1"/>
    <x v="2"/>
    <x v="8"/>
    <s v=""/>
  </r>
  <r>
    <s v="LEUCOVORIN-TEVA 10 mg/ml oldatos injekció"/>
    <s v="1 X 50 ml injekciós üvegben"/>
    <s v="OGYI-T-05072/09"/>
    <x v="305"/>
    <x v="1"/>
    <s v="V03AF03"/>
    <x v="325"/>
    <x v="1"/>
    <x v="2"/>
    <x v="8"/>
    <s v=""/>
  </r>
  <r>
    <s v="LEUPRORELIN SANDOZ 3,6 mg implantátum"/>
    <s v="1 X   - elõretöltött fecskendõben"/>
    <s v="OGYI-T-21283/01"/>
    <x v="306"/>
    <x v="0"/>
    <s v="L02AE02"/>
    <x v="402"/>
    <x v="1"/>
    <x v="0"/>
    <x v="2"/>
    <s v=""/>
  </r>
  <r>
    <s v="LEVODOPA/CARBIDOPA/ENTACAPONE TEVA  75 mg/18,75 mg/200 mg filmtabletta"/>
    <s v="100 X   - HDPE tartályban"/>
    <s v="OGYI-T-22709/05"/>
    <x v="152"/>
    <x v="1"/>
    <s v="N04BA03"/>
    <x v="247"/>
    <x v="1"/>
    <x v="0"/>
    <x v="3"/>
    <s v=""/>
  </r>
  <r>
    <s v="LEVODOPA/CARBIDOPA/ENTACAPONE TEVA 125 mg/31,25 mg/200 mg filmtabletta"/>
    <s v="100 X   - HDPE tartályban"/>
    <s v="OGYI-T-22709/09"/>
    <x v="152"/>
    <x v="1"/>
    <s v="N04BA03"/>
    <x v="22"/>
    <x v="1"/>
    <x v="2"/>
    <x v="3"/>
    <s v=""/>
  </r>
  <r>
    <s v="LI-PRI 25 mg/g + 25 mg/g krém"/>
    <s v="1 X 5 g Al tubusban"/>
    <s v="OGYI-T-23417/02"/>
    <x v="307"/>
    <x v="139"/>
    <s v="N01BB20"/>
    <x v="334"/>
    <x v="25"/>
    <x v="2"/>
    <x v="4"/>
    <s v=""/>
  </r>
  <r>
    <s v="LIKACIN 250 mg/ml oldatos injekció"/>
    <s v="50 X 2 ml injekciós üvegben"/>
    <s v="OGYI-T-01188/01"/>
    <x v="28"/>
    <x v="140"/>
    <s v="J01GB06"/>
    <x v="82"/>
    <x v="2"/>
    <x v="3"/>
    <x v="1"/>
    <s v=""/>
  </r>
  <r>
    <s v="LIPOBASE krém"/>
    <s v="1 X 100 g Al tubusban"/>
    <s v="OGYI-T-05059/01"/>
    <x v="308"/>
    <x v="141"/>
    <s v="D02AX"/>
    <x v="233"/>
    <x v="1"/>
    <x v="0"/>
    <x v="5"/>
    <s v=""/>
  </r>
  <r>
    <s v="LISINOPRIL GRINDEKS 10 mg tabletta"/>
    <s v="30 X   - buborékcsomagolásban"/>
    <s v="OGYI-T-24197/10"/>
    <x v="309"/>
    <x v="96"/>
    <s v="C09AA03"/>
    <x v="403"/>
    <x v="1"/>
    <x v="3"/>
    <x v="5"/>
    <s v=""/>
  </r>
  <r>
    <s v="LISINOPRIL GRINDEKS 20 mg tabletta"/>
    <s v="30 X   - buborékcsomagolásban"/>
    <s v="OGYI-T-24197/17"/>
    <x v="309"/>
    <x v="96"/>
    <s v="C09AA03"/>
    <x v="403"/>
    <x v="1"/>
    <x v="3"/>
    <x v="5"/>
    <s v=""/>
  </r>
  <r>
    <s v="LISINOPRIL HEXAL 10 mg tabletta"/>
    <s v="30 X   - buborékcsomagolásban"/>
    <s v="OGYI-T-09408/02"/>
    <x v="309"/>
    <x v="82"/>
    <s v="C09AA03"/>
    <x v="404"/>
    <x v="1"/>
    <x v="0"/>
    <x v="0"/>
    <s v=""/>
  </r>
  <r>
    <s v="LISINOPRIL HEXAL 20 mg tabletta"/>
    <s v="30 X   - buborékcsomagolásban"/>
    <s v="OGYI-T-09408/03"/>
    <x v="309"/>
    <x v="82"/>
    <s v="C09AA03"/>
    <x v="405"/>
    <x v="1"/>
    <x v="0"/>
    <x v="5"/>
    <s v=""/>
  </r>
  <r>
    <s v="LIVIAL 2,5 mg tabletta"/>
    <s v="1 X 28 - buborékcsomagolásban"/>
    <s v="OGYI-T-20953/01"/>
    <x v="310"/>
    <x v="36"/>
    <s v="G03CX01"/>
    <x v="406"/>
    <x v="1"/>
    <x v="0"/>
    <x v="4"/>
    <s v=""/>
  </r>
  <r>
    <s v="LOCERYL 2,5 mg/g krém"/>
    <s v="1 X 20 g Al tubusban"/>
    <s v="OGYI-T-04122/02"/>
    <x v="311"/>
    <x v="15"/>
    <s v="D01AE16"/>
    <x v="407"/>
    <x v="1"/>
    <x v="0"/>
    <x v="5"/>
    <s v=""/>
  </r>
  <r>
    <s v="LOCOID 1 mg/g krém"/>
    <s v="1 X 15 g tubusban"/>
    <s v="OGYI-T-05070/03"/>
    <x v="312"/>
    <x v="41"/>
    <s v="D07AB02"/>
    <x v="408"/>
    <x v="1"/>
    <x v="0"/>
    <x v="4"/>
    <s v=""/>
  </r>
  <r>
    <s v="LOCOID LIPOCREAM 1 mg/g krém"/>
    <s v="1 X 15 g tubusban"/>
    <s v="OGYI-T-05070/06"/>
    <x v="312"/>
    <x v="41"/>
    <s v="D07AB02"/>
    <x v="408"/>
    <x v="1"/>
    <x v="0"/>
    <x v="4"/>
    <s v=""/>
  </r>
  <r>
    <s v="LOLISEPT FORTE 3 mg/ml szájnyálkahártyán alkalmazott spray"/>
    <s v="1 X 88 adag HDPE tartályban"/>
    <s v="OGYI-T-23137/06"/>
    <x v="313"/>
    <x v="20"/>
    <s v="R02AX03"/>
    <x v="88"/>
    <x v="5"/>
    <x v="0"/>
    <x v="0"/>
    <s v=""/>
  </r>
  <r>
    <s v="LORATADIN-RATIOPHARM 10 mg tabletta"/>
    <s v="20 X   - buborékcsomagolásban"/>
    <s v="OGYI-T-08793/01"/>
    <x v="314"/>
    <x v="1"/>
    <s v="R06AX13"/>
    <x v="267"/>
    <x v="1"/>
    <x v="0"/>
    <x v="6"/>
    <s v=""/>
  </r>
  <r>
    <s v="LOSARTAN 1 A PHARMA 100 mg filmtabletta"/>
    <s v="30 X   - buborékcsomagolásban"/>
    <s v="OGYI-T-20144/09"/>
    <x v="140"/>
    <x v="74"/>
    <s v="C09CA01"/>
    <x v="409"/>
    <x v="1"/>
    <x v="0"/>
    <x v="3"/>
    <s v=""/>
  </r>
  <r>
    <s v="LOSARTAN KRKA  50 mg filmtabletta"/>
    <s v="30 X   - buborékcsomagolásban"/>
    <s v="OGYI-T-22063/08"/>
    <x v="140"/>
    <x v="52"/>
    <s v="C09CA01"/>
    <x v="410"/>
    <x v="1"/>
    <x v="0"/>
    <x v="3"/>
    <s v=""/>
  </r>
  <r>
    <s v="LOSARTAN KRKA 100 mg filmtabletta"/>
    <s v="30 X   - buborékcsomagolásban"/>
    <s v="OGYI-T-22063/14"/>
    <x v="140"/>
    <x v="52"/>
    <s v="C09CA01"/>
    <x v="410"/>
    <x v="1"/>
    <x v="0"/>
    <x v="3"/>
    <s v=""/>
  </r>
  <r>
    <s v="LOSARTAN/HYDROCHLOROTHIAZIDE KRKA  50 mg/12,5 mg filmtabletta"/>
    <s v="30 X   - buborékcsomagolásban"/>
    <s v="OGYI-T-21628/19"/>
    <x v="315"/>
    <x v="52"/>
    <s v="C09DA01"/>
    <x v="411"/>
    <x v="1"/>
    <x v="0"/>
    <x v="3"/>
    <s v=""/>
  </r>
  <r>
    <s v="LOSARTAN/HYDROCHLOROTHIAZIDE KRKA 100 mg/25 mg filmtabletta"/>
    <s v="30 X   - buborékcsomagolásban"/>
    <s v="OGYI-T-21628/22"/>
    <x v="315"/>
    <x v="52"/>
    <s v="C09DA01"/>
    <x v="412"/>
    <x v="1"/>
    <x v="0"/>
    <x v="3"/>
    <s v=""/>
  </r>
  <r>
    <s v="LUCETAM  400 mg filmtabletta"/>
    <s v="60 X   - üvegben"/>
    <s v="OGYI-T-07153/04"/>
    <x v="316"/>
    <x v="57"/>
    <s v="N06BX03"/>
    <x v="182"/>
    <x v="20"/>
    <x v="0"/>
    <x v="2"/>
    <s v=""/>
  </r>
  <r>
    <s v="Levetiracetam Actavis  500 mg filmtabletta"/>
    <s v="120 X   - buborékcsomagolásban"/>
    <s v="EU/1/11/713/016"/>
    <x v="192"/>
    <x v="26"/>
    <s v="N03AX14"/>
    <x v="413"/>
    <x v="1"/>
    <x v="0"/>
    <x v="6"/>
    <s v=""/>
  </r>
  <r>
    <s v="Levetiracetam Actavis 1000 mg filmtabletta"/>
    <s v="60 X   - buborékcsomagolásban"/>
    <s v="EU/1/11/713/034"/>
    <x v="192"/>
    <x v="26"/>
    <s v="N03AX14"/>
    <x v="326"/>
    <x v="1"/>
    <x v="2"/>
    <x v="3"/>
    <s v=""/>
  </r>
  <r>
    <s v="Levetiracetam Teva  250 mg filmtabletta"/>
    <s v="100 X   - buborékcsomagolásban"/>
    <s v="EU/1/11/701/005"/>
    <x v="192"/>
    <x v="11"/>
    <s v="N03AX14"/>
    <x v="258"/>
    <x v="1"/>
    <x v="0"/>
    <x v="3"/>
    <s v=""/>
  </r>
  <r>
    <s v="Levetiracetam Teva 1000 mg filmtabletta"/>
    <s v="60 X   - buborékcsomagolásban"/>
    <s v="EU/1/11/701/025"/>
    <x v="192"/>
    <x v="11"/>
    <s v="N03AX14"/>
    <x v="258"/>
    <x v="1"/>
    <x v="0"/>
    <x v="3"/>
    <s v=""/>
  </r>
  <r>
    <s v="Levitra  5 mg filmtabletta"/>
    <s v="4 X   - buborékcsomagolásban"/>
    <s v="EU/1/03/248/002"/>
    <x v="317"/>
    <x v="39"/>
    <s v="G04BE09"/>
    <x v="414"/>
    <x v="1"/>
    <x v="0"/>
    <x v="0"/>
    <s v=""/>
  </r>
  <r>
    <s v="Levitra 10 mg szájban diszpergálódó tabletta"/>
    <s v="4 X 1 - adagonként perforált buborékcsomagolásban"/>
    <s v="EU/1/03/248/015"/>
    <x v="317"/>
    <x v="39"/>
    <s v="G04BE09"/>
    <x v="414"/>
    <x v="1"/>
    <x v="0"/>
    <x v="7"/>
    <s v=""/>
  </r>
  <r>
    <s v="Levitra 20 mg filmtabletta"/>
    <s v="4 X   - buborékcsomagolásban"/>
    <s v="EU/1/03/248/010"/>
    <x v="317"/>
    <x v="39"/>
    <s v="G04BE09"/>
    <x v="124"/>
    <x v="1"/>
    <x v="0"/>
    <x v="0"/>
    <s v=""/>
  </r>
  <r>
    <s v="Levitra 20 mg filmtabletta"/>
    <s v="8 X   - buborékcsomagolásban"/>
    <s v="EU/1/03/248/011"/>
    <x v="317"/>
    <x v="39"/>
    <s v="G04BE09"/>
    <x v="415"/>
    <x v="1"/>
    <x v="0"/>
    <x v="0"/>
    <s v=""/>
  </r>
  <r>
    <s v="Lonquex 6 mg oldatos injekció elõretöltött fecskendõben"/>
    <s v="1 X   - elõretöltött fecskendõben"/>
    <s v="EU/1/13/856/001"/>
    <x v="318"/>
    <x v="11"/>
    <s v="L03AA14"/>
    <x v="416"/>
    <x v="1"/>
    <x v="2"/>
    <x v="1"/>
    <s v=""/>
  </r>
  <r>
    <s v="Luveris  75 NE por és oldószer oldatos injekcióhoz"/>
    <s v="1 X   - porüveg"/>
    <s v="EU/1/00/155/004"/>
    <x v="319"/>
    <x v="142"/>
    <s v="G03GA07"/>
    <x v="64"/>
    <x v="1"/>
    <x v="0"/>
    <x v="5"/>
    <s v=""/>
  </r>
  <r>
    <s v="Lyxumia 10 mikrogramm oldatos injekció"/>
    <s v="1 X   - elõretöltött injekciós tollban"/>
    <s v="EU/1/12/811/001"/>
    <x v="320"/>
    <x v="10"/>
    <s v="A10BJ03"/>
    <x v="417"/>
    <x v="1"/>
    <x v="0"/>
    <x v="2"/>
    <s v=""/>
  </r>
  <r>
    <s v="Lyxumia 20 mikrogramm oldatos injekció"/>
    <s v="2 X   - elõretöltött injekciós tollban"/>
    <s v="EU/1/12/811/003"/>
    <x v="320"/>
    <x v="10"/>
    <s v="A10BJ03"/>
    <x v="377"/>
    <x v="1"/>
    <x v="0"/>
    <x v="1"/>
    <s v=""/>
  </r>
  <r>
    <s v="MAGNE B6 FORTE filmtabletta"/>
    <s v="30 X   - buborékcsomagolásban"/>
    <s v="OGYI-T-04353/05"/>
    <x v="321"/>
    <x v="19"/>
    <s v="A12CC30"/>
    <x v="418"/>
    <x v="1"/>
    <x v="0"/>
    <x v="4"/>
    <s v=""/>
  </r>
  <r>
    <s v="MAGNE B6 belsõleges oldat"/>
    <s v="10 X 10  ml ampulla"/>
    <s v="OGYI-T-04353/03"/>
    <x v="322"/>
    <x v="19"/>
    <s v="A12CC30"/>
    <x v="419"/>
    <x v="1"/>
    <x v="0"/>
    <x v="6"/>
    <s v=""/>
  </r>
  <r>
    <s v="MAGNE B6 bevont tabletta"/>
    <s v="40 X   - buborékcsomagolásban"/>
    <s v="OGYI-T-04353/12"/>
    <x v="323"/>
    <x v="19"/>
    <s v="A12CC30"/>
    <x v="32"/>
    <x v="1"/>
    <x v="0"/>
    <x v="4"/>
    <s v=""/>
  </r>
  <r>
    <s v="MAGNESIUM SULFATE KALCEKS 100 mg/ml oldatos injekció vagy infúzió"/>
    <s v="5 X 10 ml ampulla"/>
    <s v="OGYI-T-23779/01"/>
    <x v="324"/>
    <x v="69"/>
    <s v="A12CC02"/>
    <x v="403"/>
    <x v="1"/>
    <x v="3"/>
    <x v="5"/>
    <s v=""/>
  </r>
  <r>
    <s v="MANNISOL A TEVA oldatos infúzió"/>
    <s v="1 X 500 ml mûanyag zsákban"/>
    <s v="OGYI-T-03517/02"/>
    <x v="84"/>
    <x v="1"/>
    <s v="B05BC01"/>
    <x v="420"/>
    <x v="1"/>
    <x v="2"/>
    <x v="8"/>
    <s v=""/>
  </r>
  <r>
    <s v="MANNISOL B TEVA oldatos infúzió"/>
    <s v="1 X 100 ml mûanyag zsákban"/>
    <s v="OGYI-T-03517/05"/>
    <x v="84"/>
    <x v="1"/>
    <s v="B05BC01"/>
    <x v="421"/>
    <x v="1"/>
    <x v="2"/>
    <x v="4"/>
    <s v=""/>
  </r>
  <r>
    <s v="MANNIT EUROLIFE 20% oldatos infúzió"/>
    <s v="40 X 100 ml infúziós zsákban"/>
    <s v="OGYI-T-24299/02"/>
    <x v="84"/>
    <x v="143"/>
    <s v="B05BC01"/>
    <x v="45"/>
    <x v="1"/>
    <x v="7"/>
    <x v="5"/>
    <s v=""/>
  </r>
  <r>
    <s v="MARFARIN 3 mg tabletta"/>
    <s v="30 X   - buborékcsomagolásban"/>
    <s v="OGYI-T-08720/08"/>
    <x v="325"/>
    <x v="104"/>
    <s v="B01AA03"/>
    <x v="74"/>
    <x v="8"/>
    <x v="2"/>
    <x v="2"/>
    <s v=""/>
  </r>
  <r>
    <s v="MARVELON tabletta"/>
    <s v="1 X 21 - buborékcsomagolásban"/>
    <s v="OGYI-T-01629/01"/>
    <x v="326"/>
    <x v="36"/>
    <s v="G03AA09"/>
    <x v="422"/>
    <x v="1"/>
    <x v="0"/>
    <x v="5"/>
    <s v=""/>
  </r>
  <r>
    <s v="MEBUCAIN ORANGE szopogató tabletta"/>
    <s v="24 X   - buborékcsomagolásban"/>
    <s v="OGYI-T-08450/01"/>
    <x v="327"/>
    <x v="37"/>
    <s v="R02AA"/>
    <x v="423"/>
    <x v="1"/>
    <x v="0"/>
    <x v="5"/>
    <s v=""/>
  </r>
  <r>
    <s v="MEDDEX WICK 7,33 mg méz ízû szopogató tabletta"/>
    <s v="12 X   - buborékcsomagolásban"/>
    <s v="OGYI-T-21678/01"/>
    <x v="328"/>
    <x v="144"/>
    <s v="R05DA09"/>
    <x v="424"/>
    <x v="1"/>
    <x v="0"/>
    <x v="7"/>
    <s v=""/>
  </r>
  <r>
    <s v="MEDROL 100 mg tabletta"/>
    <s v="20 X   - üvegben"/>
    <s v="OGYI-T-00907/05"/>
    <x v="329"/>
    <x v="97"/>
    <s v="H02AB04"/>
    <x v="369"/>
    <x v="1"/>
    <x v="2"/>
    <x v="4"/>
    <s v=""/>
  </r>
  <r>
    <s v="MEGACE belsõleges szuszpenzió"/>
    <s v="1 X 240 ml flakonban"/>
    <s v="OGYI-T-06416/01"/>
    <x v="330"/>
    <x v="7"/>
    <s v="L02AB01"/>
    <x v="425"/>
    <x v="1"/>
    <x v="0"/>
    <x v="2"/>
    <s v=""/>
  </r>
  <r>
    <s v="MELFEN 400 mg filmtabletta"/>
    <s v="20 X   - buborékcsomagolásban"/>
    <s v="OGYI-T-08991/06"/>
    <x v="21"/>
    <x v="70"/>
    <s v="M01AE01"/>
    <x v="426"/>
    <x v="1"/>
    <x v="0"/>
    <x v="3"/>
    <s v=""/>
  </r>
  <r>
    <s v="MELIANE 0,020 mg/0,075 mg bevont tabletta"/>
    <s v="1 X 21 - buborékcsomagolásban"/>
    <s v="OGYI-T-06814/01"/>
    <x v="213"/>
    <x v="39"/>
    <s v="G03AA10"/>
    <x v="427"/>
    <x v="1"/>
    <x v="0"/>
    <x v="4"/>
    <s v=""/>
  </r>
  <r>
    <s v="MELIPRAMIN  25 mg filmtabletta"/>
    <s v="50 X   - üvegben"/>
    <s v="OGYI-T-03217/02"/>
    <x v="331"/>
    <x v="57"/>
    <s v="N06AA02"/>
    <x v="398"/>
    <x v="1"/>
    <x v="0"/>
    <x v="5"/>
    <s v=""/>
  </r>
  <r>
    <s v="MELIPRAMIN  25 mg filmtabletta"/>
    <s v="50 X   - üvegben"/>
    <s v="OGYI-T-03217/02"/>
    <x v="331"/>
    <x v="57"/>
    <s v="N06AA02"/>
    <x v="173"/>
    <x v="2"/>
    <x v="0"/>
    <x v="0"/>
    <s v=""/>
  </r>
  <r>
    <s v="MELOXICAM-ZENTIVA 15 mg/1,5 ml oldatos injekció"/>
    <s v="5 X 1.5 ml ampulla"/>
    <s v="OGYI-T-20656/07"/>
    <x v="95"/>
    <x v="5"/>
    <s v="M01AC06"/>
    <x v="70"/>
    <x v="29"/>
    <x v="2"/>
    <x v="0"/>
    <s v=""/>
  </r>
  <r>
    <s v="MELPHALAN TEVA 50 mg por és oldószer oldatos injekcióhoz/infúzióhoz"/>
    <s v="1 X   - injekciós üvegben"/>
    <s v="OGYI-T-24475/01"/>
    <x v="332"/>
    <x v="145"/>
    <s v="L01AA03"/>
    <x v="428"/>
    <x v="1"/>
    <x v="2"/>
    <x v="0"/>
    <s v=""/>
  </r>
  <r>
    <s v="MEMANTINE GRINDEKS 10 mg filmtabletta"/>
    <s v="30 X   - buborékcsomagolásban"/>
    <s v="OGYI-T-23819/05"/>
    <x v="333"/>
    <x v="96"/>
    <s v="N06DX01"/>
    <x v="403"/>
    <x v="1"/>
    <x v="3"/>
    <x v="5"/>
    <s v=""/>
  </r>
  <r>
    <s v="MEMANTINE GRINDEKS 10 mg filmtabletta"/>
    <s v="56 X   - buborékcsomagolásban"/>
    <s v="OGYI-T-23819/08"/>
    <x v="333"/>
    <x v="96"/>
    <s v="N06DX01"/>
    <x v="429"/>
    <x v="1"/>
    <x v="3"/>
    <x v="5"/>
    <s v=""/>
  </r>
  <r>
    <s v="MENOPUR   75 NE por és oldószer oldatos injekcióhoz"/>
    <s v="10 X   - injekciós üvegben"/>
    <s v="OGYI-T-08742/06"/>
    <x v="334"/>
    <x v="93"/>
    <s v="G03GA02"/>
    <x v="430"/>
    <x v="1"/>
    <x v="2"/>
    <x v="0"/>
    <s v=""/>
  </r>
  <r>
    <s v="MEROPENEM APTAPHARMA 2000 mg por oldatos infúzióhoz"/>
    <s v="6 X   - üvegben"/>
    <s v="OGYI-T-23338/05"/>
    <x v="335"/>
    <x v="27"/>
    <s v="J01DH02"/>
    <x v="68"/>
    <x v="46"/>
    <x v="3"/>
    <x v="2"/>
    <s v=""/>
  </r>
  <r>
    <s v="MEROPENEM BRADEX 1 g por oldatos injekcióhoz vagy infúzióhoz"/>
    <s v="10 X   - injekciós üvegben"/>
    <s v="OGYI-T-23370/03"/>
    <x v="336"/>
    <x v="146"/>
    <s v="J01DH02"/>
    <x v="431"/>
    <x v="1"/>
    <x v="2"/>
    <x v="5"/>
    <s v=""/>
  </r>
  <r>
    <s v="MEROPENEM QILU  500 mg por oldatos injekcióhoz/infúzióhoz"/>
    <s v="10 X 20 ml injekciós üvegben"/>
    <s v="OGYI-T-24169/02"/>
    <x v="335"/>
    <x v="2"/>
    <s v="J01DH02"/>
    <x v="156"/>
    <x v="1"/>
    <x v="0"/>
    <x v="0"/>
    <s v=""/>
  </r>
  <r>
    <s v="MEROPENEM QILU 1 g por oldatos injekcióhoz/infúzióhoz"/>
    <s v="10 X 30 ml injekciós üvegben"/>
    <s v="OGYI-T-24169/04"/>
    <x v="335"/>
    <x v="2"/>
    <s v="J01DH02"/>
    <x v="156"/>
    <x v="1"/>
    <x v="0"/>
    <x v="0"/>
    <s v=""/>
  </r>
  <r>
    <s v="MESNA PHARMACENTER 100 mg/ml oldatos injekció"/>
    <s v="10 X 400/4 mg/ml ampulla"/>
    <s v="OGYI-T-23284/01"/>
    <x v="337"/>
    <x v="138"/>
    <s v="V03AF01"/>
    <x v="432"/>
    <x v="1"/>
    <x v="0"/>
    <x v="0"/>
    <s v=""/>
  </r>
  <r>
    <s v="METADOXIL oldatos injekció"/>
    <s v="1 X 5 ml ampulla"/>
    <s v="OGYI-T-05743/01"/>
    <x v="338"/>
    <x v="70"/>
    <s v="A05BA09"/>
    <x v="433"/>
    <x v="1"/>
    <x v="0"/>
    <x v="1"/>
    <s v=""/>
  </r>
  <r>
    <s v="METADOXIL oldatos injekció"/>
    <s v="10 X 5 ml ampulla"/>
    <s v="OGYI-T-05743/02"/>
    <x v="338"/>
    <x v="70"/>
    <s v="A05BA09"/>
    <x v="433"/>
    <x v="1"/>
    <x v="0"/>
    <x v="1"/>
    <s v=""/>
  </r>
  <r>
    <s v="METFORMIN VITABALANS  500 mg filmtabletta"/>
    <s v="30 X   - HDPE tartályban"/>
    <s v="OGYI-T-22228/01"/>
    <x v="11"/>
    <x v="56"/>
    <s v="A10BA02"/>
    <x v="106"/>
    <x v="1"/>
    <x v="7"/>
    <x v="5"/>
    <s v=""/>
  </r>
  <r>
    <s v="METHOTREXAT SANDOZ  10 mg/ml oldatos injekció"/>
    <s v="10 X 1 ml injekciós üvegben"/>
    <s v="OGYI-T-02161/09"/>
    <x v="183"/>
    <x v="0"/>
    <s v="L01BA01"/>
    <x v="434"/>
    <x v="1"/>
    <x v="0"/>
    <x v="5"/>
    <s v=""/>
  </r>
  <r>
    <s v="METHOTREXATE ORION 10 mg tabletta"/>
    <s v="25 X   - HDPE tartályban"/>
    <s v="OGYI-T-23073/03"/>
    <x v="183"/>
    <x v="77"/>
    <s v="L04AX03 / na"/>
    <x v="435"/>
    <x v="1"/>
    <x v="0"/>
    <x v="4"/>
    <s v=""/>
  </r>
  <r>
    <s v="METHYLPREDNISOLONE SOPHARMA  40 mg por és oldószer oldatos injekcióhoz"/>
    <s v="10 X 2 ml+1 ml porampulla+oldószerampulla"/>
    <s v="OGYI-T-22764/01"/>
    <x v="329"/>
    <x v="147"/>
    <s v="H02AB04"/>
    <x v="436"/>
    <x v="1"/>
    <x v="0"/>
    <x v="5"/>
    <s v=""/>
  </r>
  <r>
    <s v="METHYLPREDNISOLONE SOPHARMA  40 mg por és oldószer oldatos injekcióhoz"/>
    <s v="10 X 2 ml+1 ml porampulla+oldószerampulla"/>
    <s v="OGYI-T-22764/01"/>
    <x v="329"/>
    <x v="147"/>
    <s v="H02AB04"/>
    <x v="437"/>
    <x v="13"/>
    <x v="2"/>
    <x v="8"/>
    <s v=""/>
  </r>
  <r>
    <s v="METILPREDNIZOLON-TEVA   40 mg por oldatos injekcióhoz"/>
    <s v="1 X   - üvegben"/>
    <s v="OGYI-T-07862/01"/>
    <x v="329"/>
    <x v="1"/>
    <s v="H02AB04"/>
    <x v="438"/>
    <x v="1"/>
    <x v="0"/>
    <x v="5"/>
    <s v=""/>
  </r>
  <r>
    <s v="METILPREDNIZOLON-TEVA   40 mg por oldatos injekcióhoz"/>
    <s v="10 X   - üvegben"/>
    <s v="OGYI-T-07862/06"/>
    <x v="329"/>
    <x v="1"/>
    <s v="H02AB04"/>
    <x v="413"/>
    <x v="1"/>
    <x v="2"/>
    <x v="5"/>
    <s v=""/>
  </r>
  <r>
    <s v="MEZITAN 35 mg módosított hatóanyagleadású filmtabletta"/>
    <s v="60 X   - buborékcsomagolásban"/>
    <s v="OGYI-T-21279/01"/>
    <x v="339"/>
    <x v="5"/>
    <s v="C01EB15"/>
    <x v="439"/>
    <x v="1"/>
    <x v="2"/>
    <x v="5"/>
    <s v=""/>
  </r>
  <r>
    <s v="MIACALCIC 100 NE/ml oldatos injekció és infúzió"/>
    <s v="5 X 1 ml ampulla"/>
    <s v="OGYI-T-23145/02"/>
    <x v="340"/>
    <x v="148"/>
    <s v="H05BA01"/>
    <x v="440"/>
    <x v="1"/>
    <x v="0"/>
    <x v="2"/>
    <s v=""/>
  </r>
  <r>
    <s v="MICAFUNGIN-TEVA  50 mg por oldatos infúzióhoz való koncentrátumhoz"/>
    <s v="1 X 10 ml injekciós üvegben"/>
    <s v="OGYI-T-23608/01"/>
    <x v="341"/>
    <x v="11"/>
    <s v="J02AX05"/>
    <x v="441"/>
    <x v="1"/>
    <x v="2"/>
    <x v="2"/>
    <s v=""/>
  </r>
  <r>
    <s v="MICAFUNGIN-TEVA 100 mg por oldatos infúzióhoz való koncentrátumhoz"/>
    <s v="1 X 10 ml injekciós üvegben"/>
    <s v="OGYI-T-23608/02"/>
    <x v="341"/>
    <x v="11"/>
    <s v="J02AX05"/>
    <x v="442"/>
    <x v="1"/>
    <x v="2"/>
    <x v="3"/>
    <s v=""/>
  </r>
  <r>
    <s v="MICETAL 10 mg/g gél"/>
    <s v="1 X 100 g HDPE tartályban"/>
    <s v="OGYI-T-06945/03"/>
    <x v="342"/>
    <x v="149"/>
    <s v="D01AC16"/>
    <x v="443"/>
    <x v="1"/>
    <x v="2"/>
    <x v="6"/>
    <s v=""/>
  </r>
  <r>
    <s v="MICETAL 10 mg/g krém"/>
    <s v="1 X 15 g Al tubusban"/>
    <s v="OGYI-T-06945/02"/>
    <x v="342"/>
    <x v="149"/>
    <s v="D01AC16"/>
    <x v="444"/>
    <x v="1"/>
    <x v="2"/>
    <x v="5"/>
    <s v=""/>
  </r>
  <r>
    <s v="MICROLAX végbéloldat"/>
    <s v="4 X 5 ml tubusban"/>
    <s v="OGYI-T-23263/01"/>
    <x v="343"/>
    <x v="150"/>
    <s v="A06AG11"/>
    <x v="445"/>
    <x v="1"/>
    <x v="0"/>
    <x v="5"/>
    <s v=""/>
  </r>
  <r>
    <s v="MICROPAQUE 1 g/ml belsõleges szuszpenzió vagy végbél szuszpenzió"/>
    <s v="1 X 2000 ml palackban"/>
    <s v="OGYI-T-01128/01"/>
    <x v="344"/>
    <x v="151"/>
    <s v="V08BA01"/>
    <x v="446"/>
    <x v="1"/>
    <x v="0"/>
    <x v="1"/>
    <s v=""/>
  </r>
  <r>
    <s v="MICROPAQUE CT 50 mg/ml belsõleges szuszpenzió vagy végbélszuszpenzió"/>
    <s v="1 X 150 ml palackban"/>
    <s v="OGYI-T-01636/01"/>
    <x v="344"/>
    <x v="151"/>
    <s v="V08BA01"/>
    <x v="447"/>
    <x v="1"/>
    <x v="0"/>
    <x v="5"/>
    <s v=""/>
  </r>
  <r>
    <s v="MICROTRAST OESOPHAGUS paszta"/>
    <s v="1 X 150 g tubusban"/>
    <s v="OGYI-T-01129/02"/>
    <x v="344"/>
    <x v="151"/>
    <s v="V08BA01"/>
    <x v="448"/>
    <x v="1"/>
    <x v="1"/>
    <x v="5"/>
    <s v=""/>
  </r>
  <r>
    <s v="MIDAZOLAM ACCORD 5 mg/ml oldatos injekció vagy infúzió"/>
    <s v="10 X 1 ml ampulla"/>
    <s v="OGYI-T-20965/02"/>
    <x v="345"/>
    <x v="51"/>
    <s v="N05CD08"/>
    <x v="449"/>
    <x v="1"/>
    <x v="6"/>
    <x v="4"/>
    <s v=""/>
  </r>
  <r>
    <s v="MIDAZOLAM ACCORD 5 mg/ml oldatos injekció vagy infúzió"/>
    <s v="10 X 10 ml ampulla"/>
    <s v="OGYI-T-20965/05"/>
    <x v="345"/>
    <x v="51"/>
    <s v="N05CD08"/>
    <x v="254"/>
    <x v="1"/>
    <x v="3"/>
    <x v="0"/>
    <s v=""/>
  </r>
  <r>
    <s v="MIDAZOLAM ACCORD 5 mg/ml oldatos injekció vagy infúzió"/>
    <s v="10 X 3 ml ampulla"/>
    <s v="OGYI-T-20965/03"/>
    <x v="345"/>
    <x v="51"/>
    <s v="N05CD08"/>
    <x v="450"/>
    <x v="1"/>
    <x v="2"/>
    <x v="0"/>
    <s v=""/>
  </r>
  <r>
    <s v="MIDAZOLAM HAMELN 5 mg/ml oldatos injekció/infúzió"/>
    <s v="10 X 10 ml ampulla"/>
    <s v="OGYI-T-23865/52"/>
    <x v="345"/>
    <x v="25"/>
    <s v="N05CD08"/>
    <x v="451"/>
    <x v="1"/>
    <x v="0"/>
    <x v="4"/>
    <s v=""/>
  </r>
  <r>
    <s v="MIDAZOLAM KALCEKS 5 mg/ml oldatos injekció vagy infúzió"/>
    <s v="10 X 1 ml ampulla"/>
    <s v="OGYI-T-23404/02"/>
    <x v="345"/>
    <x v="69"/>
    <s v="N05CD08"/>
    <x v="452"/>
    <x v="1"/>
    <x v="0"/>
    <x v="4"/>
    <s v=""/>
  </r>
  <r>
    <s v="MIDAZOLAM KALCEKS 5 mg/ml oldatos injekció vagy infúzió"/>
    <s v="10 X 3 ml ampulla"/>
    <s v="OGYI-T-23404/04"/>
    <x v="345"/>
    <x v="69"/>
    <s v="N05CD08"/>
    <x v="452"/>
    <x v="1"/>
    <x v="0"/>
    <x v="4"/>
    <s v=""/>
  </r>
  <r>
    <s v="MIFLONIDE 400 mikrogramm inhalációs por kemény kapszulában"/>
    <s v="6 X 10 - átlátszó buborékcsomagolásban"/>
    <s v="OGYI-T-08674/06"/>
    <x v="79"/>
    <x v="152"/>
    <s v="R03BA02"/>
    <x v="453"/>
    <x v="1"/>
    <x v="7"/>
    <x v="5"/>
    <s v=""/>
  </r>
  <r>
    <s v="MILGAMMA N oldatos injekció"/>
    <s v="100 X 2 ml OPC ampullában"/>
    <s v="OGYI-T-01598/03"/>
    <x v="346"/>
    <x v="55"/>
    <s v="A11DB01"/>
    <x v="454"/>
    <x v="1"/>
    <x v="0"/>
    <x v="4"/>
    <s v=""/>
  </r>
  <r>
    <s v="MILGAMMA N oldatos injekció"/>
    <s v="25 X 2 ml OPC ampullában"/>
    <s v="OGYI-T-01598/02"/>
    <x v="346"/>
    <x v="55"/>
    <s v="A11DB01"/>
    <x v="454"/>
    <x v="1"/>
    <x v="0"/>
    <x v="4"/>
    <s v=""/>
  </r>
  <r>
    <s v="MINIRIN 0,1 mg/ml oldatos orrspray"/>
    <s v="1 X 5 ml üvegben"/>
    <s v="OGYI-T-05644/11"/>
    <x v="347"/>
    <x v="93"/>
    <s v="H01BA02"/>
    <x v="455"/>
    <x v="2"/>
    <x v="2"/>
    <x v="8"/>
    <s v=""/>
  </r>
  <r>
    <s v="MINIRIN 4 mikrogramm/ml oldatos injekció"/>
    <s v="10 X 1 ml ampulla"/>
    <s v="OGYI-T-05644/13"/>
    <x v="347"/>
    <x v="93"/>
    <s v="H01BA02"/>
    <x v="257"/>
    <x v="1"/>
    <x v="4"/>
    <x v="8"/>
    <s v=""/>
  </r>
  <r>
    <s v="MIRTASTAD 30 mg filmtabletta"/>
    <s v="30 X   - buborékcsomagolásban"/>
    <s v="OGYI-T-10548/01"/>
    <x v="348"/>
    <x v="37"/>
    <s v="N06AX11"/>
    <x v="63"/>
    <x v="1"/>
    <x v="0"/>
    <x v="3"/>
    <s v=""/>
  </r>
  <r>
    <s v="MIRTASTAD 45 mg filmtabletta"/>
    <s v="30 X   - buborékcsomagolásban"/>
    <s v="OGYI-T-10548/03"/>
    <x v="348"/>
    <x v="37"/>
    <s v="N06AX11"/>
    <x v="63"/>
    <x v="1"/>
    <x v="0"/>
    <x v="3"/>
    <s v=""/>
  </r>
  <r>
    <s v="MIRTAZAPIN SANDOZ 45 mg szájban diszpergálódó tabletta"/>
    <s v="30 X   - buborékcsomagolásban"/>
    <s v="OGYI-T-20584/06"/>
    <x v="348"/>
    <x v="0"/>
    <s v="N06AX11"/>
    <x v="250"/>
    <x v="1"/>
    <x v="0"/>
    <x v="3"/>
    <s v=""/>
  </r>
  <r>
    <s v="MIXTURA PECTORALIS FoNo VII. HUNGARO-GAL"/>
    <s v="1 X 200 g -"/>
    <s v="OGYI-T-09934/01"/>
    <x v="349"/>
    <x v="105"/>
    <s v="R05CA10"/>
    <x v="212"/>
    <x v="1"/>
    <x v="1"/>
    <x v="4"/>
    <s v=""/>
  </r>
  <r>
    <s v="MIZAPIN 30 mg filmtabletta"/>
    <s v="30 X   - buborékcsomagolásban"/>
    <s v="OGYI-T-09779/17"/>
    <x v="348"/>
    <x v="5"/>
    <s v="N06AX11"/>
    <x v="456"/>
    <x v="1"/>
    <x v="0"/>
    <x v="3"/>
    <s v=""/>
  </r>
  <r>
    <s v="MOMEGEN 1 mg/g kenõcs"/>
    <s v="1 X 20 g Al tubusban"/>
    <s v="OGYI-T-21408/03"/>
    <x v="189"/>
    <x v="104"/>
    <s v="D07AC13"/>
    <x v="74"/>
    <x v="30"/>
    <x v="2"/>
    <x v="5"/>
    <s v=""/>
  </r>
  <r>
    <s v="MOMETASON PANNONPHARMA 50 mikrogramm/adag szuszpenziós orrspray"/>
    <s v="1 X 140 adag HDPE tartályban"/>
    <s v="OGYI-T-23223/02"/>
    <x v="350"/>
    <x v="70"/>
    <s v="R01AD09"/>
    <x v="457"/>
    <x v="47"/>
    <x v="2"/>
    <x v="3"/>
    <s v=""/>
  </r>
  <r>
    <s v="MONALUX  4 mg rágótabletta"/>
    <s v="30 X   - buborékcsomagolásban"/>
    <s v="OGYI-T-21635/02"/>
    <x v="351"/>
    <x v="52"/>
    <s v="R03DC03"/>
    <x v="458"/>
    <x v="1"/>
    <x v="0"/>
    <x v="6"/>
    <s v=""/>
  </r>
  <r>
    <s v="MONALUX  5 mg rágótabletta"/>
    <s v="30 X   - buborékcsomagolásban"/>
    <s v="OGYI-T-21635/04"/>
    <x v="351"/>
    <x v="52"/>
    <s v="R03DC03"/>
    <x v="458"/>
    <x v="1"/>
    <x v="0"/>
    <x v="6"/>
    <s v=""/>
  </r>
  <r>
    <s v="MONALUX 10 mg filmtabletta"/>
    <s v="30 X   - buborékcsomagolásban"/>
    <s v="OGYI-T-21635/06"/>
    <x v="351"/>
    <x v="52"/>
    <s v="R03DC03"/>
    <x v="459"/>
    <x v="1"/>
    <x v="0"/>
    <x v="3"/>
    <s v=""/>
  </r>
  <r>
    <s v="MONO MACK DEPOT 100 mg retard tabletta"/>
    <s v="14 X   - buborékcsomagolásban"/>
    <s v="OGYI-T-01979/01"/>
    <x v="352"/>
    <x v="97"/>
    <s v="C01DA14"/>
    <x v="460"/>
    <x v="1"/>
    <x v="0"/>
    <x v="4"/>
    <s v=""/>
  </r>
  <r>
    <s v="MORPHINUM HYDROCHLORICUM TEVA 10 mg/ml oldatos injekció"/>
    <s v="10 X 1 ml ampulla"/>
    <s v="OGYI-T-12716/01"/>
    <x v="353"/>
    <x v="1"/>
    <s v="N02AA01"/>
    <x v="461"/>
    <x v="1"/>
    <x v="2"/>
    <x v="8"/>
    <s v=""/>
  </r>
  <r>
    <s v="MORPHINUM HYDROCHLORICUM TEVA 10 mg/ml oldatos injekció"/>
    <s v="50 X 1 ml ampulla"/>
    <s v="OGYI-T-12716/02"/>
    <x v="353"/>
    <x v="1"/>
    <s v="N02AA01"/>
    <x v="462"/>
    <x v="1"/>
    <x v="2"/>
    <x v="8"/>
    <s v=""/>
  </r>
  <r>
    <s v="MORPHINUM HYDROCHLORICUM TEVA 20 mg/ml oldatos injekció"/>
    <s v="10 X 1 ml ampulla"/>
    <s v="OGYI-T-12716/03"/>
    <x v="354"/>
    <x v="1"/>
    <s v="N02AA01"/>
    <x v="463"/>
    <x v="2"/>
    <x v="2"/>
    <x v="8"/>
    <s v=""/>
  </r>
  <r>
    <s v="MORPHINUM HYDROCHLORICUM TEVA 20 mg/ml oldatos injekció"/>
    <s v="50 X 1 ml ampulla"/>
    <s v="OGYI-T-12716/04"/>
    <x v="354"/>
    <x v="1"/>
    <s v="N02AA01"/>
    <x v="464"/>
    <x v="1"/>
    <x v="2"/>
    <x v="8"/>
    <s v=""/>
  </r>
  <r>
    <s v="MOVALIS 15 mg tabletta"/>
    <s v="10 X   - buborékcsomagolásban"/>
    <s v="OGYI-T-06152/02"/>
    <x v="95"/>
    <x v="136"/>
    <s v="M01AC06"/>
    <x v="465"/>
    <x v="1"/>
    <x v="0"/>
    <x v="4"/>
    <s v=""/>
  </r>
  <r>
    <s v="MOXIFLOXACIN-RATIOPHARM 400 mg filmtabletta"/>
    <s v="10 X   - buborékcsomagolásban"/>
    <s v="OGYI-T-22336/03"/>
    <x v="51"/>
    <x v="1"/>
    <s v="J01MA14"/>
    <x v="139"/>
    <x v="48"/>
    <x v="6"/>
    <x v="3"/>
    <s v=""/>
  </r>
  <r>
    <s v="MOXIFLOXACIN-RATIOPHARM 400 mg filmtabletta"/>
    <s v="7 X   - buborékcsomagolásban"/>
    <s v="OGYI-T-22336/02"/>
    <x v="51"/>
    <x v="1"/>
    <s v="J01MA14"/>
    <x v="26"/>
    <x v="48"/>
    <x v="6"/>
    <x v="3"/>
    <s v=""/>
  </r>
  <r>
    <s v="MUCOPLANT DR. THEISS Borostyán köhögés elleni szirup"/>
    <s v="1 X 100 ml üvegben"/>
    <s v="OGYI-T-22743/01"/>
    <x v="355"/>
    <x v="153"/>
    <s v="R05C"/>
    <x v="466"/>
    <x v="1"/>
    <x v="0"/>
    <x v="5"/>
    <s v=""/>
  </r>
  <r>
    <s v="MUCOPLANT DR. THEISS Eukaliptusz és fenyõolaj kenõcs"/>
    <s v="1 X 50 g üvegben"/>
    <s v="OGYI-T-22433/01"/>
    <x v="356"/>
    <x v="153"/>
    <s v="R05"/>
    <x v="161"/>
    <x v="1"/>
    <x v="0"/>
    <x v="5"/>
    <s v=""/>
  </r>
  <r>
    <s v="MUCOPLANT DR. THEISS Kakukkfû ánizsolajjal belsõleges oldatos cseppek"/>
    <s v="1 X 30 ml barna üvegpalackban"/>
    <s v="OGYI-TN-32/01"/>
    <x v="357"/>
    <x v="153"/>
    <s v="R05"/>
    <x v="467"/>
    <x v="1"/>
    <x v="0"/>
    <x v="5"/>
    <s v=""/>
  </r>
  <r>
    <s v="MUCOPRONT 50 mg/g szirup"/>
    <s v="1 X 90 ml üvegben"/>
    <s v="OGYI-T-01381/01"/>
    <x v="358"/>
    <x v="7"/>
    <s v="R05CB03"/>
    <x v="468"/>
    <x v="1"/>
    <x v="2"/>
    <x v="4"/>
    <s v=""/>
  </r>
  <r>
    <s v="MUKAMBRO 10 mg/adag belsõleges oldatos spray"/>
    <s v="1 X 13 ml üvegben"/>
    <s v="OGYI-T-20385/01"/>
    <x v="27"/>
    <x v="154"/>
    <s v="R05CB06"/>
    <x v="469"/>
    <x v="1"/>
    <x v="4"/>
    <x v="5"/>
    <s v=""/>
  </r>
  <r>
    <s v="MULTIHANCE 0,5 M oldatos injekció"/>
    <s v="1 X 10 ml injekciós üvegben"/>
    <s v="OGYI-T-08432/02"/>
    <x v="359"/>
    <x v="126"/>
    <s v="V08CA08"/>
    <x v="470"/>
    <x v="1"/>
    <x v="0"/>
    <x v="4"/>
    <s v=""/>
  </r>
  <r>
    <s v="MULTIHANCE 0,5 M oldatos injekció"/>
    <s v="1 X 15 ml injekciós üvegben"/>
    <s v="OGYI-T-08432/03"/>
    <x v="359"/>
    <x v="126"/>
    <s v="V08CA08"/>
    <x v="365"/>
    <x v="1"/>
    <x v="0"/>
    <x v="4"/>
    <s v=""/>
  </r>
  <r>
    <s v="MULTIHANCE 0,5 M oldatos injekció"/>
    <s v="1 X 5 ml injekciós üvegben"/>
    <s v="OGYI-T-08432/01"/>
    <x v="359"/>
    <x v="126"/>
    <s v="V08CA08"/>
    <x v="470"/>
    <x v="1"/>
    <x v="0"/>
    <x v="4"/>
    <s v=""/>
  </r>
  <r>
    <s v="MULTIHANCE 529 mg/ml oldatos injekció elõretöltött fecskendõben"/>
    <s v="1 X 10 ml elõretöltött fecskendõben"/>
    <s v="OGYI-T-08432/05"/>
    <x v="359"/>
    <x v="126"/>
    <s v="V08CA08"/>
    <x v="470"/>
    <x v="1"/>
    <x v="0"/>
    <x v="4"/>
    <s v=""/>
  </r>
  <r>
    <s v="MULTIHANCE 529 mg/ml oldatos injekció elõretöltött fecskendõben"/>
    <s v="1 X 15 ml elõretöltött fecskendõben"/>
    <s v="OGYI-T-08432/06"/>
    <x v="359"/>
    <x v="126"/>
    <s v="V08CA08"/>
    <x v="470"/>
    <x v="1"/>
    <x v="0"/>
    <x v="4"/>
    <s v=""/>
  </r>
  <r>
    <s v="MULTIHANCE 529 mg/ml oldatos injekció elõretöltött fecskendõben"/>
    <s v="1 X 20 ml elõretöltött fecskendõben"/>
    <s v="OGYI-T-08432/07"/>
    <x v="359"/>
    <x v="126"/>
    <s v="V08CA08"/>
    <x v="470"/>
    <x v="1"/>
    <x v="0"/>
    <x v="4"/>
    <s v=""/>
  </r>
  <r>
    <s v="MYCOSYST 150 mg kemény kapszula"/>
    <s v="100 X   - HDPE tartályban"/>
    <s v="OGYI-T-06419/09"/>
    <x v="96"/>
    <x v="59"/>
    <s v="J02AC01"/>
    <x v="168"/>
    <x v="1"/>
    <x v="2"/>
    <x v="4"/>
    <s v=""/>
  </r>
  <r>
    <s v="MabThera  100 mg koncentrátum oldatos infúzióhoz"/>
    <s v="2 X   - injekciós üvegben"/>
    <s v="EU/1/98/067/001"/>
    <x v="360"/>
    <x v="47"/>
    <s v="L01XC02"/>
    <x v="471"/>
    <x v="1"/>
    <x v="0"/>
    <x v="6"/>
    <s v=""/>
  </r>
  <r>
    <s v="MabThera  500 mg koncentrátum oldatos infúzióhoz"/>
    <s v="1 X   - injekciós üvegben"/>
    <s v="EU/1/98/067/002"/>
    <x v="360"/>
    <x v="47"/>
    <s v="L01XC02"/>
    <x v="472"/>
    <x v="1"/>
    <x v="0"/>
    <x v="1"/>
    <s v=""/>
  </r>
  <r>
    <s v="MabThera 1600 mg szubkután oldatos injekció"/>
    <s v="1 X 13.4 ml injekciós üvegben"/>
    <s v="EU/1/98/067/004"/>
    <x v="360"/>
    <x v="47"/>
    <s v="L01XC02"/>
    <x v="473"/>
    <x v="1"/>
    <x v="0"/>
    <x v="1"/>
    <s v=""/>
  </r>
  <r>
    <s v="Matever  100 mg/ml koncentrátum oldatos infúzióhoz"/>
    <s v="10 X 5 ml injekciós üvegben"/>
    <s v="EU/1/11/711/030"/>
    <x v="192"/>
    <x v="155"/>
    <s v="N03AX14"/>
    <x v="335"/>
    <x v="21"/>
    <x v="3"/>
    <x v="1"/>
    <s v=""/>
  </r>
  <r>
    <s v="Menveo por és oldat oldatos injekcióhoz"/>
    <s v="1 X   - injekciós üvegben"/>
    <s v="EU/1/10/614/003"/>
    <x v="361"/>
    <x v="156"/>
    <s v="J07AH08"/>
    <x v="474"/>
    <x v="1"/>
    <x v="0"/>
    <x v="5"/>
    <s v=""/>
  </r>
  <r>
    <s v="Metalyse 8000 egység (40 mg) por és oldószer oldatos injekcióhoz"/>
    <s v="1 X 40 mg injekciós üvegben"/>
    <s v="EU/1/00/169/005"/>
    <x v="362"/>
    <x v="136"/>
    <s v="B01AD11"/>
    <x v="475"/>
    <x v="1"/>
    <x v="0"/>
    <x v="1"/>
    <s v=""/>
  </r>
  <r>
    <s v="Metalyse 8000 egység (40 mg) por és oldószer oldatos injekcióhoz"/>
    <s v="1 X 40 mg injekciós üvegben"/>
    <s v="EU/1/00/169/005"/>
    <x v="362"/>
    <x v="136"/>
    <s v="B01AD11"/>
    <x v="475"/>
    <x v="1"/>
    <x v="0"/>
    <x v="1"/>
    <s v=""/>
  </r>
  <r>
    <s v="Mimpara 30 mg filmtabletta"/>
    <s v="28 X   - buborékcsomagolásban"/>
    <s v="EU/1/04/292/002"/>
    <x v="117"/>
    <x v="157"/>
    <s v="H05BX01"/>
    <x v="246"/>
    <x v="1"/>
    <x v="0"/>
    <x v="0"/>
    <s v=""/>
  </r>
  <r>
    <s v="Mimpara 60 mg filmtabletta"/>
    <s v="28 X   - buborékcsomagolásban"/>
    <s v="EU/1/04/292/006"/>
    <x v="117"/>
    <x v="157"/>
    <s v="H05BX01"/>
    <x v="476"/>
    <x v="1"/>
    <x v="2"/>
    <x v="2"/>
    <s v=""/>
  </r>
  <r>
    <s v="Mirapexin 0,088 mg tabletta"/>
    <s v="30 X   - "/>
    <s v="EU/1/97/051/001"/>
    <x v="363"/>
    <x v="136"/>
    <s v="N04BC05"/>
    <x v="477"/>
    <x v="1"/>
    <x v="0"/>
    <x v="4"/>
    <s v=""/>
  </r>
  <r>
    <s v="Mirapexin 0,18 mg tabletta"/>
    <s v="30 X   - "/>
    <s v="EU/1/97/051/003"/>
    <x v="363"/>
    <x v="136"/>
    <s v="N04BC05"/>
    <x v="477"/>
    <x v="1"/>
    <x v="0"/>
    <x v="4"/>
    <s v=""/>
  </r>
  <r>
    <s v="Mircera   30 mikrogramm/0,3 ml oldatos injekció elõretöltött fecskendõben"/>
    <s v="1 X 0.3 ml elõretöltött fecskendõben"/>
    <s v="EU/1/07/400/017"/>
    <x v="364"/>
    <x v="47"/>
    <s v="B03XA03"/>
    <x v="478"/>
    <x v="1"/>
    <x v="0"/>
    <x v="2"/>
    <s v=""/>
  </r>
  <r>
    <s v="Mircera  200 mikrogramm/0,3 ml oldatos injekció elõretöltött fecskendõben"/>
    <s v="1 X 0.3 ml elõretöltött fecskendõben"/>
    <s v="EU/1/07/400/012"/>
    <x v="364"/>
    <x v="47"/>
    <s v="B03XA03"/>
    <x v="479"/>
    <x v="1"/>
    <x v="0"/>
    <x v="2"/>
    <s v=""/>
  </r>
  <r>
    <s v="Mirvaso 3 mg/g gél"/>
    <s v="1 X 30 g tubusban"/>
    <s v="EU/1/13/904/006"/>
    <x v="365"/>
    <x v="15"/>
    <s v="D11AX21"/>
    <x v="123"/>
    <x v="1"/>
    <x v="2"/>
    <x v="5"/>
    <s v=""/>
  </r>
  <r>
    <s v="Modigraf 1 mg granulátum belsõleges szuszpenzióhoz"/>
    <s v="50 X   - "/>
    <s v="EU/1/09/523/002"/>
    <x v="366"/>
    <x v="158"/>
    <s v="L04AD05"/>
    <x v="480"/>
    <x v="1"/>
    <x v="0"/>
    <x v="2"/>
    <s v=""/>
  </r>
  <r>
    <s v="Movymia 20 mikrogramm/80 mikroliter oldatos injekció"/>
    <s v="1 X 2.4 ml patronban"/>
    <s v="EU/1/16/1161/003"/>
    <x v="367"/>
    <x v="37"/>
    <s v="H05AA02"/>
    <x v="51"/>
    <x v="49"/>
    <x v="2"/>
    <x v="4"/>
    <s v=""/>
  </r>
  <r>
    <s v="Mycamine  50 mg por oldatos infúzióhoz"/>
    <s v="1 X 10  ml "/>
    <s v="EU/1/08/448/001"/>
    <x v="341"/>
    <x v="123"/>
    <s v="J02AX05"/>
    <x v="481"/>
    <x v="1"/>
    <x v="0"/>
    <x v="0"/>
    <s v=""/>
  </r>
  <r>
    <s v="Mycamine 100 mg por oldatos infúzióhoz"/>
    <s v="1 X 10  ml "/>
    <s v="EU/1/08/448/002"/>
    <x v="341"/>
    <x v="123"/>
    <s v="J02AX05"/>
    <x v="481"/>
    <x v="1"/>
    <x v="0"/>
    <x v="0"/>
    <s v=""/>
  </r>
  <r>
    <s v="NACREZ 0,075 mg filmtabletta"/>
    <s v="1 X 28 - buborékcsomagolásban"/>
    <s v="OGYI-T-22247/01"/>
    <x v="108"/>
    <x v="9"/>
    <s v="G03AC09"/>
    <x v="482"/>
    <x v="1"/>
    <x v="2"/>
    <x v="5"/>
    <s v=""/>
  </r>
  <r>
    <s v="NAMAXIR 15 mg oldatos injekció elõretöltött fecskendõben"/>
    <s v="1 X 0.375 ml elõretöltött fecskendõben"/>
    <s v="OGYI-T-22895/09"/>
    <x v="183"/>
    <x v="26"/>
    <s v="L04AX03"/>
    <x v="483"/>
    <x v="1"/>
    <x v="2"/>
    <x v="2"/>
    <s v=""/>
  </r>
  <r>
    <s v="NAMAXIR 20 mg oldatos injekció elõretöltött fecskendõben"/>
    <s v="1 X 0.50 ml elõretöltött fecskendõben"/>
    <s v="OGYI-T-22895/13"/>
    <x v="183"/>
    <x v="26"/>
    <s v="L04AX03"/>
    <x v="484"/>
    <x v="1"/>
    <x v="1"/>
    <x v="0"/>
    <s v=""/>
  </r>
  <r>
    <s v="NAROPIN  7,5 mg/ml oldatos injekció"/>
    <s v="5 X 20 ml ampulla"/>
    <s v="OGYI-T-07214/02"/>
    <x v="368"/>
    <x v="0"/>
    <s v="N01BB09"/>
    <x v="163"/>
    <x v="50"/>
    <x v="2"/>
    <x v="2"/>
    <s v=""/>
  </r>
  <r>
    <s v="NATRIUM CHLORATUM TEVA 0,9% oldatos injekció"/>
    <s v="10 X 10 ml ampulla"/>
    <s v="OGYI-T-09776/03"/>
    <x v="369"/>
    <x v="1"/>
    <s v="V07AB"/>
    <x v="413"/>
    <x v="1"/>
    <x v="0"/>
    <x v="5"/>
    <s v=""/>
  </r>
  <r>
    <s v="NATRIUM CHLORATUM TEVA 0,9% oldatos injekció"/>
    <s v="100 X 10 ml ampulla"/>
    <s v="OGYI-T-09776/04"/>
    <x v="369"/>
    <x v="1"/>
    <s v="V07AB"/>
    <x v="485"/>
    <x v="1"/>
    <x v="2"/>
    <x v="5"/>
    <s v=""/>
  </r>
  <r>
    <s v="NATRIUM CHLORATUM TEVA 10% oldatos injekció"/>
    <s v="10 X 10 ml OPC ampullában"/>
    <s v="OGYI-T-09776/05"/>
    <x v="369"/>
    <x v="1"/>
    <s v="B05XA03"/>
    <x v="486"/>
    <x v="1"/>
    <x v="2"/>
    <x v="5"/>
    <s v=""/>
  </r>
  <r>
    <s v="NEBIVOLOL EGIS 5 mg tabletta"/>
    <s v="30 X   - buborékcsomagolásban"/>
    <s v="OGYI-T-21069/03"/>
    <x v="370"/>
    <x v="57"/>
    <s v="C07AB12"/>
    <x v="182"/>
    <x v="20"/>
    <x v="0"/>
    <x v="0"/>
    <s v=""/>
  </r>
  <r>
    <s v="NEO CITRAN belsõleges por felnõtteknek"/>
    <s v="6 X   - tasakban"/>
    <s v="OGYI-T-04545/01"/>
    <x v="371"/>
    <x v="159"/>
    <s v="N02BE51"/>
    <x v="487"/>
    <x v="1"/>
    <x v="0"/>
    <x v="4"/>
    <s v=""/>
  </r>
  <r>
    <s v="NEO-ANGIN cseresznye szopogató tabletta"/>
    <s v="24 X   - buborékcsomagolásban"/>
    <s v="OGYI-T-10365/05"/>
    <x v="372"/>
    <x v="160"/>
    <s v="R02AA20"/>
    <x v="488"/>
    <x v="51"/>
    <x v="2"/>
    <x v="5"/>
    <s v=""/>
  </r>
  <r>
    <s v="NEO-ANGIN cukormentes szopogató tabletta"/>
    <s v="12 X   - buborékcsomagolásban"/>
    <s v="OGYI-T-10365/15"/>
    <x v="373"/>
    <x v="160"/>
    <s v="R02AA20"/>
    <x v="104"/>
    <x v="51"/>
    <x v="0"/>
    <x v="0"/>
    <s v=""/>
  </r>
  <r>
    <s v="NEO-ANGIN cukormentes szopogató tabletta"/>
    <s v="16 X   - buborékcsomagolásban"/>
    <s v="OGYI-T-10365/12"/>
    <x v="373"/>
    <x v="160"/>
    <s v="R02AA20"/>
    <x v="104"/>
    <x v="51"/>
    <x v="0"/>
    <x v="0"/>
    <s v=""/>
  </r>
  <r>
    <s v="NEO-ANGIN cukormentes szopogató tabletta"/>
    <s v="24 X   - buborékcsomagolásban"/>
    <s v="OGYI-T-10365/13"/>
    <x v="373"/>
    <x v="160"/>
    <s v="R02AA20"/>
    <x v="104"/>
    <x v="51"/>
    <x v="0"/>
    <x v="0"/>
    <s v=""/>
  </r>
  <r>
    <s v="NEO-ANGIN cukormentes szopogató tabletta"/>
    <s v="48 X   - buborékcsomagolásban"/>
    <s v="OGYI-T-10365/14"/>
    <x v="373"/>
    <x v="160"/>
    <s v="R02AA20"/>
    <x v="104"/>
    <x v="51"/>
    <x v="0"/>
    <x v="0"/>
    <s v=""/>
  </r>
  <r>
    <s v="NEO-ANGIN szopogató tabletta"/>
    <s v="24 X   - buborékcsomagolásban"/>
    <s v="OGYI-T-10365/01"/>
    <x v="373"/>
    <x v="160"/>
    <s v="R02AA20"/>
    <x v="488"/>
    <x v="51"/>
    <x v="2"/>
    <x v="5"/>
    <s v=""/>
  </r>
  <r>
    <s v="NEO-ANGIN zsálya szopogató tabletta"/>
    <s v="12 X   - buborékcsomagolásban"/>
    <s v="OGYI-T-10365/07"/>
    <x v="372"/>
    <x v="160"/>
    <s v="R02AA20"/>
    <x v="489"/>
    <x v="51"/>
    <x v="0"/>
    <x v="5"/>
    <s v=""/>
  </r>
  <r>
    <s v="NEO-ANGIN zsálya szopogató tabletta"/>
    <s v="16 X   - buborékcsomagolásban"/>
    <s v="OGYI-T-10365/08"/>
    <x v="372"/>
    <x v="160"/>
    <s v="R02AA20"/>
    <x v="489"/>
    <x v="51"/>
    <x v="0"/>
    <x v="5"/>
    <s v=""/>
  </r>
  <r>
    <s v="NEO-ANGIN zsálya szopogató tabletta"/>
    <s v="24 X   - buborékcsomagolásban"/>
    <s v="OGYI-T-10365/09"/>
    <x v="372"/>
    <x v="160"/>
    <s v="R02AA20"/>
    <x v="489"/>
    <x v="51"/>
    <x v="0"/>
    <x v="5"/>
    <s v=""/>
  </r>
  <r>
    <s v="NEO-ANGIN zsálya szopogató tabletta"/>
    <s v="48 X   - buborékcsomagolásban"/>
    <s v="OGYI-T-10365/10"/>
    <x v="372"/>
    <x v="160"/>
    <s v="R02AA20"/>
    <x v="489"/>
    <x v="51"/>
    <x v="0"/>
    <x v="5"/>
    <s v=""/>
  </r>
  <r>
    <s v="NEPRESOL 25 mg tabletta"/>
    <s v="100 X   - buborékcsomagolásban"/>
    <s v="OGYI-T-23620/02"/>
    <x v="374"/>
    <x v="161"/>
    <s v="C02DB01"/>
    <x v="490"/>
    <x v="1"/>
    <x v="4"/>
    <x v="8"/>
    <s v=""/>
  </r>
  <r>
    <s v="NEPRESOL 25 mg tabletta"/>
    <s v="30 X   - buborékcsomagolásban"/>
    <s v="OGYI-T-23620/01"/>
    <x v="374"/>
    <x v="161"/>
    <s v="C02DB01"/>
    <x v="490"/>
    <x v="1"/>
    <x v="4"/>
    <x v="8"/>
    <s v=""/>
  </r>
  <r>
    <s v="NEPRESOL 25 mg tabletta"/>
    <s v="500 X   - buborékcsomagolásban"/>
    <s v="OGYI-T-23620/03"/>
    <x v="374"/>
    <x v="161"/>
    <s v="C02DB01"/>
    <x v="490"/>
    <x v="1"/>
    <x v="4"/>
    <x v="8"/>
    <s v=""/>
  </r>
  <r>
    <s v="NEUROBION FORTE 100 mg/200 mg/0,2 mg bevont tabletta"/>
    <s v="20 X   - buborékcsomagolásban"/>
    <s v="OGYI-T-04635/01"/>
    <x v="375"/>
    <x v="162"/>
    <s v="A11DB"/>
    <x v="225"/>
    <x v="1"/>
    <x v="0"/>
    <x v="5"/>
    <s v=""/>
  </r>
  <r>
    <s v="NEURONTIN 300 mg kemény kapszula"/>
    <s v="100 X   - buborékcsomagolásban"/>
    <s v="OGYI-T-04966/04"/>
    <x v="376"/>
    <x v="61"/>
    <s v="N02BF01"/>
    <x v="491"/>
    <x v="1"/>
    <x v="0"/>
    <x v="4"/>
    <s v=""/>
  </r>
  <r>
    <s v="NEURONTIN 400 mg kemény kapszula"/>
    <s v="50 X   - buborékcsomagolásban"/>
    <s v="OGYI-T-04966/05"/>
    <x v="376"/>
    <x v="61"/>
    <s v="N02BF01"/>
    <x v="222"/>
    <x v="1"/>
    <x v="0"/>
    <x v="4"/>
    <s v=""/>
  </r>
  <r>
    <s v="NICORETTE BERRYMINT 1 mg/adag szájnyálkahártyán alkalmazott oldatos spray"/>
    <s v="1 X 1 - adagoló eszköz"/>
    <s v="OGYI-T-22237/03"/>
    <x v="377"/>
    <x v="150"/>
    <s v="N07BA01"/>
    <x v="344"/>
    <x v="1"/>
    <x v="0"/>
    <x v="0"/>
    <s v=""/>
  </r>
  <r>
    <s v="NICORETTE FRESHMINT GUM 2 mg gyógyszeres rágógumi"/>
    <s v="105 X   - buborékcsomagolásban"/>
    <s v="OGYI-T-10240/04"/>
    <x v="377"/>
    <x v="150"/>
    <s v="N07BA01"/>
    <x v="492"/>
    <x v="1"/>
    <x v="0"/>
    <x v="2"/>
    <s v=""/>
  </r>
  <r>
    <s v="NICORETTE FRESHMINT GUM 2 mg gyógyszeres rágógumi"/>
    <s v="30 X   - buborékcsomagolásban"/>
    <s v="OGYI-T-10240/02"/>
    <x v="377"/>
    <x v="150"/>
    <s v="N07BA01"/>
    <x v="493"/>
    <x v="1"/>
    <x v="0"/>
    <x v="4"/>
    <s v=""/>
  </r>
  <r>
    <s v="NICORETTE FRESHMINT GUM 4 mg gyógyszeres rágógumi"/>
    <s v="30 X   - buborékcsomagolásban"/>
    <s v="OGYI-T-10240/14"/>
    <x v="377"/>
    <x v="150"/>
    <s v="N07BA01"/>
    <x v="494"/>
    <x v="1"/>
    <x v="0"/>
    <x v="4"/>
    <s v=""/>
  </r>
  <r>
    <s v="NICORETTE MINT 4 mg mentolos préselt szopogató tabletta"/>
    <s v="20 X   - PP tartályban"/>
    <s v="OGYI-T-24089/01"/>
    <x v="377"/>
    <x v="150"/>
    <s v="N07BA01"/>
    <x v="187"/>
    <x v="1"/>
    <x v="0"/>
    <x v="4"/>
    <s v=""/>
  </r>
  <r>
    <s v="NIMBEX 2 mg/ml oldatos injekció"/>
    <s v="5 X 5 ml ampulla"/>
    <s v="OGYI-T-08580/01"/>
    <x v="378"/>
    <x v="117"/>
    <s v="M03AC11"/>
    <x v="238"/>
    <x v="1"/>
    <x v="0"/>
    <x v="5"/>
    <s v=""/>
  </r>
  <r>
    <s v="NIQUITIN MENTHOL FRESH 2 mg gyógyszeres rágógumi"/>
    <s v="30 X   - buborékcsomagolásban"/>
    <s v="OGYI-T-08174/51"/>
    <x v="377"/>
    <x v="84"/>
    <s v="N07BA01"/>
    <x v="495"/>
    <x v="1"/>
    <x v="0"/>
    <x v="6"/>
    <s v=""/>
  </r>
  <r>
    <s v="NIQUITIN MENTHOL FRESH 4 mg gyógyszeres rágógumi"/>
    <s v="100 X   - buborékcsomagolásban"/>
    <s v="OGYI-T-08174/57"/>
    <x v="377"/>
    <x v="84"/>
    <s v="N07BA01"/>
    <x v="495"/>
    <x v="1"/>
    <x v="0"/>
    <x v="6"/>
    <s v=""/>
  </r>
  <r>
    <s v="NIQUITIN MENTHOL FRESH 4 mg gyógyszeres rágógumi"/>
    <s v="30 X   - buborékcsomagolásban"/>
    <s v="OGYI-T-08174/56"/>
    <x v="377"/>
    <x v="84"/>
    <s v="N07BA01"/>
    <x v="495"/>
    <x v="1"/>
    <x v="0"/>
    <x v="6"/>
    <s v=""/>
  </r>
  <r>
    <s v="NIQUITIN MINITAB 1,5 mg préselt szopogató tabletta"/>
    <s v="1 X 20 - mûanyag tartályban"/>
    <s v="OGYI-T-08174/07"/>
    <x v="377"/>
    <x v="84"/>
    <s v="N07BA01"/>
    <x v="496"/>
    <x v="1"/>
    <x v="0"/>
    <x v="4"/>
    <s v=""/>
  </r>
  <r>
    <s v="NIQUITIN MINITAB 1,5 mg préselt szopogató tabletta"/>
    <s v="3 X 20 - mûanyag tartályban"/>
    <s v="OGYI-T-08174/08"/>
    <x v="377"/>
    <x v="84"/>
    <s v="N07BA01"/>
    <x v="497"/>
    <x v="1"/>
    <x v="0"/>
    <x v="4"/>
    <s v=""/>
  </r>
  <r>
    <s v="NITROFURANTOIN-CHINOIN 0,1 g tabletta"/>
    <s v="20 X   - buborékcsomagolásban"/>
    <s v="OGYI-T-03253/01"/>
    <x v="379"/>
    <x v="105"/>
    <s v="J01XE01"/>
    <x v="498"/>
    <x v="1"/>
    <x v="1"/>
    <x v="8"/>
    <s v=""/>
  </r>
  <r>
    <s v="NO-SPA FORTE tabletta"/>
    <s v="24 X   - buborékcsomagolásban"/>
    <s v="OGYI-T-06267/06"/>
    <x v="380"/>
    <x v="19"/>
    <s v="A03AD02"/>
    <x v="331"/>
    <x v="1"/>
    <x v="0"/>
    <x v="0"/>
    <s v=""/>
  </r>
  <r>
    <s v="NO-SPA NEO 40 mg filmtabletta"/>
    <s v="24 X   - buborékcsomagolásban"/>
    <s v="OGYI-T-06267/08"/>
    <x v="380"/>
    <x v="19"/>
    <s v="A03AD02"/>
    <x v="499"/>
    <x v="1"/>
    <x v="0"/>
    <x v="0"/>
    <s v=""/>
  </r>
  <r>
    <s v="NOFLAMEN 15 mg tabletta"/>
    <s v="20 X   - buborékcsomagolásban"/>
    <s v="OGYI-T-20188/04"/>
    <x v="95"/>
    <x v="57"/>
    <s v="M01AC06"/>
    <x v="191"/>
    <x v="1"/>
    <x v="2"/>
    <x v="3"/>
    <s v=""/>
  </r>
  <r>
    <s v="NORDITROPIN NORDIFLEX 10 mg/1,5 ml oldatos injekció elõretöltött injekciós tollban"/>
    <s v="1 X 1.5 ml elõretöltött injekciós tollban"/>
    <s v="OGYI-T-07700/14"/>
    <x v="381"/>
    <x v="163"/>
    <s v="H01AC01"/>
    <x v="500"/>
    <x v="2"/>
    <x v="2"/>
    <x v="0"/>
    <s v=""/>
  </r>
  <r>
    <s v="NORDITROPIN NORDIFLEX 15 mg/1,5 ml oldatos injekció elõretöltött injekciós tollban"/>
    <s v="1 X 1.5 ml elõretöltött injekciós tollban"/>
    <s v="OGYI-T-07700/15"/>
    <x v="381"/>
    <x v="163"/>
    <s v="H01AC01"/>
    <x v="501"/>
    <x v="2"/>
    <x v="2"/>
    <x v="0"/>
    <s v=""/>
  </r>
  <r>
    <s v="NOREPINEPHRINE KALCEKS 1 mg/ml koncentrátum oldatos infúzióhoz"/>
    <s v="10 X 1 ml ampulla"/>
    <s v="OGYI-T-23676/02"/>
    <x v="382"/>
    <x v="69"/>
    <s v="C01CA03"/>
    <x v="232"/>
    <x v="1"/>
    <x v="2"/>
    <x v="5"/>
    <s v=""/>
  </r>
  <r>
    <s v="NOREPINEPHRINE KALCEKS 1 mg/ml koncentrátum oldatos infúzióhoz"/>
    <s v="10 X 10 ml ampulla"/>
    <s v="OGYI-T-23676/12"/>
    <x v="382"/>
    <x v="69"/>
    <s v="C01CA03"/>
    <x v="502"/>
    <x v="52"/>
    <x v="2"/>
    <x v="5"/>
    <s v=""/>
  </r>
  <r>
    <s v="NORPROLAC  25 mikrogramm tabletta és 50 mikrogramm tabletta"/>
    <s v="3 X   - buborékcsomagolásban"/>
    <s v="OGYI-T-04871/01"/>
    <x v="383"/>
    <x v="93"/>
    <s v="G02CB04"/>
    <x v="503"/>
    <x v="1"/>
    <x v="2"/>
    <x v="1"/>
    <s v=""/>
  </r>
  <r>
    <s v="Nemdatine 10 mg filmtabletta"/>
    <s v="28 X   - buborékcsomagolásban"/>
    <s v="EU/1/13/824/003"/>
    <x v="202"/>
    <x v="26"/>
    <s v="N06DX01"/>
    <x v="185"/>
    <x v="1"/>
    <x v="2"/>
    <x v="3"/>
    <s v=""/>
  </r>
  <r>
    <s v="NeoRecormon   2000 NE oldatos injekció elõretöltött fecskendõben"/>
    <s v="6 X   - -"/>
    <s v="EU/1/97/031/030"/>
    <x v="384"/>
    <x v="47"/>
    <s v="B03XA01"/>
    <x v="504"/>
    <x v="1"/>
    <x v="2"/>
    <x v="8"/>
    <s v=""/>
  </r>
  <r>
    <s v="NeoRecormon   5000 NE oldatos injekció elõretöltött fecskendõben"/>
    <s v="6 X   - -"/>
    <s v="EU/1/97/031/034"/>
    <x v="384"/>
    <x v="47"/>
    <s v="B03XA01"/>
    <x v="283"/>
    <x v="1"/>
    <x v="2"/>
    <x v="2"/>
    <s v=""/>
  </r>
  <r>
    <s v="NeoRecormon   6000 NE oldatos injekció elõretöltött fecskendõben"/>
    <s v="6 X   - -"/>
    <s v="EU/1/97/031/044"/>
    <x v="384"/>
    <x v="47"/>
    <s v="B03XA01"/>
    <x v="504"/>
    <x v="1"/>
    <x v="2"/>
    <x v="8"/>
    <s v=""/>
  </r>
  <r>
    <s v="NovoNorm 2 mg tabletta"/>
    <s v="90 X   - -"/>
    <s v="EU/1/98/076/019"/>
    <x v="385"/>
    <x v="163"/>
    <s v="A10BX02"/>
    <x v="420"/>
    <x v="1"/>
    <x v="0"/>
    <x v="5"/>
    <s v=""/>
  </r>
  <r>
    <s v="NovoSeven 1 mg (50 KNE) por és oldószer oldatos injekcióhoz"/>
    <s v="1 X   - injekciós üvegben"/>
    <s v="EU/1/96/006/008"/>
    <x v="386"/>
    <x v="163"/>
    <s v="B02BD08"/>
    <x v="503"/>
    <x v="2"/>
    <x v="2"/>
    <x v="2"/>
    <s v=""/>
  </r>
  <r>
    <s v="NovoSeven 2 mg (100 KNE) por és oldószer oldatos injekcióhoz"/>
    <s v="1 X   - injekciós üvegben"/>
    <s v="EU/1/96/006/009"/>
    <x v="386"/>
    <x v="163"/>
    <s v="B02BD08"/>
    <x v="505"/>
    <x v="2"/>
    <x v="2"/>
    <x v="6"/>
    <s v=""/>
  </r>
  <r>
    <s v="NovoSeven 5 mg (250 KNE) por és oldószer oldatos injekcióhoz"/>
    <s v="1 X   - injekciós üvegben"/>
    <s v="EU/1/96/006/010"/>
    <x v="386"/>
    <x v="163"/>
    <s v="B02BD08"/>
    <x v="506"/>
    <x v="2"/>
    <x v="2"/>
    <x v="2"/>
    <s v=""/>
  </r>
  <r>
    <s v="Noxafil 100 mg gyomornedv-ellenálló tabletta"/>
    <s v="24 X   - buborékcsomagolásban"/>
    <s v="EU/1/05/320/002"/>
    <x v="387"/>
    <x v="121"/>
    <s v="J02AC04"/>
    <x v="432"/>
    <x v="1"/>
    <x v="0"/>
    <x v="5"/>
    <s v=""/>
  </r>
  <r>
    <s v="NutropinAq 10 mg/2 ml (30 NE) oldatos injekció"/>
    <s v="1 X 2 ml patronban"/>
    <s v="EU/1/00/164/003"/>
    <x v="381"/>
    <x v="40"/>
    <s v="H01AC01"/>
    <x v="507"/>
    <x v="1"/>
    <x v="0"/>
    <x v="5"/>
    <s v=""/>
  </r>
  <r>
    <s v="NÁTRIUM-KLORID 0,9% Fresenius oldatos infúzió"/>
    <s v="20 X 250 ml LDPE palackban"/>
    <s v="OGYI-T-09227/14"/>
    <x v="369"/>
    <x v="24"/>
    <s v="B05BB01"/>
    <x v="75"/>
    <x v="13"/>
    <x v="6"/>
    <x v="1"/>
    <s v=""/>
  </r>
  <r>
    <s v="NÁTRIUM-KLORID 0,9% Fresenius oldatos infúzió"/>
    <s v="40 X 100 ml LDPE palackban"/>
    <s v="OGYI-T-09227/07"/>
    <x v="369"/>
    <x v="24"/>
    <s v="B05BB01"/>
    <x v="163"/>
    <x v="13"/>
    <x v="6"/>
    <x v="5"/>
    <s v=""/>
  </r>
  <r>
    <s v="NÁTRIUM-KLORID EUROLIFE 0,9% oldatos infúzió"/>
    <s v="10 X 1000 ml infúziós zsákban"/>
    <s v="OGYI-T-24135/07"/>
    <x v="369"/>
    <x v="143"/>
    <s v="B05BB01"/>
    <x v="508"/>
    <x v="1"/>
    <x v="8"/>
    <x v="5"/>
    <s v=""/>
  </r>
  <r>
    <s v="NÁTRIUM-KLORID EUROLIFE 0,9% oldatos infúzió"/>
    <s v="20 X 250 ml infúziós zsákban"/>
    <s v="OGYI-T-24135/03"/>
    <x v="369"/>
    <x v="143"/>
    <s v="B05BB01"/>
    <x v="509"/>
    <x v="1"/>
    <x v="8"/>
    <x v="5"/>
    <s v=""/>
  </r>
  <r>
    <s v="NÁTRIUM-KLORID EUROLIFE 0,9% oldatos infúzió"/>
    <s v="20 X 500 ml infúziós zsákban"/>
    <s v="OGYI-T-24135/05"/>
    <x v="369"/>
    <x v="143"/>
    <s v="B05BB01"/>
    <x v="508"/>
    <x v="1"/>
    <x v="8"/>
    <x v="5"/>
    <s v=""/>
  </r>
  <r>
    <s v="NÁTRIUM-KLORID EUROLIFE 0,9% oldatos infúzió"/>
    <s v="30 X 100 ml infúziós zsákban"/>
    <s v="OGYI-T-24135/01"/>
    <x v="369"/>
    <x v="143"/>
    <s v="B05BB01"/>
    <x v="508"/>
    <x v="1"/>
    <x v="8"/>
    <x v="5"/>
    <s v=""/>
  </r>
  <r>
    <s v="NÁTRIUM-KLORID EUROLIFE 0,9% oldatos infúzió"/>
    <s v="40 X 100 ml infúziós zsákban"/>
    <s v="OGYI-T-24135/09"/>
    <x v="369"/>
    <x v="143"/>
    <s v="B05BB01"/>
    <x v="508"/>
    <x v="1"/>
    <x v="8"/>
    <x v="5"/>
    <s v=""/>
  </r>
  <r>
    <s v="OCTOSTIM 1,5 mg/ml oldatos orrspray"/>
    <s v="1 X 2.5 ml üvegben"/>
    <s v="OGYI-T-08941/01"/>
    <x v="347"/>
    <x v="93"/>
    <s v="H01BA02"/>
    <x v="455"/>
    <x v="2"/>
    <x v="2"/>
    <x v="1"/>
    <s v=""/>
  </r>
  <r>
    <s v="OCULOTECT FLUID 50 mg/ml oldatos szemcsepp"/>
    <s v="1 X 10 ml flakonban"/>
    <s v="OGYI-T-06528/01"/>
    <x v="388"/>
    <x v="164"/>
    <s v="S01XA20"/>
    <x v="510"/>
    <x v="1"/>
    <x v="0"/>
    <x v="1"/>
    <s v=""/>
  </r>
  <r>
    <s v="OKTREOTID TEVA 10 mg por és oldószer retard szuszpenziós injekcióhoz"/>
    <s v="1 X   - porüveg"/>
    <s v="OGYI-T-23549/01"/>
    <x v="389"/>
    <x v="11"/>
    <s v="H01CB02"/>
    <x v="511"/>
    <x v="1"/>
    <x v="0"/>
    <x v="0"/>
    <s v=""/>
  </r>
  <r>
    <s v="OKTREOTID TEVA 20 mg por és oldószer retard szuszpenziós injekcióhoz"/>
    <s v="1 X   - porüveg"/>
    <s v="OGYI-T-23549/02"/>
    <x v="389"/>
    <x v="11"/>
    <s v="H01CB02"/>
    <x v="511"/>
    <x v="1"/>
    <x v="0"/>
    <x v="0"/>
    <s v=""/>
  </r>
  <r>
    <s v="OKTREOTID TEVA 30 mg por és oldószer retard szuszpenziós injekcióhoz"/>
    <s v="1 X   - porüveg"/>
    <s v="OGYI-T-23549/03"/>
    <x v="389"/>
    <x v="11"/>
    <s v="H01CB02"/>
    <x v="511"/>
    <x v="1"/>
    <x v="0"/>
    <x v="0"/>
    <s v=""/>
  </r>
  <r>
    <s v="OMEGAVEN emulziós infúzió"/>
    <s v="10 X 50 ml üvegben"/>
    <s v="OGYI-T-08625/01"/>
    <x v="390"/>
    <x v="24"/>
    <s v="B05BA02"/>
    <x v="382"/>
    <x v="1"/>
    <x v="0"/>
    <x v="4"/>
    <s v=""/>
  </r>
  <r>
    <s v="OPTALGIN 500 mg tabletta"/>
    <s v="10 X   - buborékcsomagolásban"/>
    <s v="OGYI-T-22029/01"/>
    <x v="22"/>
    <x v="1"/>
    <s v="N02BB02"/>
    <x v="161"/>
    <x v="1"/>
    <x v="0"/>
    <x v="3"/>
    <s v=""/>
  </r>
  <r>
    <s v="OPTIRAY 300 mg I/ml oldatos injekció"/>
    <s v="10 X 20 ml üvegpalackban"/>
    <s v="OGYI-T-01846/03"/>
    <x v="391"/>
    <x v="151"/>
    <s v="V08AB07"/>
    <x v="512"/>
    <x v="1"/>
    <x v="2"/>
    <x v="4"/>
    <s v=""/>
  </r>
  <r>
    <s v="ORALAIR 100 IR és 300 IR nyelvalatti tabletta"/>
    <s v="3x+28 X   - buborékcsomagolásban"/>
    <s v="OGYI-T-21527/01"/>
    <x v="296"/>
    <x v="165"/>
    <s v="V01AA02"/>
    <x v="513"/>
    <x v="1"/>
    <x v="3"/>
    <x v="1"/>
    <s v=""/>
  </r>
  <r>
    <s v="OSPAMOX  500 mg filmtabletta"/>
    <s v="12 X   - buborékcsomagolásban"/>
    <s v="OGYI-T-04208/01"/>
    <x v="392"/>
    <x v="29"/>
    <s v="J01CA04"/>
    <x v="514"/>
    <x v="1"/>
    <x v="2"/>
    <x v="1"/>
    <s v=""/>
  </r>
  <r>
    <s v="OSPAMOX  500 mg filmtabletta"/>
    <s v="16 X   - buborékcsomagolásban"/>
    <s v="OGYI-T-04208/02"/>
    <x v="392"/>
    <x v="29"/>
    <s v="J01CA04"/>
    <x v="515"/>
    <x v="1"/>
    <x v="2"/>
    <x v="1"/>
    <s v=""/>
  </r>
  <r>
    <s v="OSPAMOX  750 mg filmtabletta"/>
    <s v="12 X   - buborékcsomagolásban"/>
    <s v="OGYI-T-04208/03"/>
    <x v="392"/>
    <x v="29"/>
    <s v="J01CA04"/>
    <x v="516"/>
    <x v="1"/>
    <x v="0"/>
    <x v="1"/>
    <s v=""/>
  </r>
  <r>
    <s v="OSPAMOX  750 mg filmtabletta"/>
    <s v="16 X   - buborékcsomagolásban"/>
    <s v="OGYI-T-04208/04"/>
    <x v="392"/>
    <x v="29"/>
    <s v="J01CA04"/>
    <x v="517"/>
    <x v="1"/>
    <x v="2"/>
    <x v="5"/>
    <s v=""/>
  </r>
  <r>
    <s v="OSPEN  500 000 NE filmtabletta"/>
    <s v="12 X   - buborékcsomagolásban"/>
    <s v="OGYI-T-04242/01"/>
    <x v="393"/>
    <x v="29"/>
    <s v="J01CE02"/>
    <x v="518"/>
    <x v="1"/>
    <x v="2"/>
    <x v="8"/>
    <s v=""/>
  </r>
  <r>
    <s v="OSSICA  50 mg filmtabletta"/>
    <s v="28 X  - buborékcsomagolásban"/>
    <s v="OGYI-T-21128/01"/>
    <x v="82"/>
    <x v="59"/>
    <s v="M05BA06"/>
    <x v="519"/>
    <x v="1"/>
    <x v="0"/>
    <x v="2"/>
    <s v=""/>
  </r>
  <r>
    <s v="OSSICA  50 mg filmtabletta"/>
    <s v="84 X  - buborékcsomagolásban"/>
    <s v="OGYI-T-21128/02"/>
    <x v="82"/>
    <x v="59"/>
    <s v="M05BA06"/>
    <x v="520"/>
    <x v="1"/>
    <x v="0"/>
    <x v="4"/>
    <s v=""/>
  </r>
  <r>
    <s v="OSSICA 150 mg filmtabletta"/>
    <s v="3 X  - buborékcsomagolásban"/>
    <s v="OGYI-T-21128/04"/>
    <x v="82"/>
    <x v="59"/>
    <s v="M05BA06"/>
    <x v="521"/>
    <x v="13"/>
    <x v="2"/>
    <x v="4"/>
    <s v=""/>
  </r>
  <r>
    <s v="OTRIVIN KOMPLEX 0,5 mg/ml+0,6 mg/ml oldatos orrspray"/>
    <s v="1 X 10 ml HDPE tartályban"/>
    <s v="OGYI-T-20972/01"/>
    <x v="394"/>
    <x v="159"/>
    <s v="R01AB06"/>
    <x v="522"/>
    <x v="1"/>
    <x v="0"/>
    <x v="5"/>
    <s v=""/>
  </r>
  <r>
    <s v="OXALIPLATIN ACCORD 5 mg/ml koncentrátum oldatos infúzióhoz"/>
    <s v="1 X 10 ml injekciós üvegben"/>
    <s v="OGYI-T-21479/01"/>
    <x v="395"/>
    <x v="51"/>
    <s v="L01XA03"/>
    <x v="523"/>
    <x v="13"/>
    <x v="0"/>
    <x v="4"/>
    <s v=""/>
  </r>
  <r>
    <s v="OXALIPLATIN ACCORD 5 mg/ml koncentrátum oldatos infúzióhoz"/>
    <s v="1 X 40 ml injekciós üvegben"/>
    <s v="OGYI-T-21479/04"/>
    <x v="395"/>
    <x v="51"/>
    <s v="L01XA03"/>
    <x v="524"/>
    <x v="9"/>
    <x v="2"/>
    <x v="4"/>
    <s v=""/>
  </r>
  <r>
    <s v="OXALIPLATIN KABI 5 mg/ml koncentrátum oldatos infúzióhoz"/>
    <s v="1 X 10 ml injekciós üvegben"/>
    <s v="OGYI-T-21085/01"/>
    <x v="395"/>
    <x v="28"/>
    <s v="L01XA03"/>
    <x v="525"/>
    <x v="1"/>
    <x v="0"/>
    <x v="5"/>
    <s v=""/>
  </r>
  <r>
    <s v="OXYBUPROCAINE HYDROCHLORIDE AGEPHA 4 mg/ml oldatos szemcsepp"/>
    <s v="1 X 10 ml tartályban"/>
    <s v="OGYI-T-24250/1"/>
    <x v="396"/>
    <x v="166"/>
    <s v="S01HA02"/>
    <x v="161"/>
    <x v="6"/>
    <x v="4"/>
    <x v="8"/>
    <s v=""/>
  </r>
  <r>
    <s v="OXYGRINDEKS 8,3 mikrogramm/ml oldatos injekció vagy infúzió"/>
    <s v="10 X   - ampulla"/>
    <s v="OGYI-T-22210/01"/>
    <x v="397"/>
    <x v="96"/>
    <s v="H01BB02"/>
    <x v="526"/>
    <x v="1"/>
    <x v="0"/>
    <x v="5"/>
    <s v=""/>
  </r>
  <r>
    <s v="OXYTOCIN  5 NE/ml oldatos injekció"/>
    <s v="5 X 1 ml ampulla"/>
    <s v="OGYI-T-03058/01"/>
    <x v="397"/>
    <x v="59"/>
    <s v="H01BB02"/>
    <x v="187"/>
    <x v="12"/>
    <x v="2"/>
    <x v="5"/>
    <s v=""/>
  </r>
  <r>
    <s v="OXYTOCIN GRINDEKS  5 NE/ml oldatos injekció vagy infúzió"/>
    <s v="5 X 1 ml ampulla"/>
    <s v="OGYI-T-23732/01"/>
    <x v="397"/>
    <x v="96"/>
    <s v="H01BB02"/>
    <x v="282"/>
    <x v="1"/>
    <x v="2"/>
    <x v="4"/>
    <s v=""/>
  </r>
  <r>
    <s v="Olanzapin Teva 15 mg filmtabletta"/>
    <s v="28 X   - buborékcsomagolásban"/>
    <s v="EU/1/07/427/016"/>
    <x v="398"/>
    <x v="11"/>
    <s v="N05AH03"/>
    <x v="163"/>
    <x v="13"/>
    <x v="6"/>
    <x v="3"/>
    <s v=""/>
  </r>
  <r>
    <s v="Olanzapin Teva 20 mg filmtabletta"/>
    <s v="28 X   - buborékcsomagolásban"/>
    <s v="EU/1/07/427/020"/>
    <x v="398"/>
    <x v="11"/>
    <s v="N05AH03"/>
    <x v="23"/>
    <x v="1"/>
    <x v="2"/>
    <x v="3"/>
    <s v=""/>
  </r>
  <r>
    <s v="Ondexxya 200 mg por oldatos infúzióhoz"/>
    <s v="5 X 20 ml injekciós üvegben"/>
    <s v="EU/1/18/1345/002"/>
    <x v="399"/>
    <x v="66"/>
    <s v="V03AB38"/>
    <x v="159"/>
    <x v="1"/>
    <x v="0"/>
    <x v="1"/>
    <s v=""/>
  </r>
  <r>
    <s v="Onglyza 5 mg filmtabletta"/>
    <s v="30 X 1 - buborékcsomagolásban"/>
    <s v="EU/1/09/545/009"/>
    <x v="400"/>
    <x v="66"/>
    <s v="A10BH03"/>
    <x v="347"/>
    <x v="1"/>
    <x v="0"/>
    <x v="5"/>
    <s v=""/>
  </r>
  <r>
    <s v="Ontozry 150 mg filmtabletta"/>
    <s v="28 X   - buborékcsomagolásban"/>
    <s v="EU/1/21/1530/009"/>
    <x v="401"/>
    <x v="167"/>
    <s v="N03AX25"/>
    <x v="527"/>
    <x v="1"/>
    <x v="0"/>
    <x v="4"/>
    <s v=""/>
  </r>
  <r>
    <s v="Ontruzant 150 mg por oldatos infúzióhoz való koncentrátumhoz"/>
    <s v="1 X   - injekciós üvegben"/>
    <s v="EU/1/17/1241/001"/>
    <x v="261"/>
    <x v="168"/>
    <s v="L01FD01"/>
    <x v="24"/>
    <x v="1"/>
    <x v="0"/>
    <x v="3"/>
    <s v=""/>
  </r>
  <r>
    <s v="Ontruzant 420 mg por oldatos infúzióhoz való koncentrátumhoz"/>
    <s v="1 X   - injekciós üvegben"/>
    <s v="EU/1/17/1241/002"/>
    <x v="261"/>
    <x v="168"/>
    <s v="L01FD01"/>
    <x v="24"/>
    <x v="1"/>
    <x v="0"/>
    <x v="3"/>
    <s v=""/>
  </r>
  <r>
    <s v="Orgalutran 0,25 mg/0,5 ml oldatos injekció"/>
    <s v="1 X   - -"/>
    <s v="EU/1/00/130/001"/>
    <x v="402"/>
    <x v="48"/>
    <s v="H01CC01"/>
    <x v="528"/>
    <x v="1"/>
    <x v="3"/>
    <x v="5"/>
    <s v=""/>
  </r>
  <r>
    <s v="PACLITAXEL KABI 6 mg/ml koncentrátum oldatos infúzióhoz"/>
    <s v="1 X 5 ml injekciós üvegben"/>
    <s v="OGYI-T-20986/01"/>
    <x v="403"/>
    <x v="28"/>
    <s v="L01CD01"/>
    <x v="529"/>
    <x v="1"/>
    <x v="0"/>
    <x v="0"/>
    <s v=""/>
  </r>
  <r>
    <s v="PACLITAXEL SANDOZ 6 mg/ml koncentrátum oldatos infúzióhoz"/>
    <s v="1 X 5 ml injekciós üvegben"/>
    <s v="OGYI-T-10322/01"/>
    <x v="403"/>
    <x v="0"/>
    <s v="L01CD01"/>
    <x v="530"/>
    <x v="1"/>
    <x v="0"/>
    <x v="4"/>
    <s v=""/>
  </r>
  <r>
    <s v="PALIPERIDON TEVA   75 mg retard szuszpenziós injekció"/>
    <s v="1 X   - elõretöltött fecskendõben"/>
    <s v="OGYI-T-23920/03"/>
    <x v="404"/>
    <x v="11"/>
    <s v="N05AX13"/>
    <x v="531"/>
    <x v="1"/>
    <x v="2"/>
    <x v="0"/>
    <s v=""/>
  </r>
  <r>
    <s v="PANKREOFLAT bevont tabletta"/>
    <s v="25 X   - HDPE tartályban"/>
    <s v="OGYI-T-04218/04"/>
    <x v="405"/>
    <x v="169"/>
    <s v="A09AA02"/>
    <x v="532"/>
    <x v="1"/>
    <x v="2"/>
    <x v="5"/>
    <s v=""/>
  </r>
  <r>
    <s v="PANKREOFLAT bevont tabletta"/>
    <s v="50 X   - HDPE tartályban"/>
    <s v="OGYI-T-04218/05"/>
    <x v="405"/>
    <x v="169"/>
    <s v="A09AA02"/>
    <x v="532"/>
    <x v="1"/>
    <x v="2"/>
    <x v="5"/>
    <s v=""/>
  </r>
  <r>
    <s v="PANTOPRAZOLE-TEVA 40 mg gyomornedv-ellenálló tabletta"/>
    <s v="28 X   - buborékcsomagolásban"/>
    <s v="OGYI-T-21497/02"/>
    <x v="5"/>
    <x v="1"/>
    <s v="A02BC02"/>
    <x v="127"/>
    <x v="53"/>
    <x v="6"/>
    <x v="5"/>
    <s v=""/>
  </r>
  <r>
    <s v="PARACETAMOL KABI 10 mg/ml oldatos infúzió"/>
    <s v="10 X 50 ml üvegben"/>
    <s v="OGYI-T-21800/02"/>
    <x v="64"/>
    <x v="28"/>
    <s v="N02BE01"/>
    <x v="533"/>
    <x v="1"/>
    <x v="6"/>
    <x v="8"/>
    <s v=""/>
  </r>
  <r>
    <s v="PARACETAMOL ONKOGEN 10 mg/ml oldatos infúzió"/>
    <s v="10 X 100 ml injekciós üvegben"/>
    <s v="OGYI-T-23476/01"/>
    <x v="64"/>
    <x v="76"/>
    <s v="N02BE01"/>
    <x v="284"/>
    <x v="40"/>
    <x v="3"/>
    <x v="5"/>
    <s v=""/>
  </r>
  <r>
    <s v="PARACETAMOL SANDOZ 500 mg tabletta"/>
    <s v="20 X   - buborékcsomagolásban"/>
    <s v="OGYI-T-22441/05"/>
    <x v="64"/>
    <x v="0"/>
    <s v="N02BE01"/>
    <x v="534"/>
    <x v="1"/>
    <x v="0"/>
    <x v="6"/>
    <s v=""/>
  </r>
  <r>
    <s v="PARCODIN 500 mg/30 mg tabletta"/>
    <s v="20 X   - HDPE tartályban"/>
    <s v="OGYI-T-20299/02"/>
    <x v="406"/>
    <x v="56"/>
    <s v="N02AJ06"/>
    <x v="106"/>
    <x v="2"/>
    <x v="2"/>
    <x v="5"/>
    <s v=""/>
  </r>
  <r>
    <s v="PARETIN 40 mg filmtabletta"/>
    <s v="30 X   - buborékcsomagolásban"/>
    <s v="OGYI-T-08867/03"/>
    <x v="407"/>
    <x v="0"/>
    <s v="N06AB05"/>
    <x v="535"/>
    <x v="1"/>
    <x v="0"/>
    <x v="3"/>
    <s v=""/>
  </r>
  <r>
    <s v="PARLAZIN 10 mg filmtabletta"/>
    <s v="30 X   - buborékcsomagolásban"/>
    <s v="OGYI-T-08430/01"/>
    <x v="408"/>
    <x v="57"/>
    <s v="R06AE07"/>
    <x v="536"/>
    <x v="1"/>
    <x v="0"/>
    <x v="5"/>
    <s v=""/>
  </r>
  <r>
    <s v="PARLAZIN 10 mg filmtabletta"/>
    <s v="30 X   - buborékcsomagolásban"/>
    <s v="OGYI-T-08430/01"/>
    <x v="408"/>
    <x v="57"/>
    <s v="R06AE07"/>
    <x v="173"/>
    <x v="2"/>
    <x v="0"/>
    <x v="0"/>
    <s v=""/>
  </r>
  <r>
    <s v="PARLAZIN 10 mg/ml belsõleges oldatos cseppek"/>
    <s v="1 X 20 ml üvegben"/>
    <s v="OGYI-T-08430/03"/>
    <x v="408"/>
    <x v="57"/>
    <s v="R06AE07"/>
    <x v="316"/>
    <x v="1"/>
    <x v="0"/>
    <x v="5"/>
    <s v=""/>
  </r>
  <r>
    <s v="PARLAZIN 10 mg/ml belsõleges oldatos cseppek"/>
    <s v="1 X 20 ml üvegben"/>
    <s v="OGYI-T-08430/03"/>
    <x v="408"/>
    <x v="57"/>
    <s v="R06AE07"/>
    <x v="173"/>
    <x v="2"/>
    <x v="0"/>
    <x v="0"/>
    <s v=""/>
  </r>
  <r>
    <s v="PARNASSAN  5 mg filmtabletta"/>
    <s v="30 X   - buborékcsomagolásban"/>
    <s v="OGYI-T-21042/02"/>
    <x v="398"/>
    <x v="59"/>
    <s v="N05AH03"/>
    <x v="88"/>
    <x v="13"/>
    <x v="2"/>
    <x v="2"/>
    <s v=""/>
  </r>
  <r>
    <s v="PARNASSAN 10 mg filmtabletta"/>
    <s v="30 X   - buborékcsomagolásban"/>
    <s v="OGYI-T-21042/04"/>
    <x v="398"/>
    <x v="59"/>
    <s v="N05AH03"/>
    <x v="88"/>
    <x v="13"/>
    <x v="2"/>
    <x v="2"/>
    <s v=""/>
  </r>
  <r>
    <s v="PARNIDO 3 mg retard tabletta"/>
    <s v="30 X   - buborékcsomagolásban"/>
    <s v="OGYI-T-23374/02"/>
    <x v="404"/>
    <x v="52"/>
    <s v="N05AX13"/>
    <x v="57"/>
    <x v="54"/>
    <x v="2"/>
    <x v="3"/>
    <s v=""/>
  </r>
  <r>
    <s v="PARNIDO 6 mg retard tabletta"/>
    <s v="30 X   - buborékcsomagolásban"/>
    <s v="OGYI-T-23374/09"/>
    <x v="404"/>
    <x v="52"/>
    <s v="N05AX13"/>
    <x v="114"/>
    <x v="55"/>
    <x v="2"/>
    <x v="2"/>
    <s v=""/>
  </r>
  <r>
    <s v="PATENTBLUE 25 mg/ml oldatos injekció"/>
    <s v="5 X 2 ml ampulla"/>
    <s v="OGYI-T-00796/01"/>
    <x v="409"/>
    <x v="151"/>
    <s v="V04CX09"/>
    <x v="176"/>
    <x v="1"/>
    <x v="0"/>
    <x v="8"/>
    <s v=""/>
  </r>
  <r>
    <s v="PAXIRASOL 8 mg tabletta"/>
    <s v="20 X   - buborékcsomagolásban"/>
    <s v="OGYI-T-03612/01"/>
    <x v="410"/>
    <x v="57"/>
    <s v="R05CB02"/>
    <x v="537"/>
    <x v="2"/>
    <x v="2"/>
    <x v="0"/>
    <s v=""/>
  </r>
  <r>
    <s v="PAXIRASOL 8 mg tabletta"/>
    <s v="30 X   - buborékcsomagolásban"/>
    <s v="OGYI-T-03612/05"/>
    <x v="410"/>
    <x v="57"/>
    <s v="R05CB02"/>
    <x v="538"/>
    <x v="20"/>
    <x v="0"/>
    <x v="0"/>
    <s v=""/>
  </r>
  <r>
    <s v="PEMETREXED TEVA  100 mg por oldatos infúzióhoz való koncentrátumhoz"/>
    <s v="1 X   - injekciós üvegben"/>
    <s v="OGYI-T-22969/01"/>
    <x v="55"/>
    <x v="1"/>
    <s v="L01BA04"/>
    <x v="268"/>
    <x v="1"/>
    <x v="2"/>
    <x v="5"/>
    <s v=""/>
  </r>
  <r>
    <s v="PEMETREXED TEVA  500 mg por oldatos infúzióhoz való koncentrátumhoz"/>
    <s v="1 X   - injekciós üvegben"/>
    <s v="OGYI-T-22969/02"/>
    <x v="55"/>
    <x v="1"/>
    <s v="L01BA04"/>
    <x v="539"/>
    <x v="1"/>
    <x v="2"/>
    <x v="2"/>
    <s v=""/>
  </r>
  <r>
    <s v="PEMETREXED TEVA  500 mg por oldatos infúzióhoz való koncentrátumhoz"/>
    <s v="1 X   - injekciós üvegben"/>
    <s v="OGYI-T-22969/02"/>
    <x v="55"/>
    <x v="1"/>
    <s v="L01BA04"/>
    <x v="539"/>
    <x v="1"/>
    <x v="2"/>
    <x v="2"/>
    <s v=""/>
  </r>
  <r>
    <s v="PEMETREXED TEVA 1000 mg por oldatos infúzióhoz való koncentrátumhoz"/>
    <s v="1 X   - injekciós üvegben"/>
    <s v="OGYI-T-22969/03"/>
    <x v="55"/>
    <x v="1"/>
    <s v="L01BA04"/>
    <x v="540"/>
    <x v="1"/>
    <x v="2"/>
    <x v="4"/>
    <s v=""/>
  </r>
  <r>
    <s v="PERINDOPRIL ACTAVIS 4 mg tabletta"/>
    <s v="30 X   - buborékcsomagolásban"/>
    <s v="OGYI-T-20895/06"/>
    <x v="138"/>
    <x v="26"/>
    <s v="C09AA04"/>
    <x v="541"/>
    <x v="1"/>
    <x v="2"/>
    <x v="3"/>
    <s v=""/>
  </r>
  <r>
    <s v="PERINDOPRIL ACTAVIS 8 mg tabletta"/>
    <s v="30 X   - buborékcsomagolásban"/>
    <s v="OGYI-T-20895/10"/>
    <x v="138"/>
    <x v="26"/>
    <s v="C09AA04"/>
    <x v="138"/>
    <x v="1"/>
    <x v="2"/>
    <x v="3"/>
    <s v=""/>
  </r>
  <r>
    <s v="PETHIDINE PANPHARMA 50 mg/ml oldatos injekció"/>
    <s v="10 X 2 ml ampulla"/>
    <s v="OGYI-T-23784/01"/>
    <x v="411"/>
    <x v="73"/>
    <s v="N02AB02"/>
    <x v="542"/>
    <x v="1"/>
    <x v="8"/>
    <x v="1"/>
    <s v=""/>
  </r>
  <r>
    <s v="PHENOLPHTHALEINUM 0,5 g tabletta"/>
    <s v="10 X   - szalagcsomagolásban"/>
    <s v="OGYI-T-12334/01"/>
    <x v="412"/>
    <x v="68"/>
    <s v="A06AB04"/>
    <x v="543"/>
    <x v="1"/>
    <x v="1"/>
    <x v="5"/>
    <s v=""/>
  </r>
  <r>
    <s v="PHLOGOSAM külsõleges hab"/>
    <s v="1 X 75 g Al tartályban"/>
    <s v="OGYI-T-03566/01"/>
    <x v="413"/>
    <x v="70"/>
    <s v="D03AX53"/>
    <x v="544"/>
    <x v="1"/>
    <x v="1"/>
    <x v="5"/>
    <s v=""/>
  </r>
  <r>
    <s v="PIPERACILLIN/TAZOBACTAM KALCEKS 4 g/0,5 g por oldatos infúzióhoz"/>
    <s v="1 X 50 ml injekciós üvegben"/>
    <s v="OGYI-T-24184/03"/>
    <x v="414"/>
    <x v="69"/>
    <s v="J01CR05"/>
    <x v="194"/>
    <x v="1"/>
    <x v="2"/>
    <x v="5"/>
    <s v=""/>
  </r>
  <r>
    <s v="PIPERACILLIN/TAZOBACTAM KALCEKS 4 g/0,5 g por oldatos infúzióhoz"/>
    <s v="10 X 50 ml injekciós üvegben"/>
    <s v="OGYI-T-24184/04"/>
    <x v="414"/>
    <x v="69"/>
    <s v="J01CR05"/>
    <x v="143"/>
    <x v="1"/>
    <x v="2"/>
    <x v="5"/>
    <s v=""/>
  </r>
  <r>
    <s v="PIPERACILLIN/TAZOBACTAM SANDOZ 4 g/0,5 g por oldatos infúzióhoz"/>
    <s v="10 X   - infúziós üvegben"/>
    <s v="OGYI-T-21315/07"/>
    <x v="415"/>
    <x v="0"/>
    <s v="J01CR05"/>
    <x v="545"/>
    <x v="2"/>
    <x v="2"/>
    <x v="0"/>
    <s v=""/>
  </r>
  <r>
    <s v="PIRACETAM SOPHARMA 200 mg/ml oldatos injekció"/>
    <s v="10 X 5  ml ampulla"/>
    <s v="OGYI-T-01174/02"/>
    <x v="316"/>
    <x v="170"/>
    <s v="N06BX03"/>
    <x v="141"/>
    <x v="56"/>
    <x v="2"/>
    <x v="5"/>
    <s v=""/>
  </r>
  <r>
    <s v="PIRACETAM SOPHARMA 200 mg/ml oldatos injekció"/>
    <s v="50 X 5 ml ampulla"/>
    <s v="OGYI-T-01174/03"/>
    <x v="316"/>
    <x v="170"/>
    <s v="N06BX03"/>
    <x v="141"/>
    <x v="56"/>
    <x v="2"/>
    <x v="5"/>
    <s v=""/>
  </r>
  <r>
    <s v="PNEUMOVAX 23 oldatos injekció"/>
    <s v="1 X   - injekciós üvegben"/>
    <s v="OGYI-T-08718/01"/>
    <x v="416"/>
    <x v="171"/>
    <s v="J07AL01"/>
    <x v="546"/>
    <x v="1"/>
    <x v="0"/>
    <x v="5"/>
    <s v=""/>
  </r>
  <r>
    <s v="PONMEL 250 mg kemény kapszula"/>
    <s v="40 X   - tartályban és dobozban"/>
    <s v="OGYI-T-05764/01"/>
    <x v="417"/>
    <x v="70"/>
    <s v="M01AG01"/>
    <x v="547"/>
    <x v="1"/>
    <x v="0"/>
    <x v="5"/>
    <s v=""/>
  </r>
  <r>
    <s v="PRAMIPEXOLE ORION 0,18 mg tabletta"/>
    <s v="30 X   - buborékcsomagolásban"/>
    <s v="OGYI-T-21005/02"/>
    <x v="363"/>
    <x v="77"/>
    <s v="N04BC05"/>
    <x v="548"/>
    <x v="57"/>
    <x v="2"/>
    <x v="2"/>
    <s v=""/>
  </r>
  <r>
    <s v="PREDUCTAL PROLONG 80 mg retard kemény kapszula"/>
    <s v="90 X   - buborékcsomagolásban"/>
    <s v="OGYI-T-08844/07"/>
    <x v="339"/>
    <x v="87"/>
    <s v="C01EB15"/>
    <x v="503"/>
    <x v="1"/>
    <x v="0"/>
    <x v="5"/>
    <s v=""/>
  </r>
  <r>
    <s v="PREGABALIN RICHTER  75 mg kemény kapszula"/>
    <s v="56 X   - buborékcsomagolásban"/>
    <s v="OGYI-T-22906/11"/>
    <x v="418"/>
    <x v="59"/>
    <s v="N02BF02"/>
    <x v="187"/>
    <x v="13"/>
    <x v="2"/>
    <x v="2"/>
    <s v=""/>
  </r>
  <r>
    <s v="PRENESSA 2 mg tabletta"/>
    <s v="30 X   - buborékcsomagolásban"/>
    <s v="OGYI-T-10359/20"/>
    <x v="138"/>
    <x v="52"/>
    <s v="C09AA04"/>
    <x v="549"/>
    <x v="1"/>
    <x v="0"/>
    <x v="6"/>
    <s v=""/>
  </r>
  <r>
    <s v="PRIORIX por és oldószer oldatos injekcióhoz elõretöltött fecskendõben"/>
    <s v="1 X   - porüveg"/>
    <s v="OGYI-T-08303/04"/>
    <x v="145"/>
    <x v="58"/>
    <s v="J07BD52"/>
    <x v="0"/>
    <x v="1"/>
    <x v="0"/>
    <x v="5"/>
    <s v=""/>
  </r>
  <r>
    <s v="PROHANCE 0,5 mmol/ml oldatos injekció"/>
    <s v="1 X 10 ml injekciós üvegben"/>
    <s v="OGYI-T-23577/02"/>
    <x v="419"/>
    <x v="126"/>
    <s v="V08CA04"/>
    <x v="365"/>
    <x v="1"/>
    <x v="0"/>
    <x v="4"/>
    <s v=""/>
  </r>
  <r>
    <s v="PROHANCE 0,5 mmol/ml oldatos injekció"/>
    <s v="1 X 15 ml injekciós üvegben"/>
    <s v="OGYI-T-23577/03"/>
    <x v="419"/>
    <x v="126"/>
    <s v="V08CA04"/>
    <x v="365"/>
    <x v="1"/>
    <x v="0"/>
    <x v="4"/>
    <s v=""/>
  </r>
  <r>
    <s v="PROHANCE 0,5 mmol/ml oldatos injekció"/>
    <s v="1 X 5 ml injekciós üvegben"/>
    <s v="OGYI-T-23577/01"/>
    <x v="419"/>
    <x v="126"/>
    <s v="V08CA04"/>
    <x v="365"/>
    <x v="1"/>
    <x v="0"/>
    <x v="4"/>
    <s v=""/>
  </r>
  <r>
    <s v="PROHANCE 0,5 mmol/ml oldatos injekció elõretöltött fecskendõben"/>
    <s v="1 X 10 ml elõretöltött fecskendõben"/>
    <s v="OGYI-T-23577/05"/>
    <x v="419"/>
    <x v="126"/>
    <s v="V08CA04"/>
    <x v="365"/>
    <x v="1"/>
    <x v="0"/>
    <x v="4"/>
    <s v=""/>
  </r>
  <r>
    <s v="PROHANCE 0,5 mmol/ml oldatos injekció elõretöltött fecskendõben"/>
    <s v="1 X 15 ml elõretöltött fecskendõben"/>
    <s v="OGYI-T-23577/06"/>
    <x v="419"/>
    <x v="126"/>
    <s v="V08CA04"/>
    <x v="365"/>
    <x v="1"/>
    <x v="0"/>
    <x v="4"/>
    <s v=""/>
  </r>
  <r>
    <s v="PROHANCE 0,5 mmol/ml oldatos injekció elõretöltött fecskendõben"/>
    <s v="1 X 17 ml elõretöltött fecskendõben"/>
    <s v="OGYI-T-23577/07"/>
    <x v="419"/>
    <x v="126"/>
    <s v="V08CA04"/>
    <x v="365"/>
    <x v="1"/>
    <x v="0"/>
    <x v="4"/>
    <s v=""/>
  </r>
  <r>
    <s v="PROKAIN-HIDROKLORID TEVA 10 mg/ml oldatos injekció"/>
    <s v="1 X 100 ml üvegben"/>
    <s v="OGYI-T-06050/02"/>
    <x v="420"/>
    <x v="1"/>
    <s v="N01BA02"/>
    <x v="550"/>
    <x v="1"/>
    <x v="2"/>
    <x v="9"/>
    <s v=""/>
  </r>
  <r>
    <s v="PROPAFENON PHARMAVIT 150 mg filmtabletta"/>
    <s v="90 X   - buborékcsomagolásban"/>
    <s v="OGYI-T-04413/03"/>
    <x v="421"/>
    <x v="172"/>
    <s v="C01BC03"/>
    <x v="210"/>
    <x v="1"/>
    <x v="2"/>
    <x v="2"/>
    <s v=""/>
  </r>
  <r>
    <s v="PROPAFENON PHARMAVIT 300 mg filmtabletta"/>
    <s v="30 X   - buborékcsomagolásban"/>
    <s v="OGYI-T-04413/04"/>
    <x v="421"/>
    <x v="172"/>
    <s v="C01BC03"/>
    <x v="551"/>
    <x v="1"/>
    <x v="2"/>
    <x v="5"/>
    <s v=""/>
  </r>
  <r>
    <s v="PROPAFENON PHARMAVIT 300 mg filmtabletta"/>
    <s v="90 X   - buborékcsomagolásban"/>
    <s v="OGYI-T-04413/06"/>
    <x v="421"/>
    <x v="172"/>
    <s v="C01BC03"/>
    <x v="551"/>
    <x v="1"/>
    <x v="2"/>
    <x v="5"/>
    <s v=""/>
  </r>
  <r>
    <s v="PROPYCIL 50 mg tabletta"/>
    <s v="100 X   - üveg tartályban"/>
    <s v="OGYI-T-01510/01"/>
    <x v="422"/>
    <x v="99"/>
    <s v="H03BA02"/>
    <x v="552"/>
    <x v="1"/>
    <x v="0"/>
    <x v="4"/>
    <s v=""/>
  </r>
  <r>
    <s v="PROSTAZYN filmtabletta"/>
    <s v="60 X   - HDPE tartályban"/>
    <s v="OGYI-T-22106/02"/>
    <x v="423"/>
    <x v="8"/>
    <s v="G04CX"/>
    <x v="489"/>
    <x v="1"/>
    <x v="0"/>
    <x v="4"/>
    <s v=""/>
  </r>
  <r>
    <s v="PROTAMIN 1000 NE/ml oldatos injekció"/>
    <s v="1 X   - ampulla"/>
    <s v="OGYI-T-05574/01"/>
    <x v="424"/>
    <x v="61"/>
    <s v="V03AB14"/>
    <x v="323"/>
    <x v="2"/>
    <x v="2"/>
    <x v="8"/>
    <s v=""/>
  </r>
  <r>
    <s v="PULMALIO 100 mikrogramm/6 mikrogramm adagolt inhalációs por"/>
    <s v="2 X 60 adag inhalátorban"/>
    <s v="OGYI-T-22876/01"/>
    <x v="425"/>
    <x v="70"/>
    <s v="R03AK07"/>
    <x v="553"/>
    <x v="1"/>
    <x v="0"/>
    <x v="0"/>
    <s v=""/>
  </r>
  <r>
    <s v="PULMALIO 200 mikrogramm/6 mikrogramm adagolt inhalációs por"/>
    <s v="2 X 60 adag inhalátorban"/>
    <s v="OGYI-T-22876/04"/>
    <x v="425"/>
    <x v="70"/>
    <s v="R03AK07"/>
    <x v="553"/>
    <x v="1"/>
    <x v="0"/>
    <x v="0"/>
    <s v=""/>
  </r>
  <r>
    <s v="PULMALIO 400 mikrogramm/12 mikrogramm adagolt inhalációs por"/>
    <s v="1 X 60 adag inhalátorban"/>
    <s v="OGYI-T-22876/07"/>
    <x v="425"/>
    <x v="70"/>
    <s v="R03AK07"/>
    <x v="553"/>
    <x v="1"/>
    <x v="0"/>
    <x v="0"/>
    <s v=""/>
  </r>
  <r>
    <s v="PYASSAN 250 mg kemény kapszula"/>
    <s v="24 X   - buborékcsomagolásban"/>
    <s v="OGYI-T-03569/01"/>
    <x v="426"/>
    <x v="94"/>
    <s v="J01DB01"/>
    <x v="212"/>
    <x v="1"/>
    <x v="1"/>
    <x v="4"/>
    <s v=""/>
  </r>
  <r>
    <s v="Pegasys 135 mikrogramm oldatos injekció elõretöltött fecskendõben"/>
    <s v="4 X   - elõretöltött fecskendõben"/>
    <s v="EU/1/02/221/006"/>
    <x v="427"/>
    <x v="31"/>
    <s v="L03AB11"/>
    <x v="554"/>
    <x v="1"/>
    <x v="0"/>
    <x v="5"/>
    <s v=""/>
  </r>
  <r>
    <s v="Pelmeg 6 mg oldatos injekció elõretöltött fecskendõben"/>
    <s v="1 X 0.6 ml elõretöltött fecskendõben"/>
    <s v="EU/1/18/1328/001"/>
    <x v="245"/>
    <x v="173"/>
    <s v="L03AA13"/>
    <x v="52"/>
    <x v="1"/>
    <x v="0"/>
    <x v="0"/>
    <s v=""/>
  </r>
  <r>
    <s v="Pergoveris 150 NE/75 NE por és oldószer oldatos injekcióhoz"/>
    <s v="1 X   - porampulla+oldószerampulla"/>
    <s v="EU/1/07/396/001"/>
    <x v="428"/>
    <x v="142"/>
    <s v="G03GA30"/>
    <x v="74"/>
    <x v="1"/>
    <x v="0"/>
    <x v="4"/>
    <s v=""/>
  </r>
  <r>
    <s v="Posaconazole Accord 100 mg gyomornedv-ellenálló tabletta"/>
    <s v="24 X 1 - adagonként perforált buborékcsomagolásban"/>
    <s v="EU/1/19/1379/002"/>
    <x v="387"/>
    <x v="88"/>
    <s v="J02AC04"/>
    <x v="555"/>
    <x v="1"/>
    <x v="4"/>
    <x v="4"/>
    <s v=""/>
  </r>
  <r>
    <s v="Posaconazole Accord 100 mg gyomornedv-ellenálló tabletta"/>
    <s v="96 X   - buborékcsomagolásban"/>
    <s v="EU/1/19/1379/003"/>
    <x v="387"/>
    <x v="88"/>
    <s v="J02AC04"/>
    <x v="556"/>
    <x v="1"/>
    <x v="6"/>
    <x v="4"/>
    <s v=""/>
  </r>
  <r>
    <s v="Posaconazole Accord 100 mg gyomornedv-ellenálló tabletta"/>
    <s v="96 X 1 - adagonként perforált buborékcsomagolásban"/>
    <s v="EU/1/19/1379/004"/>
    <x v="387"/>
    <x v="88"/>
    <s v="J02AC04"/>
    <x v="556"/>
    <x v="1"/>
    <x v="6"/>
    <x v="4"/>
    <s v=""/>
  </r>
  <r>
    <s v="Praluent  75 mg oldatos injekció elõretöltött injekciós tollban"/>
    <s v="2 X 1 ml elõretöltött injekciós tollban"/>
    <s v="EU/1/15/1031/002"/>
    <x v="429"/>
    <x v="10"/>
    <s v="C10AX14"/>
    <x v="557"/>
    <x v="1"/>
    <x v="0"/>
    <x v="1"/>
    <s v=""/>
  </r>
  <r>
    <s v="Praluent 150 mg oldatos injekció elõretöltött injekciós tollban"/>
    <s v="2 X 1 ml elõretöltött injekciós tollban"/>
    <s v="EU/1/15/1031/008"/>
    <x v="429"/>
    <x v="10"/>
    <s v="C10AX14"/>
    <x v="557"/>
    <x v="1"/>
    <x v="0"/>
    <x v="1"/>
    <s v=""/>
  </r>
  <r>
    <s v="Pramipexole Teva 0,088 mg tabletta"/>
    <s v="30 X   - buborékcsomagolásban"/>
    <s v="EU/1/08/490/001"/>
    <x v="363"/>
    <x v="11"/>
    <s v="N04BC05"/>
    <x v="267"/>
    <x v="1"/>
    <x v="0"/>
    <x v="3"/>
    <s v=""/>
  </r>
  <r>
    <s v="Pramipexole Teva 0,18 mg tabletta"/>
    <s v="30 X   - buborékcsomagolásban"/>
    <s v="EU/1/08/490/005"/>
    <x v="363"/>
    <x v="11"/>
    <s v="N04BC05"/>
    <x v="267"/>
    <x v="1"/>
    <x v="0"/>
    <x v="3"/>
    <s v=""/>
  </r>
  <r>
    <s v="Pramipexole Teva 0,7 mg tabletta"/>
    <s v="30 X   - buborékcsomagolásban"/>
    <s v="EU/1/08/490/013"/>
    <x v="363"/>
    <x v="11"/>
    <s v="N04BC05"/>
    <x v="267"/>
    <x v="1"/>
    <x v="0"/>
    <x v="3"/>
    <s v=""/>
  </r>
  <r>
    <s v="Prevenar 13 szuszpenziós injekció"/>
    <s v="1 X 0.5 ml elõretöltött fecskendõben"/>
    <s v="EU/1/09/590/002"/>
    <x v="361"/>
    <x v="90"/>
    <s v="J07AL02"/>
    <x v="558"/>
    <x v="1"/>
    <x v="0"/>
    <x v="0"/>
    <s v=""/>
  </r>
  <r>
    <s v="Prezista 600 mg filmtabletta"/>
    <s v="60 X   - HDPE tartályban"/>
    <s v="EU/1/06/380/002"/>
    <x v="430"/>
    <x v="127"/>
    <s v="J05AE10"/>
    <x v="221"/>
    <x v="1"/>
    <x v="0"/>
    <x v="5"/>
    <s v=""/>
  </r>
  <r>
    <s v="Prezista 600 mg filmtabletta"/>
    <s v="60 X   - HDPE tartályban"/>
    <s v="EU/1/06/380/002"/>
    <x v="430"/>
    <x v="127"/>
    <s v="J05AE10"/>
    <x v="559"/>
    <x v="1"/>
    <x v="0"/>
    <x v="5"/>
    <s v=""/>
  </r>
  <r>
    <s v="Prezista 800 mg filmtabletta"/>
    <s v="30 X   - HDPE tartályban"/>
    <s v="EU/1/06/380/007"/>
    <x v="430"/>
    <x v="127"/>
    <s v="J05AE10"/>
    <x v="221"/>
    <x v="1"/>
    <x v="0"/>
    <x v="5"/>
    <s v=""/>
  </r>
  <r>
    <s v="Prezista 800 mg filmtabletta"/>
    <s v="30 X   - HDPE tartályban"/>
    <s v="EU/1/06/380/007"/>
    <x v="430"/>
    <x v="127"/>
    <s v="J05AE10"/>
    <x v="559"/>
    <x v="1"/>
    <x v="0"/>
    <x v="5"/>
    <s v=""/>
  </r>
  <r>
    <s v="Pritor 40 mg tabletta"/>
    <s v="28 X   - "/>
    <s v="EU/1/98/089/002"/>
    <x v="431"/>
    <x v="39"/>
    <s v="C09CA07"/>
    <x v="560"/>
    <x v="1"/>
    <x v="0"/>
    <x v="5"/>
    <s v=""/>
  </r>
  <r>
    <s v="Pritor Plus 40 mg/12,5 mg tabletta"/>
    <s v="28 X   - "/>
    <s v="EU/1/02/215/002"/>
    <x v="432"/>
    <x v="39"/>
    <s v="C09DA07"/>
    <x v="561"/>
    <x v="1"/>
    <x v="0"/>
    <x v="4"/>
    <s v=""/>
  </r>
  <r>
    <s v="Pritor Plus 80 mg/12,5 mg tabletta"/>
    <s v="28 X   - "/>
    <s v="EU/1/02/215/007"/>
    <x v="432"/>
    <x v="39"/>
    <s v="C09DA07"/>
    <x v="562"/>
    <x v="1"/>
    <x v="0"/>
    <x v="4"/>
    <s v=""/>
  </r>
  <r>
    <s v="Pritor Plus 80 mg/25 mg tabletta"/>
    <s v="28 X   - "/>
    <s v="EU/1/02/215/016"/>
    <x v="432"/>
    <x v="39"/>
    <s v="C09DA07"/>
    <x v="563"/>
    <x v="1"/>
    <x v="2"/>
    <x v="3"/>
    <s v=""/>
  </r>
  <r>
    <s v="Protopic 0,03% kenõcs"/>
    <s v="1 X 10 g -"/>
    <s v="EU/1/02/201/005"/>
    <x v="366"/>
    <x v="12"/>
    <s v="D11AX14"/>
    <x v="408"/>
    <x v="1"/>
    <x v="0"/>
    <x v="4"/>
    <s v=""/>
  </r>
  <r>
    <s v="Protopic 0,1% kenõcs"/>
    <s v="1 X 10 g -"/>
    <s v="EU/1/02/201/006"/>
    <x v="366"/>
    <x v="12"/>
    <s v="D11AX14"/>
    <x v="408"/>
    <x v="1"/>
    <x v="0"/>
    <x v="4"/>
    <s v=""/>
  </r>
  <r>
    <s v="Puregon 300 NE/0,36 ml oldatos injekció"/>
    <s v="1 X   - patronban"/>
    <s v="EU/1/96/008/038"/>
    <x v="433"/>
    <x v="48"/>
    <s v="G03GA06"/>
    <x v="564"/>
    <x v="1"/>
    <x v="0"/>
    <x v="5"/>
    <s v=""/>
  </r>
  <r>
    <s v="Puregon 600 NE/0,72 ml oldatos injekció"/>
    <s v="1 X   - patronban"/>
    <s v="EU/1/96/008/039"/>
    <x v="433"/>
    <x v="48"/>
    <s v="G03GA06"/>
    <x v="564"/>
    <x v="1"/>
    <x v="0"/>
    <x v="5"/>
    <s v=""/>
  </r>
  <r>
    <s v="QUETIAPINE-TEVA  50 mg retard tabletta"/>
    <s v="60 X   - buborékcsomagolásban"/>
    <s v="OGYI-T-20839/17"/>
    <x v="290"/>
    <x v="1"/>
    <s v="N05AH04"/>
    <x v="89"/>
    <x v="1"/>
    <x v="2"/>
    <x v="0"/>
    <s v=""/>
  </r>
  <r>
    <s v="QUETIAPINE-TEVA 400 mg retard tabletta"/>
    <s v="60 X   - buborékcsomagolásban"/>
    <s v="OGYI-T-20839/22"/>
    <x v="290"/>
    <x v="1"/>
    <s v="N05AH04"/>
    <x v="166"/>
    <x v="1"/>
    <x v="2"/>
    <x v="3"/>
    <s v=""/>
  </r>
  <r>
    <s v="Qutenza 179 mg külsõleges tapasz"/>
    <s v="1 X   - tasakban"/>
    <s v="EU/1/09/524/001"/>
    <x v="434"/>
    <x v="174"/>
    <s v="N01BX04"/>
    <x v="565"/>
    <x v="1"/>
    <x v="0"/>
    <x v="8"/>
    <s v=""/>
  </r>
  <r>
    <s v="Qutenza 179 mg külsõleges tapasz"/>
    <s v="2 X   - tasakban"/>
    <s v="EU/1/09/524/002"/>
    <x v="434"/>
    <x v="174"/>
    <s v="N01BX04"/>
    <x v="565"/>
    <x v="1"/>
    <x v="0"/>
    <x v="8"/>
    <s v=""/>
  </r>
  <r>
    <s v="RABEPRAZOL-TEVA 20 mg gyomornedv-ellenálló tabletta"/>
    <s v="28 X   - buborékcsomagolásban"/>
    <s v="OGYI-T-21622/02"/>
    <x v="435"/>
    <x v="1"/>
    <s v="A02BC04"/>
    <x v="566"/>
    <x v="1"/>
    <x v="2"/>
    <x v="4"/>
    <s v=""/>
  </r>
  <r>
    <s v="RABYPREX 20 mg gyomornedv-ellenálló tabletta"/>
    <s v="28 X   - buborékcsomagolásban"/>
    <s v="OGYI-T-20811/05"/>
    <x v="435"/>
    <x v="1"/>
    <s v="A02BC04"/>
    <x v="567"/>
    <x v="1"/>
    <x v="2"/>
    <x v="3"/>
    <s v=""/>
  </r>
  <r>
    <s v="RABYPREX 20 mg gyomornedv-ellenálló tabletta"/>
    <s v="56 X   - buborékcsomagolásban"/>
    <s v="OGYI-T-20811/06"/>
    <x v="435"/>
    <x v="1"/>
    <s v="A02BC04"/>
    <x v="568"/>
    <x v="1"/>
    <x v="2"/>
    <x v="2"/>
    <s v=""/>
  </r>
  <r>
    <s v="RALGEN SR 100 mg retard tabletta"/>
    <s v="30 X   - buborékcsomagolásban"/>
    <s v="OGYI-T-20310/03"/>
    <x v="131"/>
    <x v="5"/>
    <s v="N02AX02"/>
    <x v="295"/>
    <x v="58"/>
    <x v="2"/>
    <x v="3"/>
    <s v=""/>
  </r>
  <r>
    <s v="RALGEN SR 100 mg retard tabletta"/>
    <s v="50 X   - buborékcsomagolásban"/>
    <s v="OGYI-T-20310/04"/>
    <x v="131"/>
    <x v="5"/>
    <s v="N02AX02"/>
    <x v="278"/>
    <x v="58"/>
    <x v="2"/>
    <x v="4"/>
    <s v=""/>
  </r>
  <r>
    <s v="RALGEN SR 150 mg retard tabletta"/>
    <s v="30 X   - buborékcsomagolásban"/>
    <s v="OGYI-T-20310/07"/>
    <x v="131"/>
    <x v="5"/>
    <s v="N02AX02"/>
    <x v="569"/>
    <x v="1"/>
    <x v="2"/>
    <x v="2"/>
    <s v=""/>
  </r>
  <r>
    <s v="RALGEN SR 150 mg retard tabletta"/>
    <s v="50 X   - buborékcsomagolásban"/>
    <s v="OGYI-T-20310/08"/>
    <x v="131"/>
    <x v="5"/>
    <s v="N02AX02"/>
    <x v="570"/>
    <x v="58"/>
    <x v="2"/>
    <x v="2"/>
    <s v=""/>
  </r>
  <r>
    <s v="RALGEN SR 200 mg retard tabletta"/>
    <s v="30 X   - buborékcsomagolásban"/>
    <s v="OGYI-T-20310/11"/>
    <x v="131"/>
    <x v="5"/>
    <s v="N02AX02"/>
    <x v="571"/>
    <x v="1"/>
    <x v="2"/>
    <x v="2"/>
    <s v=""/>
  </r>
  <r>
    <s v="RALGEN SR 200 mg retard tabletta"/>
    <s v="50 X   - buborékcsomagolásban"/>
    <s v="OGYI-T-20310/12"/>
    <x v="131"/>
    <x v="5"/>
    <s v="N02AX02"/>
    <x v="572"/>
    <x v="58"/>
    <x v="2"/>
    <x v="2"/>
    <s v=""/>
  </r>
  <r>
    <s v="RAMIPRIL HCT-ZENTIVA 5 mg/25 mg tabletta"/>
    <s v="28 X   - buborékcsomagolásban"/>
    <s v="OGYI-T-10606/01"/>
    <x v="248"/>
    <x v="5"/>
    <s v="C09BA05"/>
    <x v="456"/>
    <x v="1"/>
    <x v="0"/>
    <x v="3"/>
    <s v=""/>
  </r>
  <r>
    <s v="RAZAGILIN SANDOZ 1 mg tabletta"/>
    <s v="30 X   - buborékcsomagolásban"/>
    <s v="OGYI-T-22949/01"/>
    <x v="436"/>
    <x v="0"/>
    <s v="N04BD02"/>
    <x v="289"/>
    <x v="13"/>
    <x v="2"/>
    <x v="3"/>
    <s v=""/>
  </r>
  <r>
    <s v="RELTEBON 80 mg retard tabletta"/>
    <s v="30 X   - buborékcsomagolásban"/>
    <s v="OGYI-T-22673/26"/>
    <x v="437"/>
    <x v="26"/>
    <s v="N02AA05"/>
    <x v="210"/>
    <x v="21"/>
    <x v="2"/>
    <x v="3"/>
    <s v=""/>
  </r>
  <r>
    <s v="REMUREL 20 mg/ml oldatos injekció elõretöltött fecskendõben"/>
    <s v="28 X   - elõretöltött fecskendõben"/>
    <s v="OGYI-T-23013/02"/>
    <x v="438"/>
    <x v="5"/>
    <s v="L03AX13"/>
    <x v="573"/>
    <x v="1"/>
    <x v="0"/>
    <x v="1"/>
    <s v=""/>
  </r>
  <r>
    <s v="RENNIE cukormentes rágótabletta"/>
    <s v="24 X   - buborékcsomagolásban"/>
    <s v="OGYI-T-05036/08"/>
    <x v="439"/>
    <x v="13"/>
    <s v="A02AD"/>
    <x v="574"/>
    <x v="1"/>
    <x v="0"/>
    <x v="4"/>
    <s v=""/>
  </r>
  <r>
    <s v="REPARON végbélkenõcs"/>
    <s v="1 X 25 g Al tubusban"/>
    <s v="OGYI-T-09005/01"/>
    <x v="416"/>
    <x v="57"/>
    <s v="C05AX03"/>
    <x v="125"/>
    <x v="1"/>
    <x v="0"/>
    <x v="4"/>
    <s v=""/>
  </r>
  <r>
    <s v="REPARON végbélkúp"/>
    <s v="10 X   - -"/>
    <s v="OGYI-T-09005/02"/>
    <x v="416"/>
    <x v="57"/>
    <s v="C05AX03"/>
    <x v="125"/>
    <x v="1"/>
    <x v="0"/>
    <x v="4"/>
    <s v=""/>
  </r>
  <r>
    <s v="RESEPTYL-UREA külsõleges por"/>
    <s v="1 X 10 g PP tartályban"/>
    <s v="OGYI-T-03301/01"/>
    <x v="440"/>
    <x v="6"/>
    <s v="D06BA19"/>
    <x v="575"/>
    <x v="1"/>
    <x v="1"/>
    <x v="1"/>
    <s v=""/>
  </r>
  <r>
    <s v="RESTIGULIN 15 mg tabletta"/>
    <s v="60 X   - buborékcsomagolásban"/>
    <s v="OGYI-T-22841/06"/>
    <x v="46"/>
    <x v="59"/>
    <s v="N05AX12"/>
    <x v="22"/>
    <x v="13"/>
    <x v="2"/>
    <x v="2"/>
    <s v=""/>
  </r>
  <r>
    <s v="RHINATHIOL 1,33 mg/ml köhögéscsillapító szirup felnõtteknek"/>
    <s v="1 X 200 ml üvegben"/>
    <s v="OGYI-T-09257/02"/>
    <x v="328"/>
    <x v="19"/>
    <s v="R05DA09"/>
    <x v="32"/>
    <x v="1"/>
    <x v="0"/>
    <x v="5"/>
    <s v=""/>
  </r>
  <r>
    <s v="RHINATHIOL köptetõ 20 mg/ml szirup gyermekeknek"/>
    <s v="1 X 125 ml üvegben"/>
    <s v="OGYI-T-06607/01"/>
    <x v="358"/>
    <x v="19"/>
    <s v="R05CB03"/>
    <x v="31"/>
    <x v="1"/>
    <x v="0"/>
    <x v="5"/>
    <s v=""/>
  </r>
  <r>
    <s v="RHINATHIOL köptetõ 50 mg/ml szirup felnõtteknek"/>
    <s v="1 X 200 ml üvegben"/>
    <s v="OGYI-T-06607/03"/>
    <x v="358"/>
    <x v="19"/>
    <s v="R05CB03"/>
    <x v="32"/>
    <x v="1"/>
    <x v="0"/>
    <x v="0"/>
    <s v=""/>
  </r>
  <r>
    <s v="RIFAMED 150 mg filmtabletta"/>
    <s v="100 X   - tartályban"/>
    <s v="OGYI-T-04623/01"/>
    <x v="441"/>
    <x v="70"/>
    <s v="J04AB02"/>
    <x v="576"/>
    <x v="1"/>
    <x v="1"/>
    <x v="2"/>
    <s v=""/>
  </r>
  <r>
    <s v="RIFAZID 300 mg/150 mg filmtabletta"/>
    <s v="100 X   - tartályban"/>
    <s v="OGYI-T-04555/02"/>
    <x v="442"/>
    <x v="70"/>
    <s v="J04AM02"/>
    <x v="567"/>
    <x v="1"/>
    <x v="1"/>
    <x v="0"/>
    <s v=""/>
  </r>
  <r>
    <s v="RINDEX  50 mg/ml oldatos infúzió"/>
    <s v="1 X 500 ml mûanyag zsákban"/>
    <s v="OGYI-T-09727/04"/>
    <x v="443"/>
    <x v="1"/>
    <s v="B05BB02"/>
    <x v="143"/>
    <x v="1"/>
    <x v="2"/>
    <x v="0"/>
    <s v=""/>
  </r>
  <r>
    <s v="RINDEX 100 mg/ml oldatos infúzió"/>
    <s v="1 X 500 ml mûanyag zsákban"/>
    <s v="OGYI-T-09727/06"/>
    <x v="443"/>
    <x v="1"/>
    <s v="B05BB02"/>
    <x v="322"/>
    <x v="1"/>
    <x v="2"/>
    <x v="0"/>
    <s v=""/>
  </r>
  <r>
    <s v="RINGER EUROLIFE oldatos infúzió"/>
    <s v="10 X 1000 ml infúziós zsákban"/>
    <s v="OGYI-T-24232/02"/>
    <x v="444"/>
    <x v="143"/>
    <s v="B05BB01"/>
    <x v="508"/>
    <x v="1"/>
    <x v="8"/>
    <x v="5"/>
    <s v=""/>
  </r>
  <r>
    <s v="RINGER EUROLIFE oldatos infúzió"/>
    <s v="20 X 500 ml infúziós zsákban"/>
    <s v="OGYI-T-24232/01"/>
    <x v="444"/>
    <x v="143"/>
    <s v="B05BB01"/>
    <x v="508"/>
    <x v="1"/>
    <x v="8"/>
    <x v="5"/>
    <s v=""/>
  </r>
  <r>
    <s v="RINGER LAKTÁT Hartmann Baxter&quot; oldatos infúzió&quot;"/>
    <s v="10 X 1000 ml infúziós zsákban"/>
    <s v="OGYI-T-09472/03"/>
    <x v="445"/>
    <x v="175"/>
    <s v="B05BB01"/>
    <x v="577"/>
    <x v="1"/>
    <x v="0"/>
    <x v="2"/>
    <s v=""/>
  </r>
  <r>
    <s v="RINGER LAKTÁT-HARTMANN TEVA oldatos infúzió"/>
    <s v="1 X 500 ml mûanyag tartályban"/>
    <s v="OGYI-T-06189/04"/>
    <x v="443"/>
    <x v="1"/>
    <s v="B05BB01"/>
    <x v="220"/>
    <x v="1"/>
    <x v="2"/>
    <x v="0"/>
    <s v=""/>
  </r>
  <r>
    <s v="RINGER-LAKTÁT EUROLIFE oldatos infúzió"/>
    <s v="10 X 1000 ml infúziós zsákban"/>
    <s v="OGYI-T-24261/02"/>
    <x v="446"/>
    <x v="143"/>
    <s v="B05BB01"/>
    <x v="508"/>
    <x v="1"/>
    <x v="8"/>
    <x v="5"/>
    <s v=""/>
  </r>
  <r>
    <s v="RINGER-LAKTÁT EUROLIFE oldatos infúzió"/>
    <s v="20 X 500 ml infúziós zsákban"/>
    <s v="OGYI-T-24261/01"/>
    <x v="446"/>
    <x v="143"/>
    <s v="B05BB01"/>
    <x v="509"/>
    <x v="1"/>
    <x v="8"/>
    <x v="5"/>
    <s v=""/>
  </r>
  <r>
    <s v="RINGER-LAKTÁT Fresenius oldatos infúzió"/>
    <s v="20 X 500 ml KabiPac"/>
    <s v="OGYI-T-09223/14"/>
    <x v="447"/>
    <x v="24"/>
    <s v="B05BB01"/>
    <x v="51"/>
    <x v="13"/>
    <x v="6"/>
    <x v="5"/>
    <s v=""/>
  </r>
  <r>
    <s v="RINGER-TEVA oldatos infúzió"/>
    <s v="1 X 500 ml mûanyag tartályban"/>
    <s v="OGYI-T-05890/08"/>
    <x v="443"/>
    <x v="1"/>
    <s v="B05BB01"/>
    <x v="578"/>
    <x v="1"/>
    <x v="2"/>
    <x v="0"/>
    <s v=""/>
  </r>
  <r>
    <s v="RISEBONE DUO MAX filmtabletta"/>
    <s v="4x35 mg + 1 X 30000 NE buborékcsomagolásban"/>
    <s v="OGYI-T-22651/02"/>
    <x v="448"/>
    <x v="78"/>
    <s v="M05BB07"/>
    <x v="579"/>
    <x v="1"/>
    <x v="0"/>
    <x v="4"/>
    <s v=""/>
  </r>
  <r>
    <s v="RISPERDAL CONSTA 50 mg por és oldószer retard szuszpenziós injekcióhoz"/>
    <s v="1 X   - porampulla"/>
    <s v="OGYI-T-08812/06"/>
    <x v="449"/>
    <x v="176"/>
    <s v="N05AX08"/>
    <x v="580"/>
    <x v="31"/>
    <x v="6"/>
    <x v="2"/>
    <s v=""/>
  </r>
  <r>
    <s v="RISPERIDONE TEVA 25 mg por és oldószer retard szuszpenziós injekcióhoz"/>
    <s v="1 X   - ampulla"/>
    <s v="OGYI-T-23782/01"/>
    <x v="449"/>
    <x v="1"/>
    <s v="N05AX08"/>
    <x v="581"/>
    <x v="1"/>
    <x v="2"/>
    <x v="0"/>
    <s v=""/>
  </r>
  <r>
    <s v="RISPERIDONE TEVA 37,5 mg por és oldószer retard szuszpenziós injekcióhoz"/>
    <s v="1 X   - ampulla"/>
    <s v="OGYI-T-23782/02"/>
    <x v="449"/>
    <x v="1"/>
    <s v="N05AX08"/>
    <x v="198"/>
    <x v="1"/>
    <x v="2"/>
    <x v="0"/>
    <s v=""/>
  </r>
  <r>
    <s v="RISPERIDONE TEVA 50 mg por és oldószer retard szuszpenziós injekcióhoz"/>
    <s v="1 X   - ampulla"/>
    <s v="OGYI-T-23782/03"/>
    <x v="449"/>
    <x v="1"/>
    <s v="N05AX08"/>
    <x v="581"/>
    <x v="1"/>
    <x v="2"/>
    <x v="0"/>
    <s v=""/>
  </r>
  <r>
    <s v="RIVAROXABAN TEVA 10 mg filmtabletta"/>
    <s v="10 X 1 - adagonként perforált buborékcsomagolásban"/>
    <s v="OGYI-T-23816/03"/>
    <x v="289"/>
    <x v="145"/>
    <s v="B01AF01"/>
    <x v="582"/>
    <x v="24"/>
    <x v="2"/>
    <x v="3"/>
    <s v=""/>
  </r>
  <r>
    <s v="RIVAROXABAN TEVA 10 mg filmtabletta"/>
    <s v="30 X 1 - adagonként perforált buborékcsomagolásban"/>
    <s v="OGYI-T-23816/04"/>
    <x v="289"/>
    <x v="145"/>
    <s v="B01AF01"/>
    <x v="582"/>
    <x v="24"/>
    <x v="6"/>
    <x v="3"/>
    <s v=""/>
  </r>
  <r>
    <s v="RIVAROXABAN TEVA 15 mg filmtabletta"/>
    <s v="28 X 1 - adagonként perforált buborékcsomagolásban"/>
    <s v="OGYI-T-23816/06"/>
    <x v="289"/>
    <x v="145"/>
    <s v="B01AF01"/>
    <x v="12"/>
    <x v="24"/>
    <x v="0"/>
    <x v="3"/>
    <s v=""/>
  </r>
  <r>
    <s v="RIVAROXABAN TEVA 20 mg filmtabletta"/>
    <s v="28 X 1 - adagonként perforált buborékcsomagolásban"/>
    <s v="OGYI-T-23816/08"/>
    <x v="289"/>
    <x v="145"/>
    <s v="B01AF01"/>
    <x v="12"/>
    <x v="24"/>
    <x v="0"/>
    <x v="3"/>
    <s v=""/>
  </r>
  <r>
    <s v="ROCURONIUM KALCEKS 10 mg/ml oldatos injekció vagy infúzió"/>
    <s v="10 X   - injekciós üvegben"/>
    <s v="OGYI-T-23479/01"/>
    <x v="450"/>
    <x v="69"/>
    <s v="M03AC09"/>
    <x v="583"/>
    <x v="1"/>
    <x v="2"/>
    <x v="5"/>
    <s v=""/>
  </r>
  <r>
    <s v="ROCURONIUM ROMPHARM 10 mg/ml oldatos injekció vagy infúzió"/>
    <s v="5 X 5 ml injekciós üvegben"/>
    <s v="OGYI-T-24429/01"/>
    <x v="450"/>
    <x v="4"/>
    <s v="M03AC09"/>
    <x v="342"/>
    <x v="2"/>
    <x v="2"/>
    <x v="0"/>
    <s v=""/>
  </r>
  <r>
    <s v="ROPINIROLE ORION 4 mg retard tabletta"/>
    <s v="28 X   - buborékcsomagolásban"/>
    <s v="OGYI-T-22482/02"/>
    <x v="451"/>
    <x v="77"/>
    <s v="N04BC04"/>
    <x v="584"/>
    <x v="16"/>
    <x v="2"/>
    <x v="2"/>
    <s v=""/>
  </r>
  <r>
    <s v="ROSUVASTATIN SANDOZ  5 mg filmtabletta"/>
    <s v="30 X   - buborékcsomagolásban"/>
    <s v="OGYI-T-21423/02"/>
    <x v="452"/>
    <x v="0"/>
    <s v="C10AA07"/>
    <x v="484"/>
    <x v="1"/>
    <x v="0"/>
    <x v="3"/>
    <s v=""/>
  </r>
  <r>
    <s v="ROSUVASTATIN SANDOZ  5 mg filmtabletta"/>
    <s v="90 X   - buborékcsomagolásban"/>
    <s v="OGYI-T-21423/17"/>
    <x v="452"/>
    <x v="0"/>
    <s v="C10AA07"/>
    <x v="585"/>
    <x v="1"/>
    <x v="0"/>
    <x v="4"/>
    <s v=""/>
  </r>
  <r>
    <s v="ROSUVASTATIN SANDOZ 10 mg filmtabletta"/>
    <s v="60 X   - buborékcsomagolásban"/>
    <s v="OGYI-T-21423/08"/>
    <x v="452"/>
    <x v="0"/>
    <s v="C10AA07"/>
    <x v="586"/>
    <x v="1"/>
    <x v="0"/>
    <x v="4"/>
    <s v=""/>
  </r>
  <r>
    <s v="ROSUVASTATIN SANDOZ 10 mg filmtabletta"/>
    <s v="90 X   - buborékcsomagolásban"/>
    <s v="OGYI-T-21423/18"/>
    <x v="452"/>
    <x v="0"/>
    <s v="C10AA07"/>
    <x v="587"/>
    <x v="1"/>
    <x v="0"/>
    <x v="4"/>
    <s v=""/>
  </r>
  <r>
    <s v="ROSUVASTATIN SANDOZ 20 mg filmtabletta"/>
    <s v="60 X   - buborékcsomagolásban"/>
    <s v="OGYI-T-21423/12"/>
    <x v="452"/>
    <x v="0"/>
    <s v="C10AA07"/>
    <x v="194"/>
    <x v="1"/>
    <x v="0"/>
    <x v="4"/>
    <s v=""/>
  </r>
  <r>
    <s v="ROSUVASTATIN SANDOZ 20 mg filmtabletta"/>
    <s v="90 X   - buborékcsomagolásban"/>
    <s v="OGYI-T-21423/19"/>
    <x v="452"/>
    <x v="0"/>
    <s v="C10AA07"/>
    <x v="588"/>
    <x v="1"/>
    <x v="0"/>
    <x v="4"/>
    <s v=""/>
  </r>
  <r>
    <s v="ROZEX 7,5 mg/g gél"/>
    <s v="1 X 30 g Al tubusban"/>
    <s v="OGYI-T-08902/02"/>
    <x v="453"/>
    <x v="15"/>
    <s v="D06BX01"/>
    <x v="589"/>
    <x v="1"/>
    <x v="0"/>
    <x v="7"/>
    <s v=""/>
  </r>
  <r>
    <s v="ROZEX 7,5 mg/g krém"/>
    <s v="1 X 30 g Al tubusban"/>
    <s v="OGYI-T-08902/10"/>
    <x v="453"/>
    <x v="15"/>
    <s v="D06BX01"/>
    <x v="590"/>
    <x v="1"/>
    <x v="0"/>
    <x v="5"/>
    <s v=""/>
  </r>
  <r>
    <s v="ROZEX 7,5 mg/g külsõleges emulzió"/>
    <s v="1 X 30 g tubusban"/>
    <s v="OGYI-T-08902/05"/>
    <x v="453"/>
    <x v="15"/>
    <s v="D06BX01"/>
    <x v="171"/>
    <x v="1"/>
    <x v="0"/>
    <x v="5"/>
    <s v=""/>
  </r>
  <r>
    <s v="RUBOPHEN 500 mg tabletta"/>
    <s v="10 X   - buborékcsomagolásban"/>
    <s v="OGYI-T-03734/01"/>
    <x v="64"/>
    <x v="5"/>
    <s v="N02BE01"/>
    <x v="591"/>
    <x v="1"/>
    <x v="0"/>
    <x v="4"/>
    <s v=""/>
  </r>
  <r>
    <s v="RUBOPHEN THERMO 650 mg/10 mg granulátum belsõleges oldathoz"/>
    <s v="6 X   - tasakban"/>
    <s v="OGYI-T-21491/02"/>
    <x v="454"/>
    <x v="5"/>
    <s v="N02BE51"/>
    <x v="592"/>
    <x v="1"/>
    <x v="0"/>
    <x v="4"/>
    <s v=""/>
  </r>
  <r>
    <s v="Rapamune 1 mg/ml belsõleges oldat"/>
    <s v="1 X 60 ml -"/>
    <s v="EU/1/01/171/001"/>
    <x v="455"/>
    <x v="90"/>
    <s v="L04AA10"/>
    <x v="68"/>
    <x v="59"/>
    <x v="3"/>
    <x v="6"/>
    <s v=""/>
  </r>
  <r>
    <s v="Rasilez 150 mg filmtabletta"/>
    <s v="28 X   - buborékcsomagolásban"/>
    <s v="EU/1/07/405/022"/>
    <x v="456"/>
    <x v="177"/>
    <s v="C09XA02"/>
    <x v="593"/>
    <x v="1"/>
    <x v="0"/>
    <x v="5"/>
    <s v=""/>
  </r>
  <r>
    <s v="Rasilez 300 mg filmtabletta"/>
    <s v="28 X   - buborékcsomagolásban"/>
    <s v="EU/1/07/405/032"/>
    <x v="456"/>
    <x v="177"/>
    <s v="C09XA02"/>
    <x v="594"/>
    <x v="1"/>
    <x v="0"/>
    <x v="5"/>
    <s v=""/>
  </r>
  <r>
    <s v="Remicade 100 mg por oldatos infúzióhoz való koncentrátumhoz"/>
    <s v="1 X   - -"/>
    <s v="EU/1/99/116/001"/>
    <x v="457"/>
    <x v="178"/>
    <s v="L04AB02"/>
    <x v="119"/>
    <x v="1"/>
    <x v="0"/>
    <x v="0"/>
    <s v=""/>
  </r>
  <r>
    <s v="Retacrit 30000 NE/0,75 ml oldatos injekció elõretöltött fecskendõben"/>
    <s v="4 X 0.75 ml elõretöltött fecskendõben"/>
    <s v="EU/1/07/431/022"/>
    <x v="458"/>
    <x v="90"/>
    <s v="B03XA01"/>
    <x v="595"/>
    <x v="1"/>
    <x v="0"/>
    <x v="2"/>
    <s v=""/>
  </r>
  <r>
    <s v="Retacrit 40000 NE/1,0 ml oldatos injekció elõretöltött fecskendõben"/>
    <s v="1 X   - elõretöltött fecskendõben"/>
    <s v="EU/1/07/431/019"/>
    <x v="458"/>
    <x v="90"/>
    <s v="B03XA01"/>
    <x v="596"/>
    <x v="1"/>
    <x v="0"/>
    <x v="2"/>
    <s v=""/>
  </r>
  <r>
    <s v="Reyataz 300 mg kemény kapszula"/>
    <s v="30 X   - HDPE palackban"/>
    <s v="EU/1/03/267/008"/>
    <x v="459"/>
    <x v="179"/>
    <s v="J05AE08"/>
    <x v="597"/>
    <x v="1"/>
    <x v="0"/>
    <x v="5"/>
    <s v=""/>
  </r>
  <r>
    <s v="Rotarix belsõleges szuszpenzió elõretöltött szájfeltétben"/>
    <s v="1 X   - szájfeltét"/>
    <s v="EU/1/05/330/005"/>
    <x v="145"/>
    <x v="58"/>
    <s v="J07BH01"/>
    <x v="55"/>
    <x v="1"/>
    <x v="0"/>
    <x v="6"/>
    <s v=""/>
  </r>
  <r>
    <s v="Ruconest 2100 egység por oldatos injekcióhoz"/>
    <s v="1 X   - injekciós üvegben"/>
    <s v="EU/1/10/641/001"/>
    <x v="460"/>
    <x v="180"/>
    <s v="B06AC04"/>
    <x v="598"/>
    <x v="1"/>
    <x v="4"/>
    <x v="1"/>
    <s v=""/>
  </r>
  <r>
    <s v="SABACOMB 250 mikrogramm/100 mikrogramm túlnyomásos inhalációs szuszpenzió"/>
    <s v="1 X 200 adag Al tartályban"/>
    <s v="OGYI-T-22713/01"/>
    <x v="461"/>
    <x v="181"/>
    <s v="R03AK13"/>
    <x v="443"/>
    <x v="1"/>
    <x v="2"/>
    <x v="5"/>
    <s v=""/>
  </r>
  <r>
    <s v="SALOFALK 1 g gyomornedv-ellenálló tabletta"/>
    <s v="100 X   - buborékcsomagolásban"/>
    <s v="OGYI-T-01612/20"/>
    <x v="462"/>
    <x v="62"/>
    <s v="A07EC02"/>
    <x v="599"/>
    <x v="1"/>
    <x v="2"/>
    <x v="2"/>
    <s v=""/>
  </r>
  <r>
    <s v="SALOFALK 1 g gyomornedv-ellenálló tabletta"/>
    <s v="60 X   - buborékcsomagolásban"/>
    <s v="OGYI-T-01612/19"/>
    <x v="462"/>
    <x v="62"/>
    <s v="A07EC02"/>
    <x v="599"/>
    <x v="1"/>
    <x v="2"/>
    <x v="2"/>
    <s v=""/>
  </r>
  <r>
    <s v="SALOFALK 1 g végbélkúp"/>
    <s v="30 X   - szalagcsomagolásban"/>
    <s v="OGYI-T-01612/05"/>
    <x v="462"/>
    <x v="62"/>
    <s v="A07EC02"/>
    <x v="600"/>
    <x v="13"/>
    <x v="3"/>
    <x v="2"/>
    <s v=""/>
  </r>
  <r>
    <s v="SALOFALK 1000 mg retard granulátum"/>
    <s v="100 X   - tasakban"/>
    <s v="OGYI-T-01612/11"/>
    <x v="462"/>
    <x v="62"/>
    <s v="A07EC02"/>
    <x v="330"/>
    <x v="1"/>
    <x v="2"/>
    <x v="6"/>
    <s v=""/>
  </r>
  <r>
    <s v="SALOFALK 1000 mg retard granulátum"/>
    <s v="60 X   - tasakban"/>
    <s v="OGYI-T-01612/10"/>
    <x v="462"/>
    <x v="62"/>
    <s v="A07EC02"/>
    <x v="330"/>
    <x v="1"/>
    <x v="2"/>
    <x v="6"/>
    <s v=""/>
  </r>
  <r>
    <s v="SALOFALK 2 g/30 ml végbélszuszpenzió"/>
    <s v="7 X 30 ml tartályban"/>
    <s v="OGYI-T-01612/06"/>
    <x v="462"/>
    <x v="62"/>
    <s v="A07EC02"/>
    <x v="601"/>
    <x v="1"/>
    <x v="2"/>
    <x v="6"/>
    <s v=""/>
  </r>
  <r>
    <s v="SALOFALK 500 mg bélben oldódó tabletta"/>
    <s v="100 X   - buborékcsomagolásban"/>
    <s v="OGYI-T-01612/02"/>
    <x v="462"/>
    <x v="62"/>
    <s v="A07EC02"/>
    <x v="21"/>
    <x v="60"/>
    <x v="3"/>
    <x v="6"/>
    <s v=""/>
  </r>
  <r>
    <s v="SALOFALK 500 mg retard granulátum"/>
    <s v="100 X   - tasakban"/>
    <s v="OGYI-T-01612/09"/>
    <x v="462"/>
    <x v="62"/>
    <s v="A07EC02"/>
    <x v="330"/>
    <x v="1"/>
    <x v="2"/>
    <x v="6"/>
    <s v=""/>
  </r>
  <r>
    <s v="SALOFALK 500 mg retard granulátum"/>
    <s v="50 X   - tasakban"/>
    <s v="OGYI-T-01612/08"/>
    <x v="462"/>
    <x v="62"/>
    <s v="A07EC02"/>
    <x v="330"/>
    <x v="1"/>
    <x v="2"/>
    <x v="6"/>
    <s v=""/>
  </r>
  <r>
    <s v="SALSOL oldatos infúzió"/>
    <s v="1 X 100 ml mûanyag tartályban"/>
    <s v="OGYI-T-03514/13"/>
    <x v="369"/>
    <x v="1"/>
    <s v="B05BB01"/>
    <x v="156"/>
    <x v="1"/>
    <x v="2"/>
    <x v="0"/>
    <s v=""/>
  </r>
  <r>
    <s v="SALSOL oldatos infúzió"/>
    <s v="1 X 250 ml mûanyag zsákban"/>
    <s v="OGYI-T-03514/18"/>
    <x v="369"/>
    <x v="1"/>
    <s v="B05BB01"/>
    <x v="578"/>
    <x v="1"/>
    <x v="2"/>
    <x v="0"/>
    <s v=""/>
  </r>
  <r>
    <s v="SALSOL oldatos infúzió"/>
    <s v="1 X 500 ml mûanyag zsákban"/>
    <s v="OGYI-T-03514/19"/>
    <x v="369"/>
    <x v="1"/>
    <s v="B05BB01"/>
    <x v="578"/>
    <x v="1"/>
    <x v="2"/>
    <x v="0"/>
    <s v=""/>
  </r>
  <r>
    <s v="SANVAL 10 mg filmtabletta"/>
    <s v="10 X   - buborékcsomagolásban"/>
    <s v="OGYI-T-08571/02"/>
    <x v="463"/>
    <x v="0"/>
    <s v="N05CF02"/>
    <x v="202"/>
    <x v="1"/>
    <x v="2"/>
    <x v="4"/>
    <s v=""/>
  </r>
  <r>
    <s v="SASTRAVI  50 mg/12,5 mg/200 mg filmtabletta"/>
    <s v="100 X   - HDPE tartályban"/>
    <s v="OGYI-T-22719/02"/>
    <x v="152"/>
    <x v="26"/>
    <s v="N04BA03"/>
    <x v="22"/>
    <x v="1"/>
    <x v="2"/>
    <x v="3"/>
    <s v=""/>
  </r>
  <r>
    <s v="SASTRAVI  50 mg/12,5 mg/200 mg filmtabletta"/>
    <s v="30 X   - HDPE tartályban"/>
    <s v="OGYI-T-22719/01"/>
    <x v="152"/>
    <x v="26"/>
    <s v="N04BA03"/>
    <x v="90"/>
    <x v="1"/>
    <x v="0"/>
    <x v="3"/>
    <s v=""/>
  </r>
  <r>
    <s v="SASTRAVI 100 mg/25 mg/200 mg filmtabletta"/>
    <s v="100 X   - HDPE tartályban"/>
    <s v="OGYI-T-22719/06"/>
    <x v="152"/>
    <x v="26"/>
    <s v="N04BA03"/>
    <x v="19"/>
    <x v="1"/>
    <x v="1"/>
    <x v="3"/>
    <s v=""/>
  </r>
  <r>
    <s v="SASTRAVI 125 mg/31,25 mg/200 mg filmtabletta"/>
    <s v="100 X   - HDPE tartályban"/>
    <s v="OGYI-T-22719/08"/>
    <x v="152"/>
    <x v="26"/>
    <s v="N04BA03"/>
    <x v="19"/>
    <x v="1"/>
    <x v="1"/>
    <x v="3"/>
    <s v=""/>
  </r>
  <r>
    <s v="SASTRAVI 150 mg/37,5 mg/200 mg filmtabletta"/>
    <s v="100 X   - HDPE tartályban"/>
    <s v="OGYI-T-22719/10"/>
    <x v="152"/>
    <x v="26"/>
    <s v="N04BA03"/>
    <x v="3"/>
    <x v="1"/>
    <x v="2"/>
    <x v="3"/>
    <s v=""/>
  </r>
  <r>
    <s v="SAVULIN 500 mg filmtabletta"/>
    <s v="5 X   - buborékcsomagolásban"/>
    <s v="OGYI-T-21429/06"/>
    <x v="298"/>
    <x v="59"/>
    <s v="J01MA12"/>
    <x v="602"/>
    <x v="1"/>
    <x v="2"/>
    <x v="5"/>
    <s v=""/>
  </r>
  <r>
    <s v="SAVULIN 500 mg filmtabletta"/>
    <s v="7 X   - buborékcsomagolásban"/>
    <s v="OGYI-T-21429/07"/>
    <x v="298"/>
    <x v="59"/>
    <s v="J01MA12"/>
    <x v="181"/>
    <x v="1"/>
    <x v="2"/>
    <x v="5"/>
    <s v=""/>
  </r>
  <r>
    <s v="SEDUXEN 5 mg tabletta"/>
    <s v="100 X   - HDPE tartályban"/>
    <s v="OGYI-T-03321/03"/>
    <x v="164"/>
    <x v="59"/>
    <s v="N05BA01"/>
    <x v="213"/>
    <x v="1"/>
    <x v="4"/>
    <x v="4"/>
    <s v=""/>
  </r>
  <r>
    <s v="SEGOSANA 75 mg kemény kapszula"/>
    <s v="10 X   - buborékcsomagolásban"/>
    <s v="OGYI-T-23663/03"/>
    <x v="464"/>
    <x v="5"/>
    <s v="J05AH02"/>
    <x v="136"/>
    <x v="1"/>
    <x v="0"/>
    <x v="5"/>
    <s v=""/>
  </r>
  <r>
    <s v="SEMICILLIN 250 mg kemény kapszula"/>
    <s v="40 X   - buborékcsomagolásban"/>
    <s v="OGYI-T-05466/02"/>
    <x v="465"/>
    <x v="5"/>
    <s v="J01CA01"/>
    <x v="603"/>
    <x v="1"/>
    <x v="2"/>
    <x v="5"/>
    <s v=""/>
  </r>
  <r>
    <s v="SEMICILLIN 500 mg kemény kapszula"/>
    <s v="40 X   - buborékcsomagolásban"/>
    <s v="OGYI-T-05466/01"/>
    <x v="465"/>
    <x v="5"/>
    <s v="J01CA01"/>
    <x v="603"/>
    <x v="1"/>
    <x v="2"/>
    <x v="5"/>
    <s v=""/>
  </r>
  <r>
    <s v="SERACTIL 400 mg filmtabletta"/>
    <s v="20 X   - buborékcsomagolásban"/>
    <s v="OGYI-T-07307/10"/>
    <x v="466"/>
    <x v="21"/>
    <s v="M01AE14"/>
    <x v="209"/>
    <x v="1"/>
    <x v="0"/>
    <x v="4"/>
    <s v=""/>
  </r>
  <r>
    <s v="SERACTIL DOLO 300 mg filmtabletta"/>
    <s v="20 X   - buborékcsomagolásban"/>
    <s v="OGYI-T-07307/06"/>
    <x v="466"/>
    <x v="21"/>
    <s v="M01AE14"/>
    <x v="209"/>
    <x v="1"/>
    <x v="0"/>
    <x v="2"/>
    <s v=""/>
  </r>
  <r>
    <s v="SEROQUEL XR 400 mg retard tabletta"/>
    <s v="60 X   - buborékcsomagolásban"/>
    <s v="OGYI-T-05863/05"/>
    <x v="290"/>
    <x v="41"/>
    <s v="N05AH04"/>
    <x v="604"/>
    <x v="8"/>
    <x v="6"/>
    <x v="4"/>
    <s v=""/>
  </r>
  <r>
    <s v="SERTAGEN 50 mg filmtabletta"/>
    <s v="30 X   - buborékcsomagolásban"/>
    <s v="OGYI-T-10034/01"/>
    <x v="467"/>
    <x v="104"/>
    <s v="N06AB06"/>
    <x v="605"/>
    <x v="30"/>
    <x v="2"/>
    <x v="3"/>
    <s v=""/>
  </r>
  <r>
    <s v="SEVOFLURANE PIRAMAL folyadék inhalációs gõz képzéséhez"/>
    <s v="1 X 250 ml üvegben"/>
    <s v="OGYI-T-22077/01"/>
    <x v="468"/>
    <x v="182"/>
    <s v="N01AB08"/>
    <x v="409"/>
    <x v="1"/>
    <x v="2"/>
    <x v="4"/>
    <s v=""/>
  </r>
  <r>
    <s v="SEVOFLURANE PIRAMAL folyadék inhalációs gõz képzéséhez"/>
    <s v="1 X 250 ml üvegben"/>
    <s v="OGYI-T-22077/02"/>
    <x v="468"/>
    <x v="182"/>
    <s v="N01AB08"/>
    <x v="300"/>
    <x v="1"/>
    <x v="2"/>
    <x v="4"/>
    <s v=""/>
  </r>
  <r>
    <s v="SILDENAFIL SANDOZ 100 mg tabletta"/>
    <s v="4 X   - buborékcsomagolásban"/>
    <s v="OGYI-T-21105/23"/>
    <x v="469"/>
    <x v="0"/>
    <s v="G04BE03"/>
    <x v="521"/>
    <x v="1"/>
    <x v="0"/>
    <x v="3"/>
    <s v=""/>
  </r>
  <r>
    <s v="SILDENAFIL UPJOHN 25 mg filmtabletta"/>
    <s v="4 X   - buborékcsomagolásban"/>
    <s v="OGYI-T-21636/02"/>
    <x v="469"/>
    <x v="61"/>
    <s v="G04BE03"/>
    <x v="135"/>
    <x v="1"/>
    <x v="0"/>
    <x v="5"/>
    <s v=""/>
  </r>
  <r>
    <s v="SILDENAFIL UPJOHN 50 mg filmtabletta"/>
    <s v="2 X   - buborékcsomagolásban"/>
    <s v="OGYI-T-21636/05"/>
    <x v="469"/>
    <x v="61"/>
    <s v="G04BE03"/>
    <x v="606"/>
    <x v="1"/>
    <x v="0"/>
    <x v="5"/>
    <s v=""/>
  </r>
  <r>
    <s v="SINECOD 50 mg retard filmtabletta"/>
    <s v="10 X   - buborékcsomagolásban"/>
    <s v="OGYI-T-05302/01"/>
    <x v="470"/>
    <x v="159"/>
    <s v="R05DB13"/>
    <x v="607"/>
    <x v="1"/>
    <x v="2"/>
    <x v="6"/>
    <s v=""/>
  </r>
  <r>
    <s v="SINECOD 50 mg retard filmtabletta"/>
    <s v="20 X   - buborékcsomagolásban"/>
    <s v="OGYI-T-05302/04"/>
    <x v="470"/>
    <x v="159"/>
    <s v="R05DB13"/>
    <x v="608"/>
    <x v="1"/>
    <x v="0"/>
    <x v="5"/>
    <s v=""/>
  </r>
  <r>
    <s v="SINGULAIR  4 mg granulátum"/>
    <s v="28 X   - tasakban"/>
    <s v="OGYI-T-06680/02"/>
    <x v="351"/>
    <x v="36"/>
    <s v="R03DC03"/>
    <x v="88"/>
    <x v="1"/>
    <x v="0"/>
    <x v="3"/>
    <s v=""/>
  </r>
  <r>
    <s v="SIRDALUD MR 6 mg retard kapszula"/>
    <s v="10 X   - buborékcsomagolásban"/>
    <s v="OGYI-T-05903/05"/>
    <x v="471"/>
    <x v="0"/>
    <s v="M03BX02"/>
    <x v="609"/>
    <x v="1"/>
    <x v="2"/>
    <x v="7"/>
    <s v=""/>
  </r>
  <r>
    <s v="SIRDALUD MR 6 mg retard kapszula"/>
    <s v="30 X   - buborékcsomagolásban"/>
    <s v="OGYI-T-05903/06"/>
    <x v="471"/>
    <x v="0"/>
    <s v="M03BX02"/>
    <x v="610"/>
    <x v="1"/>
    <x v="4"/>
    <x v="4"/>
    <s v=""/>
  </r>
  <r>
    <s v="SITAGLIPTIN GRINDEKS  50 mg filmtabletta"/>
    <s v="28 X   - buborékcsomagolásban"/>
    <s v="OGYI-T-24036/04"/>
    <x v="472"/>
    <x v="96"/>
    <s v="A10BH01"/>
    <x v="403"/>
    <x v="1"/>
    <x v="3"/>
    <x v="5"/>
    <s v=""/>
  </r>
  <r>
    <s v="SITAGLIPTIN SANDOZ  25 mg filmtabletta"/>
    <s v="28 X   - buborékcsomagolásban"/>
    <s v="OGYI-T-23837/02"/>
    <x v="472"/>
    <x v="0"/>
    <s v="A10BH01"/>
    <x v="257"/>
    <x v="1"/>
    <x v="0"/>
    <x v="5"/>
    <s v=""/>
  </r>
  <r>
    <s v="SITAGLIPTIN SANDOZ 100 mg filmtabletta"/>
    <s v="56 X   - buborékcsomagolásban"/>
    <s v="OGYI-T-23837/14"/>
    <x v="472"/>
    <x v="0"/>
    <s v="A10BH01"/>
    <x v="182"/>
    <x v="1"/>
    <x v="0"/>
    <x v="4"/>
    <s v=""/>
  </r>
  <r>
    <s v="SITAGLIPTIN/METFORMIN GRINDEKS  50 mg/850 mg filmtabletta"/>
    <s v="56 X   - buborékcsomagolásban"/>
    <s v="OGYI-T-24037/02"/>
    <x v="286"/>
    <x v="96"/>
    <s v="A10BD07"/>
    <x v="403"/>
    <x v="1"/>
    <x v="3"/>
    <x v="5"/>
    <s v=""/>
  </r>
  <r>
    <s v="SKOPRYL PLUS 20 mg/12,5 mg tabletta"/>
    <s v="30 X   - buborékcsomagolásban"/>
    <s v="OGYI-T-22253/01"/>
    <x v="473"/>
    <x v="116"/>
    <s v="C09BA03"/>
    <x v="611"/>
    <x v="1"/>
    <x v="0"/>
    <x v="0"/>
    <s v=""/>
  </r>
  <r>
    <s v="SMOFlipid 200 mg/ml emulziós infúzió"/>
    <s v="10 X 500 ml üvegben"/>
    <s v="OGYI-T-10109/03"/>
    <x v="474"/>
    <x v="132"/>
    <s v="B05BA02"/>
    <x v="144"/>
    <x v="1"/>
    <x v="0"/>
    <x v="0"/>
    <s v=""/>
  </r>
  <r>
    <s v="SOMNOL 7,5 mg filmtabletta"/>
    <s v="20 X   - buborékcsomagolásban"/>
    <s v="OGYI-T-09590/02"/>
    <x v="270"/>
    <x v="20"/>
    <s v="N05CF01"/>
    <x v="612"/>
    <x v="1"/>
    <x v="0"/>
    <x v="4"/>
    <s v=""/>
  </r>
  <r>
    <s v="SOOLANTRA 10 mg/g krém"/>
    <s v="1 X 30 g tubusban"/>
    <s v="OGYI-T-22822/03"/>
    <x v="475"/>
    <x v="15"/>
    <s v="D11AX22"/>
    <x v="372"/>
    <x v="2"/>
    <x v="3"/>
    <x v="1"/>
    <s v=""/>
  </r>
  <r>
    <s v="SPERSALLERG 0,5 mg/ml+0,4 mg/ml oldatos szemcsepp"/>
    <s v="1 X 10 ml tartályban"/>
    <s v="OGYI-T-04700/01"/>
    <x v="476"/>
    <x v="164"/>
    <s v="S01GA52"/>
    <x v="119"/>
    <x v="1"/>
    <x v="0"/>
    <x v="1"/>
    <s v=""/>
  </r>
  <r>
    <s v="SPUTOPUR 200 mg kemény kapszula"/>
    <s v="30 X   - üvegben"/>
    <s v="OGYI-T-03795/01"/>
    <x v="3"/>
    <x v="6"/>
    <s v="R05CB01"/>
    <x v="613"/>
    <x v="1"/>
    <x v="0"/>
    <x v="5"/>
    <s v=""/>
  </r>
  <r>
    <s v="STACAPOLO  50 mg/12,5 mg/200 mg filmtabletta"/>
    <s v="100 X   - HDPE tartályban"/>
    <s v="OGYI-T-22782/02"/>
    <x v="152"/>
    <x v="38"/>
    <s v="N04BA03"/>
    <x v="18"/>
    <x v="21"/>
    <x v="2"/>
    <x v="2"/>
    <s v=""/>
  </r>
  <r>
    <s v="STODETTE 0,075 mg/0,02 mg bevont tabletta"/>
    <s v="1 X 21 - buborékcsomagolásban"/>
    <s v="OGYI-T-20592/01"/>
    <x v="213"/>
    <x v="183"/>
    <s v="G03AA10"/>
    <x v="614"/>
    <x v="1"/>
    <x v="0"/>
    <x v="4"/>
    <s v=""/>
  </r>
  <r>
    <s v="STREPFEN cukormentes 8,75 mg szopogató tabletta"/>
    <s v="16 X   - buborékcsomagolásban"/>
    <s v="OGYI-T-08900/11"/>
    <x v="477"/>
    <x v="184"/>
    <s v="R02AX01"/>
    <x v="615"/>
    <x v="1"/>
    <x v="0"/>
    <x v="4"/>
    <s v=""/>
  </r>
  <r>
    <s v="STROGEN UNO lágy kapszula"/>
    <s v="120 X   - buborékcsomagolásban"/>
    <s v="OGYI-T-05417/05"/>
    <x v="478"/>
    <x v="133"/>
    <s v="G04CX02"/>
    <x v="616"/>
    <x v="1"/>
    <x v="1"/>
    <x v="5"/>
    <s v=""/>
  </r>
  <r>
    <s v="STROGEN UNO lágy kapszula"/>
    <s v="30 X   - "/>
    <s v="OGYI-T-05417/01"/>
    <x v="478"/>
    <x v="133"/>
    <s v="G04CX02"/>
    <x v="616"/>
    <x v="1"/>
    <x v="1"/>
    <x v="5"/>
    <s v=""/>
  </r>
  <r>
    <s v="STROGEN UNO lágy kapszula"/>
    <s v="60 X   - buborékcsomagolásban"/>
    <s v="OGYI-T-05417/04"/>
    <x v="478"/>
    <x v="133"/>
    <s v="G04CX02"/>
    <x v="616"/>
    <x v="1"/>
    <x v="1"/>
    <x v="5"/>
    <s v=""/>
  </r>
  <r>
    <s v="SUGAMMADEX QILU 100 mg/ml oldatos injekció"/>
    <s v="10 X 2 ml injekciós üvegben"/>
    <s v="OGYI-T-24144/01"/>
    <x v="479"/>
    <x v="2"/>
    <s v="V03AB35"/>
    <x v="173"/>
    <x v="1"/>
    <x v="0"/>
    <x v="0"/>
    <s v=""/>
  </r>
  <r>
    <s v="SUGAMMADEX TEVA 100 mg/ml oldatos injekció"/>
    <s v="10 X 2 ml injekciós üvegben"/>
    <s v="OGYI-T-24028/01"/>
    <x v="479"/>
    <x v="11"/>
    <s v="V03AB35"/>
    <x v="144"/>
    <x v="1"/>
    <x v="6"/>
    <x v="5"/>
    <s v=""/>
  </r>
  <r>
    <s v="SUNITINIB PHARMASCIENCE 12,5 mg kemény kapszula"/>
    <s v="30 X   - buborékcsomagolásban"/>
    <s v="OGYI-T-23945/02"/>
    <x v="480"/>
    <x v="106"/>
    <s v="L01EX01"/>
    <x v="617"/>
    <x v="1"/>
    <x v="2"/>
    <x v="0"/>
    <s v=""/>
  </r>
  <r>
    <s v="SUNITINIB PHARMASCIENCE 25 mg kemény kapszula"/>
    <s v="30 X   - buborékcsomagolásban"/>
    <s v="OGYI-T-23945/04"/>
    <x v="480"/>
    <x v="106"/>
    <s v="L01EX01"/>
    <x v="617"/>
    <x v="1"/>
    <x v="2"/>
    <x v="0"/>
    <s v=""/>
  </r>
  <r>
    <s v="SUNITINIB PHARMASCIENCE 37,5 mg kemény kapszula"/>
    <s v="30 X   - buborékcsomagolásban"/>
    <s v="OGYI-T-23945/06"/>
    <x v="480"/>
    <x v="106"/>
    <s v="L01EX01"/>
    <x v="7"/>
    <x v="1"/>
    <x v="2"/>
    <x v="0"/>
    <s v=""/>
  </r>
  <r>
    <s v="SUNITINIB PHARMASCIENCE 50 mg kemény kapszula"/>
    <s v="30 X   - buborékcsomagolásban"/>
    <s v="OGYI-T-23945/08"/>
    <x v="480"/>
    <x v="106"/>
    <s v="L01EX01"/>
    <x v="7"/>
    <x v="1"/>
    <x v="2"/>
    <x v="0"/>
    <s v=""/>
  </r>
  <r>
    <s v="SUNITINIB STADA 12,5 mg kemény kapszula"/>
    <s v="30 X   - HDPE tartályban"/>
    <s v="OGYI-T-23524/03"/>
    <x v="480"/>
    <x v="37"/>
    <s v="L01EX01"/>
    <x v="618"/>
    <x v="1"/>
    <x v="0"/>
    <x v="5"/>
    <s v=""/>
  </r>
  <r>
    <s v="SUNITINIB STADA 25 mg kemény kapszula"/>
    <s v="30 X   - HDPE tartályban"/>
    <s v="OGYI-T-23524/06"/>
    <x v="480"/>
    <x v="37"/>
    <s v="L01EX01"/>
    <x v="618"/>
    <x v="1"/>
    <x v="0"/>
    <x v="5"/>
    <s v=""/>
  </r>
  <r>
    <s v="SUNITINIB STADA 50 mg kemény kapszula"/>
    <s v="30 X   - HDPE tartályban"/>
    <s v="OGYI-T-23524/09"/>
    <x v="480"/>
    <x v="37"/>
    <s v="L01EX01"/>
    <x v="618"/>
    <x v="1"/>
    <x v="0"/>
    <x v="5"/>
    <s v=""/>
  </r>
  <r>
    <s v="SUPPOSITORIUM HAEMORRHOIDALE FoNo VII. NATURLAND"/>
    <s v="10 X   - szalagcsomagolásban"/>
    <s v="OGYI-T-09898/01"/>
    <x v="481"/>
    <x v="185"/>
    <s v="C05A"/>
    <x v="619"/>
    <x v="1"/>
    <x v="1"/>
    <x v="5"/>
    <s v=""/>
  </r>
  <r>
    <s v="SYNCUMAR MITE 1 mg tabletta"/>
    <s v="60 X   - buborékcsomagolásban"/>
    <s v="OGYI-T-05965/02"/>
    <x v="482"/>
    <x v="7"/>
    <s v="B01AA07"/>
    <x v="620"/>
    <x v="1"/>
    <x v="0"/>
    <x v="4"/>
    <s v=""/>
  </r>
  <r>
    <s v="SYNOTIREX  13 mikrogramm belsõleges oldat egyadagos tartályban"/>
    <s v="6 X 5 - egyadagos tartályban"/>
    <s v="OGYI-T-23589/01"/>
    <x v="483"/>
    <x v="54"/>
    <s v="H03AA01"/>
    <x v="621"/>
    <x v="1"/>
    <x v="2"/>
    <x v="7"/>
    <s v=""/>
  </r>
  <r>
    <s v="SYNOTIREX  25 mikrogramm belsõleges oldat egyadagos tartályban"/>
    <s v="6 X 5 - egyadagos tartályban"/>
    <s v="OGYI-T-23589/02"/>
    <x v="483"/>
    <x v="54"/>
    <s v="H03AA01"/>
    <x v="621"/>
    <x v="1"/>
    <x v="2"/>
    <x v="7"/>
    <s v=""/>
  </r>
  <r>
    <s v="SYNOTIREX  50 mikrogramm belsõleges oldat egyadagos tartályban"/>
    <s v="6 X 5 - egyadagos tartályban"/>
    <s v="OGYI-T-23589/03"/>
    <x v="483"/>
    <x v="54"/>
    <s v="H03AA01"/>
    <x v="621"/>
    <x v="1"/>
    <x v="2"/>
    <x v="7"/>
    <s v=""/>
  </r>
  <r>
    <s v="SZUNITINIB SANDOZ 12,5 mg kemény kapszula"/>
    <s v="30 X   - buborékcsomagolásban"/>
    <s v="OGYI-T-23539/04"/>
    <x v="480"/>
    <x v="0"/>
    <s v="L01EX01"/>
    <x v="141"/>
    <x v="1"/>
    <x v="0"/>
    <x v="3"/>
    <s v=""/>
  </r>
  <r>
    <s v="SZUNITINIB SANDOZ 25 mg kemény kapszula"/>
    <s v="30 X   - buborékcsomagolásban"/>
    <s v="OGYI-T-23539/21"/>
    <x v="480"/>
    <x v="0"/>
    <s v="L01EX01"/>
    <x v="622"/>
    <x v="1"/>
    <x v="0"/>
    <x v="3"/>
    <s v=""/>
  </r>
  <r>
    <s v="SZUNITINIB SANDOZ 50 mg kemény kapszula"/>
    <s v="30 X   - buborékcsomagolásban"/>
    <s v="OGYI-T-23539/38"/>
    <x v="480"/>
    <x v="0"/>
    <s v="L01EX01"/>
    <x v="530"/>
    <x v="1"/>
    <x v="0"/>
    <x v="3"/>
    <s v=""/>
  </r>
  <r>
    <s v="Scintimun 1 mg készlet radioaktív gyógyszerkészítményhez"/>
    <s v="1 X   - porüveg+oldószerüveg"/>
    <s v="EU/1/09/602/001"/>
    <x v="484"/>
    <x v="186"/>
    <s v="V09HA03"/>
    <x v="623"/>
    <x v="61"/>
    <x v="2"/>
    <x v="5"/>
    <s v=""/>
  </r>
  <r>
    <s v="Scintimun 1 mg készlet radioaktív gyógyszerkészítményhez"/>
    <s v="2 X   - porüveg+oldószerüveg"/>
    <s v="EU/1/09/602/002"/>
    <x v="484"/>
    <x v="186"/>
    <s v="V09HA03"/>
    <x v="623"/>
    <x v="61"/>
    <x v="2"/>
    <x v="5"/>
    <s v=""/>
  </r>
  <r>
    <s v="Segluromet 2,5 mg/1000 mg filmtabletta"/>
    <s v="56 X   - buborékcsomagolásban"/>
    <s v="EU/1/18/1265/011"/>
    <x v="485"/>
    <x v="121"/>
    <s v="A10BD23"/>
    <x v="624"/>
    <x v="1"/>
    <x v="0"/>
    <x v="1"/>
    <s v=""/>
  </r>
  <r>
    <s v="Sivextro 200 mg filmtabletta"/>
    <s v="6 X   - buborékcsomagolásban"/>
    <s v="EU/1/15/991/001"/>
    <x v="486"/>
    <x v="121"/>
    <s v="J01XX11"/>
    <x v="625"/>
    <x v="1"/>
    <x v="0"/>
    <x v="6"/>
    <s v=""/>
  </r>
  <r>
    <s v="Sivextro 200 mg por oldatos infúzióhoz való koncentrátumhoz"/>
    <s v="6 X   - injekciós üvegben"/>
    <s v="EU/1/15/991/003"/>
    <x v="486"/>
    <x v="121"/>
    <s v="J01XX11"/>
    <x v="625"/>
    <x v="1"/>
    <x v="0"/>
    <x v="6"/>
    <s v=""/>
  </r>
  <r>
    <s v="Stayveer  62,5 mg filmtabletta"/>
    <s v="56 X   HDPE palackban"/>
    <s v="EU/1/13/832/005"/>
    <x v="487"/>
    <x v="127"/>
    <s v="C02KX01"/>
    <x v="324"/>
    <x v="1"/>
    <x v="0"/>
    <x v="4"/>
    <s v=""/>
  </r>
  <r>
    <s v="Stayveer 125 mg filmtabletta"/>
    <s v="56 X   HDPE palackban"/>
    <s v="EU/1/13/832/006"/>
    <x v="487"/>
    <x v="127"/>
    <s v="C02KX01"/>
    <x v="626"/>
    <x v="1"/>
    <x v="0"/>
    <x v="4"/>
    <s v=""/>
  </r>
  <r>
    <s v="Stocrin 600 mg filmtabletta"/>
    <s v="30 X   - HDPE tartályban"/>
    <s v="EU/1/99/111/008"/>
    <x v="488"/>
    <x v="121"/>
    <s v="J05AG03"/>
    <x v="627"/>
    <x v="1"/>
    <x v="0"/>
    <x v="1"/>
    <s v=""/>
  </r>
  <r>
    <s v="Suboxone  2 mg/0,5 mg nyelvalatti tabletta"/>
    <s v="7 X   - buborékcsomagolásban"/>
    <s v="EU/1/06/359/001"/>
    <x v="489"/>
    <x v="187"/>
    <s v="N07BC51"/>
    <x v="628"/>
    <x v="62"/>
    <x v="2"/>
    <x v="1"/>
    <s v=""/>
  </r>
  <r>
    <s v="Suboxone  8 mg/2 mg nyelvalatti tabletta"/>
    <s v="7 X   - buborékcsomagolásban"/>
    <s v="EU/1/06/359/003"/>
    <x v="489"/>
    <x v="187"/>
    <s v="N07BC51"/>
    <x v="628"/>
    <x v="62"/>
    <x v="2"/>
    <x v="1"/>
    <s v=""/>
  </r>
  <r>
    <s v="Sugammadex Amomed 100 mg/ml oldatos injekció"/>
    <s v="10 X 2 ml injekciós üvegben"/>
    <s v="EU/1/22/1708/001"/>
    <x v="479"/>
    <x v="188"/>
    <s v="V03AB35"/>
    <x v="629"/>
    <x v="7"/>
    <x v="2"/>
    <x v="0"/>
    <s v=""/>
  </r>
  <r>
    <s v="TABLETTA ANALGETICA FoNo VIII. PARMA"/>
    <s v="10 X   - buborékcsomagolásban"/>
    <s v="OGYI-T-09904/01"/>
    <x v="490"/>
    <x v="68"/>
    <s v="N02BB52"/>
    <x v="49"/>
    <x v="2"/>
    <x v="1"/>
    <x v="5"/>
    <s v=""/>
  </r>
  <r>
    <s v="TACROLIMUS STADA 0,5 mg retard kemény kapszula"/>
    <s v="50 X   - buborékcsomagolásban"/>
    <s v="OGYI-T-24105/03"/>
    <x v="366"/>
    <x v="37"/>
    <s v="L04AD02"/>
    <x v="198"/>
    <x v="1"/>
    <x v="2"/>
    <x v="3"/>
    <s v=""/>
  </r>
  <r>
    <s v="TACROLIMUS STADA 1 mg retard kemény kapszula"/>
    <s v="60 X   - buborékcsomagolásban"/>
    <s v="OGYI-T-24105/11"/>
    <x v="366"/>
    <x v="37"/>
    <s v="L04AD02"/>
    <x v="198"/>
    <x v="1"/>
    <x v="2"/>
    <x v="3"/>
    <s v=""/>
  </r>
  <r>
    <s v="TACROLIMUS STADA 3 mg retard kemény kapszula"/>
    <s v="50 X   - buborékcsomagolásban"/>
    <s v="OGYI-T-24105/17"/>
    <x v="366"/>
    <x v="37"/>
    <s v="L04AD02"/>
    <x v="198"/>
    <x v="1"/>
    <x v="2"/>
    <x v="3"/>
    <s v=""/>
  </r>
  <r>
    <s v="TACROLIMUS STADA 5 mg retard kemény kapszula"/>
    <s v="50 X   - buborékcsomagolásban"/>
    <s v="OGYI-T-24105/23"/>
    <x v="366"/>
    <x v="37"/>
    <s v="L04AD02"/>
    <x v="198"/>
    <x v="1"/>
    <x v="2"/>
    <x v="3"/>
    <s v=""/>
  </r>
  <r>
    <s v="TANTUM VERDE CITROM 3 mg szopogató tabletta"/>
    <s v="20 X   - -"/>
    <s v="OGYI-T-07594/04"/>
    <x v="491"/>
    <x v="189"/>
    <s v="R02AX03"/>
    <x v="437"/>
    <x v="1"/>
    <x v="0"/>
    <x v="4"/>
    <s v=""/>
  </r>
  <r>
    <s v="TANTUM VERDE EUKALIPTUSZ 3 mg szopogató tabletta"/>
    <s v="20 X   - -"/>
    <s v="OGYI-T-07594/16"/>
    <x v="491"/>
    <x v="189"/>
    <s v="R02AX03"/>
    <x v="64"/>
    <x v="1"/>
    <x v="0"/>
    <x v="4"/>
    <s v=""/>
  </r>
  <r>
    <s v="TANTUM VERDE MENTA 3 mg szopogató tabletta"/>
    <s v="20 X   - -"/>
    <s v="OGYI-T-07594/01"/>
    <x v="491"/>
    <x v="189"/>
    <s v="R02AX03"/>
    <x v="437"/>
    <x v="1"/>
    <x v="0"/>
    <x v="4"/>
    <s v=""/>
  </r>
  <r>
    <s v="TANTUM VERDE NARANCS-MÉZ 3 mg szopogató tabletta"/>
    <s v="20 X   - -"/>
    <s v="OGYI-T-07594/15"/>
    <x v="491"/>
    <x v="189"/>
    <s v="R02AX03"/>
    <x v="437"/>
    <x v="1"/>
    <x v="0"/>
    <x v="4"/>
    <s v=""/>
  </r>
  <r>
    <s v="TANYDON 40 mg filmtabletta"/>
    <s v="30 X   - buborékcsomagolásban"/>
    <s v="OGYI-T-21835/05"/>
    <x v="431"/>
    <x v="59"/>
    <s v="C09CA07"/>
    <x v="22"/>
    <x v="12"/>
    <x v="2"/>
    <x v="2"/>
    <s v=""/>
  </r>
  <r>
    <s v="TEICOPLANIN APTAPHARMA 200 mg por és oldószer oldatos injekcióhoz/infúzióhoz"/>
    <s v="10 X   - porüveg+oldószerüveg"/>
    <s v="OGYI-T-24025/02"/>
    <x v="492"/>
    <x v="27"/>
    <s v="J01XA02"/>
    <x v="428"/>
    <x v="14"/>
    <x v="3"/>
    <x v="0"/>
    <s v=""/>
  </r>
  <r>
    <s v="TEICOPLANIN APTAPHARMA 400 mg por és oldószer oldatos injekcióhoz/infúzióhoz"/>
    <s v="10 X   - porüveg+oldószerüveg"/>
    <s v="OGYI-T-24025/04"/>
    <x v="492"/>
    <x v="27"/>
    <s v="J01XA02"/>
    <x v="428"/>
    <x v="14"/>
    <x v="3"/>
    <x v="0"/>
    <s v=""/>
  </r>
  <r>
    <s v="TELFAST 180 mg filmtabletta"/>
    <s v="10 X   - buborékcsomagolásban"/>
    <s v="OGYI-T-06450/04"/>
    <x v="493"/>
    <x v="19"/>
    <s v="R06AX26"/>
    <x v="630"/>
    <x v="1"/>
    <x v="0"/>
    <x v="6"/>
    <s v=""/>
  </r>
  <r>
    <s v="TEMOZOLOMIDE PHARMACENTER  20 mg kemény kapszula"/>
    <s v="5 X   - buborékcsomagolásban"/>
    <s v="OGYI-T-24100/02"/>
    <x v="494"/>
    <x v="138"/>
    <s v="L01AX03"/>
    <x v="51"/>
    <x v="63"/>
    <x v="4"/>
    <x v="0"/>
    <s v=""/>
  </r>
  <r>
    <s v="TEMOZOLOMIDE PHARMACENTER 140 mg kemény kapszula"/>
    <s v="5 X   - buborékcsomagolásban"/>
    <s v="OGYI-T-24100/06"/>
    <x v="494"/>
    <x v="138"/>
    <s v="L01AX03"/>
    <x v="163"/>
    <x v="30"/>
    <x v="2"/>
    <x v="0"/>
    <s v=""/>
  </r>
  <r>
    <s v="TEMOZOLOMIDE PHARMACENTER 180 mg kemény kapszula"/>
    <s v="5 X   - buborékcsomagolásban"/>
    <s v="OGYI-T-24100/08"/>
    <x v="494"/>
    <x v="138"/>
    <s v="L01AX03"/>
    <x v="163"/>
    <x v="30"/>
    <x v="2"/>
    <x v="0"/>
    <s v=""/>
  </r>
  <r>
    <s v="TEMOZOLOMIDE PHARMACENTER 250 mg kemény kapszula"/>
    <s v="5 X   - buborékcsomagolásban"/>
    <s v="OGYI-T-24100/10"/>
    <x v="494"/>
    <x v="138"/>
    <s v="L01AX03"/>
    <x v="163"/>
    <x v="30"/>
    <x v="2"/>
    <x v="0"/>
    <s v=""/>
  </r>
  <r>
    <s v="TENLORIS  50 mg/10 mg filmtabletta"/>
    <s v="30 X   - buborékcsomagolásban"/>
    <s v="OGYI-T-22612/08"/>
    <x v="495"/>
    <x v="52"/>
    <s v="C09DB06"/>
    <x v="631"/>
    <x v="2"/>
    <x v="2"/>
    <x v="2"/>
    <s v=""/>
  </r>
  <r>
    <s v="TENOFOVIR ONKOGEN 245 mg filmtabletta"/>
    <s v="30 X   - buborékcsomagolásban"/>
    <s v="OGYI-T-23823/01"/>
    <x v="496"/>
    <x v="76"/>
    <s v="J05AF07"/>
    <x v="632"/>
    <x v="8"/>
    <x v="2"/>
    <x v="5"/>
    <s v=""/>
  </r>
  <r>
    <s v="TENOFOVIR TEVA 245 mg filmtabletta"/>
    <s v="30 X   - HDPE tartályban"/>
    <s v="OGYI-T-22903/01"/>
    <x v="496"/>
    <x v="1"/>
    <s v="J05AF07"/>
    <x v="75"/>
    <x v="14"/>
    <x v="2"/>
    <x v="3"/>
    <s v=""/>
  </r>
  <r>
    <s v="TENSART HCT  80 mg/12,5 mg filmtabletta"/>
    <s v="30 X   - buborékcsomagolásban"/>
    <s v="OGYI-T-21032/07"/>
    <x v="497"/>
    <x v="57"/>
    <s v="C09DA03"/>
    <x v="182"/>
    <x v="20"/>
    <x v="0"/>
    <x v="0"/>
    <s v=""/>
  </r>
  <r>
    <s v="TENSART HCT 160 mg/12,5 mg filmtabletta"/>
    <s v="30 X   - buborékcsomagolásban"/>
    <s v="OGYI-T-21032/08"/>
    <x v="497"/>
    <x v="57"/>
    <s v="C09DA03"/>
    <x v="398"/>
    <x v="1"/>
    <x v="0"/>
    <x v="5"/>
    <s v=""/>
  </r>
  <r>
    <s v="TENSART HCT 160 mg/12,5 mg filmtabletta"/>
    <s v="30 X   - buborékcsomagolásban"/>
    <s v="OGYI-T-21032/08"/>
    <x v="497"/>
    <x v="57"/>
    <s v="C09DA03"/>
    <x v="173"/>
    <x v="2"/>
    <x v="0"/>
    <x v="0"/>
    <s v=""/>
  </r>
  <r>
    <s v="TENSART HCT 160 mg/25 mg filmtabletta"/>
    <s v="30 X   - buborékcsomagolásban"/>
    <s v="OGYI-T-21032/09"/>
    <x v="497"/>
    <x v="57"/>
    <s v="C09DA03"/>
    <x v="334"/>
    <x v="37"/>
    <x v="0"/>
    <x v="0"/>
    <s v=""/>
  </r>
  <r>
    <s v="TENSIOMIN  50 mg tabletta"/>
    <s v="20 X   - buborékcsomagolásban"/>
    <s v="OGYI-T-03699/05"/>
    <x v="498"/>
    <x v="57"/>
    <s v="C09AA01"/>
    <x v="191"/>
    <x v="1"/>
    <x v="2"/>
    <x v="3"/>
    <s v=""/>
  </r>
  <r>
    <s v="TENSIOMIN  50 mg tabletta"/>
    <s v="90 X   - buborékcsomagolásban"/>
    <s v="OGYI-T-03699/06"/>
    <x v="498"/>
    <x v="57"/>
    <s v="C09AA01"/>
    <x v="182"/>
    <x v="20"/>
    <x v="0"/>
    <x v="2"/>
    <s v=""/>
  </r>
  <r>
    <s v="TENUTAN  50 mg kemény kapszula"/>
    <s v="60 X   - buborékcsomagolásban"/>
    <s v="OGYI-T-04516/01"/>
    <x v="176"/>
    <x v="70"/>
    <s v="J01AA02"/>
    <x v="409"/>
    <x v="1"/>
    <x v="2"/>
    <x v="2"/>
    <s v=""/>
  </r>
  <r>
    <s v="TERBINAFIN HEXAL 250 mg tabletta"/>
    <s v="30 X   - buborékcsomagolásban"/>
    <s v="OGYI-T-10029/02"/>
    <x v="499"/>
    <x v="0"/>
    <s v="D01BA02"/>
    <x v="206"/>
    <x v="1"/>
    <x v="0"/>
    <x v="3"/>
    <s v=""/>
  </r>
  <r>
    <s v="TERBINAFIN WAGNER 10 mg/g külsõleges oldatos spray"/>
    <s v="1 X   - tartályban"/>
    <s v="OGYI-T-22697/01"/>
    <x v="500"/>
    <x v="6"/>
    <s v="D01AE15"/>
    <x v="633"/>
    <x v="1"/>
    <x v="0"/>
    <x v="7"/>
    <s v=""/>
  </r>
  <r>
    <s v="TERBISIL KID 125 mg tabletta"/>
    <s v="14 X   - buborékcsomagolásban"/>
    <s v="OGYI-T-07454/03"/>
    <x v="499"/>
    <x v="59"/>
    <s v="D01BA02"/>
    <x v="331"/>
    <x v="1"/>
    <x v="0"/>
    <x v="2"/>
    <s v=""/>
  </r>
  <r>
    <s v="TERVALON  50 mg filmtabletta"/>
    <s v="30 X   - buborékcsomagolásban"/>
    <s v="OGYI-T-20190/19"/>
    <x v="140"/>
    <x v="5"/>
    <s v="C09CA01"/>
    <x v="541"/>
    <x v="1"/>
    <x v="0"/>
    <x v="3"/>
    <s v=""/>
  </r>
  <r>
    <s v="TERVALON 100 mg filmtabletta"/>
    <s v="30 X   - buborékcsomagolásban"/>
    <s v="OGYI-T-20190/10"/>
    <x v="140"/>
    <x v="5"/>
    <s v="C09CA01"/>
    <x v="437"/>
    <x v="1"/>
    <x v="0"/>
    <x v="3"/>
    <s v=""/>
  </r>
  <r>
    <s v="TETIG 250 NE oldatos injekció"/>
    <s v="1 X   - ampulla"/>
    <s v="OGYI-T-09471/01"/>
    <x v="235"/>
    <x v="120"/>
    <s v="J06BB02"/>
    <x v="634"/>
    <x v="1"/>
    <x v="1"/>
    <x v="8"/>
    <s v=""/>
  </r>
  <r>
    <s v="TETIG 500 NE oldatos injekció"/>
    <s v="1 X   - ampulla"/>
    <s v="OGYI-T-09471/02"/>
    <x v="235"/>
    <x v="120"/>
    <s v="J06BB02"/>
    <x v="634"/>
    <x v="1"/>
    <x v="1"/>
    <x v="8"/>
    <s v=""/>
  </r>
  <r>
    <s v="TETRALYSAL 300 mg kemény kapszula"/>
    <s v="16 X   - szalagcsomagolásban"/>
    <s v="OGYI-T-09555/01"/>
    <x v="501"/>
    <x v="15"/>
    <s v="J01AA04"/>
    <x v="635"/>
    <x v="1"/>
    <x v="0"/>
    <x v="1"/>
    <s v=""/>
  </r>
  <r>
    <s v="TETRALYSAL 300 mg kemény kapszula"/>
    <s v="28 X   - szalagcsomagolásban"/>
    <s v="OGYI-T-09555/02"/>
    <x v="501"/>
    <x v="15"/>
    <s v="J01AA04"/>
    <x v="635"/>
    <x v="1"/>
    <x v="0"/>
    <x v="1"/>
    <s v=""/>
  </r>
  <r>
    <s v="TETRAN külsõleges por"/>
    <s v="1 X 10 g PP tartályban"/>
    <s v="OGYI-T-03103/01"/>
    <x v="502"/>
    <x v="6"/>
    <s v="D06AA03"/>
    <x v="636"/>
    <x v="1"/>
    <x v="1"/>
    <x v="5"/>
    <s v=""/>
  </r>
  <r>
    <s v="TETRAN szemkenõcs"/>
    <s v="1 X 5 g Al tubusban"/>
    <s v="OGYI-T-03140/01"/>
    <x v="502"/>
    <x v="6"/>
    <s v="S01AA04"/>
    <x v="22"/>
    <x v="1"/>
    <x v="1"/>
    <x v="5"/>
    <s v=""/>
  </r>
  <r>
    <s v="TEVA-GLICERIN 2 g végbélkúp"/>
    <s v="10 X   - -"/>
    <s v="OGYI-T-13146/01"/>
    <x v="503"/>
    <x v="1"/>
    <s v="A06AX01"/>
    <x v="168"/>
    <x v="1"/>
    <x v="2"/>
    <x v="5"/>
    <s v=""/>
  </r>
  <r>
    <s v="TEVA-GLICERIN 3 g végbélkúp"/>
    <s v="10 X   - -"/>
    <s v="OGYI-T-13146/02"/>
    <x v="503"/>
    <x v="1"/>
    <s v="A06AX01"/>
    <x v="168"/>
    <x v="1"/>
    <x v="2"/>
    <x v="5"/>
    <s v=""/>
  </r>
  <r>
    <s v="THIOTEPA MEDAC  15 mg por oldatos infúzióhoz való koncentrátumhoz"/>
    <s v="1 X 2 ml injekciós üvegben"/>
    <s v="OGYI-T-24198/01"/>
    <x v="504"/>
    <x v="89"/>
    <s v="L01AC01"/>
    <x v="168"/>
    <x v="1"/>
    <x v="0"/>
    <x v="2"/>
    <s v=""/>
  </r>
  <r>
    <s v="THOREUS DISKUS 50/100 mikrogramm/adag adagolt inhalációs por"/>
    <s v="1 X 60 adag -"/>
    <s v="OGYI-T-09182/01"/>
    <x v="505"/>
    <x v="111"/>
    <s v="R03AK06"/>
    <x v="109"/>
    <x v="1"/>
    <x v="0"/>
    <x v="2"/>
    <s v=""/>
  </r>
  <r>
    <s v="TICLID 250 mg filmtabletta"/>
    <s v="20 X   - buborékcsomagolásban"/>
    <s v="OGYI-T-01740/01"/>
    <x v="7"/>
    <x v="41"/>
    <s v="B01AC05"/>
    <x v="257"/>
    <x v="64"/>
    <x v="2"/>
    <x v="0"/>
    <s v=""/>
  </r>
  <r>
    <s v="TIGECIKLIN ROMPHARM 50 mg por oldatos infúzióhoz"/>
    <s v="1 X   - injekciós üvegben"/>
    <s v="OGYI-T-24368/01"/>
    <x v="506"/>
    <x v="190"/>
    <s v="J01AA12"/>
    <x v="342"/>
    <x v="2"/>
    <x v="2"/>
    <x v="6"/>
    <s v=""/>
  </r>
  <r>
    <s v="TIOKTÁNSAV ROMPHARM 600 mg/24 ml oldatos injekció"/>
    <s v="1 X 24 ml injekciós üvegben"/>
    <s v="OGYI-T-23303/01"/>
    <x v="507"/>
    <x v="4"/>
    <s v="A16AX01"/>
    <x v="342"/>
    <x v="16"/>
    <x v="2"/>
    <x v="0"/>
    <s v=""/>
  </r>
  <r>
    <s v="TISASEN FORTE tabletta"/>
    <s v="30 X   - buborékcsomagolásban"/>
    <s v="OGYI-T-07715/02"/>
    <x v="508"/>
    <x v="7"/>
    <s v="A06AB06"/>
    <x v="513"/>
    <x v="2"/>
    <x v="1"/>
    <x v="5"/>
    <s v=""/>
  </r>
  <r>
    <s v="TISASEN tabletta"/>
    <s v="30 X   - buborékcsomagolásban"/>
    <s v="OGYI-T-07715/01"/>
    <x v="508"/>
    <x v="7"/>
    <s v="A06AB06"/>
    <x v="637"/>
    <x v="2"/>
    <x v="1"/>
    <x v="5"/>
    <s v=""/>
  </r>
  <r>
    <s v="TORVACARD-ZENTIVA 40 mg filmtabletta"/>
    <s v="30 X   - buborékcsomagolásban"/>
    <s v="OGYI-T-22797/06"/>
    <x v="49"/>
    <x v="5"/>
    <s v="C10AA05"/>
    <x v="581"/>
    <x v="1"/>
    <x v="0"/>
    <x v="3"/>
    <s v=""/>
  </r>
  <r>
    <s v="TRABECTEDIN TEVA 1 mg por oldatos infúzióhoz való koncentrátumhoz"/>
    <s v="1 X   - injekciós üvegben"/>
    <s v="OGYI-T-24014/02"/>
    <x v="509"/>
    <x v="11"/>
    <s v="L01CX01"/>
    <x v="90"/>
    <x v="1"/>
    <x v="0"/>
    <x v="0"/>
    <s v=""/>
  </r>
  <r>
    <s v="TRACRIUM 10 mg/ml oldatos injekció"/>
    <s v="5 X 5 ml ampulla"/>
    <s v="OGYI-T-01382/01"/>
    <x v="510"/>
    <x v="117"/>
    <s v="M03AC04"/>
    <x v="3"/>
    <x v="1"/>
    <x v="0"/>
    <x v="0"/>
    <s v=""/>
  </r>
  <r>
    <s v="TRAMADOL KALCEKS 50 mg/ml oldatos injekció vagy infúzió"/>
    <s v="10 X 1 ml ampulla"/>
    <s v="OGYI-T-23256/05"/>
    <x v="511"/>
    <x v="69"/>
    <s v="N02AX02"/>
    <x v="429"/>
    <x v="1"/>
    <x v="3"/>
    <x v="5"/>
    <s v=""/>
  </r>
  <r>
    <s v="TRAMADOL KALCEKS 50 mg/ml oldatos injekció vagy infúzió"/>
    <s v="10 X 2 ml ampulla"/>
    <s v="OGYI-T-23256/03"/>
    <x v="511"/>
    <x v="69"/>
    <s v="N02AX02"/>
    <x v="90"/>
    <x v="1"/>
    <x v="3"/>
    <x v="5"/>
    <s v=""/>
  </r>
  <r>
    <s v="TRAMADOL KALCEKS 50 mg/ml oldatos injekció vagy infúzió"/>
    <s v="5 X 2 ml ampulla"/>
    <s v="OGYI-T-23256/01"/>
    <x v="511"/>
    <x v="69"/>
    <s v="N02AX02"/>
    <x v="638"/>
    <x v="1"/>
    <x v="2"/>
    <x v="5"/>
    <s v=""/>
  </r>
  <r>
    <s v="TRAMADOL ZENTIVA 100 mg/ml belsõleges oldatos cseppek"/>
    <s v="1 X 10 ml üvegben"/>
    <s v="OGYI-T-07724/01"/>
    <x v="131"/>
    <x v="5"/>
    <s v="N02AX02"/>
    <x v="456"/>
    <x v="1"/>
    <x v="0"/>
    <x v="5"/>
    <s v=""/>
  </r>
  <r>
    <s v="TRAMADOL ZENTIVA 50 mg kemény kapszula"/>
    <s v="10 X   - buborékcsomagolásban"/>
    <s v="OGYI-T-07724/05"/>
    <x v="131"/>
    <x v="5"/>
    <s v="N02AX02"/>
    <x v="639"/>
    <x v="1"/>
    <x v="2"/>
    <x v="4"/>
    <s v=""/>
  </r>
  <r>
    <s v="TRAMADOLOR 150 mg módosított hatóanyagleadású tabletta"/>
    <s v="20 X   - buborékcsomagolásban"/>
    <s v="OGYI-T-08179/08"/>
    <x v="131"/>
    <x v="0"/>
    <s v="N02AX02"/>
    <x v="317"/>
    <x v="1"/>
    <x v="0"/>
    <x v="4"/>
    <s v=""/>
  </r>
  <r>
    <s v="TRAMADOLOR 200 mg módosított hatóanyagleadású tabletta"/>
    <s v="20 X   - buborékcsomagolásban"/>
    <s v="OGYI-T-08179/05"/>
    <x v="131"/>
    <x v="0"/>
    <s v="N02AX02"/>
    <x v="317"/>
    <x v="1"/>
    <x v="0"/>
    <x v="4"/>
    <s v=""/>
  </r>
  <r>
    <s v="TRAVOCORT 10 mg/g +1 mg/g krém"/>
    <s v="1 X 15 g Al tubusban"/>
    <s v="OGYI-T-21620/01"/>
    <x v="512"/>
    <x v="12"/>
    <s v="D01AC20"/>
    <x v="408"/>
    <x v="1"/>
    <x v="0"/>
    <x v="4"/>
    <s v=""/>
  </r>
  <r>
    <s v="TRAVYC 200 mg módosított hatóanyagleadású tabletta"/>
    <s v="12 X   - buborékcsomagolásban"/>
    <s v="OGYI-T-23478/01"/>
    <x v="513"/>
    <x v="191"/>
    <s v="A07AA13"/>
    <x v="640"/>
    <x v="1"/>
    <x v="2"/>
    <x v="5"/>
    <s v=""/>
  </r>
  <r>
    <s v="TRELEMA  50 mg filmtabletta"/>
    <s v="14 X   - buborékcsomagolásban"/>
    <s v="OGYI-T-23378/08"/>
    <x v="133"/>
    <x v="14"/>
    <s v="N03AX18"/>
    <x v="156"/>
    <x v="1"/>
    <x v="2"/>
    <x v="3"/>
    <s v=""/>
  </r>
  <r>
    <s v="TRELEMA 100 mg filmtabletta"/>
    <s v="56 X   - buborékcsomagolásban"/>
    <s v="OGYI-T-23378/09"/>
    <x v="133"/>
    <x v="14"/>
    <s v="N03AX18"/>
    <x v="21"/>
    <x v="1"/>
    <x v="2"/>
    <x v="3"/>
    <s v=""/>
  </r>
  <r>
    <s v="TRELEMA 200 mg filmtabletta"/>
    <s v="56 X   - buborékcsomagolásban"/>
    <s v="OGYI-T-23378/11"/>
    <x v="133"/>
    <x v="14"/>
    <s v="N03AX18"/>
    <x v="21"/>
    <x v="1"/>
    <x v="2"/>
    <x v="3"/>
    <s v=""/>
  </r>
  <r>
    <s v="TRIGELAN 150 mg/37,5 mg/200 mg filmtabletta"/>
    <s v="100 X   - HDPE tartályban"/>
    <s v="OGYI-T-22971/12"/>
    <x v="152"/>
    <x v="14"/>
    <s v="N04BA03"/>
    <x v="641"/>
    <x v="1"/>
    <x v="2"/>
    <x v="3"/>
    <s v=""/>
  </r>
  <r>
    <s v="TRIMETAZIDINE ZENTIVA 35 mg módosított hatóanyag-leadású tabletta"/>
    <s v="60 X   - buborékcsomagolásban"/>
    <s v="OGYI-T-23297/02"/>
    <x v="514"/>
    <x v="5"/>
    <s v="C01EB15"/>
    <x v="642"/>
    <x v="12"/>
    <x v="6"/>
    <x v="3"/>
    <s v=""/>
  </r>
  <r>
    <s v="TRIPTAGRAM  50 mg bevont tabletta"/>
    <s v="6 X   - -"/>
    <s v="OGYI-T-20580/02"/>
    <x v="118"/>
    <x v="26"/>
    <s v="N02CC01"/>
    <x v="643"/>
    <x v="3"/>
    <x v="2"/>
    <x v="2"/>
    <s v=""/>
  </r>
  <r>
    <s v="TachoSil szövetragasztó mátrix (3,0 cm x 2,5 cm)"/>
    <s v="5 X   - buborékcsomagolásban"/>
    <s v="EU/1/04/277/004"/>
    <x v="515"/>
    <x v="192"/>
    <s v="B02BC30"/>
    <x v="120"/>
    <x v="1"/>
    <x v="0"/>
    <x v="4"/>
    <s v=""/>
  </r>
  <r>
    <s v="Tarceva 100 mg filmtabletta"/>
    <s v="30 X   - -"/>
    <s v="EU/1/05/311/002"/>
    <x v="195"/>
    <x v="193"/>
    <s v="L01XE03"/>
    <x v="227"/>
    <x v="1"/>
    <x v="0"/>
    <x v="3"/>
    <s v=""/>
  </r>
  <r>
    <s v="Tarceva 150 mg filmtabletta"/>
    <s v="30 X   - -"/>
    <s v="EU/1/05/311/003"/>
    <x v="195"/>
    <x v="193"/>
    <s v="L01XE03"/>
    <x v="227"/>
    <x v="1"/>
    <x v="0"/>
    <x v="3"/>
    <s v=""/>
  </r>
  <r>
    <s v="Taxotere  20 mg/1 ml koncentrátum oldatos infúzióhoz"/>
    <s v="1 X 1 ml injekciós üvegben"/>
    <s v="EU/1/95/002/003"/>
    <x v="170"/>
    <x v="10"/>
    <s v="L01CD02"/>
    <x v="16"/>
    <x v="1"/>
    <x v="0"/>
    <x v="5"/>
    <s v=""/>
  </r>
  <r>
    <s v="Taxotere  80 mg/4 ml koncentrátum oldatos infúzióhoz"/>
    <s v="1 X 4 ml injekciós üvegben"/>
    <s v="EU/1/95/002/004"/>
    <x v="170"/>
    <x v="10"/>
    <s v="L01CD02"/>
    <x v="596"/>
    <x v="1"/>
    <x v="0"/>
    <x v="5"/>
    <s v=""/>
  </r>
  <r>
    <s v="Taxotere 160 mg/8 ml koncentrátum oldatos infúzióhoz"/>
    <s v="1 X 8 ml injekciós üvegben"/>
    <s v="EU/1/95/002/005"/>
    <x v="170"/>
    <x v="10"/>
    <s v="L01CD02"/>
    <x v="644"/>
    <x v="1"/>
    <x v="0"/>
    <x v="5"/>
    <s v=""/>
  </r>
  <r>
    <s v="Temodal  20 mg kemény kapszula"/>
    <s v="5 X 1 - tasakban"/>
    <s v="EU/1/98/096/013"/>
    <x v="494"/>
    <x v="121"/>
    <s v="L01AX03"/>
    <x v="645"/>
    <x v="1"/>
    <x v="0"/>
    <x v="2"/>
    <s v=""/>
  </r>
  <r>
    <s v="Temodal 100 mg kemény kapszula"/>
    <s v="5 X 1 - tasakban"/>
    <s v="EU/1/98/096/015"/>
    <x v="494"/>
    <x v="121"/>
    <s v="L01AX03"/>
    <x v="646"/>
    <x v="1"/>
    <x v="0"/>
    <x v="5"/>
    <s v=""/>
  </r>
  <r>
    <s v="Temodal 180 mg kemény kapszula"/>
    <s v="5 X 1 - tasakban"/>
    <s v="EU/1/98/096/019"/>
    <x v="494"/>
    <x v="121"/>
    <s v="L01AX03"/>
    <x v="646"/>
    <x v="1"/>
    <x v="0"/>
    <x v="5"/>
    <s v=""/>
  </r>
  <r>
    <s v="Temodal 250 mg kemény kapszula"/>
    <s v="5 X 1 - tasakban"/>
    <s v="EU/1/98/096/021"/>
    <x v="494"/>
    <x v="121"/>
    <s v="L01AX03"/>
    <x v="646"/>
    <x v="1"/>
    <x v="0"/>
    <x v="5"/>
    <s v=""/>
  </r>
  <r>
    <s v="Temozolomide Teva  20 mg kemény kapszula"/>
    <s v="5 X   - üveg tartályban"/>
    <s v="EU/1/09/606/003"/>
    <x v="494"/>
    <x v="11"/>
    <s v="L01AX03"/>
    <x v="258"/>
    <x v="1"/>
    <x v="0"/>
    <x v="3"/>
    <s v=""/>
  </r>
  <r>
    <s v="Temozolomide Teva 100 mg kemény kapszula"/>
    <s v="5 X   - üveg tartályban"/>
    <s v="EU/1/09/606/005"/>
    <x v="494"/>
    <x v="11"/>
    <s v="L01AX03"/>
    <x v="288"/>
    <x v="1"/>
    <x v="0"/>
    <x v="3"/>
    <s v=""/>
  </r>
  <r>
    <s v="Temozolomide Teva 180 mg kemény kapszula"/>
    <s v="5 X   - üveg tartályban"/>
    <s v="EU/1/09/606/009"/>
    <x v="494"/>
    <x v="11"/>
    <s v="L01AX03"/>
    <x v="23"/>
    <x v="1"/>
    <x v="0"/>
    <x v="3"/>
    <s v=""/>
  </r>
  <r>
    <s v="Temozolomide Teva 250 mg kemény kapszula"/>
    <s v="5 X   - üveg tartályban"/>
    <s v="EU/1/09/606/011"/>
    <x v="494"/>
    <x v="11"/>
    <s v="L01AX03"/>
    <x v="23"/>
    <x v="1"/>
    <x v="0"/>
    <x v="3"/>
    <s v=""/>
  </r>
  <r>
    <s v="Terrosa 20 mikrogramm/80 mikroliter oldatos injekció"/>
    <s v="1 X 2.4 ml patronban"/>
    <s v="EU/1/16/1159/001"/>
    <x v="367"/>
    <x v="59"/>
    <s v="H05AA02"/>
    <x v="647"/>
    <x v="1"/>
    <x v="0"/>
    <x v="6"/>
    <s v=""/>
  </r>
  <r>
    <s v="Terrosa 20 mikrogramm/80 mikroliter oldatos injekció"/>
    <s v="1 X 2.4 ml patronban"/>
    <s v="EU/1/16/1159/003"/>
    <x v="367"/>
    <x v="59"/>
    <s v="H05AA02"/>
    <x v="648"/>
    <x v="1"/>
    <x v="0"/>
    <x v="4"/>
    <s v=""/>
  </r>
  <r>
    <s v="Tevagrastim 30 millió NE/0,5 ml oldatos injekció vagy infúzió"/>
    <s v="1 X 0.5 ml elõretöltött fecskendõben"/>
    <s v="EU/1/08/445/009"/>
    <x v="516"/>
    <x v="145"/>
    <s v="L03AA02"/>
    <x v="649"/>
    <x v="1"/>
    <x v="0"/>
    <x v="5"/>
    <s v=""/>
  </r>
  <r>
    <s v="Tevagrastim 30 millió NE/0,5 ml oldatos injekció vagy infúzió"/>
    <s v="10 X 0.5 ml elõretöltött fecskendõben"/>
    <s v="EU/1/08/445/011"/>
    <x v="516"/>
    <x v="145"/>
    <s v="L03AA02"/>
    <x v="649"/>
    <x v="1"/>
    <x v="0"/>
    <x v="5"/>
    <s v=""/>
  </r>
  <r>
    <s v="Tevagrastim 30 millió NE/0,5 ml oldatos injekció vagy infúzió"/>
    <s v="5 X 0.5 ml elõretöltött fecskendõben"/>
    <s v="EU/1/08/445/010"/>
    <x v="516"/>
    <x v="145"/>
    <s v="L03AA02"/>
    <x v="649"/>
    <x v="1"/>
    <x v="0"/>
    <x v="5"/>
    <s v=""/>
  </r>
  <r>
    <s v="Tevagrastim 48 millió NE/0,8 ml oldatos injekció vagy infúzió"/>
    <s v="1 X 0.8 ml elõretöltött fecskendõben"/>
    <s v="EU/1/08/445/005"/>
    <x v="516"/>
    <x v="145"/>
    <s v="L03AA02"/>
    <x v="649"/>
    <x v="1"/>
    <x v="0"/>
    <x v="5"/>
    <s v=""/>
  </r>
  <r>
    <s v="Tevagrastim 48 millió NE/0,8 ml oldatos injekció vagy infúzió"/>
    <s v="1 X 0.8 ml elõretöltött fecskendõben"/>
    <s v="EU/1/08/445/012"/>
    <x v="516"/>
    <x v="145"/>
    <s v="L03AA02"/>
    <x v="649"/>
    <x v="1"/>
    <x v="0"/>
    <x v="5"/>
    <s v=""/>
  </r>
  <r>
    <s v="Tevagrastim 48 millió NE/0,8 ml oldatos injekció vagy infúzió"/>
    <s v="10 X 0.8 ml elõretöltött fecskendõben"/>
    <s v="EU/1/08/445/008"/>
    <x v="516"/>
    <x v="145"/>
    <s v="L03AA02"/>
    <x v="649"/>
    <x v="1"/>
    <x v="0"/>
    <x v="5"/>
    <s v=""/>
  </r>
  <r>
    <s v="Tevagrastim 48 millió NE/0,8 ml oldatos injekció vagy infúzió"/>
    <s v="10 X 0.8 ml elõretöltött fecskendõben"/>
    <s v="EU/1/08/445/014"/>
    <x v="516"/>
    <x v="145"/>
    <s v="L03AA02"/>
    <x v="649"/>
    <x v="1"/>
    <x v="0"/>
    <x v="5"/>
    <s v=""/>
  </r>
  <r>
    <s v="Tevagrastim 48 millió NE/0,8 ml oldatos injekció vagy infúzió"/>
    <s v="2x5 X 0.8 ml elõretöltött fecskendõben"/>
    <s v="EU/1/08/445/007"/>
    <x v="516"/>
    <x v="145"/>
    <s v="L03AA02"/>
    <x v="649"/>
    <x v="1"/>
    <x v="0"/>
    <x v="5"/>
    <s v=""/>
  </r>
  <r>
    <s v="Tevagrastim 48 millió NE/0,8 ml oldatos injekció vagy infúzió"/>
    <s v="5 X 0.8 ml elõretöltött fecskendõben"/>
    <s v="EU/1/08/445/006"/>
    <x v="516"/>
    <x v="145"/>
    <s v="L03AA02"/>
    <x v="649"/>
    <x v="1"/>
    <x v="0"/>
    <x v="5"/>
    <s v=""/>
  </r>
  <r>
    <s v="Tevagrastim 48 millió NE/0,8 ml oldatos injekció vagy infúzió"/>
    <s v="5 X 0.8 ml elõretöltött fecskendõben"/>
    <s v="EU/1/08/445/013"/>
    <x v="516"/>
    <x v="145"/>
    <s v="L03AA02"/>
    <x v="649"/>
    <x v="1"/>
    <x v="0"/>
    <x v="5"/>
    <s v=""/>
  </r>
  <r>
    <s v="Topotecan Hospira 4 mg/4 ml koncentrátum oldatos infúzióhoz"/>
    <s v="5 X 4 ml injekciós üvegben"/>
    <s v="EU/1/10/633/002"/>
    <x v="264"/>
    <x v="90"/>
    <s v="L01XX17"/>
    <x v="650"/>
    <x v="1"/>
    <x v="0"/>
    <x v="5"/>
    <s v=""/>
  </r>
  <r>
    <s v="Trazimera 150 mg por oldatos infúzióhoz való koncentrátumhoz"/>
    <s v="1 X 150 mg injekciós üvegben"/>
    <s v="EU/1/18/1295/001"/>
    <x v="261"/>
    <x v="90"/>
    <s v="L01FD01"/>
    <x v="203"/>
    <x v="20"/>
    <x v="0"/>
    <x v="1"/>
    <s v=""/>
  </r>
  <r>
    <s v="Trisenox 1 mg/ml koncentrátum oldatos infúzióhoz"/>
    <s v="10 X 10 ml ampulla"/>
    <s v="EU/1/02/204/001"/>
    <x v="517"/>
    <x v="11"/>
    <s v="L01XX27"/>
    <x v="651"/>
    <x v="1"/>
    <x v="0"/>
    <x v="1"/>
    <s v=""/>
  </r>
  <r>
    <s v="Trulicity 3 mg oldatos injekció elõretöltött injekciós tollban"/>
    <s v="2 X 0.5 ml elõretöltött injekciós tollban"/>
    <s v="EU/1/14/956/011"/>
    <x v="518"/>
    <x v="43"/>
    <s v="A10BJ05"/>
    <x v="652"/>
    <x v="1"/>
    <x v="0"/>
    <x v="5"/>
    <s v=""/>
  </r>
  <r>
    <s v="Trulicity 4,5 mg oldatos injekció elõretöltött injekciós tollban"/>
    <s v="2 X 0.5 ml elõretöltött injekciós tollban"/>
    <s v="EU/1/14/956/014"/>
    <x v="518"/>
    <x v="43"/>
    <s v="A10BJ05"/>
    <x v="652"/>
    <x v="1"/>
    <x v="0"/>
    <x v="5"/>
    <s v=""/>
  </r>
  <r>
    <s v="UBISTESIN FORTE oldatos injekció"/>
    <s v="50 X 1.7 ml patronban"/>
    <s v="OGYI-T-08986/02"/>
    <x v="519"/>
    <x v="194"/>
    <s v="N01BB58"/>
    <x v="556"/>
    <x v="1"/>
    <x v="0"/>
    <x v="5"/>
    <s v=""/>
  </r>
  <r>
    <s v="UBISTESIN oldatos injekció"/>
    <s v="50 X 1.7 ml patronban"/>
    <s v="OGYI-T-08986/01"/>
    <x v="519"/>
    <x v="194"/>
    <s v="N01BB58"/>
    <x v="556"/>
    <x v="1"/>
    <x v="0"/>
    <x v="8"/>
    <s v=""/>
  </r>
  <r>
    <s v="UMANBIG 180 NE/ml oldatos injekció"/>
    <s v="1 X 1 ml injekciós üvegben"/>
    <s v="OGYI-T-21363/01"/>
    <x v="520"/>
    <x v="195"/>
    <s v="J06BB04"/>
    <x v="218"/>
    <x v="1"/>
    <x v="2"/>
    <x v="8"/>
    <s v=""/>
  </r>
  <r>
    <s v="UMANBIG 180 NE/ml oldatos injekció"/>
    <s v="1 X 3 ml injekciós üvegben"/>
    <s v="OGYI-T-21363/02"/>
    <x v="520"/>
    <x v="195"/>
    <s v="J06BB04"/>
    <x v="653"/>
    <x v="1"/>
    <x v="2"/>
    <x v="4"/>
    <s v=""/>
  </r>
  <r>
    <s v="URATENS 30 mg retard kemény kapszula"/>
    <s v="50 X   - PP tartályban"/>
    <s v="OGYI-T-22921/02"/>
    <x v="521"/>
    <x v="196"/>
    <s v="C02CA06"/>
    <x v="293"/>
    <x v="1"/>
    <x v="0"/>
    <x v="3"/>
    <s v=""/>
  </r>
  <r>
    <s v="URATENS 90 mg retard kemény kapszula"/>
    <s v="50 X   - PP tartályban"/>
    <s v="OGYI-T-22921/10"/>
    <x v="521"/>
    <x v="196"/>
    <s v="C02CA06"/>
    <x v="293"/>
    <x v="1"/>
    <x v="0"/>
    <x v="3"/>
    <s v=""/>
  </r>
  <r>
    <s v="URATENS iv.  50 mg oldatos injekció"/>
    <s v="5 X 10 ml ampulla"/>
    <s v="OGYI-T-22101/02"/>
    <x v="521"/>
    <x v="5"/>
    <s v="C02CA06"/>
    <x v="8"/>
    <x v="1"/>
    <x v="0"/>
    <x v="0"/>
    <s v=""/>
  </r>
  <r>
    <s v="UROMITEXAN 100 mg/ml oldatos injekció"/>
    <s v="15 X 4 ml ampulla"/>
    <s v="OGYI-T-04554/01"/>
    <x v="337"/>
    <x v="175"/>
    <s v="V03AF01"/>
    <x v="527"/>
    <x v="21"/>
    <x v="6"/>
    <x v="1"/>
    <s v=""/>
  </r>
  <r>
    <s v="URSOFALK 250 mg/5 ml belsõleges szuszpenzió"/>
    <s v="1 X 250 ml üvegben"/>
    <s v="OGYI-T-01620/02"/>
    <x v="522"/>
    <x v="62"/>
    <s v="A05AA02"/>
    <x v="654"/>
    <x v="1"/>
    <x v="2"/>
    <x v="6"/>
    <s v=""/>
  </r>
  <r>
    <s v="URSOFALK 500 mg filmtabletta"/>
    <s v="50 X   - buborékcsomagolásban"/>
    <s v="OGYI-T-01620/03"/>
    <x v="522"/>
    <x v="62"/>
    <s v="A05AA02"/>
    <x v="655"/>
    <x v="1"/>
    <x v="2"/>
    <x v="2"/>
    <s v=""/>
  </r>
  <r>
    <s v="VALSARTAN-HCT-TEVA 160 mg/12,5 mg filmtabletta"/>
    <s v="28 X   - buborékcsomagolásban"/>
    <s v="OGYI-T-20990/09"/>
    <x v="497"/>
    <x v="1"/>
    <s v="C09DA03"/>
    <x v="440"/>
    <x v="1"/>
    <x v="0"/>
    <x v="3"/>
    <s v=""/>
  </r>
  <r>
    <s v="VALSARTAN-TEVA 320 mg filmtabletta"/>
    <s v="28 X   - buborékcsomagolásban"/>
    <s v="OGYI-T-21301/08"/>
    <x v="523"/>
    <x v="1"/>
    <s v="C09CA03"/>
    <x v="656"/>
    <x v="1"/>
    <x v="2"/>
    <x v="3"/>
    <s v=""/>
  </r>
  <r>
    <s v="VALSOCARD HCT  80 mg/12,5 mg filmtabletta"/>
    <s v="30 X   - buborékcsomagolásban"/>
    <s v="OGYI-T-21875/02"/>
    <x v="497"/>
    <x v="26"/>
    <s v="C09DA03"/>
    <x v="90"/>
    <x v="1"/>
    <x v="0"/>
    <x v="3"/>
    <s v=""/>
  </r>
  <r>
    <s v="VALSOCARD HCT 160 mg/25 mg filmtabletta"/>
    <s v="30 X   - buborékcsomagolásban"/>
    <s v="OGYI-T-21875/16"/>
    <x v="497"/>
    <x v="26"/>
    <s v="C09DA03"/>
    <x v="90"/>
    <x v="1"/>
    <x v="0"/>
    <x v="3"/>
    <s v=""/>
  </r>
  <r>
    <s v="VANCOCIN 1 g por oldatos infúzióhoz vagy belsõleges oldathoz"/>
    <s v="1 X   - üvegben"/>
    <s v="OGYI-T-00363/04"/>
    <x v="524"/>
    <x v="76"/>
    <s v="J01XA01"/>
    <x v="359"/>
    <x v="1"/>
    <x v="2"/>
    <x v="5"/>
    <s v=""/>
  </r>
  <r>
    <s v="VANCOCIN 500 mg por oldatos infúzióhoz vagy belsõleges oldathoz"/>
    <s v="1 X   - üvegben"/>
    <s v="OGYI-T-00363/02"/>
    <x v="524"/>
    <x v="76"/>
    <s v="J01XA01"/>
    <x v="657"/>
    <x v="1"/>
    <x v="1"/>
    <x v="2"/>
    <s v=""/>
  </r>
  <r>
    <s v="VANCOMYCIN KABI  500 mg por oldatos infúzióhoz való koncentrátumhoz"/>
    <s v="1 X   - injekciós üvegben"/>
    <s v="OGYI-T-21953/01"/>
    <x v="524"/>
    <x v="28"/>
    <s v="J01XA01 / A07AA09"/>
    <x v="658"/>
    <x v="1"/>
    <x v="2"/>
    <x v="5"/>
    <s v=""/>
  </r>
  <r>
    <s v="VANCOMYCIN KABI 1000 mg por oldatos infúzióhoz való koncentrátumhoz"/>
    <s v="1 X   - injekciós üvegben"/>
    <s v="OGYI-T-21953/02"/>
    <x v="524"/>
    <x v="28"/>
    <s v="J01XA01 / A07AA09"/>
    <x v="659"/>
    <x v="1"/>
    <x v="0"/>
    <x v="1"/>
    <s v=""/>
  </r>
  <r>
    <s v="VANCOMYCIN-HUMAN 1000 mg por oldatos infúzióhoz való koncentrátumhoz"/>
    <s v="100 X 1 g injekciós üvegben"/>
    <s v="OGYI-T-07807/06"/>
    <x v="524"/>
    <x v="1"/>
    <s v="J01XA01"/>
    <x v="198"/>
    <x v="1"/>
    <x v="2"/>
    <x v="0"/>
    <s v=""/>
  </r>
  <r>
    <s v="VANCOMYCIN-HUMAN 500 mg por oldatos infúzióhoz való koncentrátumhoz"/>
    <s v="1 X 500 mg injekciós üvegben"/>
    <s v="OGYI-T-07807/02"/>
    <x v="524"/>
    <x v="1"/>
    <s v="J01XA01"/>
    <x v="660"/>
    <x v="1"/>
    <x v="2"/>
    <x v="8"/>
    <s v=""/>
  </r>
  <r>
    <s v="VANCOMYCIN-HUMAN 500 mg por oldatos infúzióhoz való koncentrátumhoz"/>
    <s v="100 X  500 mg injekciós üvegben"/>
    <s v="OGYI-T-07807/05"/>
    <x v="524"/>
    <x v="1"/>
    <s v="J01XA01"/>
    <x v="198"/>
    <x v="1"/>
    <x v="2"/>
    <x v="0"/>
    <s v=""/>
  </r>
  <r>
    <s v="VAQTA 50 Egység/1,0 ml szuszpenziós injekció elõretöltött fecskendõben"/>
    <s v="1 X 1 ml elõretöltött fecskendõben"/>
    <s v="OGYI-T-08290/02"/>
    <x v="145"/>
    <x v="171"/>
    <s v="J07BC02"/>
    <x v="661"/>
    <x v="1"/>
    <x v="0"/>
    <x v="5"/>
    <s v=""/>
  </r>
  <r>
    <s v="VAQTA JUNIOR 25 Egység/0,5 ml szuszpenziós injekció elõretöltött fecskendõben"/>
    <s v="1 X 0.5 ml elõretöltött fecskendõben"/>
    <s v="OGYI-T-08290/04"/>
    <x v="145"/>
    <x v="171"/>
    <s v="J07BC02"/>
    <x v="662"/>
    <x v="1"/>
    <x v="0"/>
    <x v="5"/>
    <s v=""/>
  </r>
  <r>
    <s v="VASCOTASIN 35 mg módosított hatóanyagleadású tabletta"/>
    <s v="60 X   - buborékcsomagolásban"/>
    <s v="OGYI-T-21590/01"/>
    <x v="339"/>
    <x v="26"/>
    <s v="C01EB15"/>
    <x v="663"/>
    <x v="1"/>
    <x v="2"/>
    <x v="3"/>
    <s v=""/>
  </r>
  <r>
    <s v="VASILIP 20 mg filmtabletta"/>
    <s v="28 X   - buborékcsomagolásban"/>
    <s v="OGYI-T-08034/02"/>
    <x v="525"/>
    <x v="57"/>
    <s v="C10AA01"/>
    <x v="182"/>
    <x v="20"/>
    <x v="0"/>
    <x v="0"/>
    <s v=""/>
  </r>
  <r>
    <s v="VASTALOMA 250 mg oldatos injekció elõretöltött fecskendõben"/>
    <s v="1 X 5 ml elõretöltött fecskendõben"/>
    <s v="OGYI-T-23758/01"/>
    <x v="230"/>
    <x v="5"/>
    <s v="L02BA03"/>
    <x v="405"/>
    <x v="1"/>
    <x v="0"/>
    <x v="4"/>
    <s v=""/>
  </r>
  <r>
    <s v="VELAXIN 150 mg retard kemény kapszula"/>
    <s v="28 X   - buborékcsomagolásban"/>
    <s v="OGYI-T-09736/07"/>
    <x v="209"/>
    <x v="57"/>
    <s v="N06AX16"/>
    <x v="334"/>
    <x v="37"/>
    <x v="0"/>
    <x v="0"/>
    <s v=""/>
  </r>
  <r>
    <s v="VENODUO 1000 mg tabletta"/>
    <s v="30 X   - buborékcsomagolásban"/>
    <s v="OGYI-T-24050/06"/>
    <x v="526"/>
    <x v="0"/>
    <s v="C05CA53"/>
    <x v="53"/>
    <x v="1"/>
    <x v="0"/>
    <x v="3"/>
    <s v=""/>
  </r>
  <r>
    <s v="VENODUO 1000 mg tabletta"/>
    <s v="60 X   - buborékcsomagolásban"/>
    <s v="OGYI-T-24050/07"/>
    <x v="526"/>
    <x v="0"/>
    <s v="C05CA53"/>
    <x v="664"/>
    <x v="1"/>
    <x v="0"/>
    <x v="3"/>
    <s v=""/>
  </r>
  <r>
    <s v="VENOTEC 600 mg tabletta"/>
    <s v="30 X   - buborékcsomagolásban"/>
    <s v="OGYI-T-22644/01"/>
    <x v="527"/>
    <x v="5"/>
    <s v="C05CA03"/>
    <x v="82"/>
    <x v="1"/>
    <x v="0"/>
    <x v="2"/>
    <s v=""/>
  </r>
  <r>
    <s v="VENOTEC 600 mg tabletta"/>
    <s v="60 X   - buborékcsomagolásban"/>
    <s v="OGYI-T-22644/02"/>
    <x v="527"/>
    <x v="5"/>
    <s v="C05CA03"/>
    <x v="437"/>
    <x v="1"/>
    <x v="0"/>
    <x v="7"/>
    <s v=""/>
  </r>
  <r>
    <s v="VENOTEC 600 mg tabletta"/>
    <s v="90 X   - buborékcsomagolásban"/>
    <s v="OGYI-T-22644/03"/>
    <x v="527"/>
    <x v="5"/>
    <s v="C05CA03"/>
    <x v="437"/>
    <x v="1"/>
    <x v="0"/>
    <x v="7"/>
    <s v=""/>
  </r>
  <r>
    <s v="VENTURAX 20 mg/ml+5 mg/ml oldatos szemcsepp"/>
    <s v="1 X 5 ml cseppentõs tartályban"/>
    <s v="OGYI-T-21781/01"/>
    <x v="178"/>
    <x v="70"/>
    <s v="S01ED51"/>
    <x v="235"/>
    <x v="1"/>
    <x v="0"/>
    <x v="5"/>
    <s v=""/>
  </r>
  <r>
    <s v="VENTURAX 20 mg/ml+5 mg/ml oldatos szemcsepp"/>
    <s v="3 X 5 ml cseppentõs tartályban"/>
    <s v="OGYI-T-21781/02"/>
    <x v="178"/>
    <x v="70"/>
    <s v="S01ED51"/>
    <x v="235"/>
    <x v="1"/>
    <x v="0"/>
    <x v="5"/>
    <s v=""/>
  </r>
  <r>
    <s v="VENTURAX 20 mg/ml+5 mg/ml oldatos szemcsepp"/>
    <s v="6 X 5 ml cseppentõs tartályban"/>
    <s v="OGYI-T-21781/03"/>
    <x v="178"/>
    <x v="70"/>
    <s v="S01ED51"/>
    <x v="235"/>
    <x v="1"/>
    <x v="0"/>
    <x v="5"/>
    <s v=""/>
  </r>
  <r>
    <s v="VEREGEN 10% kenõcs"/>
    <s v="1 X 15 g tubusban"/>
    <s v="OGYI-T-22284/01"/>
    <x v="528"/>
    <x v="197"/>
    <s v="D06BB12"/>
    <x v="665"/>
    <x v="2"/>
    <x v="2"/>
    <x v="1"/>
    <s v=""/>
  </r>
  <r>
    <s v="VEREGEN 10% kenõcs"/>
    <s v="1 X 30 g tubusban"/>
    <s v="OGYI-T-22284/02"/>
    <x v="528"/>
    <x v="197"/>
    <s v="D06BB12"/>
    <x v="665"/>
    <x v="2"/>
    <x v="2"/>
    <x v="1"/>
    <s v=""/>
  </r>
  <r>
    <s v="VEROPOL oldatos injekció elõretöltött fecskendõben"/>
    <s v="1 X 0.5 ml elõretöltött fecskendõben"/>
    <s v="OGYI-T-21471/01"/>
    <x v="529"/>
    <x v="198"/>
    <s v="J07BF03"/>
    <x v="253"/>
    <x v="1"/>
    <x v="0"/>
    <x v="10"/>
    <s v=""/>
  </r>
  <r>
    <s v="VEROPOL oldatos injekció elõretöltött fecskendõben"/>
    <s v="10 X 0.5 ml elõretöltött fecskendõben"/>
    <s v="OGYI-T-21471/03"/>
    <x v="529"/>
    <x v="198"/>
    <s v="J07BF03"/>
    <x v="253"/>
    <x v="1"/>
    <x v="0"/>
    <x v="10"/>
    <s v=""/>
  </r>
  <r>
    <s v="VEROPOL oldatos injekció elõretöltött fecskendõben"/>
    <s v="20 X 0.5 ml elõretöltött fecskendõben"/>
    <s v="OGYI-T-21471/04"/>
    <x v="529"/>
    <x v="198"/>
    <s v="J07BF03"/>
    <x v="253"/>
    <x v="1"/>
    <x v="0"/>
    <x v="10"/>
    <s v=""/>
  </r>
  <r>
    <s v="VEROPOL oldatos injekció elõretöltött fecskendõben"/>
    <s v="5 X 0.5 ml elõretöltött fecskendõben"/>
    <s v="OGYI-T-21471/02"/>
    <x v="529"/>
    <x v="198"/>
    <s v="J07BF03"/>
    <x v="253"/>
    <x v="1"/>
    <x v="0"/>
    <x v="10"/>
    <s v=""/>
  </r>
  <r>
    <s v="VINORELBIN SANDOZ 10 mg/ml koncentrátum oldatos infúzióhoz"/>
    <s v="1 X 1 ml injekciós üvegben"/>
    <s v="OGYI-T-20321/01"/>
    <x v="530"/>
    <x v="0"/>
    <s v="L01CA04"/>
    <x v="148"/>
    <x v="1"/>
    <x v="0"/>
    <x v="4"/>
    <s v=""/>
  </r>
  <r>
    <s v="VIRGAN 1,5 mg/g szemgél"/>
    <s v="1 X 5 g tubusban"/>
    <s v="OGYI-T-20035/01"/>
    <x v="531"/>
    <x v="164"/>
    <s v="S01AD09"/>
    <x v="510"/>
    <x v="1"/>
    <x v="4"/>
    <x v="1"/>
    <s v=""/>
  </r>
  <r>
    <s v="VISANNE 2 mg tabletta"/>
    <s v="28 X   - buborékcsomagolásban"/>
    <s v="OGYI-T-21199/01"/>
    <x v="532"/>
    <x v="39"/>
    <s v="G03DB08"/>
    <x v="666"/>
    <x v="1"/>
    <x v="0"/>
    <x v="4"/>
    <s v=""/>
  </r>
  <r>
    <s v="VITAMIN A EGIS olaj"/>
    <s v="1 X 10 ml üvegben"/>
    <s v="OGYI-T-01844/01"/>
    <x v="533"/>
    <x v="57"/>
    <s v="A11CA01"/>
    <x v="667"/>
    <x v="2"/>
    <x v="2"/>
    <x v="7"/>
    <s v=""/>
  </r>
  <r>
    <s v="VITAMIN B1-ZENTIVA 10 mg tabletta"/>
    <s v="20 X   - buborékcsomagolásban"/>
    <s v="OGYI-T-10044/01"/>
    <x v="534"/>
    <x v="5"/>
    <s v="A11DA01"/>
    <x v="668"/>
    <x v="1"/>
    <x v="0"/>
    <x v="3"/>
    <s v=""/>
  </r>
  <r>
    <s v="VITAMIN D3 FRESENIUS 25 000 NE tabletta"/>
    <s v="1 X 3 - buborékcsomagolásban"/>
    <s v="OGYI-T-24213/02"/>
    <x v="535"/>
    <x v="28"/>
    <s v="A11CC05"/>
    <x v="173"/>
    <x v="1"/>
    <x v="0"/>
    <x v="5"/>
    <s v=""/>
  </r>
  <r>
    <s v="VITAMIN D3 PHARMA PATENT 30000 NE filmtabletta"/>
    <s v="1 X   - buborékcsomagolásban"/>
    <s v="OGYI-T-22365/12"/>
    <x v="535"/>
    <x v="78"/>
    <s v="A11CC05"/>
    <x v="669"/>
    <x v="1"/>
    <x v="0"/>
    <x v="4"/>
    <s v=""/>
  </r>
  <r>
    <s v="VOLTAREN 75 mg/3 ml oldatos injekció"/>
    <s v="5 X 3 ml OPC ampullában"/>
    <s v="OGYI-T-05572/06"/>
    <x v="165"/>
    <x v="152"/>
    <s v="M01AB05"/>
    <x v="88"/>
    <x v="65"/>
    <x v="2"/>
    <x v="6"/>
    <s v=""/>
  </r>
  <r>
    <s v="VOLTAREN DOLO 12,5 mg filmtabletta"/>
    <s v="10 X   - buborékcsomagolásban"/>
    <s v="OGYI-T-05572/08"/>
    <x v="536"/>
    <x v="159"/>
    <s v="M01AB05"/>
    <x v="670"/>
    <x v="1"/>
    <x v="0"/>
    <x v="6"/>
    <s v=""/>
  </r>
  <r>
    <s v="VOLTAREN DOLO 12,5 mg lágy kapszula"/>
    <s v="10 X   - buborékcsomagolásban"/>
    <s v="OGYI-T-05572/21"/>
    <x v="165"/>
    <x v="159"/>
    <s v="M01AB05"/>
    <x v="670"/>
    <x v="1"/>
    <x v="0"/>
    <x v="2"/>
    <s v=""/>
  </r>
  <r>
    <s v="VOLTAREN DOLO 12,5 mg lágy kapszula"/>
    <s v="20 X   - buborékcsomagolásban"/>
    <s v="OGYI-T-05572/22"/>
    <x v="165"/>
    <x v="159"/>
    <s v="M01AB05"/>
    <x v="671"/>
    <x v="1"/>
    <x v="0"/>
    <x v="2"/>
    <s v=""/>
  </r>
  <r>
    <s v="Velcade 3,5 mg por oldatos injekcióhoz"/>
    <s v="1 X   - injekciós üvegben"/>
    <s v="EU/1/04/274/001"/>
    <x v="75"/>
    <x v="127"/>
    <s v="L01XX32"/>
    <x v="123"/>
    <x v="1"/>
    <x v="0"/>
    <x v="5"/>
    <s v=""/>
  </r>
  <r>
    <s v="Ventavis 10 mikrogramm/ml inhalációs oldat"/>
    <s v="168 X 1 ml ampulla"/>
    <s v="EU/1/03/255/005"/>
    <x v="537"/>
    <x v="39"/>
    <s v="B01AC11"/>
    <x v="512"/>
    <x v="1"/>
    <x v="0"/>
    <x v="5"/>
    <s v=""/>
  </r>
  <r>
    <s v="Verquvo  2,5 mg filmtabletta"/>
    <s v="14 X   - buborékcsomagolásban"/>
    <s v="EU/1/21/1561/001"/>
    <x v="538"/>
    <x v="39"/>
    <s v="C01DX22"/>
    <x v="233"/>
    <x v="1"/>
    <x v="0"/>
    <x v="5"/>
    <s v=""/>
  </r>
  <r>
    <s v="Verquvo  5 mg filmtabletta"/>
    <s v="14 X   - buborékcsomagolásban"/>
    <s v="EU/1/21/1561/012"/>
    <x v="538"/>
    <x v="39"/>
    <s v="C01DX22"/>
    <x v="672"/>
    <x v="1"/>
    <x v="0"/>
    <x v="2"/>
    <s v=""/>
  </r>
  <r>
    <s v="Vfend  50 mg filmtabletta"/>
    <s v="30 X   - buborékcsomagolásban"/>
    <s v="EU/1/02/212/033"/>
    <x v="539"/>
    <x v="90"/>
    <s v="J02AC03"/>
    <x v="182"/>
    <x v="1"/>
    <x v="0"/>
    <x v="5"/>
    <s v=""/>
  </r>
  <r>
    <s v="Vfend 200 mg filmtabletta"/>
    <s v="30 X   - buborékcsomagolásban"/>
    <s v="EU/1/02/212/042"/>
    <x v="539"/>
    <x v="90"/>
    <s v="J02AC03"/>
    <x v="673"/>
    <x v="1"/>
    <x v="0"/>
    <x v="2"/>
    <s v=""/>
  </r>
  <r>
    <s v="Vfend 200 mg por oldatos infúzióhoz"/>
    <s v="1 X 10 mg/ml injekciós üvegben"/>
    <s v="EU/1/02/212/025"/>
    <x v="539"/>
    <x v="90"/>
    <s v="J02AC03"/>
    <x v="674"/>
    <x v="1"/>
    <x v="0"/>
    <x v="1"/>
    <s v=""/>
  </r>
  <r>
    <s v="Viagra  25 mg filmtabletta"/>
    <s v="4 X   - buborékcsomagolásban"/>
    <s v="EU/1/98/077/002"/>
    <x v="469"/>
    <x v="199"/>
    <s v="G04BE03"/>
    <x v="199"/>
    <x v="1"/>
    <x v="0"/>
    <x v="2"/>
    <s v=""/>
  </r>
  <r>
    <s v="Viagra 50 mg szájban diszpergálódó tabletta"/>
    <s v="4 X   - buborékcsomagolásban"/>
    <s v="EU/1/98/077/021"/>
    <x v="469"/>
    <x v="199"/>
    <s v="G04BE03"/>
    <x v="401"/>
    <x v="1"/>
    <x v="0"/>
    <x v="6"/>
    <s v=""/>
  </r>
  <r>
    <s v="Viagra 50 mg szájban diszpergálódó tabletta"/>
    <s v="8 X   - buborékcsomagolásban"/>
    <s v="EU/1/98/077/022"/>
    <x v="469"/>
    <x v="199"/>
    <s v="G04BE03"/>
    <x v="401"/>
    <x v="1"/>
    <x v="0"/>
    <x v="6"/>
    <s v=""/>
  </r>
  <r>
    <s v="Vidaza 25 mg/ml por szuszpenziós injekcióhoz"/>
    <s v="1 X 100 mg -"/>
    <s v="EU/1/08/488/001"/>
    <x v="540"/>
    <x v="179"/>
    <s v="L01BC07"/>
    <x v="212"/>
    <x v="1"/>
    <x v="0"/>
    <x v="5"/>
    <s v=""/>
  </r>
  <r>
    <s v="Viramune 100 mg retard tabletta"/>
    <s v="90 X   - HDPE palackban"/>
    <s v="EU/1/97/055/006"/>
    <x v="541"/>
    <x v="136"/>
    <s v="J05AG01"/>
    <x v="675"/>
    <x v="1"/>
    <x v="0"/>
    <x v="8"/>
    <s v=""/>
  </r>
  <r>
    <s v="Viramune 200 mg tabletta"/>
    <s v="120 X   - buborékcsomagolásban"/>
    <s v="EU/1/97/055/003"/>
    <x v="541"/>
    <x v="136"/>
    <s v="J05AG01"/>
    <x v="675"/>
    <x v="1"/>
    <x v="0"/>
    <x v="8"/>
    <s v=""/>
  </r>
  <r>
    <s v="Viramune 200 mg tabletta"/>
    <s v="14 X   - buborékcsomagolásban"/>
    <s v="EU/1/97/055/004"/>
    <x v="541"/>
    <x v="136"/>
    <s v="J05AG01"/>
    <x v="675"/>
    <x v="1"/>
    <x v="0"/>
    <x v="8"/>
    <s v=""/>
  </r>
  <r>
    <s v="Viramune 200 mg tabletta"/>
    <s v="60 X   - buborékcsomagolásban"/>
    <s v="EU/1/97/055/001"/>
    <x v="541"/>
    <x v="136"/>
    <s v="J05AG01"/>
    <x v="675"/>
    <x v="1"/>
    <x v="0"/>
    <x v="8"/>
    <s v=""/>
  </r>
  <r>
    <s v="Viramune 400 mg retard tabletta"/>
    <s v="30 X   - HDPE palackban"/>
    <s v="EU/1/97/055/007"/>
    <x v="541"/>
    <x v="136"/>
    <s v="J05AG01"/>
    <x v="675"/>
    <x v="1"/>
    <x v="0"/>
    <x v="8"/>
    <s v=""/>
  </r>
  <r>
    <s v="Viramune 400 mg retard tabletta"/>
    <s v="30 X   - buborékcsomagolásban"/>
    <s v="EU/1/97/055/008"/>
    <x v="541"/>
    <x v="136"/>
    <s v="J05AG01"/>
    <x v="675"/>
    <x v="1"/>
    <x v="0"/>
    <x v="8"/>
    <s v=""/>
  </r>
  <r>
    <s v="Viramune 400 mg retard tabletta"/>
    <s v="90 X   - buborékcsomagolásban"/>
    <s v="EU/1/97/055/009"/>
    <x v="541"/>
    <x v="136"/>
    <s v="J05AG01"/>
    <x v="675"/>
    <x v="1"/>
    <x v="0"/>
    <x v="8"/>
    <s v=""/>
  </r>
  <r>
    <s v="Viramune 50 mg/5 ml belsõleges szuszpenzió"/>
    <s v="1 X   - üvegben"/>
    <s v="EU/1/97/055/002"/>
    <x v="541"/>
    <x v="136"/>
    <s v="J05AG01"/>
    <x v="675"/>
    <x v="1"/>
    <x v="0"/>
    <x v="8"/>
    <s v=""/>
  </r>
  <r>
    <s v="Visudyne 15 mg por oldatos infúzióhoz"/>
    <s v="1 X   - injekciós üvegben"/>
    <s v="EU/1/00/140/001"/>
    <x v="542"/>
    <x v="41"/>
    <s v="S01LA01"/>
    <x v="249"/>
    <x v="2"/>
    <x v="2"/>
    <x v="1"/>
    <s v=""/>
  </r>
  <r>
    <s v="Vizimpro 15 mg filmtabletta"/>
    <s v="30 X   - buborékcsomagolásban"/>
    <s v="EU/1/19/1354/001"/>
    <x v="543"/>
    <x v="90"/>
    <s v="L01XE47"/>
    <x v="238"/>
    <x v="1"/>
    <x v="0"/>
    <x v="1"/>
    <s v=""/>
  </r>
  <r>
    <s v="Vizimpro 30 mg filmtabletta"/>
    <s v="30 X   - buborékcsomagolásban"/>
    <s v="EU/1/19/1354/002"/>
    <x v="543"/>
    <x v="90"/>
    <s v="L01XE47"/>
    <x v="238"/>
    <x v="1"/>
    <x v="0"/>
    <x v="1"/>
    <s v=""/>
  </r>
  <r>
    <s v="Vizimpro 45 mg filmtabletta"/>
    <s v="30 X   - buborékcsomagolásban"/>
    <s v="EU/1/19/1354/003"/>
    <x v="543"/>
    <x v="90"/>
    <s v="L01XE47"/>
    <x v="238"/>
    <x v="1"/>
    <x v="0"/>
    <x v="1"/>
    <s v=""/>
  </r>
  <r>
    <s v="Voriconazole Hikma 200 mg por oldatos infúzióhoz"/>
    <s v="1 X   - injekciós üvegben"/>
    <s v="EU/1/15/1004/001"/>
    <x v="539"/>
    <x v="200"/>
    <s v="J02AC03"/>
    <x v="676"/>
    <x v="1"/>
    <x v="2"/>
    <x v="0"/>
    <s v=""/>
  </r>
  <r>
    <s v="WARFARIN ORION 3 mg tabletta"/>
    <s v="30 X   - tartályban"/>
    <s v="OGYI-T-20265/01"/>
    <x v="325"/>
    <x v="77"/>
    <s v="B01AA03"/>
    <x v="297"/>
    <x v="1"/>
    <x v="0"/>
    <x v="4"/>
    <s v=""/>
  </r>
  <r>
    <s v="WARFARIN ORION 5 mg tabletta"/>
    <s v="30 X   - tartályban"/>
    <s v="OGYI-T-20265/03"/>
    <x v="325"/>
    <x v="77"/>
    <s v="B01AA03"/>
    <x v="297"/>
    <x v="1"/>
    <x v="0"/>
    <x v="4"/>
    <s v=""/>
  </r>
  <r>
    <s v="WICK COLD and FLU COMPLEX Citrom ízû por belsõleges oldathoz"/>
    <s v="10 X   - tasakban"/>
    <s v="OGYI-T-21591/02"/>
    <x v="544"/>
    <x v="144"/>
    <s v="R05X"/>
    <x v="677"/>
    <x v="1"/>
    <x v="0"/>
    <x v="11"/>
    <s v=""/>
  </r>
  <r>
    <s v="XANAX SUBLINGUALIS 0,5 mg nyelvalatti tabletta"/>
    <s v="30 X   - buborékcsomagolásban"/>
    <s v="OGYI-T-04617/10"/>
    <x v="228"/>
    <x v="61"/>
    <s v="N05BA12"/>
    <x v="14"/>
    <x v="1"/>
    <x v="0"/>
    <x v="7"/>
    <s v=""/>
  </r>
  <r>
    <s v="XEOMIN 200 egység por oldatos injekcióhoz"/>
    <s v="1 X   - injekciós üvegben"/>
    <s v="OGYI-T-22593/03"/>
    <x v="52"/>
    <x v="201"/>
    <s v="M03AX01"/>
    <x v="678"/>
    <x v="1"/>
    <x v="2"/>
    <x v="2"/>
    <s v=""/>
  </r>
  <r>
    <s v="XEOMIN 200 egység por oldatos injekcióhoz"/>
    <s v="3 X   - injekciós üvegben"/>
    <s v="OGYI-T-22593/05"/>
    <x v="52"/>
    <x v="201"/>
    <s v="M03AX01"/>
    <x v="678"/>
    <x v="1"/>
    <x v="2"/>
    <x v="2"/>
    <s v=""/>
  </r>
  <r>
    <s v="XEOMIN 200 egység por oldatos injekcióhoz"/>
    <s v="6 X   - injekciós üvegben"/>
    <s v="OGYI-T-22593/07"/>
    <x v="52"/>
    <x v="201"/>
    <s v="M03AX01"/>
    <x v="678"/>
    <x v="1"/>
    <x v="2"/>
    <x v="2"/>
    <s v=""/>
  </r>
  <r>
    <s v="XORIMAX 250 mg bevont tabletta"/>
    <s v="10 X   - buborékcsomagolásban"/>
    <s v="OGYI-T-10085/02"/>
    <x v="106"/>
    <x v="29"/>
    <s v="J01DC02"/>
    <x v="679"/>
    <x v="1"/>
    <x v="0"/>
    <x v="3"/>
    <s v=""/>
  </r>
  <r>
    <s v="XORIMAX 500 mg bevont tabletta"/>
    <s v="10 X   - buborékcsomagolásban"/>
    <s v="OGYI-T-10085/03"/>
    <x v="106"/>
    <x v="29"/>
    <s v="J01DC02"/>
    <x v="680"/>
    <x v="1"/>
    <x v="2"/>
    <x v="2"/>
    <s v=""/>
  </r>
  <r>
    <s v="XYZAL 5 mg filmtabletta"/>
    <s v="10 X   - buborékcsomagolásban"/>
    <s v="OGYI-T-08514/03"/>
    <x v="111"/>
    <x v="202"/>
    <s v="R06AE09"/>
    <x v="681"/>
    <x v="1"/>
    <x v="0"/>
    <x v="4"/>
    <s v=""/>
  </r>
  <r>
    <s v="Xaluprine 20 mg/ml belsõleges szuszpenzió"/>
    <s v="1 X 100 ml üvegben"/>
    <s v="EU/1/11/727/001"/>
    <x v="545"/>
    <x v="92"/>
    <s v="L01BB02"/>
    <x v="682"/>
    <x v="1"/>
    <x v="0"/>
    <x v="1"/>
    <s v=""/>
  </r>
  <r>
    <s v="Xarelto  2,5 mg filmtabletta"/>
    <s v="56 X   - buborékcsomagolásban"/>
    <s v="EU/1/08/472/027"/>
    <x v="289"/>
    <x v="39"/>
    <s v="B01AF01"/>
    <x v="210"/>
    <x v="1"/>
    <x v="0"/>
    <x v="5"/>
    <s v=""/>
  </r>
  <r>
    <s v="Xarelto 10 mg filmtabletta"/>
    <s v="10 X   - buborékcsomagolásban"/>
    <s v="EU/1/08/472/006"/>
    <x v="289"/>
    <x v="39"/>
    <s v="B01AF01"/>
    <x v="209"/>
    <x v="1"/>
    <x v="0"/>
    <x v="5"/>
    <s v=""/>
  </r>
  <r>
    <s v="Xarelto 10 mg filmtabletta"/>
    <s v="30 X   - buborékcsomagolásban"/>
    <s v="EU/1/08/472/007"/>
    <x v="289"/>
    <x v="39"/>
    <s v="B01AF01"/>
    <x v="683"/>
    <x v="1"/>
    <x v="0"/>
    <x v="5"/>
    <s v=""/>
  </r>
  <r>
    <s v="Xarelto 10 mg filmtabletta"/>
    <s v="5 X   - buborékcsomagolásban"/>
    <s v="EU/1/08/472/005"/>
    <x v="289"/>
    <x v="39"/>
    <s v="B01AF01"/>
    <x v="684"/>
    <x v="1"/>
    <x v="0"/>
    <x v="5"/>
    <s v=""/>
  </r>
  <r>
    <s v="Xarelto 15 mg filmtabletta"/>
    <s v="14 X   - buborékcsomagolásban"/>
    <s v="EU/1/08/472/011"/>
    <x v="289"/>
    <x v="39"/>
    <s v="B01AF01"/>
    <x v="77"/>
    <x v="1"/>
    <x v="0"/>
    <x v="5"/>
    <s v=""/>
  </r>
  <r>
    <s v="Xeloda 500 mg filmtabletta"/>
    <s v="120 X   - -"/>
    <s v="EU/1/00/163/002"/>
    <x v="144"/>
    <x v="41"/>
    <s v="L01BC06"/>
    <x v="685"/>
    <x v="1"/>
    <x v="0"/>
    <x v="6"/>
    <s v=""/>
  </r>
  <r>
    <s v="Xeplion 150 mg és Xeplion 100 mg retard szuszpenziós injekció"/>
    <s v="1 X 150 mg elõretöltött fecskendõben"/>
    <s v="EU/1/11/672/006"/>
    <x v="404"/>
    <x v="127"/>
    <s v="N05AX13"/>
    <x v="3"/>
    <x v="1"/>
    <x v="0"/>
    <x v="4"/>
    <s v=""/>
  </r>
  <r>
    <s v="Xolair 150 mg por és oldószer oldatos injekcióhoz"/>
    <s v="1 X   - -"/>
    <s v="EU/1/05/319/002"/>
    <x v="546"/>
    <x v="42"/>
    <s v="R03DX05"/>
    <x v="686"/>
    <x v="1"/>
    <x v="0"/>
    <x v="6"/>
    <s v=""/>
  </r>
  <r>
    <s v="YADINE 0,03 mg/3 mg filmtabletta"/>
    <s v="1 X 21 - buborékcsomagolásban"/>
    <s v="OGYI-T-24152/01"/>
    <x v="158"/>
    <x v="39"/>
    <s v="G03AA12"/>
    <x v="156"/>
    <x v="1"/>
    <x v="0"/>
    <x v="4"/>
    <s v=""/>
  </r>
  <r>
    <s v="Yesintek 90 mg oldatos injekció elõretöltött fecskendõben"/>
    <s v="1 X 1.0  ml elõretöltött fecskendõben"/>
    <s v="EU/1/24/1892/003"/>
    <x v="547"/>
    <x v="203"/>
    <s v="L04AC05"/>
    <x v="166"/>
    <x v="47"/>
    <x v="3"/>
    <x v="2"/>
    <s v=""/>
  </r>
  <r>
    <s v="ZEGOMIB 1 mg por oldatos injekcióhoz"/>
    <s v="1 X   - injekciós üvegben"/>
    <s v="OGYI-T-22857/01"/>
    <x v="75"/>
    <x v="57"/>
    <s v="L01XX32"/>
    <x v="687"/>
    <x v="1"/>
    <x v="0"/>
    <x v="2"/>
    <s v=""/>
  </r>
  <r>
    <s v="ZEMPLAR 1 mikrogramm lágy kapszula"/>
    <s v="30 X   - HDPE tartályban"/>
    <s v="OGYI-T-09951/05"/>
    <x v="548"/>
    <x v="204"/>
    <s v="H05BX02"/>
    <x v="688"/>
    <x v="1"/>
    <x v="0"/>
    <x v="6"/>
    <s v=""/>
  </r>
  <r>
    <s v="ZEMPLAR 1 mikrogramm lágy kapszula"/>
    <s v="7 X   - buborékcsomagolásban"/>
    <s v="OGYI-T-09951/03"/>
    <x v="548"/>
    <x v="204"/>
    <s v="H05BX02"/>
    <x v="688"/>
    <x v="1"/>
    <x v="0"/>
    <x v="6"/>
    <s v=""/>
  </r>
  <r>
    <s v="ZESUVA 12,5 mg kemény kapszula"/>
    <s v="30 X   - HDPE tartályban"/>
    <s v="OGYI-T-23532/03"/>
    <x v="480"/>
    <x v="5"/>
    <s v="L01XE04"/>
    <x v="82"/>
    <x v="1"/>
    <x v="0"/>
    <x v="3"/>
    <s v=""/>
  </r>
  <r>
    <s v="ZESUVA 25 mg kemény kapszula"/>
    <s v="30 X   - HDPE tartályban"/>
    <s v="OGYI-T-23532/06"/>
    <x v="480"/>
    <x v="5"/>
    <s v="L01XE04"/>
    <x v="46"/>
    <x v="1"/>
    <x v="0"/>
    <x v="2"/>
    <s v=""/>
  </r>
  <r>
    <s v="ZESUVA 50 mg kemény kapszula"/>
    <s v="30 X   - HDPE tartályban"/>
    <s v="OGYI-T-23532/12"/>
    <x v="480"/>
    <x v="5"/>
    <s v="L01XE04"/>
    <x v="82"/>
    <x v="1"/>
    <x v="0"/>
    <x v="3"/>
    <s v=""/>
  </r>
  <r>
    <s v="ZINACEF  250 mg por és oldószer oldatos injekcióhoz"/>
    <s v="1 X   - porampulla+oldószerampulla"/>
    <s v="OGYI-T-01086/01"/>
    <x v="106"/>
    <x v="0"/>
    <s v="J01DC02"/>
    <x v="50"/>
    <x v="1"/>
    <x v="0"/>
    <x v="0"/>
    <s v=""/>
  </r>
  <r>
    <s v="ZINACEF  750 mg por oldatos injekcióhoz vagy infúzióhoz"/>
    <s v="10 X   - injekciós üvegben"/>
    <s v="OGYI-T-06158/02"/>
    <x v="106"/>
    <x v="0"/>
    <s v="J01DC02"/>
    <x v="689"/>
    <x v="1"/>
    <x v="0"/>
    <x v="2"/>
    <s v=""/>
  </r>
  <r>
    <s v="ZINACEF  750 mg por oldatos injekcióhoz vagy infúzióhoz"/>
    <s v="25 X   - injekciós üvegben"/>
    <s v="OGYI-T-06158/01"/>
    <x v="106"/>
    <x v="0"/>
    <s v="J01DC02"/>
    <x v="689"/>
    <x v="1"/>
    <x v="0"/>
    <x v="2"/>
    <s v=""/>
  </r>
  <r>
    <s v="ZINACEF  750 mg por és oldószer oldatos injekcióhoz"/>
    <s v="1 X   - porampulla+oldószerampulla"/>
    <s v="OGYI-T-01087/01"/>
    <x v="106"/>
    <x v="0"/>
    <s v="J01DC02"/>
    <x v="689"/>
    <x v="1"/>
    <x v="0"/>
    <x v="2"/>
    <s v=""/>
  </r>
  <r>
    <s v="ZINACEF 1,5 g por oldatos injekcióhoz vagy infúzióhoz"/>
    <s v="1 X 1.5 g injekciós üvegben"/>
    <s v="OGYI-T-01091/01"/>
    <x v="106"/>
    <x v="0"/>
    <s v="J01DC02"/>
    <x v="690"/>
    <x v="1"/>
    <x v="0"/>
    <x v="5"/>
    <s v=""/>
  </r>
  <r>
    <s v="ZOLEDRONSAV RICHTER 4 mg/100 ml oldatos infúzió"/>
    <s v="1 X   - PP tartályban"/>
    <s v="OGYI-T-22232/10"/>
    <x v="549"/>
    <x v="59"/>
    <s v="M05BA08"/>
    <x v="691"/>
    <x v="1"/>
    <x v="4"/>
    <x v="6"/>
    <s v=""/>
  </r>
  <r>
    <s v="ZOLEDRONSAV SANDOZ 4 mg/100 ml oldatos infúzió"/>
    <s v="1 X   - tartályban"/>
    <s v="OGYI-T-22283/04"/>
    <x v="549"/>
    <x v="0"/>
    <s v="M05BA08"/>
    <x v="692"/>
    <x v="1"/>
    <x v="0"/>
    <x v="0"/>
    <s v=""/>
  </r>
  <r>
    <s v="ZYRTEC 10 mg filmtabletta"/>
    <s v="20 X   - buborékcsomagolásban"/>
    <s v="OGYI-T-01599/02"/>
    <x v="110"/>
    <x v="202"/>
    <s v="R06AE07"/>
    <x v="43"/>
    <x v="1"/>
    <x v="0"/>
    <x v="4"/>
    <s v=""/>
  </r>
  <r>
    <s v="Zalasta  5 mg tabletta"/>
    <s v="28 X   - buborékcsomagolásban"/>
    <s v="EU/1/07/415/007"/>
    <x v="398"/>
    <x v="52"/>
    <s v="N05AH03"/>
    <x v="693"/>
    <x v="1"/>
    <x v="0"/>
    <x v="3"/>
    <s v=""/>
  </r>
  <r>
    <s v="Zalasta 10 mg szájban diszpergálódó tabletta"/>
    <s v="28 X   - buborékcsomagolásban"/>
    <s v="EU/1/07/415/043"/>
    <x v="398"/>
    <x v="52"/>
    <s v="N05AH03"/>
    <x v="694"/>
    <x v="1"/>
    <x v="0"/>
    <x v="2"/>
    <s v=""/>
  </r>
  <r>
    <s v="Zalasta 10 mg tabletta"/>
    <s v="28 X   - buborékcsomagolásban"/>
    <s v="EU/1/07/415/018"/>
    <x v="398"/>
    <x v="52"/>
    <s v="N05AH03"/>
    <x v="694"/>
    <x v="1"/>
    <x v="0"/>
    <x v="2"/>
    <s v=""/>
  </r>
  <r>
    <s v="Zalasta 15 mg szájban diszpergálódó tabletta"/>
    <s v="28 X   - buborékcsomagolásban"/>
    <s v="EU/1/07/415/048"/>
    <x v="398"/>
    <x v="52"/>
    <s v="N05AH03"/>
    <x v="597"/>
    <x v="1"/>
    <x v="0"/>
    <x v="3"/>
    <s v=""/>
  </r>
  <r>
    <s v="Zalasta 15 mg tabletta"/>
    <s v="28 X   - buborékcsomagolásban"/>
    <s v="EU/1/07/415/023"/>
    <x v="398"/>
    <x v="52"/>
    <s v="N05AH03"/>
    <x v="695"/>
    <x v="1"/>
    <x v="0"/>
    <x v="3"/>
    <s v=""/>
  </r>
  <r>
    <s v="Zalasta 20 mg szájban diszpergálódó tabletta"/>
    <s v="28 X   - buborékcsomagolásban"/>
    <s v="EU/1/07/415/053"/>
    <x v="398"/>
    <x v="52"/>
    <s v="N05AH03"/>
    <x v="597"/>
    <x v="1"/>
    <x v="0"/>
    <x v="3"/>
    <s v=""/>
  </r>
  <r>
    <s v="Zalasta 20 mg tabletta"/>
    <s v="28 X   - buborékcsomagolásban"/>
    <s v="EU/1/07/415/028"/>
    <x v="398"/>
    <x v="52"/>
    <s v="N05AH03"/>
    <x v="696"/>
    <x v="1"/>
    <x v="0"/>
    <x v="3"/>
    <s v=""/>
  </r>
  <r>
    <s v="Zepatier 50 mg/100 mg filmtabletta"/>
    <s v="28 X   - buborékcsomagolásban"/>
    <s v="EU/1/16/1119/001"/>
    <x v="550"/>
    <x v="121"/>
    <s v="J05AX68"/>
    <x v="697"/>
    <x v="1"/>
    <x v="0"/>
    <x v="1"/>
    <s v=""/>
  </r>
  <r>
    <s v="Ziextenzo 6 mg oldatos injekció elõretöltött fecskendõben"/>
    <s v="1 X 0.6 ml elõretöltött fecskendõben"/>
    <s v="EU/1/18/1327/001"/>
    <x v="245"/>
    <x v="29"/>
    <s v="L03AA13"/>
    <x v="698"/>
    <x v="1"/>
    <x v="0"/>
    <x v="0"/>
    <s v=""/>
  </r>
  <r>
    <s v="Zykadia 150 mg kemény kapszula"/>
    <s v="150 X   - buborékcsomagolásban"/>
    <s v="EU/1/15/999/001"/>
    <x v="551"/>
    <x v="42"/>
    <s v="L01XE28"/>
    <x v="699"/>
    <x v="1"/>
    <x v="0"/>
    <x v="5"/>
    <s v=""/>
  </r>
  <r>
    <s v="Zypadhera 210 mg por és oldószer retard szuszpenziós injekcióhoz"/>
    <s v="1 X 210 mg injekciós üvegben"/>
    <s v="EU/1/08/479/001"/>
    <x v="552"/>
    <x v="193"/>
    <s v="N05AH03"/>
    <x v="700"/>
    <x v="18"/>
    <x v="2"/>
    <x v="1"/>
    <s v=""/>
  </r>
  <r>
    <s v="Zypadhera 300 mg por és oldószer retard szuszpenziós injekcióhoz"/>
    <s v="1 X 300 mg injekciós üvegben"/>
    <s v="EU/1/08/479/002"/>
    <x v="552"/>
    <x v="193"/>
    <s v="N05AH03"/>
    <x v="105"/>
    <x v="40"/>
    <x v="3"/>
    <x v="1"/>
    <s v=""/>
  </r>
  <r>
    <s v="Zypadhera 405 mg por és oldószer retard szuszpenziós injekcióhoz"/>
    <s v="1 X 405 mg injekciós üvegben"/>
    <s v="EU/1/08/479/003"/>
    <x v="552"/>
    <x v="193"/>
    <s v="N05AH03"/>
    <x v="394"/>
    <x v="40"/>
    <x v="3"/>
    <x v="1"/>
    <s v=""/>
  </r>
  <r>
    <s v="Zytiga 250 mg tabletta"/>
    <s v="120 X   - tartályban"/>
    <s v="EU/1/11/714/001"/>
    <x v="553"/>
    <x v="127"/>
    <s v="L02BX03"/>
    <x v="701"/>
    <x v="1"/>
    <x v="0"/>
    <x v="2"/>
    <s v=""/>
  </r>
  <r>
    <s v="alli 60 mg kemény kapszula"/>
    <s v="42 X   - HDPE tartályban"/>
    <s v="EU/1/07/401/007"/>
    <x v="554"/>
    <x v="205"/>
    <s v="A08AB01"/>
    <x v="702"/>
    <x v="1"/>
    <x v="0"/>
    <x v="5"/>
    <s v=""/>
  </r>
  <r>
    <s v="ellaOne 30 mg tabletta"/>
    <s v="1 X   - buborékcsomagolásban"/>
    <s v="EU/1/09/522/001"/>
    <x v="555"/>
    <x v="206"/>
    <s v="G03AD02"/>
    <x v="189"/>
    <x v="1"/>
    <x v="0"/>
    <x v="6"/>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5">
  <r>
    <x v="0"/>
    <s v="1 X 100 ml injekciós üvegben"/>
    <s v="OGYI-T-07514/10"/>
    <s v="fluorouracil"/>
    <s v="Sandoz Hungária Kft."/>
    <s v="L01BC02"/>
    <d v="2022-04-22T00:00:00"/>
    <d v="2025-12-21T00:00:00"/>
    <x v="0"/>
    <s v="Piaci megfontolások"/>
    <s v="Azonos hatóanyag, azonos gyógyszerformában elérhetõ"/>
    <s v=""/>
  </r>
  <r>
    <x v="0"/>
    <s v="1 X 20 ml injekciós üvegben"/>
    <s v="OGYI-T-07514/09"/>
    <s v="fluorouracil"/>
    <s v="Sandoz Hungária Kft."/>
    <s v="L01BC02"/>
    <d v="2022-04-21T00:00:00"/>
    <d v="2025-12-21T00:00:00"/>
    <x v="1"/>
    <s v="Piaci megfontolások"/>
    <s v="Egyedi import"/>
    <s v=""/>
  </r>
  <r>
    <x v="1"/>
    <s v="120 X   - HDPE tartályban"/>
    <s v="OGYI-T-24062/01"/>
    <s v="abiraterone acetate "/>
    <s v="Qilu Pharma Spain S.L."/>
    <s v="L02BX03"/>
    <d v="2024-11-19T00:00:00"/>
    <d v="2025-12-31T00:00:00"/>
    <x v="2"/>
    <s v="Piaci megfontolások"/>
    <s v="Ugyanaz a gyógyszer más hatáserõsségben elérhetõ"/>
    <s v=""/>
  </r>
  <r>
    <x v="2"/>
    <s v="60 X   - buborékcsomagolásban"/>
    <s v="OGYI-T-23485/06"/>
    <s v="metformin hydrochloride"/>
    <s v="Teva B.V."/>
    <s v="A10BA02"/>
    <d v="2025-10-21T00:00:00"/>
    <d v="2025-12-15T00:00:00"/>
    <x v="3"/>
    <s v="Gyártási gond"/>
    <s v="Ugyanaz a gyógyszer más kiszerelésben elérhetõ"/>
    <s v=""/>
  </r>
  <r>
    <x v="3"/>
    <s v="1 X 75 g többadagos tartályban"/>
    <s v="OGYI-T-23978/04"/>
    <s v="trifarotene"/>
    <s v="Galderma International"/>
    <s v="D10AD06"/>
    <d v="2025-01-01T00:00:00"/>
    <d v="2025-12-31T00:00:00"/>
    <x v="4"/>
    <s v="Szállítási vagy raktározási gondok"/>
    <s v="Egyedi import"/>
    <s v=""/>
  </r>
  <r>
    <x v="4"/>
    <s v="1 X 400  ml üvegpalackban"/>
    <s v="OGYI-T-03516/01"/>
    <s v="sodium hydrogen carbonate"/>
    <s v="Teva Gyógyszergyár Zrt."/>
    <s v="B05BB01"/>
    <d v="2015-12-03T00:00:00"/>
    <d v="2025-12-31T00:00:00"/>
    <x v="5"/>
    <s v="Gyártási gond"/>
    <s v="Kontingens"/>
    <s v=""/>
  </r>
  <r>
    <x v="5"/>
    <s v="14 X   - buborékcsomagolásban"/>
    <s v="OGYI-T-23085/01"/>
    <s v="amoxicillin;clavulanic acid"/>
    <s v="Goodwill Pharma Nyrt."/>
    <s v="J01CR02"/>
    <d v="2025-03-10T00:00:00"/>
    <d v="2026-01-03T00:00:00"/>
    <x v="6"/>
    <s v="Piaci megfontolások"/>
    <s v="Az OGYÉI által helyettesíthetõnek nyilvánított gyógyszer elérhetõ (helyettesíthetõségi lista)"/>
    <s v=""/>
  </r>
  <r>
    <x v="6"/>
    <s v="5 X   - injekciós üvegben"/>
    <s v="OGYI-T-23492/02"/>
    <s v="alprostadil"/>
    <s v="Altan Pharma Ltd. "/>
    <s v="C01EA01"/>
    <d v="2025-02-03T00:00:00"/>
    <d v="2025-12-31T00:00:00"/>
    <x v="7"/>
    <s v="Gyártási gond"/>
    <s v="Egyedi import"/>
    <s v=""/>
  </r>
  <r>
    <x v="7"/>
    <s v="10 X 100 ml LDPE palackban"/>
    <s v="OGYI-T-21811/01"/>
    <s v="amikacin"/>
    <s v="B. Braun Melsungen AG"/>
    <s v="J01GB06"/>
    <d v="2025-08-07T00:00:00"/>
    <d v="2025-12-30T00:00:00"/>
    <x v="8"/>
    <s v="Szállítási vagy raktározási gondok"/>
    <s v="Ugyanabban vagy hasonló indikációban más gyógyszer elérhetõ"/>
    <s v=""/>
  </r>
  <r>
    <x v="8"/>
    <s v="28 X   - buborékcsomagolásban"/>
    <s v="OGYI-T-23026/29"/>
    <s v="valsartan;amlodipine"/>
    <s v="Sandoz Hungária Kft."/>
    <s v="C09DB01"/>
    <d v="2024-10-15T00:00:00"/>
    <d v="2025-12-31T00:00:00"/>
    <x v="9"/>
    <s v="Hatóanyag, vagy egyéb alapanyag ellátási probléma"/>
    <s v="Az OGYÉI által helyettesíthetõnek nyilvánított gyógyszer elérhetõ (helyettesíthetõségi lista)"/>
    <s v=""/>
  </r>
  <r>
    <x v="9"/>
    <s v="10 X   - injekciós üvegben"/>
    <s v="OGYI-T-24307/03"/>
    <s v="ampicillin sodium"/>
    <s v="Dr. Friedrich Eberth Arzneimittel GmbH"/>
    <s v="J01CA01"/>
    <d v="2025-09-24T00:00:00"/>
    <d v="2026-01-31T00:00:00"/>
    <x v="10"/>
    <s v="Piaci megfontolások"/>
    <s v="Azonos hatóanyag, azonos gyógyszerformában elérhetõ"/>
    <s v=""/>
  </r>
  <r>
    <x v="10"/>
    <s v="30 X   - átlátszó buborékcsomagolásban"/>
    <s v="OGYI-T-02241/03"/>
    <s v="clomipramine"/>
    <s v="pharmaand GmbH"/>
    <s v="N06AA04"/>
    <d v="2025-10-07T00:00:00"/>
    <d v="2026-01-31T00:00:00"/>
    <x v="11"/>
    <s v="Korlátozottan elérhetõ "/>
    <s v="Ugyanaz a gyógyszer más hatáserõsségben elérhetõ"/>
    <s v=""/>
  </r>
  <r>
    <x v="11"/>
    <s v="1 X 30 ml üvegben"/>
    <s v="OGYI-TN-11/01"/>
    <s v="ginger;Liquorice root;Melissa leaf;Camelliae sinensis folium;Turmeric, javanese"/>
    <s v="BÉRES Gyógyszergyár Zrt."/>
    <s v="V03A"/>
    <d v="2025-06-30T00:00:00"/>
    <d v="2025-11-01T00:00:00"/>
    <x v="12"/>
    <s v="Hatóanyag, vagy egyéb alapanyag ellátási probléma"/>
    <s v="Ugyanabban vagy hasonló indikációban más gyógyszer elérhetõ"/>
    <s v=""/>
  </r>
  <r>
    <x v="12"/>
    <s v="56 X   - HDPE tartályban"/>
    <s v="OGYI-T-22835/17"/>
    <s v="aripiprazole"/>
    <s v="Vipharm S.A."/>
    <s v="N05AX12"/>
    <d v="2025-01-31T00:00:00"/>
    <d v="2025-11-15T00:00:00"/>
    <x v="13"/>
    <s v="Gyártási gond"/>
    <s v="Ugyanaz a gyógyszer más kiszerelésben elérhetõ"/>
    <s v=""/>
  </r>
  <r>
    <x v="13"/>
    <s v="20 X   - szalagcsomagolásban"/>
    <s v="OGYI-T-01507/04"/>
    <s v="acetylsalicylic acid;ascorbic acid"/>
    <s v="Bayer Hungária Kft."/>
    <s v="N02BA51"/>
    <d v="2025-10-08T00:00:00"/>
    <d v="2025-11-15T00:00:00"/>
    <x v="14"/>
    <s v="Megnövekedett igény"/>
    <s v="Ugyanaz a gyógyszer más kiszerelésben elérhetõ"/>
    <s v=""/>
  </r>
  <r>
    <x v="14"/>
    <s v="56 X   - buborékcsomagolásban"/>
    <s v="OGYI-T-05950/06"/>
    <s v="acetylsalicylic acid"/>
    <s v="Bayer AG"/>
    <s v="B01AC06"/>
    <d v="2025-10-09T00:00:00"/>
    <d v="2025-11-15T00:00:00"/>
    <x v="15"/>
    <s v="Gyártási gond"/>
    <s v="Ugyanaz a gyógyszer más kiszerelésben elérhetõ"/>
    <s v=""/>
  </r>
  <r>
    <x v="15"/>
    <s v="5 X 100 mg injekciós üvegben"/>
    <s v="OGYI-T-22964/05"/>
    <s v="bendamustine hydrochloride monohydrate"/>
    <s v="Accord Healthcare Polska Sp. z o.o."/>
    <s v="L01AA09"/>
    <d v="2025-04-29T00:00:00"/>
    <d v="2025-12-31T00:00:00"/>
    <x v="16"/>
    <s v="Gyártási gond"/>
    <s v="Azonos hatóanyag, azonos gyógyszerformában elérhetõ"/>
    <s v=""/>
  </r>
  <r>
    <x v="16"/>
    <s v="100 X   - buborékcsomagolásban"/>
    <s v="OGYI-T-20131/01"/>
    <s v="betahistine"/>
    <s v="Teva Gyógyszergyár Zrt."/>
    <s v="N07CA01"/>
    <d v="2023-03-10T00:00:00"/>
    <d v="2025-11-20T00:00:00"/>
    <x v="17"/>
    <s v="Gyártási gond"/>
    <s v="Ugyanaz a gyógyszer más hatáserõsségben elérhetõ"/>
    <s v=""/>
  </r>
  <r>
    <x v="17"/>
    <s v="14 X   - buborékcsomagolásban"/>
    <s v="OGYI-T-22869/22"/>
    <s v="amoxicillin;clavulanic acid"/>
    <s v="Krka d.d.,"/>
    <s v="J01CR02"/>
    <d v="2023-09-19T00:00:00"/>
    <d v="2025-12-31T00:00:00"/>
    <x v="18"/>
    <s v="Gyártási gond"/>
    <s v="Az OGYÉI által helyettesíthetõnek nyilvánított gyógyszer elérhetõ (helyettesíthetõségi lista)"/>
    <s v=""/>
  </r>
  <r>
    <x v="18"/>
    <s v="5 X 5 ml ampulla"/>
    <s v="OGYI-T-01815/01"/>
    <s v="metoprolol"/>
    <s v="Recordati Ireland Ltd."/>
    <s v="C07AB02"/>
    <d v="2025-10-17T00:00:00"/>
    <d v="2026-01-17T00:00:00"/>
    <x v="19"/>
    <s v="Piaci megfontolások"/>
    <s v="Ugyanaz a gyógyszer más gyógyszerformában elérhetõ"/>
    <s v=""/>
  </r>
  <r>
    <x v="19"/>
    <s v="30 X 1 - adagonként perforált buborékcsomagolásban"/>
    <s v="OGYI-T-23870/02"/>
    <s v="bilastine"/>
    <s v="Teva B.V."/>
    <s v="R06AX29"/>
    <d v="2025-10-08T00:00:00"/>
    <d v="2025-11-20T00:00:00"/>
    <x v="20"/>
    <s v="Gyártási gond"/>
    <s v="Ugyanabban vagy hasonló indikációban más gyógyszer elérhetõ"/>
    <s v=""/>
  </r>
  <r>
    <x v="20"/>
    <s v="30 X   - buborékcsomagolásban"/>
    <s v="OGYI-T-20802/04"/>
    <s v="bisoprolol"/>
    <s v="Vitabalans Oy"/>
    <s v="C07AB07"/>
    <d v="2023-04-01T00:00:00"/>
    <d v="2025-12-31T00:00:00"/>
    <x v="21"/>
    <s v="Gyártási gond"/>
    <s v="Ugyanabban vagy hasonló indikációban más gyógyszer elérhetõ"/>
    <s v=""/>
  </r>
  <r>
    <x v="21"/>
    <s v="30 X   - buborékcsomagolásban"/>
    <s v="OGYI-T-20802/12"/>
    <s v="bisoprolol"/>
    <s v="Vitabalans Oy"/>
    <s v="C07AB07"/>
    <d v="2023-04-15T00:00:00"/>
    <d v="2025-12-31T00:00:00"/>
    <x v="22"/>
    <s v="Gyártási gond"/>
    <s v="Az OGYÉI által helyettesíthetõnek nyilvánított gyógyszer elérhetõ (helyettesíthetõségi lista)"/>
    <s v=""/>
  </r>
  <r>
    <x v="22"/>
    <s v="28 X   - buborékcsomagolásban"/>
    <s v="OGYI-T-23603/05"/>
    <s v="atomoxetine"/>
    <s v="Egis Gyógyszergyár Zrt."/>
    <s v="N06BA09"/>
    <d v="2024-06-20T00:00:00"/>
    <d v="2025-12-31T00:00:00"/>
    <x v="23"/>
    <s v="Gyártási gond"/>
    <s v="Ugyanaz a gyógyszer más hatáserõsségben elérhetõ"/>
    <s v=""/>
  </r>
  <r>
    <x v="23"/>
    <s v="1 X   - injekciós üvegben"/>
    <s v="OGYI-T-23375/02"/>
    <s v="bortezomib"/>
    <s v="Sandoz Hungária Kft."/>
    <s v="L01XG01"/>
    <d v="2019-02-27T00:00:00"/>
    <d v="2025-12-31T00:00:00"/>
    <x v="24"/>
    <s v="Piaci megfontolások"/>
    <s v="Azonos hatóanyag, azonos gyógyszerformában elérhetõ"/>
    <s v=""/>
  </r>
  <r>
    <x v="24"/>
    <s v="6 X   - üvegben"/>
    <s v="OGYI-T-09941/01"/>
    <s v="N-(3-bromo-2,4,6-trimethylfenyl)-iminoacetic acid"/>
    <s v="Medi-Radiopharma Kft."/>
    <s v="V09DA04"/>
    <d v="2025-06-01T00:00:00"/>
    <d v="2026-04-30T00:00:00"/>
    <x v="25"/>
    <s v="Gyártási gond"/>
    <s v="Egyedi import"/>
    <s v=""/>
  </r>
  <r>
    <x v="25"/>
    <s v="30 X   - üvegben"/>
    <s v="OGYI-T-03720/01"/>
    <s v="bromocriptine"/>
    <s v="Richter Gedeon Nyrt."/>
    <s v="G02CB01 / N04BC01"/>
    <d v="2025-10-21T00:00:00"/>
    <d v="2025-11-14T00:00:00"/>
    <x v="26"/>
    <s v="Gyártási gond"/>
    <s v="Ugyanabban vagy hasonló indikációban más gyógyszer elérhetõ"/>
    <s v=""/>
  </r>
  <r>
    <x v="26"/>
    <s v="30 X   - tasakban"/>
    <s v="OGYI-T-08898/04"/>
    <s v="budesonide"/>
    <s v="Dr. Falk Pharma GmbH"/>
    <s v="A07EA06"/>
    <d v="2025-10-13T00:00:00"/>
    <d v="2025-11-30T00:00:00"/>
    <x v="27"/>
    <s v="Szállítási vagy raktározási gondok"/>
    <s v="Azonos hatóanyag más gyógyszerformában elérhetõ"/>
    <s v=""/>
  </r>
  <r>
    <x v="27"/>
    <s v="1 X 10 ml injekciós üvegben"/>
    <s v="OGYI-T-23035/01"/>
    <s v="busulfan"/>
    <s v="Accord Healthcare Polska Sp. z o.o."/>
    <s v="L01AB01"/>
    <d v="2025-10-07T00:00:00"/>
    <d v="2025-11-30T00:00:00"/>
    <x v="28"/>
    <s v="Gyártási gond"/>
    <s v="Azonos hatóanyag, azonos gyógyszerformában elérhetõ"/>
    <s v=""/>
  </r>
  <r>
    <x v="28"/>
    <s v="1 X 1.5 ml injekciós üvegben"/>
    <s v="OGYI-T-23981/01"/>
    <s v="Cabazitaxel"/>
    <s v="MSN Labs Europe Limited"/>
    <s v="L01CD04"/>
    <d v="2025-09-08T00:00:00"/>
    <d v="2026-01-01T00:00:00"/>
    <x v="29"/>
    <s v="Szállítási vagy raktározási gondok"/>
    <s v="Azonos hatóanyag, azonos gyógyszerformában elérhetõ"/>
    <s v=""/>
  </r>
  <r>
    <x v="29"/>
    <s v="1 X 50 ml injekciós üvegben"/>
    <s v="OGYI-T-24326/10"/>
    <s v="folinic acid"/>
    <s v="AS KALCEKS"/>
    <s v="V03AF03"/>
    <d v="2025-01-30T00:00:00"/>
    <d v="2025-11-30T00:00:00"/>
    <x v="30"/>
    <s v="Gyártási gond"/>
    <s v="Ugyanabban vagy hasonló indikációban más gyógyszer elérhetõ"/>
    <s v=""/>
  </r>
  <r>
    <x v="30"/>
    <s v="1 X   - buborékcsomagolásban"/>
    <s v="OGYI-T-20756/02"/>
    <s v="fluconazole"/>
    <s v="Goodwill Pharma Kft."/>
    <s v="J02AC01"/>
    <d v="2025-05-19T00:00:00"/>
    <d v="2025-11-19T00:00:00"/>
    <x v="31"/>
    <s v="Piaci megfontolások"/>
    <s v="Az OGYÉI által helyettesíthetõnek nyilvánított gyógyszer elérhetõ (helyettesíthetõségi lista)"/>
    <s v=""/>
  </r>
  <r>
    <x v="30"/>
    <s v="2 X   - buborékcsomagolásban"/>
    <s v="OGYI-T-20756/03"/>
    <s v="fluconazole"/>
    <s v="Goodwill Pharma Kft."/>
    <s v="J02AC01"/>
    <d v="2024-11-13T00:00:00"/>
    <d v="2025-11-19T00:00:00"/>
    <x v="32"/>
    <s v="Piaci megfontolások"/>
    <s v="Az OGYÉI által helyettesíthetõnek nyilvánított gyógyszer elérhetõ (helyettesíthetõségi lista)"/>
    <s v=""/>
  </r>
  <r>
    <x v="30"/>
    <s v="4 X   - buborékcsomagolásban"/>
    <s v="OGYI-T-20756/01"/>
    <s v="fluconazole"/>
    <s v="Goodwill Pharma Kft."/>
    <s v="J02AC01"/>
    <d v="2024-11-13T00:00:00"/>
    <d v="2025-11-19T00:00:00"/>
    <x v="32"/>
    <s v="Piaci megfontolások"/>
    <s v="Az OGYÉI által helyettesíthetõnek nyilvánított gyógyszer elérhetõ (helyettesíthetõségi lista)"/>
    <s v=""/>
  </r>
  <r>
    <x v="31"/>
    <s v="10 X   - üvegben"/>
    <s v="OGYI-T-24007/02"/>
    <s v="ceftazidime pentahydrate"/>
    <s v="Qilu Pharma Spain S.L."/>
    <s v="J01DD02"/>
    <d v="2024-08-16T00:00:00"/>
    <d v="2026-03-31T00:00:00"/>
    <x v="33"/>
    <s v="Hatóanyag, vagy egyéb alapanyag ellátási probléma"/>
    <s v="Ugyanabban vagy hasonló indikációban más gyógyszer elérhetõ"/>
    <s v=""/>
  </r>
  <r>
    <x v="32"/>
    <s v="10 X   - üvegben"/>
    <s v="OGYI-T-24007/05"/>
    <s v="ceftazidime pentahydrate"/>
    <s v="Qilu Pharma Spain S.L."/>
    <s v="J01DD02"/>
    <d v="2024-08-16T00:00:00"/>
    <d v="2026-03-31T00:00:00"/>
    <x v="33"/>
    <s v="Hatóanyag, vagy egyéb alapanyag ellátási probléma"/>
    <s v="Azonos hatóanyag, azonos gyógyszerformában elérhetõ"/>
    <s v=""/>
  </r>
  <r>
    <x v="33"/>
    <s v="10 X   - injekciós üvegben"/>
    <s v="OGYI-T-24154/02"/>
    <s v="ceftriaxone"/>
    <s v="Qilu Pharma Spain S.L."/>
    <s v="J01DD04"/>
    <d v="2025-01-01T00:00:00"/>
    <d v="2026-03-31T00:00:00"/>
    <x v="34"/>
    <s v="Gyártási gond"/>
    <s v="Azonos hatóanyag, azonos gyógyszerformában elérhetõ"/>
    <s v=""/>
  </r>
  <r>
    <x v="34"/>
    <s v="10 X   - injekciós üvegben"/>
    <s v="OGYI-T-24154/05"/>
    <s v="ceftriaxone"/>
    <s v="Qilu Pharma Spain S.L."/>
    <s v="J01DD04"/>
    <d v="2025-01-01T00:00:00"/>
    <d v="2026-03-31T00:00:00"/>
    <x v="34"/>
    <s v="Szállítási vagy raktározási gondok"/>
    <s v="Azonos hatóanyag, azonos gyógyszerformában elérhetõ"/>
    <s v=""/>
  </r>
  <r>
    <x v="35"/>
    <s v="10 X 2 ml ampulla"/>
    <s v="OGYI-T-01047/02"/>
    <s v="metoclopramide"/>
    <s v="Teva Gyógyszergyár Zrt."/>
    <s v="A03FA01"/>
    <d v="2025-10-14T00:00:00"/>
    <d v="2025-11-09T00:00:00"/>
    <x v="35"/>
    <s v="Gyártási gond"/>
    <s v="Azonos hatóanyag más gyógyszerformában elérhetõ"/>
    <s v=""/>
  </r>
  <r>
    <x v="36"/>
    <s v="1 X 10 ml üvegben"/>
    <s v="OGYI-TN-26/01"/>
    <s v="peppermint oil"/>
    <s v="Mibe GmbH Arzneimittel"/>
    <s v="R05"/>
    <d v="2021-05-17T00:00:00"/>
    <d v="2025-12-31T00:00:00"/>
    <x v="36"/>
    <s v="Piaci megfontolások"/>
    <s v="Ugyanabban vagy hasonló indikációban más gyógyszer elérhetõ"/>
    <s v=""/>
  </r>
  <r>
    <x v="36"/>
    <s v="1 X 25 ml üvegben"/>
    <s v="OGYI-TN-26/02"/>
    <s v="peppermint oil"/>
    <s v="Mibe GmbH Arzneimittel"/>
    <s v="R05"/>
    <d v="2021-05-17T00:00:00"/>
    <d v="2025-12-31T00:00:00"/>
    <x v="36"/>
    <s v="Piaci megfontolások"/>
    <s v="Ugyanabban vagy hasonló indikációban más gyógyszer elérhetõ"/>
    <s v=""/>
  </r>
  <r>
    <x v="37"/>
    <s v="10 X   - buborékcsomagolásban"/>
    <s v="OGYI-T-08971/01"/>
    <s v="ciprofloxacin"/>
    <s v="Sandoz Hungária Kft."/>
    <s v="J01MA02"/>
    <d v="2025-07-22T00:00:00"/>
    <d v="2025-11-18T00:00:00"/>
    <x v="37"/>
    <s v="Gyártási gond"/>
    <s v="Az OGYÉI által helyettesíthetõnek nyilvánított gyógyszer elérhetõ (helyettesíthetõségi lista)"/>
    <s v=""/>
  </r>
  <r>
    <x v="38"/>
    <s v="28 X   - buborékcsomagolásban"/>
    <s v="OGYI-T-24328/01"/>
    <s v="cinacalcet"/>
    <s v="Onkogen Kft."/>
    <s v="H05BX01"/>
    <d v="2025-07-01T00:00:00"/>
    <d v="2025-12-31T00:00:00"/>
    <x v="38"/>
    <s v="Gyártási gond"/>
    <s v="Kontingens"/>
    <s v=""/>
  </r>
  <r>
    <x v="39"/>
    <s v="28 X   - buborékcsomagolásban"/>
    <s v="OGYI-T-24328/03"/>
    <s v="cinacalcet"/>
    <s v="Onkogen Kft."/>
    <s v="H05BX01"/>
    <d v="2025-07-01T00:00:00"/>
    <d v="2025-12-31T00:00:00"/>
    <x v="38"/>
    <s v="Gyártási gond"/>
    <s v="Kontingens"/>
    <s v=""/>
  </r>
  <r>
    <x v="40"/>
    <s v="10 X   - buborékcsomagolásban"/>
    <s v="OGYI-T-09362/01"/>
    <s v="ciprofloxacin"/>
    <s v="Krka d.d.,"/>
    <s v="J01MA02"/>
    <d v="2024-12-20T00:00:00"/>
    <d v="2025-11-30T00:00:00"/>
    <x v="39"/>
    <s v="Gyártási gond"/>
    <s v="Ugyanaz a gyógyszer más hatáserõsségben elérhetõ"/>
    <s v=""/>
  </r>
  <r>
    <x v="41"/>
    <s v="10 X   - LDPE palackban"/>
    <s v="OGYI-T-20246/14"/>
    <s v="ciprofloxacin"/>
    <s v="Fresenius Kabi Deutschland GmbH"/>
    <s v="J01MA02"/>
    <d v="2025-11-04T00:00:00"/>
    <d v="2025-12-10T00:00:00"/>
    <x v="40"/>
    <s v="Adminisztratív okok"/>
    <s v="Ugyanabban vagy hasonló indikációban más gyógyszer elérhetõ"/>
    <s v=""/>
  </r>
  <r>
    <x v="42"/>
    <s v="28 X   - átlátszó buborékcsomagolásban"/>
    <s v="OGYI-T-20342/03"/>
    <s v="citalopram"/>
    <s v="Orion Corporation"/>
    <s v="N06AB04"/>
    <d v="2025-08-26T00:00:00"/>
    <d v="2026-03-31T00:00:00"/>
    <x v="41"/>
    <s v="Gyártási gond"/>
    <s v="Ugyanaz a gyógyszer más hatáserõsségben elérhetõ"/>
    <s v=""/>
  </r>
  <r>
    <x v="43"/>
    <s v="30 X   - buborékcsomagolásban"/>
    <s v="OGYI-T-21674/04"/>
    <s v="citalopram"/>
    <s v="Vitabalans Oy"/>
    <s v="N06AB04"/>
    <d v="2023-04-01T00:00:00"/>
    <d v="2025-12-31T00:00:00"/>
    <x v="21"/>
    <s v="Gyártási gond"/>
    <s v="Azonos hatóanyag, azonos gyógyszerformában elérhetõ"/>
    <s v=""/>
  </r>
  <r>
    <x v="44"/>
    <s v="90 X   - HDPE tartályban"/>
    <s v="OGYI-T-07260/03"/>
    <s v="calcium citrate"/>
    <s v="Pharma Patent Kft."/>
    <s v="A12AA13"/>
    <d v="2025-10-06T00:00:00"/>
    <d v="2025-11-15T00:00:00"/>
    <x v="42"/>
    <s v="Gyártási gond"/>
    <s v="Ugyanaz a gyógyszer más kiszerelésben elérhetõ"/>
    <s v=""/>
  </r>
  <r>
    <x v="45"/>
    <s v="1 X 20 ml üvegben"/>
    <s v="OGYI-T-04021/01"/>
    <s v="Vitamin A palmitate;alfa-Tocopheryl acetate"/>
    <s v="Desitin Arzneimittel GmbH"/>
    <s v="R01AX30"/>
    <d v="2023-08-07T00:00:00"/>
    <d v="2025-11-30T00:00:00"/>
    <x v="43"/>
    <s v="Gyártási gond"/>
    <s v="Egyedi import"/>
    <s v=""/>
  </r>
  <r>
    <x v="46"/>
    <s v="100 X   - üvegben"/>
    <s v="OGYI-T-03725/01"/>
    <s v="nifedipine"/>
    <s v="Egis Gyógyszergyár Zrt."/>
    <s v="C08CA05"/>
    <d v="2025-07-31T00:00:00"/>
    <d v="2026-12-31T00:00:00"/>
    <x v="44"/>
    <s v="Piaci megfontolások"/>
    <s v="Azonos hatóanyag, azonos gyógyszerformában elérhetõ"/>
    <s v=""/>
  </r>
  <r>
    <x v="47"/>
    <s v="60 X   - üvegben"/>
    <s v="OGYI-T-03725/02"/>
    <s v="nifedipine"/>
    <s v="Egis Gyógyszergyár Zrt."/>
    <s v="C08CA05"/>
    <d v="2025-03-22T00:00:00"/>
    <d v="2025-12-31T00:00:00"/>
    <x v="45"/>
    <s v="Piaci megfontolások"/>
    <s v="Azonos hatóanyag, azonos gyógyszerformában elérhetõ"/>
    <s v=""/>
  </r>
  <r>
    <x v="48"/>
    <s v="100 X   - üvegben"/>
    <s v="OGYI-T-09138/06"/>
    <s v="nifedipine"/>
    <s v="Teva Gyógyszergyár Zrt."/>
    <s v="C08CA05"/>
    <d v="2025-09-02T00:00:00"/>
    <d v="2025-11-15T00:00:00"/>
    <x v="46"/>
    <s v="Megnövekedett igény"/>
    <s v="Ugyanaz a gyógyszer más hatáserõsségben elérhetõ"/>
    <s v=""/>
  </r>
  <r>
    <x v="49"/>
    <s v="100 X   - üvegben"/>
    <s v="OGYI-T-09138/09"/>
    <s v="nifedipine"/>
    <s v="Teva Gyógyszergyár Zrt."/>
    <s v="C08CA05"/>
    <d v="2025-09-30T00:00:00"/>
    <d v="2025-12-01T00:00:00"/>
    <x v="47"/>
    <s v="Megnövekedett igény"/>
    <s v="Az OGYÉI által helyettesíthetõnek nyilvánított gyógyszer elérhetõ (helyettesíthetõségi lista)"/>
    <s v=""/>
  </r>
  <r>
    <x v="50"/>
    <s v="60 X   - buborékcsomagolásban"/>
    <s v="OGYI-T-10020/06"/>
    <s v="carvedilol"/>
    <s v="Krka d.d.,"/>
    <s v="C07AG02"/>
    <d v="2024-09-01T00:00:00"/>
    <d v="2025-10-22T00:00:00"/>
    <x v="48"/>
    <s v="Gyártási gond"/>
    <s v="Az OGYÉI által helyettesíthetõnek nyilvánított gyógyszer elérhetõ (helyettesíthetõségi lista)"/>
    <s v=""/>
  </r>
  <r>
    <x v="51"/>
    <s v="56 X   - buborékcsomagolásban"/>
    <s v="OGYI-T-23306/08"/>
    <s v="lacosamide"/>
    <s v="Richter Gedeon Nyrt."/>
    <s v="N03AX18"/>
    <d v="2025-10-31T00:00:00"/>
    <d v="2025-11-14T00:00:00"/>
    <x v="49"/>
    <s v="Gyártási gond"/>
    <s v="Ugyanaz a gyógyszer más hatáserõsségben elérhetõ"/>
    <s v=""/>
  </r>
  <r>
    <x v="52"/>
    <s v="56 X   - buborékcsomagolásban"/>
    <s v="OGYI-T-23306/11"/>
    <s v="lacosamide"/>
    <s v="Richter Gedeon Nyrt."/>
    <s v="N03AX18"/>
    <d v="2025-10-21T00:00:00"/>
    <d v="2025-11-14T00:00:00"/>
    <x v="26"/>
    <s v="Gyártási gond"/>
    <s v="Ugyanaz a gyógyszer más hatáserõsségben elérhetõ"/>
    <s v=""/>
  </r>
  <r>
    <x v="53"/>
    <s v="30 X   - buborékcsomagolásban"/>
    <s v="OGYI-T-23907/02"/>
    <s v="telmisartan;amlodipine"/>
    <s v="Richter Gedeon Nyrt."/>
    <s v="C09DB04"/>
    <d v="2025-10-14T00:00:00"/>
    <d v="2025-11-14T00:00:00"/>
    <x v="50"/>
    <s v="Gyártási gond"/>
    <s v="Ugyanaz a gyógyszer más hatáserõsségben elérhetõ"/>
    <s v=""/>
  </r>
  <r>
    <x v="54"/>
    <s v="10 X   - injekciós üvegben"/>
    <s v="OGYI-T-24058/01"/>
    <s v="dacarbazine"/>
    <s v="Lipomed GmbH"/>
    <s v="L01AX04"/>
    <d v="2025-10-14T00:00:00"/>
    <d v="2025-11-10T00:00:00"/>
    <x v="51"/>
    <s v="Megnövekedett igény"/>
    <s v="Ugyanaz a gyógyszer más hatáserõsségben elérhetõ"/>
    <s v=""/>
  </r>
  <r>
    <x v="55"/>
    <s v="1 X 50 g Al tubusban"/>
    <s v="OGYI-T-01249/01"/>
    <s v="sulfadiazine silver"/>
    <s v="Sandoz Hungária Kft."/>
    <s v="D06BA01"/>
    <d v="2025-07-22T00:00:00"/>
    <d v="2026-01-19T00:00:00"/>
    <x v="52"/>
    <s v="Adminisztratív okok"/>
    <s v="Azonos hatóanyag, azonos gyógyszerformában elérhetõ"/>
    <s v=""/>
  </r>
  <r>
    <x v="56"/>
    <s v="30 X   - buborékcsomagolásban"/>
    <s v="OGYI-T-05411/05"/>
    <s v="diclofenac"/>
    <s v="Teva Gyógyszergyár Zrt."/>
    <s v="M01AB05"/>
    <d v="2025-10-14T00:00:00"/>
    <d v="2026-01-01T00:00:00"/>
    <x v="53"/>
    <s v="Gyártási gond"/>
    <s v="Azonos hatóanyag, azonos gyógyszerformában elérhetõ"/>
    <s v=""/>
  </r>
  <r>
    <x v="57"/>
    <s v="1 X   - injekciós üvegben"/>
    <s v="OGYI-T-09221/02"/>
    <s v="dobutamine"/>
    <s v="ADMEDA Arzneimittel GmbH"/>
    <s v="C01CA07"/>
    <d v="2025-10-13T00:00:00"/>
    <d v="2026-06-30T00:00:00"/>
    <x v="54"/>
    <s v="Piaci megfontolások"/>
    <s v="Azonos hatóanyag, azonos gyógyszerformában elérhetõ"/>
    <s v=""/>
  </r>
  <r>
    <x v="58"/>
    <s v="5 X   - tasakban"/>
    <s v="OGYI-T-20594/16"/>
    <s v="fentanyl"/>
    <s v="Richter Gedeon Nyrt."/>
    <s v="N02AB03"/>
    <d v="2025-08-05T00:00:00"/>
    <d v="2025-11-10T00:00:00"/>
    <x v="55"/>
    <s v="Gyártási gond"/>
    <s v="Ugyanaz a gyógyszer más hatáserõsségben elérhetõ"/>
    <s v=""/>
  </r>
  <r>
    <x v="59"/>
    <s v="5 X   - ampulla"/>
    <s v="OGYI-T-04701/06"/>
    <s v="glucosamine"/>
    <s v="Cooper Consumer Health B.V."/>
    <s v="M01AX05"/>
    <d v="2025-09-03T00:00:00"/>
    <d v="2025-12-31T00:00:00"/>
    <x v="37"/>
    <s v="Szállítási vagy raktározási gondok"/>
    <s v="Kontingens"/>
    <s v=""/>
  </r>
  <r>
    <x v="60"/>
    <s v="30 X   - buborékcsomagolásban"/>
    <s v="OGYI-T-21059/45"/>
    <s v="tramadol hydrochloride;paracetamol"/>
    <s v="Krka d.d.,"/>
    <s v="N02AJ13"/>
    <d v="2025-10-15T00:00:00"/>
    <d v="2026-01-31T00:00:00"/>
    <x v="56"/>
    <s v="Gyártási gond"/>
    <s v="Az OGYÉI által helyettesíthetõnek nyilvánított gyógyszer elérhetõ (helyettesíthetõségi lista)"/>
    <s v=""/>
  </r>
  <r>
    <x v="61"/>
    <s v="1 X 60 ml injekciós üvegben"/>
    <s v="OGYI-T-23115/07"/>
    <s v="gadoteric acid"/>
    <s v="Bayer AG"/>
    <s v="V08CA02"/>
    <d v="2025-10-06T00:00:00"/>
    <d v="2025-11-03T00:00:00"/>
    <x v="57"/>
    <s v="Megnövekedett igény"/>
    <s v="Ugyanaz a gyógyszer más kiszerelésben elérhetõ"/>
    <s v=""/>
  </r>
  <r>
    <x v="62"/>
    <s v="20 X   - buborékcsomagolásban"/>
    <s v="OGYI-T-20573/07"/>
    <s v="doxycycline"/>
    <s v="Vitabalans Oy"/>
    <s v="J01AA02"/>
    <d v="2023-04-01T00:00:00"/>
    <d v="2025-12-31T00:00:00"/>
    <x v="21"/>
    <s v="Gyártási gond"/>
    <s v="Az OGYÉI által helyettesíthetõnek nyilvánított gyógyszer elérhetõ (helyettesíthetõségi lista)"/>
    <s v=""/>
  </r>
  <r>
    <x v="63"/>
    <s v="1 X 5 ml cseppentõs tartályban"/>
    <s v="OGYI-T-21780/01"/>
    <s v="dorzolamide;timolol"/>
    <s v="Bausch + Lomb Ireland Ltd."/>
    <s v="S01ED51"/>
    <d v="2024-03-25T00:00:00"/>
    <d v="2025-05-31T00:00:00"/>
    <x v="58"/>
    <s v="Gyártási gond"/>
    <s v="Az OGYÉI által helyettesíthetõnek nyilvánított gyógyszer elérhetõ (helyettesíthetõségi lista)"/>
    <s v=""/>
  </r>
  <r>
    <x v="64"/>
    <s v="28 X   - buborékcsomagolásban"/>
    <s v="OGYI-T-22935/08"/>
    <s v="duloxetine hydrochloride"/>
    <s v="Richter Gedeon Nyrt."/>
    <s v="N06AX21"/>
    <d v="2025-10-14T00:00:00"/>
    <d v="2025-11-30T00:00:00"/>
    <x v="59"/>
    <s v="Gyártási gond"/>
    <s v="Ugyanaz a gyógyszer más hatáserõsségben elérhetõ"/>
    <s v=""/>
  </r>
  <r>
    <x v="65"/>
    <s v="1 X 30 g többadagos tartályban"/>
    <s v="OGYI-T-23200/05"/>
    <s v="adapalene;benzoyl peroxide, hydrous"/>
    <s v="Galderma International"/>
    <s v="D10AD53"/>
    <d v="2025-01-01T00:00:00"/>
    <d v="2025-12-31T00:00:00"/>
    <x v="4"/>
    <s v="Szállítási vagy raktározási gondok"/>
    <s v="Egyedi import"/>
    <s v=""/>
  </r>
  <r>
    <x v="66"/>
    <s v="1 X 30 g többadagos tartályban"/>
    <s v="OGYI-T-23200/14"/>
    <s v="adapalene;benzoyl peroxyde"/>
    <s v="Galderma International"/>
    <s v="D10AD53"/>
    <d v="2024-10-03T00:00:00"/>
    <d v="2025-12-31T00:00:00"/>
    <x v="34"/>
    <s v="Szállítási vagy raktározási gondok"/>
    <s v="Egyedi import"/>
    <s v=""/>
  </r>
  <r>
    <x v="67"/>
    <s v="28 X   - buborékcsomagolásban"/>
    <s v="OGYI-T-20925/01"/>
    <s v="clopidogrel"/>
    <s v="Egis Gyógyszergyár Zrt."/>
    <s v="B01AC04"/>
    <d v="2025-07-31T00:00:00"/>
    <d v="2026-12-31T00:00:00"/>
    <x v="44"/>
    <s v="Piaci megfontolások"/>
    <s v="Azonos hatóanyag, azonos gyógyszerformában elérhetõ"/>
    <s v=""/>
  </r>
  <r>
    <x v="68"/>
    <s v="1 X 50 ml injekciós üvegben"/>
    <s v="OGYI-T-08243/03"/>
    <s v="epirubicin"/>
    <s v="Sandoz Hungária Kft."/>
    <s v="L01DB03"/>
    <d v="2022-05-10T00:00:00"/>
    <d v="2025-12-21T00:00:00"/>
    <x v="60"/>
    <s v="Piaci megfontolások"/>
    <s v="Azonos hatóanyag, azonos gyógyszerformában elérhetõ"/>
    <s v=""/>
  </r>
  <r>
    <x v="69"/>
    <s v="28 X   - buborékcsomagolásban"/>
    <s v="OGYI-T-05907/01"/>
    <s v="nicergoline"/>
    <s v="Kwizda Pharma GmbH"/>
    <s v="C04AE02"/>
    <d v="2025-10-09T00:00:00"/>
    <d v="2025-11-15T00:00:00"/>
    <x v="15"/>
    <s v="Szállítási vagy raktározási gondok"/>
    <s v="Ugyanaz a gyógyszer más kiszerelésben elérhetõ"/>
    <s v=""/>
  </r>
  <r>
    <x v="70"/>
    <s v="30 X   - buborékcsomagolásban"/>
    <s v="OGYI-T-23664/03"/>
    <s v="erlotinib"/>
    <s v="Krka d.d.,"/>
    <s v="L01EB02"/>
    <d v="2023-07-23T00:00:00"/>
    <d v="2025-12-31T00:00:00"/>
    <x v="61"/>
    <s v="Gyártási gond"/>
    <s v="Ugyanaz a gyógyszer más hatáserõsségben elérhetõ"/>
    <s v=""/>
  </r>
  <r>
    <x v="71"/>
    <s v="30 X   - buborékcsomagolásban"/>
    <s v="OGYI-T-23664/05"/>
    <s v="erlotinib"/>
    <s v="Krka d.d.,"/>
    <s v="L01EB02"/>
    <d v="2024-10-21T00:00:00"/>
    <d v="2025-12-31T00:00:00"/>
    <x v="62"/>
    <s v="Gyártási gond"/>
    <s v="Az OGYÉI által helyettesíthetõnek nyilvánított gyógyszer elérhetõ (helyettesíthetõségi lista)"/>
    <s v=""/>
  </r>
  <r>
    <x v="72"/>
    <s v="10 X   - injekciós üvegben"/>
    <s v="OGYI-T-23366/02"/>
    <s v="ertapenem sodium"/>
    <s v="Apta Medica Internacional d.o.o."/>
    <s v="J01DH03"/>
    <d v="2025-11-03T00:00:00"/>
    <d v="2025-11-25T00:00:00"/>
    <x v="63"/>
    <s v="Szállítási vagy raktározási gondok"/>
    <s v="Azonos hatóanyag, azonos gyógyszerformában elérhetõ"/>
    <s v=""/>
  </r>
  <r>
    <x v="73"/>
    <s v="28 X   - buborékcsomagolásban"/>
    <s v="OGYI-T-22400/04"/>
    <s v="esomeprazole"/>
    <s v="Actavis Group PTC ehf."/>
    <s v="A02BC05"/>
    <d v="2025-08-19T00:00:00"/>
    <d v="2025-12-12T00:00:00"/>
    <x v="29"/>
    <s v="Megnövekedett igény"/>
    <s v="Az OGYÉI által helyettesíthetõnek nyilvánított gyógyszer elérhetõ (helyettesíthetõségi lista)"/>
    <s v=""/>
  </r>
  <r>
    <x v="74"/>
    <s v="28 X   - buborékcsomagolásban"/>
    <s v="OGYI-T-22400/15"/>
    <s v="esomeprazole"/>
    <s v="Actavis Group PTC ehf."/>
    <s v="A02BC05"/>
    <d v="2025-10-14T00:00:00"/>
    <d v="2025-11-30T00:00:00"/>
    <x v="59"/>
    <s v="Gyártási gond"/>
    <s v="Az OGYÉI által helyettesíthetõnek nyilvánított gyógyszer elérhetõ (helyettesíthetõségi lista)"/>
    <s v=""/>
  </r>
  <r>
    <x v="75"/>
    <s v="4 X 1 ml elõretöltött fecskendõben"/>
    <s v="EU/1/09/573/041"/>
    <s v="epoetin theta"/>
    <s v="Ratiopharm GmbH"/>
    <s v="B03XA01"/>
    <d v="2025-04-15T00:00:00"/>
    <d v="2026-01-15T00:00:00"/>
    <x v="64"/>
    <s v="Gyártási gond"/>
    <s v="Ugyanaz a gyógyszer más hatáserõsségben elérhetõ"/>
    <s v=""/>
  </r>
  <r>
    <x v="76"/>
    <s v="5 X   - védõtasakban"/>
    <s v="OGYI-T-20282/01"/>
    <s v="fentanyl"/>
    <s v="Teva Gyógyszergyár Zrt."/>
    <s v="N02AB03"/>
    <d v="2024-12-05T00:00:00"/>
    <d v="2026-01-01T00:00:00"/>
    <x v="65"/>
    <s v="Gyártási gond"/>
    <s v="Az OGYÉI által helyettesíthetõnek nyilvánított gyógyszer elérhetõ (helyettesíthetõségi lista)"/>
    <s v=""/>
  </r>
  <r>
    <x v="77"/>
    <s v="5 X   - védõtasakban"/>
    <s v="OGYI-T-20282/02"/>
    <s v="fentanyl"/>
    <s v="Teva Gyógyszergyár Zrt."/>
    <s v="N02AB03"/>
    <d v="2025-02-12T00:00:00"/>
    <d v="2025-11-30T00:00:00"/>
    <x v="66"/>
    <s v="Gyártási gond"/>
    <s v="Ugyanabban vagy hasonló indikációban más gyógyszer elérhetõ"/>
    <s v=""/>
  </r>
  <r>
    <x v="78"/>
    <s v="5 X   - védõtasakban"/>
    <s v="OGYI-T-20282/04"/>
    <s v="fentanyl"/>
    <s v="Teva Gyógyszergyár Zrt."/>
    <s v="N02AB03"/>
    <d v="2025-01-14T00:00:00"/>
    <d v="2025-11-17T00:00:00"/>
    <x v="67"/>
    <s v="Gyártási gond"/>
    <s v="Az OGYÉI által helyettesíthetõnek nyilvánított gyógyszer elérhetõ (helyettesíthetõségi lista)"/>
    <s v=""/>
  </r>
  <r>
    <x v="79"/>
    <s v="5 X 5 ml ampulla"/>
    <s v="OGYI-T-00438/01"/>
    <s v="ferrous gluconate"/>
    <s v="Sanofi-Aventis Zrt."/>
    <s v="B03A"/>
    <d v="2025-10-23T00:00:00"/>
    <d v="2025-11-14T00:00:00"/>
    <x v="63"/>
    <s v="Gyártási gond"/>
    <s v="Ugyanaz a gyógyszer más hatáserõsségben elérhetõ"/>
    <s v=""/>
  </r>
  <r>
    <x v="80"/>
    <s v="28 X   - buborékcsomagolásban"/>
    <s v="OGYI-T-23756/14"/>
    <s v="fingolimod"/>
    <s v="MSN Labs Europe Limited"/>
    <s v="L04AA27"/>
    <d v="2024-12-23T00:00:00"/>
    <d v="2026-01-01T00:00:00"/>
    <x v="68"/>
    <s v="Szállítási vagy raktározási gondok"/>
    <s v="Az OGYÉI által helyettesíthetõnek nyilvánított gyógyszer elérhetõ (helyettesíthetõségi lista)"/>
    <s v=""/>
  </r>
  <r>
    <x v="80"/>
    <s v="28 X 1 - adagonként perforált buborékcsomagolásban"/>
    <s v="OGYI-T-23756/16"/>
    <s v="fingolimod"/>
    <s v="MSN Labs Europe Limited"/>
    <s v="L04AA27"/>
    <d v="2025-02-18T00:00:00"/>
    <d v="2026-01-01T00:00:00"/>
    <x v="69"/>
    <s v="Szállítási vagy raktározási gondok"/>
    <s v="Az OGYÉI által helyettesíthetõnek nyilvánított gyógyszer elérhetõ (helyettesíthetõségi lista)"/>
    <s v=""/>
  </r>
  <r>
    <x v="81"/>
    <s v="1 X 120 adag palackban"/>
    <s v="OGYI-T-07825/02"/>
    <s v="fluticasone"/>
    <s v="GlaxoSmithKline Trading Services Ltd."/>
    <s v="R03BA05"/>
    <d v="2025-09-10T00:00:00"/>
    <d v="2025-11-24T00:00:00"/>
    <x v="70"/>
    <s v="Megnövekedett igény"/>
    <s v="Egyedi import"/>
    <s v=""/>
  </r>
  <r>
    <x v="82"/>
    <s v="10 X 1 g injekciós üvegben"/>
    <s v="OGYI-T-24276/01"/>
    <s v="flucloxacillin"/>
    <s v="Panpharma"/>
    <s v="J01CF05"/>
    <d v="2024-09-01T00:00:00"/>
    <d v="2026-06-30T00:00:00"/>
    <x v="71"/>
    <s v="Gyártási gond"/>
    <s v="Kontingens"/>
    <s v=""/>
  </r>
  <r>
    <x v="83"/>
    <s v="10 X 100 ml infúziós palackban"/>
    <s v="OGYI-T-21432/10"/>
    <s v="fluconazole"/>
    <s v="Fresenius Kabi Hungary Kft."/>
    <s v="J02AC01"/>
    <d v="2025-11-04T00:00:00"/>
    <d v="2025-12-10T00:00:00"/>
    <x v="40"/>
    <s v="Megnövekedett igény"/>
    <s v="Ugyanabban vagy hasonló indikációban más gyógyszer elérhetõ"/>
    <s v=""/>
  </r>
  <r>
    <x v="84"/>
    <s v="20 X   - buborékcsomagolásban"/>
    <s v="OGYI-T-08272/02"/>
    <s v="fludarabine"/>
    <s v="Sanofi B.V."/>
    <s v="L01BB05"/>
    <d v="2025-04-22T00:00:00"/>
    <d v="2025-11-30T00:00:00"/>
    <x v="72"/>
    <s v="Szállítási vagy raktározási gondok"/>
    <s v="Ugyanaz a gyógyszer más hatáserõsségben elérhetõ"/>
    <s v=""/>
  </r>
  <r>
    <x v="85"/>
    <s v="30 X   - buborékcsomagolásban"/>
    <s v="OGYI-T-21873/03"/>
    <s v="fluoxetine"/>
    <s v="Vitabalans Oy"/>
    <s v="N06AB03"/>
    <d v="2025-03-01T00:00:00"/>
    <d v="2026-03-31T00:00:00"/>
    <x v="73"/>
    <s v="Hatóanyag, vagy egyéb alapanyag ellátási probléma"/>
    <s v="Az OGYÉI által helyettesíthetõnek nyilvánított gyógyszer elérhetõ (helyettesíthetõségi lista)"/>
    <s v=""/>
  </r>
  <r>
    <x v="86"/>
    <s v="20 X   - HDPE tartályban"/>
    <s v="OGYI-T-07575/02"/>
    <s v="diclofenac"/>
    <s v="Teva Gyógyszergyár Zrt."/>
    <s v="M01AB05"/>
    <d v="2025-10-27T00:00:00"/>
    <d v="2025-12-08T00:00:00"/>
    <x v="74"/>
    <s v="Gyártási gond"/>
    <s v="Azonos hatóanyag, azonos gyógyszerformában elérhetõ"/>
    <s v=""/>
  </r>
  <r>
    <x v="87"/>
    <s v="100 X   - tartályban"/>
    <s v="OGYI-T-01001/01"/>
    <s v="tegafur"/>
    <s v="Grindeks AS"/>
    <s v="L01BC03"/>
    <d v="2025-04-24T00:00:00"/>
    <d v="2025-09-01T00:00:00"/>
    <x v="75"/>
    <s v="Gyártási gond"/>
    <s v="Egyedi import"/>
    <s v=""/>
  </r>
  <r>
    <x v="88"/>
    <s v="10 X   - buborékcsomagolásban"/>
    <s v="OGYI-T-22864/04"/>
    <s v="cefuroxime"/>
    <s v="Krka d.d.,"/>
    <s v="J01DC02"/>
    <d v="2022-05-01T00:00:00"/>
    <d v="2025-12-31T00:00:00"/>
    <x v="1"/>
    <s v="Gyártási gond"/>
    <s v="Az OGYÉI által helyettesíthetõnek nyilvánított gyógyszer elérhetõ (helyettesíthetõségi lista)"/>
    <s v=""/>
  </r>
  <r>
    <x v="88"/>
    <s v="15 X   - buborékcsomagolásban"/>
    <s v="OGYI-T-22864/07"/>
    <s v="cefuroxime"/>
    <s v="Krka d.d.,"/>
    <s v="J01DC02"/>
    <d v="2022-04-05T00:00:00"/>
    <d v="2025-12-31T00:00:00"/>
    <x v="76"/>
    <s v="Szállítási vagy raktározási gondok"/>
    <s v="Ugyanaz a gyógyszer más kiszerelésben elérhetõ"/>
    <s v=""/>
  </r>
  <r>
    <x v="89"/>
    <s v="2 X 14 - buborékcsomagolásban"/>
    <s v="EU/1/11/699/003"/>
    <s v="Fampridine"/>
    <s v="Merz Therapeutics GmbH "/>
    <s v="N07XX07"/>
    <d v="2025-04-16T00:00:00"/>
    <d v="2028-04-15T00:00:00"/>
    <x v="77"/>
    <s v="Gyártási gond"/>
    <s v="Ugyanaz a gyógyszer más kiszerelésben elérhetõ"/>
    <s v=""/>
  </r>
  <r>
    <x v="89"/>
    <s v="4 X 14 - buborékcsomagolásban"/>
    <s v="EU/1/11/699/004"/>
    <s v="Fampridine"/>
    <s v="Merz Therapeutics GmbH "/>
    <s v="N07XX07"/>
    <d v="2025-08-29T00:00:00"/>
    <d v="2028-08-29T00:00:00"/>
    <x v="78"/>
    <s v="Gyártási gond"/>
    <s v="Ugyanaz a gyógyszer más kiszerelésben elérhetõ"/>
    <s v=""/>
  </r>
  <r>
    <x v="90"/>
    <s v="1 X 5 g -"/>
    <s v="OGYI-T-09290/01"/>
    <s v="butoconazole"/>
    <s v="Richter Gedeon Nyrt."/>
    <s v="G01AF15"/>
    <d v="2025-08-28T00:00:00"/>
    <d v="2025-11-30T00:00:00"/>
    <x v="79"/>
    <s v="Gyártási gond"/>
    <s v="Ugyanabban vagy hasonló indikációban más gyógyszer elérhetõ"/>
    <s v=""/>
  </r>
  <r>
    <x v="91"/>
    <s v="28 X   - buborékcsomagolásban"/>
    <s v="OGYI-T-09729/03"/>
    <s v="ramipril"/>
    <s v="Egis Gyógyszergyár Zrt."/>
    <s v="C09AA05"/>
    <d v="2025-10-20T00:00:00"/>
    <d v="2027-12-31T00:00:00"/>
    <x v="80"/>
    <s v="Piaci megfontolások"/>
    <s v="Azonos hatóanyag, azonos gyógyszerformában elérhetõ"/>
    <s v=""/>
  </r>
  <r>
    <x v="92"/>
    <s v="28 X   - buborékcsomagolásban"/>
    <s v="OGYI-T-09729/05"/>
    <s v="ramipril"/>
    <s v="Egis Gyógyszergyár Zrt."/>
    <s v="C09AA05"/>
    <d v="2025-07-31T00:00:00"/>
    <d v="2026-12-31T00:00:00"/>
    <x v="44"/>
    <s v="Piaci megfontolások"/>
    <s v="Azonos hatóanyag, azonos gyógyszerformában elérhetõ"/>
    <s v=""/>
  </r>
  <r>
    <x v="93"/>
    <s v="2 X 14 - buborékcsomagolásban"/>
    <s v="OGYI-T-20255/02"/>
    <s v="ramipril;hydrochlorothiazide"/>
    <s v="Egis Gyógyszergyár Zrt."/>
    <s v="C09BA05"/>
    <d v="2025-07-31T00:00:00"/>
    <d v="2026-12-31T00:00:00"/>
    <x v="44"/>
    <s v="Piaci megfontolások"/>
    <s v="Azonos hatóanyag, azonos gyógyszerformában elérhetõ"/>
    <s v=""/>
  </r>
  <r>
    <x v="94"/>
    <s v="25 X   - buborékcsomagolásban"/>
    <s v="OGYI-T-08871/02"/>
    <s v="aciclovir"/>
    <s v="Teva Gyógyszergyár Zrt."/>
    <s v="J05AB01"/>
    <d v="2025-10-21T00:00:00"/>
    <d v="2026-01-20T00:00:00"/>
    <x v="81"/>
    <s v="Gyártási gond"/>
    <s v="Az OGYÉI által helyettesíthetõnek nyilvánított gyógyszer elérhetõ (helyettesíthetõségi lista)"/>
    <s v=""/>
  </r>
  <r>
    <x v="95"/>
    <s v="1 X 10  ml "/>
    <s v="OGYI-T-03674/01"/>
    <s v="oxybuprocaine"/>
    <s v="Teva Gyógyszergyár Zrt."/>
    <s v="S01HA02"/>
    <d v="2016-03-31T00:00:00"/>
    <d v="2030-12-31T00:00:00"/>
    <x v="82"/>
    <s v="Gyártási gond"/>
    <s v="Kontingens"/>
    <s v=""/>
  </r>
  <r>
    <x v="96"/>
    <s v="1 X 100 ml infúziós palackban"/>
    <s v="OGYI-T-22694/02"/>
    <s v="human albumin solution"/>
    <s v="CSL Behring GmbH"/>
    <s v="B05AA01"/>
    <d v="2023-11-15T00:00:00"/>
    <d v="2025-12-31T00:00:00"/>
    <x v="83"/>
    <s v="Szállítási vagy raktározási gondok"/>
    <s v="Ugyanabban vagy hasonló indikációban más gyógyszer elérhetõ"/>
    <s v=""/>
  </r>
  <r>
    <x v="97"/>
    <s v="1 X 10  ml mûanyag tartályban"/>
    <s v="OGYI-T-03825/01"/>
    <s v="cyclopentolate"/>
    <s v="Teva Gyógyszergyár Zrt."/>
    <s v="S01FA04"/>
    <d v="2016-06-10T00:00:00"/>
    <d v="2025-12-31T00:00:00"/>
    <x v="84"/>
    <s v="Gyártási gond"/>
    <s v="A Gytv. 16 § 2.c alapján kontingens kötelezvény"/>
    <s v=""/>
  </r>
  <r>
    <x v="98"/>
    <s v="1 X   - injekciós üvegben"/>
    <s v="OGYI-T-23860/01"/>
    <s v="hydrocortisone"/>
    <s v="S.C. Rompharm Company S.R.L."/>
    <s v="H02AB09"/>
    <d v="2025-01-29T00:00:00"/>
    <d v="2026-03-31T00:00:00"/>
    <x v="85"/>
    <s v="Gyártási gond"/>
    <s v="Azonos hatóanyag, azonos gyógyszerformában elérhetõ"/>
    <s v=""/>
  </r>
  <r>
    <x v="99"/>
    <s v="2 X 0.4 ml elõretöltött fecskendõben"/>
    <s v="EU/1/03/256/013"/>
    <s v="adalimumab"/>
    <s v="AbbVie Deutschland GmbH &amp; Co. KG "/>
    <s v="L04AB04"/>
    <d v="2024-01-01T00:00:00"/>
    <d v="2025-12-31T00:00:00"/>
    <x v="86"/>
    <s v="Adminisztratív okok"/>
    <s v="Azonos hatóanyag, azonos gyógyszerformában elérhetõ"/>
    <s v=""/>
  </r>
  <r>
    <x v="100"/>
    <s v="2 X 0.4 ml elõretöltött injekciós tollban"/>
    <s v="EU/1/03/256/017"/>
    <s v="adalimumab"/>
    <s v="AbbVie Deutschland GmbH &amp; Co. KG "/>
    <s v="L04AB04"/>
    <d v="2024-01-01T00:00:00"/>
    <d v="2025-12-31T00:00:00"/>
    <x v="86"/>
    <s v="Adminisztratív okok"/>
    <s v="Azonos hatóanyag, azonos gyógyszerformában elérhetõ"/>
    <s v=""/>
  </r>
  <r>
    <x v="100"/>
    <s v="2 X 0.8 ml elõretöltött injekciós tollban"/>
    <s v="EU/1/03/256/008"/>
    <s v="adalimumab"/>
    <s v="AbbVie Deutschland GmbH &amp; Co. KG "/>
    <s v="L04AB04"/>
    <d v="2024-01-01T00:00:00"/>
    <d v="2025-12-31T00:00:00"/>
    <x v="86"/>
    <s v="Adminisztratív okok"/>
    <s v="Azonos hatóanyag, azonos gyógyszerformában elérhetõ"/>
    <s v=""/>
  </r>
  <r>
    <x v="101"/>
    <s v="1 X 0.8 ml elõretöltött injekciós tollban"/>
    <s v="EU/1/03/256/021"/>
    <s v="adalimumab"/>
    <s v="AbbVie Deutschland GmbH &amp; Co. KG "/>
    <s v="L04AB04"/>
    <d v="2024-01-01T00:00:00"/>
    <d v="2025-12-31T00:00:00"/>
    <x v="86"/>
    <s v="Adminisztratív okok"/>
    <s v="Azonos hatóanyag, azonos gyógyszerformában elérhetõ"/>
    <s v=""/>
  </r>
  <r>
    <x v="102"/>
    <s v="10 X   - HDPE tartályban"/>
    <s v="OGYI-T-20017/14"/>
    <s v="ibuprofen"/>
    <s v="Vitabalans Oy"/>
    <s v="M01AE01"/>
    <d v="2023-04-01T00:00:00"/>
    <d v="2025-12-31T00:00:00"/>
    <x v="21"/>
    <s v="Gyártási gond"/>
    <s v="Ugyanaz a gyógyszer más kiszerelésben elérhetõ"/>
    <s v=""/>
  </r>
  <r>
    <x v="103"/>
    <s v="10 X 100 ml tartályban"/>
    <s v="OGYI-T-23186/01"/>
    <s v="ibuprofen"/>
    <s v="B. Braun Melsungen AG"/>
    <s v="M01AE01"/>
    <d v="2025-10-31T00:00:00"/>
    <d v="2025-11-18T00:00:00"/>
    <x v="87"/>
    <s v="Szállítási vagy raktározási gondok"/>
    <s v="Ugyanaz a gyógyszer más hatáserõsségben elérhetõ"/>
    <s v=""/>
  </r>
  <r>
    <x v="104"/>
    <s v="10 X 100 ml tartályban"/>
    <s v="OGYI-T-23186/02"/>
    <s v="ibuprofen"/>
    <s v="B. Braun Melsungen AG"/>
    <s v="M01AE01"/>
    <d v="2025-10-31T00:00:00"/>
    <d v="2025-11-18T00:00:00"/>
    <x v="87"/>
    <s v="Szállítási vagy raktározási gondok"/>
    <s v="Ugyanaz a gyógyszer más hatáserõsségben elérhetõ"/>
    <s v=""/>
  </r>
  <r>
    <x v="105"/>
    <s v="40 X 100 ml tartályban"/>
    <s v="OGYI-T-23781/03"/>
    <s v="ibuprofen"/>
    <s v="Fresenius Kabi Hungary Kft."/>
    <s v="M01AE01"/>
    <d v="2025-08-07T00:00:00"/>
    <d v="2025-11-30T00:00:00"/>
    <x v="29"/>
    <s v="Megnövekedett igény"/>
    <s v="Ugyanabban vagy hasonló indikációban más gyógyszer elérhetõ"/>
    <s v=""/>
  </r>
  <r>
    <x v="106"/>
    <s v="100 X   - átlátszatlan fehér buborékcsomagolásban"/>
    <s v="OGYI-T-00665/02"/>
    <s v="azathioprine"/>
    <s v="Aspen Pharma Trading Ltd (IE)"/>
    <s v="L04AX01"/>
    <d v="2025-09-15T00:00:00"/>
    <d v="2025-12-15T00:00:00"/>
    <x v="81"/>
    <s v="Megnövekedett igény"/>
    <s v="Ugyanaz a gyógyszer más hatáserõsségben elérhetõ"/>
    <s v=""/>
  </r>
  <r>
    <x v="107"/>
    <s v="1 X 30 g Al tubusban"/>
    <s v="OGYI-T-24150/01"/>
    <s v="clobetasol propionate"/>
    <s v="Egis Gyógyszergyár Zrt."/>
    <s v="D07AD01"/>
    <d v="2024-01-02T00:00:00"/>
    <d v="2025-12-31T00:00:00"/>
    <x v="88"/>
    <s v="Gyártási gond"/>
    <s v="Az OGYÉI által helyettesíthetõnek nyilvánított gyógyszer elérhetõ (helyettesíthetõségi lista)"/>
    <s v=""/>
  </r>
  <r>
    <x v="108"/>
    <s v="60 X   - buborékcsomagolásban"/>
    <s v="OGYI-T-23970/06"/>
    <s v="vildagliptin;metformin hydrochloride"/>
    <s v="Zentiva, k.s."/>
    <s v="A10BD08"/>
    <d v="2024-09-06T00:00:00"/>
    <d v="2025-11-28T00:00:00"/>
    <x v="89"/>
    <s v="Gyártási gond"/>
    <s v="Az OGYÉI által helyettesíthetõnek nyilvánított gyógyszer elérhetõ (helyettesíthetõségi lista)"/>
    <s v=""/>
  </r>
  <r>
    <x v="109"/>
    <s v="60 X   - buborékcsomagolásban"/>
    <s v="OGYI-T-23970/14"/>
    <s v="vildagliptin;metformin hydrochloride"/>
    <s v="Zentiva, k.s."/>
    <s v="A10BD08"/>
    <d v="2024-09-06T00:00:00"/>
    <d v="2025-11-28T00:00:00"/>
    <x v="89"/>
    <s v="Gyártási gond"/>
    <s v="Az OGYÉI által helyettesíthetõnek nyilvánított gyógyszer elérhetõ (helyettesíthetõségi lista)"/>
    <s v=""/>
  </r>
  <r>
    <x v="110"/>
    <s v="30 X   - buborékcsomagolásban"/>
    <s v="OGYI-T-21064/06"/>
    <s v="irbesartan"/>
    <s v="Actavis Group PTC ehf."/>
    <s v="C09CA04"/>
    <d v="2025-09-23T00:00:00"/>
    <d v="2026-03-15T00:00:00"/>
    <x v="90"/>
    <s v="Megnövekedett igény"/>
    <s v="Az OGYÉI által helyettesíthetõnek nyilvánított gyógyszer elérhetõ (helyettesíthetõségi lista)"/>
    <s v=""/>
  </r>
  <r>
    <x v="111"/>
    <s v="30 X   - buborékcsomagolásban"/>
    <s v="OGYI-T-21064/10"/>
    <s v="irbesartan"/>
    <s v="Actavis Group PTC ehf."/>
    <s v="C09CA04"/>
    <d v="2025-09-08T00:00:00"/>
    <d v="2025-12-31T00:00:00"/>
    <x v="91"/>
    <s v="Gyártási gond"/>
    <s v="Ugyanabban vagy hasonló indikációban más gyógyszer elérhetõ"/>
    <s v=""/>
  </r>
  <r>
    <x v="112"/>
    <s v="1 X   - buborékcsomagolásban"/>
    <s v="EU/1/10/642/003"/>
    <s v="ibandronic acid"/>
    <s v="Teva B.V."/>
    <s v="M05BA06"/>
    <d v="2023-11-28T00:00:00"/>
    <d v="2026-10-31T00:00:00"/>
    <x v="92"/>
    <s v="Gyártási gond"/>
    <s v="Az OGYÉI által helyettesíthetõnek nyilvánított gyógyszer elérhetõ (helyettesíthetõségi lista)"/>
    <s v=""/>
  </r>
  <r>
    <x v="113"/>
    <s v="100 X   - buborékcsomagolásban"/>
    <s v="OGYI-T-04379/02"/>
    <s v="potassium iodide"/>
    <s v="Merck Kft."/>
    <s v="H03CA"/>
    <d v="2025-05-12T00:00:00"/>
    <d v="2025-11-17T00:00:00"/>
    <x v="93"/>
    <s v="Gyártási gond"/>
    <s v="Ugyanaz a gyógyszer más hatáserõsségben elérhetõ"/>
    <s v=""/>
  </r>
  <r>
    <x v="114"/>
    <s v="100 X   - üvegben"/>
    <s v="OGYI-T-05297/02"/>
    <s v="potassium chloride"/>
    <s v="Egis Gyógyszergyár Zrt."/>
    <s v="A12BA01"/>
    <d v="2024-12-17T00:00:00"/>
    <d v="2025-12-31T00:00:00"/>
    <x v="94"/>
    <s v="Piaci megfontolások"/>
    <s v="Azonos hatóanyag más gyógyszerformában elérhetõ"/>
    <s v=""/>
  </r>
  <r>
    <x v="115"/>
    <s v="60 X   - buborékcsomagolásban"/>
    <s v="OGYI-T-20056/34"/>
    <s v="quetiapine"/>
    <s v="Egis Gyógyszergyár Zrt."/>
    <s v="N05AH04"/>
    <d v="2025-09-15T00:00:00"/>
    <d v="2026-01-31T00:00:00"/>
    <x v="95"/>
    <s v="Gyártási gond"/>
    <s v="Ugyanaz a gyógyszer más hatáserõsségben elérhetõ"/>
    <s v=""/>
  </r>
  <r>
    <x v="116"/>
    <s v="60 X   - buborékcsomagolásban"/>
    <s v="OGYI-T-20056/39"/>
    <s v="quetiapine"/>
    <s v="Egis Gyógyszergyár Zrt."/>
    <s v="N05AH04"/>
    <d v="2025-09-15T00:00:00"/>
    <d v="2026-01-31T00:00:00"/>
    <x v="95"/>
    <s v="Gyártási gond"/>
    <s v="Ugyanaz a gyógyszer más hatáserõsségben elérhetõ"/>
    <s v=""/>
  </r>
  <r>
    <x v="117"/>
    <s v="60 X   - buborékcsomagolásban"/>
    <s v="OGYI-T-20056/44"/>
    <s v="quetiapine"/>
    <s v="Egis Gyógyszergyár Zrt."/>
    <s v="N05AH04"/>
    <d v="2025-09-15T00:00:00"/>
    <d v="2026-01-31T00:00:00"/>
    <x v="95"/>
    <s v="Gyártási gond"/>
    <s v="Ugyanaz a gyógyszer más hatáserõsségben elérhetõ"/>
    <s v=""/>
  </r>
  <r>
    <x v="118"/>
    <s v="60 X   - buborékcsomagolásban"/>
    <s v="OGYI-T-20471/64"/>
    <s v="quetiapine"/>
    <s v="Krka d.d.,"/>
    <s v="N05AH04"/>
    <d v="2025-11-01T00:00:00"/>
    <d v="2025-12-15T00:00:00"/>
    <x v="96"/>
    <s v="Gyártási gond"/>
    <s v="Ugyanaz a gyógyszer más hatáserõsségben elérhetõ"/>
    <s v=""/>
  </r>
  <r>
    <x v="119"/>
    <s v="30 X   - buborékcsomagolásban"/>
    <s v="OGYI-T-23803/01"/>
    <s v="bisacodyl"/>
    <s v="Medico Uno Pharmaceuticals SE "/>
    <s v="A06AB02"/>
    <d v="2025-09-29T00:00:00"/>
    <d v="2026-01-31T00:00:00"/>
    <x v="12"/>
    <s v="Gyártási gond"/>
    <s v="Az OGYÉI által helyettesíthetõnek nyilvánított gyógyszer elérhetõ (helyettesíthetõségi lista)"/>
    <s v=""/>
  </r>
  <r>
    <x v="120"/>
    <s v="7 X   - buborékcsomagolásban"/>
    <s v="OGYI-T-22652/04"/>
    <s v="levofloxacin"/>
    <s v="Goodwill Pharma Nyrt."/>
    <s v="J01MA12"/>
    <d v="2024-06-13T00:00:00"/>
    <d v="2025-12-13T00:00:00"/>
    <x v="97"/>
    <s v="Gyártási gond"/>
    <s v="Azonos hatóanyag, azonos gyógyszerformában elérhetõ"/>
    <s v=""/>
  </r>
  <r>
    <x v="121"/>
    <s v="60 X   - buborékcsomagolásban"/>
    <s v="OGYI-T-01843/02"/>
    <s v="silymarin"/>
    <s v="Cooper Consumer Health B.V."/>
    <s v="A05BA03"/>
    <d v="2025-10-07T00:00:00"/>
    <d v="2025-12-31T00:00:00"/>
    <x v="98"/>
    <s v="Szállítási vagy raktározási gondok"/>
    <s v="Ugyanaz a gyógyszer más gyógyszerformában elérhetõ"/>
    <s v=""/>
  </r>
  <r>
    <x v="122"/>
    <s v="28 X   - buborékcsomagolásban"/>
    <s v="OGYI-T-08077/03"/>
    <s v="lercanidipine"/>
    <s v="Berlin-Chemie AG Menarini Group"/>
    <s v="C08CA13"/>
    <d v="2024-08-08T00:00:00"/>
    <d v="2034-12-31T00:00:00"/>
    <x v="99"/>
    <s v="Piaci megfontolások"/>
    <s v="Ugyanaz a gyógyszer más kiszerelésben elérhetõ"/>
    <s v=""/>
  </r>
  <r>
    <x v="123"/>
    <s v="100 X   - buborékcsomagolásban"/>
    <s v="OGYI-T-21250/02"/>
    <s v="letrozole"/>
    <s v="Teva Gyógyszergyár Zrt."/>
    <s v="L02BG04"/>
    <d v="2025-10-14T00:00:00"/>
    <d v="2025-12-25T00:00:00"/>
    <x v="100"/>
    <s v="Hatóanyag, vagy egyéb alapanyag ellátási probléma"/>
    <s v="Az OGYÉI által helyettesíthetõnek nyilvánított gyógyszer elérhetõ (helyettesíthetõségi lista)"/>
    <s v=""/>
  </r>
  <r>
    <x v="124"/>
    <s v="1 X 5 g Al tubusban"/>
    <s v="OGYI-T-23417/02"/>
    <s v="prilocaine;lidocaine"/>
    <s v="Kéri Pharma Hungary Kft."/>
    <s v="N01BB20"/>
    <d v="2025-10-20T00:00:00"/>
    <d v="2026-06-30T00:00:00"/>
    <x v="101"/>
    <s v="Gyártási gond"/>
    <s v="Ugyanaz a gyógyszer más kiszerelésben elérhetõ"/>
    <s v=""/>
  </r>
  <r>
    <x v="125"/>
    <s v="50 X 2 ml injekciós üvegben"/>
    <s v="OGYI-T-01188/01"/>
    <s v="amikacin"/>
    <s v="Lisapharma S.p.A."/>
    <s v="J01GB06"/>
    <d v="2025-03-31T00:00:00"/>
    <d v="2025-12-31T00:00:00"/>
    <x v="64"/>
    <s v="Szállítási vagy raktározási gondok"/>
    <s v="Egyedi import"/>
    <s v=""/>
  </r>
  <r>
    <x v="126"/>
    <s v="1 X 88 adag HDPE tartályban"/>
    <s v="OGYI-T-23137/06"/>
    <s v="benzydamine hydrochloride"/>
    <s v="Goodwill Pharma Nyrt."/>
    <s v="R02AX03"/>
    <d v="2025-09-30T00:00:00"/>
    <d v="2025-12-30T00:00:00"/>
    <x v="81"/>
    <s v="Piaci megfontolások"/>
    <s v="Azonos hatóanyag, azonos gyógyszerformában elérhetõ"/>
    <s v=""/>
  </r>
  <r>
    <x v="127"/>
    <s v="60 X   - üvegben"/>
    <s v="OGYI-T-07153/04"/>
    <s v="piracetam"/>
    <s v="Egis Gyógyszergyár Zrt."/>
    <s v="N06BX03"/>
    <d v="2025-07-31T00:00:00"/>
    <d v="2026-12-31T00:00:00"/>
    <x v="44"/>
    <s v="Piaci megfontolások"/>
    <s v="Ugyanaz a gyógyszer más hatáserõsségben elérhetõ"/>
    <s v=""/>
  </r>
  <r>
    <x v="128"/>
    <s v="30 X   - buborékcsomagolásban"/>
    <s v="OGYI-T-08720/08"/>
    <s v="warfarin"/>
    <s v="Viatris Ltd."/>
    <s v="B01AA03"/>
    <d v="2025-10-01T00:00:00"/>
    <d v="2025-11-15T00:00:00"/>
    <x v="102"/>
    <s v="Gyártási gond"/>
    <s v="Ugyanaz a gyógyszer más hatáserõsségben elérhetõ"/>
    <s v=""/>
  </r>
  <r>
    <x v="129"/>
    <s v="50 X   - üvegben"/>
    <s v="OGYI-T-03217/02"/>
    <s v="imipramine hydrochloride"/>
    <s v="Egis Gyógyszergyár Zrt."/>
    <s v="N06AA02"/>
    <d v="2025-02-14T00:00:00"/>
    <d v="2025-12-31T00:00:00"/>
    <x v="103"/>
    <s v="Piaci megfontolások"/>
    <s v="Azonos hatóanyag, azonos gyógyszerformában elérhetõ"/>
    <s v=""/>
  </r>
  <r>
    <x v="130"/>
    <s v="5 X 1.5 ml ampulla"/>
    <s v="OGYI-T-20656/07"/>
    <s v="meloxicam"/>
    <s v="Zentiva, k.s."/>
    <s v="M01AC06"/>
    <d v="2025-10-09T00:00:00"/>
    <d v="2025-12-12T00:00:00"/>
    <x v="104"/>
    <s v="Gyártási gond"/>
    <s v="Azonos hatóanyag, azonos gyógyszerformában elérhetõ"/>
    <s v=""/>
  </r>
  <r>
    <x v="131"/>
    <s v="6 X   - üvegben"/>
    <s v="OGYI-T-23338/05"/>
    <s v="meropenem"/>
    <s v="Apta Medica Internacional d.o.o."/>
    <s v="J01DH02"/>
    <d v="2025-10-08T00:00:00"/>
    <d v="2025-10-17T00:00:00"/>
    <x v="105"/>
    <s v="Szállítási vagy raktározási gondok"/>
    <s v="Ugyanaz a gyógyszer más hatáserõsségben elérhetõ"/>
    <s v=""/>
  </r>
  <r>
    <x v="132"/>
    <s v="10 X 2 ml+1 ml porampulla+oldószerampulla"/>
    <s v="OGYI-T-22764/01"/>
    <s v="methylprednisolone"/>
    <s v="Sopharma AD"/>
    <s v="H02AB04"/>
    <d v="2024-11-26T00:00:00"/>
    <d v="2025-11-30T00:00:00"/>
    <x v="106"/>
    <s v="Gyártási gond"/>
    <s v="Kontingens"/>
    <s v=""/>
  </r>
  <r>
    <x v="133"/>
    <s v="1 X 5 ml üvegben"/>
    <s v="OGYI-T-05644/11"/>
    <s v="desmopressin"/>
    <s v="Ferring Magyarország Kft."/>
    <s v="H01BA02"/>
    <d v="2020-07-10T00:00:00"/>
    <d v="2025-12-31T00:00:00"/>
    <x v="107"/>
    <s v="Gyártási gond"/>
    <s v="Kontingens"/>
    <s v=""/>
  </r>
  <r>
    <x v="134"/>
    <s v="1 X 20 g Al tubusban"/>
    <s v="OGYI-T-21408/03"/>
    <s v="mometasone"/>
    <s v="Viatris Ltd."/>
    <s v="D07AC13"/>
    <d v="2025-10-01T00:00:00"/>
    <d v="2026-01-15T00:00:00"/>
    <x v="108"/>
    <s v="Gyártási gond"/>
    <s v="Ugyanabban vagy hasonló indikációban más gyógyszer elérhetõ"/>
    <s v=""/>
  </r>
  <r>
    <x v="135"/>
    <s v="1 X 140 adag HDPE tartályban"/>
    <s v="OGYI-T-23223/02"/>
    <s v="mometasone furoate"/>
    <s v="PannonPharma Kft."/>
    <s v="R01AD09"/>
    <d v="2025-03-06T00:00:00"/>
    <d v="2025-09-30T00:00:00"/>
    <x v="109"/>
    <s v="Gyártási gond"/>
    <s v="Az OGYÉI által helyettesíthetõnek nyilvánított gyógyszer elérhetõ (helyettesíthetõségi lista)"/>
    <s v=""/>
  </r>
  <r>
    <x v="136"/>
    <s v="10 X 1 ml ampulla"/>
    <s v="OGYI-T-12716/03"/>
    <s v="morphine"/>
    <s v="Teva Gyógyszergyár Zrt."/>
    <s v="N02AA01"/>
    <d v="2016-07-01T00:00:00"/>
    <d v="2025-12-31T00:00:00"/>
    <x v="110"/>
    <s v="Gyártási gond"/>
    <s v="Kontingens"/>
    <s v=""/>
  </r>
  <r>
    <x v="137"/>
    <s v="10 X   - buborékcsomagolásban"/>
    <s v="OGYI-T-22336/03"/>
    <s v="moxifloxacin"/>
    <s v="Teva Gyógyszergyár Zrt."/>
    <s v="J01MA14"/>
    <d v="2025-05-07T00:00:00"/>
    <d v="2026-02-10T00:00:00"/>
    <x v="111"/>
    <s v="Megnövekedett igény"/>
    <s v="Az OGYÉI által helyettesíthetõnek nyilvánított gyógyszer elérhetõ (helyettesíthetõségi lista)"/>
    <s v=""/>
  </r>
  <r>
    <x v="137"/>
    <s v="7 X   - buborékcsomagolásban"/>
    <s v="OGYI-T-22336/02"/>
    <s v="moxifloxacin"/>
    <s v="Teva Gyógyszergyár Zrt."/>
    <s v="J01MA14"/>
    <d v="2025-03-11T00:00:00"/>
    <d v="2026-02-10T00:00:00"/>
    <x v="112"/>
    <s v="Megnövekedett igény"/>
    <s v="Az OGYÉI által helyettesíthetõnek nyilvánított gyógyszer elérhetõ (helyettesíthetõségi lista)"/>
    <s v=""/>
  </r>
  <r>
    <x v="138"/>
    <s v="10 X 5 ml injekciós üvegben"/>
    <s v="EU/1/11/711/030"/>
    <s v="levetiracetam"/>
    <s v="Pharmathen S.A."/>
    <s v="N03AX14"/>
    <d v="2025-10-10T00:00:00"/>
    <d v="2025-12-01T00:00:00"/>
    <x v="113"/>
    <s v="Szállítási vagy raktározási gondok"/>
    <s v="Egyedi import"/>
    <s v=""/>
  </r>
  <r>
    <x v="139"/>
    <s v="1 X 2.4 ml patronban"/>
    <s v="EU/1/16/1161/003"/>
    <s v="Teriparatide"/>
    <s v="Stada Arzneimittel AG"/>
    <s v="H05AA02"/>
    <d v="2025-10-07T00:00:00"/>
    <d v="2025-11-16T00:00:00"/>
    <x v="42"/>
    <s v="Gyártási gond"/>
    <s v="Ugyanaz a gyógyszer más kiszerelésben elérhetõ"/>
    <s v=""/>
  </r>
  <r>
    <x v="140"/>
    <s v="5 X 20 ml ampulla"/>
    <s v="OGYI-T-07214/02"/>
    <s v="ropivacaine"/>
    <s v="Sandoz Hungária Kft."/>
    <s v="N01BB09"/>
    <d v="2025-11-04T00:00:00"/>
    <d v="2026-05-01T00:00:00"/>
    <x v="114"/>
    <s v="Gyártási gond"/>
    <s v="Ugyanaz a gyógyszer más hatáserõsségben elérhetõ"/>
    <s v=""/>
  </r>
  <r>
    <x v="141"/>
    <s v="30 X   - buborékcsomagolásban"/>
    <s v="OGYI-T-21069/03"/>
    <s v="nebivolol"/>
    <s v="Egis Gyógyszergyár Zrt."/>
    <s v="C07AB12"/>
    <d v="2025-07-31T00:00:00"/>
    <d v="2026-12-31T00:00:00"/>
    <x v="44"/>
    <s v="Piaci megfontolások"/>
    <s v="Azonos hatóanyag, azonos gyógyszerformában elérhetõ"/>
    <s v=""/>
  </r>
  <r>
    <x v="142"/>
    <s v="24 X   - buborékcsomagolásban"/>
    <s v="OGYI-T-10365/05"/>
    <s v="Dichlorobenzyl alcohol;amylmetacresol;Levomenthol"/>
    <s v="Divapharma GmbH"/>
    <s v="R02AA20"/>
    <d v="2024-12-10T00:00:00"/>
    <d v="2026-01-10T00:00:00"/>
    <x v="115"/>
    <s v="Gyártási gond"/>
    <s v="Ugyanabban vagy hasonló indikációban más gyógyszer elérhetõ"/>
    <s v=""/>
  </r>
  <r>
    <x v="143"/>
    <s v="12 X   - buborékcsomagolásban"/>
    <s v="OGYI-T-10365/15"/>
    <s v="amylmetacresol;Levomenthol;Dichlorobenzyl alcohol"/>
    <s v="Divapharma GmbH"/>
    <s v="R02AA20"/>
    <d v="2022-04-30T00:00:00"/>
    <d v="2026-01-10T00:00:00"/>
    <x v="116"/>
    <s v="Piaci megfontolások"/>
    <s v="Azonos hatóanyag, azonos gyógyszerformában elérhetõ"/>
    <s v=""/>
  </r>
  <r>
    <x v="143"/>
    <s v="16 X   - buborékcsomagolásban"/>
    <s v="OGYI-T-10365/12"/>
    <s v="amylmetacresol;Levomenthol;Dichlorobenzyl alcohol"/>
    <s v="Divapharma GmbH"/>
    <s v="R02AA20"/>
    <d v="2022-04-30T00:00:00"/>
    <d v="2026-01-10T00:00:00"/>
    <x v="116"/>
    <s v="Piaci megfontolások"/>
    <s v="Azonos hatóanyag, azonos gyógyszerformában elérhetõ"/>
    <s v=""/>
  </r>
  <r>
    <x v="143"/>
    <s v="24 X   - buborékcsomagolásban"/>
    <s v="OGYI-T-10365/13"/>
    <s v="amylmetacresol;Levomenthol;Dichlorobenzyl alcohol"/>
    <s v="Divapharma GmbH"/>
    <s v="R02AA20"/>
    <d v="2022-04-30T00:00:00"/>
    <d v="2026-01-10T00:00:00"/>
    <x v="116"/>
    <s v="Piaci megfontolások"/>
    <s v="Azonos hatóanyag, azonos gyógyszerformában elérhetõ"/>
    <s v=""/>
  </r>
  <r>
    <x v="143"/>
    <s v="48 X   - buborékcsomagolásban"/>
    <s v="OGYI-T-10365/14"/>
    <s v="amylmetacresol;Levomenthol;Dichlorobenzyl alcohol"/>
    <s v="Divapharma GmbH"/>
    <s v="R02AA20"/>
    <d v="2022-04-30T00:00:00"/>
    <d v="2026-01-10T00:00:00"/>
    <x v="116"/>
    <s v="Piaci megfontolások"/>
    <s v="Azonos hatóanyag, azonos gyógyszerformában elérhetõ"/>
    <s v=""/>
  </r>
  <r>
    <x v="144"/>
    <s v="24 X   - buborékcsomagolásban"/>
    <s v="OGYI-T-10365/01"/>
    <s v="amylmetacresol;Levomenthol;Dichlorobenzyl alcohol"/>
    <s v="Divapharma GmbH"/>
    <s v="R02AA20"/>
    <d v="2024-12-10T00:00:00"/>
    <d v="2026-01-10T00:00:00"/>
    <x v="115"/>
    <s v="Gyártási gond"/>
    <s v="Ugyanabban vagy hasonló indikációban más gyógyszer elérhetõ"/>
    <s v=""/>
  </r>
  <r>
    <x v="145"/>
    <s v="12 X   - buborékcsomagolásban"/>
    <s v="OGYI-T-10365/07"/>
    <s v="Dichlorobenzyl alcohol;amylmetacresol;Levomenthol"/>
    <s v="Divapharma GmbH"/>
    <s v="R02AA20"/>
    <d v="2020-04-01T00:00:00"/>
    <d v="2026-01-10T00:00:00"/>
    <x v="117"/>
    <s v="Piaci megfontolások"/>
    <s v="Ugyanabban vagy hasonló indikációban más gyógyszer elérhetõ"/>
    <s v=""/>
  </r>
  <r>
    <x v="145"/>
    <s v="16 X   - buborékcsomagolásban"/>
    <s v="OGYI-T-10365/08"/>
    <s v="Dichlorobenzyl alcohol;amylmetacresol;Levomenthol"/>
    <s v="Divapharma GmbH"/>
    <s v="R02AA20"/>
    <d v="2020-04-01T00:00:00"/>
    <d v="2026-01-10T00:00:00"/>
    <x v="117"/>
    <s v="Piaci megfontolások"/>
    <s v="Ugyanabban vagy hasonló indikációban más gyógyszer elérhetõ"/>
    <s v=""/>
  </r>
  <r>
    <x v="145"/>
    <s v="24 X   - buborékcsomagolásban"/>
    <s v="OGYI-T-10365/09"/>
    <s v="Dichlorobenzyl alcohol;amylmetacresol;Levomenthol"/>
    <s v="Divapharma GmbH"/>
    <s v="R02AA20"/>
    <d v="2020-04-01T00:00:00"/>
    <d v="2026-01-10T00:00:00"/>
    <x v="117"/>
    <s v="Piaci megfontolások"/>
    <s v="Ugyanabban vagy hasonló indikációban más gyógyszer elérhetõ"/>
    <s v=""/>
  </r>
  <r>
    <x v="145"/>
    <s v="48 X   - buborékcsomagolásban"/>
    <s v="OGYI-T-10365/10"/>
    <s v="Dichlorobenzyl alcohol;amylmetacresol;Levomenthol"/>
    <s v="Divapharma GmbH"/>
    <s v="R02AA20"/>
    <d v="2020-04-01T00:00:00"/>
    <d v="2026-01-10T00:00:00"/>
    <x v="117"/>
    <s v="Piaci megfontolások"/>
    <s v="Ugyanabban vagy hasonló indikációban más gyógyszer elérhetõ"/>
    <s v=""/>
  </r>
  <r>
    <x v="146"/>
    <s v="1 X 1.5 ml elõretöltött injekciós tollban"/>
    <s v="OGYI-T-07700/14"/>
    <s v="somatropin"/>
    <s v="Novo Nordisk A/S"/>
    <s v="H01AC01"/>
    <d v="2023-02-13T00:00:00"/>
    <d v="2025-12-31T00:00:00"/>
    <x v="118"/>
    <s v="Gyártási gond"/>
    <s v="Azonos hatóanyag, azonos gyógyszerformában elérhetõ"/>
    <s v=""/>
  </r>
  <r>
    <x v="147"/>
    <s v="1 X 1.5 ml elõretöltött injekciós tollban"/>
    <s v="OGYI-T-07700/15"/>
    <s v="somatropin"/>
    <s v="Novo Nordisk A/S"/>
    <s v="H01AC01"/>
    <d v="2023-06-23T00:00:00"/>
    <d v="2025-12-31T00:00:00"/>
    <x v="119"/>
    <s v="Gyártási gond"/>
    <s v="Azonos hatóanyag, azonos gyógyszerformában elérhetõ"/>
    <s v=""/>
  </r>
  <r>
    <x v="148"/>
    <s v="10 X 10 ml ampulla"/>
    <s v="OGYI-T-23676/12"/>
    <s v="noradrenaline tartrate"/>
    <s v="AS KALCEKS"/>
    <s v="C01CA03"/>
    <d v="2025-09-19T00:00:00"/>
    <d v="2026-02-28T00:00:00"/>
    <x v="120"/>
    <s v="Gyártási gond"/>
    <s v="Ugyanabban vagy hasonló indikációban más gyógyszer elérhetõ"/>
    <s v=""/>
  </r>
  <r>
    <x v="149"/>
    <s v="1 X   - injekciós üvegben"/>
    <s v="EU/1/96/006/008"/>
    <s v="Eptacog alfa (activated)"/>
    <s v="Novo Nordisk A/S"/>
    <s v="B02BD08"/>
    <d v="2025-05-01T00:00:00"/>
    <d v="2025-12-31T00:00:00"/>
    <x v="121"/>
    <s v="Gyártási gond"/>
    <s v="Ugyanaz a gyógyszer más hatáserõsségben elérhetõ"/>
    <s v=""/>
  </r>
  <r>
    <x v="150"/>
    <s v="1 X   - injekciós üvegben"/>
    <s v="EU/1/96/006/009"/>
    <s v="Eptacog alfa (activated)"/>
    <s v="Novo Nordisk A/S"/>
    <s v="B02BD08"/>
    <d v="2025-06-23T00:00:00"/>
    <d v="2025-12-31T00:00:00"/>
    <x v="122"/>
    <s v="Gyártási gond"/>
    <s v="Ugyanaz a gyógyszer más gyógyszerformában elérhetõ"/>
    <s v=""/>
  </r>
  <r>
    <x v="151"/>
    <s v="1 X   - injekciós üvegben"/>
    <s v="EU/1/96/006/010"/>
    <s v="Eptacog alfa (activated)"/>
    <s v="Novo Nordisk A/S"/>
    <s v="B02BD08"/>
    <d v="2025-05-13T00:00:00"/>
    <d v="2025-12-31T00:00:00"/>
    <x v="123"/>
    <s v="Gyártási gond"/>
    <s v="Ugyanaz a gyógyszer más hatáserõsségben elérhetõ"/>
    <s v=""/>
  </r>
  <r>
    <x v="152"/>
    <s v="20 X 250 ml LDPE palackban"/>
    <s v="OGYI-T-09227/14"/>
    <s v="sodium chloride"/>
    <s v="Fresenius Kabi Deutschland GmbH"/>
    <s v="B05BB01"/>
    <d v="2025-10-28T00:00:00"/>
    <d v="2025-11-30T00:00:00"/>
    <x v="124"/>
    <s v="Megnövekedett igény"/>
    <s v="Egyedi import"/>
    <s v=""/>
  </r>
  <r>
    <x v="152"/>
    <s v="40 X 100 ml LDPE palackban"/>
    <s v="OGYI-T-09227/07"/>
    <s v="sodium chloride"/>
    <s v="Fresenius Kabi Deutschland GmbH"/>
    <s v="B05BB01"/>
    <d v="2025-11-04T00:00:00"/>
    <d v="2025-11-30T00:00:00"/>
    <x v="35"/>
    <s v="Megnövekedett igény"/>
    <s v="Ugyanabban vagy hasonló indikációban más gyógyszer elérhetõ"/>
    <s v=""/>
  </r>
  <r>
    <x v="153"/>
    <s v="1 X 2.5 ml üvegben"/>
    <s v="OGYI-T-08941/01"/>
    <s v="desmopressin"/>
    <s v="Ferring Magyarország Kft."/>
    <s v="H01BA02"/>
    <d v="2020-07-10T00:00:00"/>
    <d v="2025-12-31T00:00:00"/>
    <x v="107"/>
    <s v="Gyártási gond"/>
    <s v="Egyedi import"/>
    <s v=""/>
  </r>
  <r>
    <x v="154"/>
    <s v="3 X  - buborékcsomagolásban"/>
    <s v="OGYI-T-21128/04"/>
    <s v="ibandronic acid"/>
    <s v="Richter Gedeon Nyrt."/>
    <s v="M05BA06"/>
    <d v="2025-07-15T00:00:00"/>
    <d v="2025-11-30T00:00:00"/>
    <x v="95"/>
    <s v="Gyártási gond"/>
    <s v="Ugyanaz a gyógyszer más kiszerelésben elérhetõ"/>
    <s v=""/>
  </r>
  <r>
    <x v="155"/>
    <s v="1 X 10 ml injekciós üvegben"/>
    <s v="OGYI-T-21479/01"/>
    <s v="oxaliplatin"/>
    <s v="Accord Healthcare Polska Sp. z o.o."/>
    <s v="L01XA03"/>
    <d v="2025-07-24T00:00:00"/>
    <d v="2025-11-30T00:00:00"/>
    <x v="10"/>
    <s v="Piaci megfontolások"/>
    <s v="Ugyanaz a gyógyszer más kiszerelésben elérhetõ"/>
    <s v=""/>
  </r>
  <r>
    <x v="155"/>
    <s v="1 X 40 ml injekciós üvegben"/>
    <s v="OGYI-T-21479/04"/>
    <s v="oxaliplatin"/>
    <s v="Accord Healthcare Polska Sp. z o.o."/>
    <s v="L01XA03"/>
    <d v="2025-09-05T00:00:00"/>
    <d v="2025-11-20T00:00:00"/>
    <x v="125"/>
    <s v="Gyártási gond"/>
    <s v="Ugyanaz a gyógyszer más kiszerelésben elérhetõ"/>
    <s v=""/>
  </r>
  <r>
    <x v="156"/>
    <s v="1 X 10 ml tartályban"/>
    <s v="OGYI-T-24250/1"/>
    <s v="oxybuprocaine hydrochloride"/>
    <s v="Agepha Pharma s.r.o"/>
    <s v="S01HA02"/>
    <d v="2025-01-14T00:00:00"/>
    <d v="2026-01-31T00:00:00"/>
    <x v="126"/>
    <s v="Adminisztratív okok"/>
    <s v="Kontingens"/>
    <s v=""/>
  </r>
  <r>
    <x v="157"/>
    <s v="5 X 1 ml ampulla"/>
    <s v="OGYI-T-03058/01"/>
    <s v="oxytocin"/>
    <s v="Richter Gedeon Nyrt."/>
    <s v="H01BB02"/>
    <d v="2025-10-31T00:00:00"/>
    <d v="2025-11-14T00:00:00"/>
    <x v="49"/>
    <s v="Gyártási gond"/>
    <s v="Ugyanabban vagy hasonló indikációban más gyógyszer elérhetõ"/>
    <s v=""/>
  </r>
  <r>
    <x v="158"/>
    <s v="28 X   - buborékcsomagolásban"/>
    <s v="EU/1/07/427/016"/>
    <s v="olanzapine"/>
    <s v="Teva B.V."/>
    <s v="N05AH03"/>
    <d v="2025-11-04T00:00:00"/>
    <d v="2025-11-30T00:00:00"/>
    <x v="35"/>
    <s v="Megnövekedett igény"/>
    <s v="Az OGYÉI által helyettesíthetõnek nyilvánított gyógyszer elérhetõ (helyettesíthetõségi lista)"/>
    <s v=""/>
  </r>
  <r>
    <x v="159"/>
    <s v="28 X   - buborékcsomagolásban"/>
    <s v="OGYI-T-21497/02"/>
    <s v="pantoprazole"/>
    <s v="Teva Gyógyszergyár Zrt."/>
    <s v="A02BC02"/>
    <d v="2025-09-08T00:00:00"/>
    <d v="2025-10-15T00:00:00"/>
    <x v="15"/>
    <s v="Megnövekedett igény"/>
    <s v="Ugyanabban vagy hasonló indikációban más gyógyszer elérhetõ"/>
    <s v=""/>
  </r>
  <r>
    <x v="160"/>
    <s v="10 X 100 ml injekciós üvegben"/>
    <s v="OGYI-T-23476/01"/>
    <s v="paracetamol"/>
    <s v="Onkogen Kft."/>
    <s v="N02BE01"/>
    <d v="2025-10-23T00:00:00"/>
    <d v="2025-11-28T00:00:00"/>
    <x v="40"/>
    <s v="Szállítási vagy raktározási gondok"/>
    <s v="Ugyanabban vagy hasonló indikációban más gyógyszer elérhetõ"/>
    <s v=""/>
  </r>
  <r>
    <x v="161"/>
    <s v="20 X   - HDPE tartályban"/>
    <s v="OGYI-T-20299/02"/>
    <s v="paracetamol;codeine"/>
    <s v="Vitabalans Oy"/>
    <s v="N02AJ06"/>
    <d v="2023-04-01T00:00:00"/>
    <d v="2025-12-31T00:00:00"/>
    <x v="21"/>
    <s v="Gyártási gond"/>
    <s v="Ugyanabban vagy hasonló indikációban más gyógyszer elérhetõ"/>
    <s v=""/>
  </r>
  <r>
    <x v="162"/>
    <s v="30 X   - buborékcsomagolásban"/>
    <s v="OGYI-T-08430/01"/>
    <s v="cetirizine dihydrochloride"/>
    <s v="Egis Gyógyszergyár Zrt."/>
    <s v="R06AE07"/>
    <d v="2025-02-14T00:00:00"/>
    <d v="2025-12-31T00:00:00"/>
    <x v="103"/>
    <s v="Piaci megfontolások"/>
    <s v="Azonos hatóanyag, azonos gyógyszerformában elérhetõ"/>
    <s v=""/>
  </r>
  <r>
    <x v="163"/>
    <s v="1 X 20 ml üvegben"/>
    <s v="OGYI-T-08430/03"/>
    <s v="cetirizine dihydrochloride"/>
    <s v="Egis Gyógyszergyár Zrt."/>
    <s v="R06AE07"/>
    <d v="2025-02-14T00:00:00"/>
    <d v="2025-12-31T00:00:00"/>
    <x v="103"/>
    <s v="Piaci megfontolások"/>
    <s v="Azonos hatóanyag, azonos gyógyszerformában elérhetõ"/>
    <s v=""/>
  </r>
  <r>
    <x v="164"/>
    <s v="30 X   - buborékcsomagolásban"/>
    <s v="OGYI-T-21042/02"/>
    <s v="olanzapine"/>
    <s v="Richter Gedeon Nyrt."/>
    <s v="N05AH03"/>
    <d v="2025-09-30T00:00:00"/>
    <d v="2025-11-30T00:00:00"/>
    <x v="127"/>
    <s v="Gyártási gond"/>
    <s v="Ugyanaz a gyógyszer más hatáserõsségben elérhetõ"/>
    <s v=""/>
  </r>
  <r>
    <x v="165"/>
    <s v="30 X   - buborékcsomagolásban"/>
    <s v="OGYI-T-21042/04"/>
    <s v="olanzapine"/>
    <s v="Richter Gedeon Nyrt."/>
    <s v="N05AH03"/>
    <d v="2025-09-30T00:00:00"/>
    <d v="2025-11-30T00:00:00"/>
    <x v="127"/>
    <s v="Gyártási gond"/>
    <s v="Ugyanaz a gyógyszer más hatáserõsségben elérhetõ"/>
    <s v=""/>
  </r>
  <r>
    <x v="166"/>
    <s v="30 X   - buborékcsomagolásban"/>
    <s v="OGYI-T-23374/02"/>
    <s v="paliperidone"/>
    <s v="Krka d.d.,"/>
    <s v="N05AX13"/>
    <d v="2025-06-30T00:00:00"/>
    <d v="2025-11-11T00:00:00"/>
    <x v="128"/>
    <s v="Gyártási gond"/>
    <s v="Az OGYÉI által helyettesíthetõnek nyilvánított gyógyszer elérhetõ (helyettesíthetõségi lista)"/>
    <s v=""/>
  </r>
  <r>
    <x v="167"/>
    <s v="30 X   - buborékcsomagolásban"/>
    <s v="OGYI-T-23374/09"/>
    <s v="paliperidone"/>
    <s v="Krka d.d.,"/>
    <s v="N05AX13"/>
    <d v="2025-10-13T00:00:00"/>
    <d v="2025-11-26T00:00:00"/>
    <x v="96"/>
    <s v="Gyártási gond"/>
    <s v="Ugyanaz a gyógyszer más hatáserõsségben elérhetõ"/>
    <s v=""/>
  </r>
  <r>
    <x v="168"/>
    <s v="20 X   - buborékcsomagolásban"/>
    <s v="OGYI-T-03612/01"/>
    <s v="bromhexine"/>
    <s v="Egis Gyógyszergyár Zrt."/>
    <s v="R05CB02"/>
    <d v="2024-09-02T00:00:00"/>
    <d v="2025-12-31T00:00:00"/>
    <x v="129"/>
    <s v="Gyártási gond"/>
    <s v="Azonos hatóanyag, azonos gyógyszerformában elérhetõ"/>
    <s v=""/>
  </r>
  <r>
    <x v="168"/>
    <s v="30 X   - buborékcsomagolásban"/>
    <s v="OGYI-T-03612/05"/>
    <s v="bromhexine"/>
    <s v="Egis Gyógyszergyár Zrt."/>
    <s v="R05CB02"/>
    <d v="2024-08-21T00:00:00"/>
    <d v="2026-12-31T00:00:00"/>
    <x v="130"/>
    <s v="Piaci megfontolások"/>
    <s v="Azonos hatóanyag, azonos gyógyszerformában elérhetõ"/>
    <s v=""/>
  </r>
  <r>
    <x v="169"/>
    <s v="10 X   - infúziós üvegben"/>
    <s v="OGYI-T-21315/07"/>
    <s v="tazobactam;piperacillin"/>
    <s v="Sandoz Hungária Kft."/>
    <s v="J01CR05"/>
    <d v="2025-04-03T00:00:00"/>
    <d v="2025-12-31T00:00:00"/>
    <x v="131"/>
    <s v="Gyártási gond"/>
    <s v="Azonos hatóanyag, azonos gyógyszerformában elérhetõ"/>
    <s v=""/>
  </r>
  <r>
    <x v="170"/>
    <s v="10 X 5  ml ampulla"/>
    <s v="OGYI-T-01174/02"/>
    <s v="piracetam"/>
    <s v="Sopharma PLC"/>
    <s v="N06BX03"/>
    <d v="2024-06-05T00:00:00"/>
    <d v="2024-12-31T00:00:00"/>
    <x v="132"/>
    <s v="Gyártási gond"/>
    <s v="Ugyanabban vagy hasonló indikációban más gyógyszer elérhetõ"/>
    <s v=""/>
  </r>
  <r>
    <x v="170"/>
    <s v="50 X 5 ml ampulla"/>
    <s v="OGYI-T-01174/03"/>
    <s v="piracetam"/>
    <s v="Sopharma PLC"/>
    <s v="N06BX03"/>
    <d v="2024-06-05T00:00:00"/>
    <d v="2024-12-31T00:00:00"/>
    <x v="132"/>
    <s v="Gyártási gond"/>
    <s v="Ugyanabban vagy hasonló indikációban más gyógyszer elérhetõ"/>
    <s v=""/>
  </r>
  <r>
    <x v="171"/>
    <s v="30 X   - buborékcsomagolásban"/>
    <s v="OGYI-T-21005/02"/>
    <s v="pramipexole"/>
    <s v="Orion Corporation"/>
    <s v="N04BC05"/>
    <d v="2025-06-27T00:00:00"/>
    <d v="2025-10-01T00:00:00"/>
    <x v="133"/>
    <s v="Gyártási gond"/>
    <s v="Ugyanaz a gyógyszer más hatáserõsségben elérhetõ"/>
    <s v=""/>
  </r>
  <r>
    <x v="172"/>
    <s v="56 X   - buborékcsomagolásban"/>
    <s v="OGYI-T-22906/11"/>
    <s v="pregabalin"/>
    <s v="Richter Gedeon Nyrt."/>
    <s v="N02BF02"/>
    <d v="2025-10-31T00:00:00"/>
    <d v="2025-11-30T00:00:00"/>
    <x v="134"/>
    <s v="Gyártási gond"/>
    <s v="Ugyanaz a gyógyszer más hatáserõsségben elérhetõ"/>
    <s v=""/>
  </r>
  <r>
    <x v="173"/>
    <s v="1 X   - ampulla"/>
    <s v="OGYI-T-05574/01"/>
    <s v="protamine hydrochloride"/>
    <s v="Viatris Healthcare Ltd."/>
    <s v="V03AB14"/>
    <d v="2024-07-22T00:00:00"/>
    <d v="2025-12-31T00:00:00"/>
    <x v="135"/>
    <s v="Gyártási gond"/>
    <s v="Kontingens"/>
    <s v=""/>
  </r>
  <r>
    <x v="174"/>
    <s v="30 X   - buborékcsomagolásban"/>
    <s v="OGYI-T-20310/03"/>
    <s v="tramadol"/>
    <s v="Zentiva, k.s."/>
    <s v="N02AX02"/>
    <d v="2024-12-06T00:00:00"/>
    <d v="2026-03-16T00:00:00"/>
    <x v="136"/>
    <s v="Gyártási gond"/>
    <s v="Az OGYÉI által helyettesíthetõnek nyilvánított gyógyszer elérhetõ (helyettesíthetõségi lista)"/>
    <s v=""/>
  </r>
  <r>
    <x v="174"/>
    <s v="50 X   - buborékcsomagolásban"/>
    <s v="OGYI-T-20310/04"/>
    <s v="tramadol"/>
    <s v="Zentiva, k.s."/>
    <s v="N02AX02"/>
    <d v="2024-11-28T00:00:00"/>
    <d v="2026-03-16T00:00:00"/>
    <x v="137"/>
    <s v="Gyártási gond"/>
    <s v="Ugyanaz a gyógyszer más kiszerelésben elérhetõ"/>
    <s v=""/>
  </r>
  <r>
    <x v="175"/>
    <s v="50 X   - buborékcsomagolásban"/>
    <s v="OGYI-T-20310/08"/>
    <s v="tramadol"/>
    <s v="Zentiva, k.s."/>
    <s v="N02AX02"/>
    <d v="2024-08-29T00:00:00"/>
    <d v="2026-03-16T00:00:00"/>
    <x v="138"/>
    <s v="Gyártási gond"/>
    <s v="Ugyanaz a gyógyszer más hatáserõsségben elérhetõ"/>
    <s v=""/>
  </r>
  <r>
    <x v="176"/>
    <s v="50 X   - buborékcsomagolásban"/>
    <s v="OGYI-T-20310/12"/>
    <s v="tramadol"/>
    <s v="Zentiva, k.s."/>
    <s v="N02AX02"/>
    <d v="2024-06-21T00:00:00"/>
    <d v="2026-03-16T00:00:00"/>
    <x v="139"/>
    <s v="Gyártási gond"/>
    <s v="Ugyanaz a gyógyszer más hatáserõsségben elérhetõ"/>
    <s v=""/>
  </r>
  <r>
    <x v="177"/>
    <s v="30 X   - buborékcsomagolásban"/>
    <s v="OGYI-T-22949/01"/>
    <s v="rasagiline"/>
    <s v="Sandoz Hungária Kft."/>
    <s v="N04BD02"/>
    <d v="2025-09-10T00:00:00"/>
    <d v="2025-11-30T00:00:00"/>
    <x v="140"/>
    <s v="Gyártási gond"/>
    <s v="Az OGYÉI által helyettesíthetõnek nyilvánított gyógyszer elérhetõ (helyettesíthetõségi lista)"/>
    <s v=""/>
  </r>
  <r>
    <x v="178"/>
    <s v="30 X   - buborékcsomagolásban"/>
    <s v="OGYI-T-22673/26"/>
    <s v="oxycodone hydrochloride"/>
    <s v="Actavis Group PTC ehf."/>
    <s v="N02AA05"/>
    <d v="2025-08-01T00:00:00"/>
    <d v="2025-12-01T00:00:00"/>
    <x v="141"/>
    <s v="Gyártási gond"/>
    <s v="Az OGYÉI által helyettesíthetõnek nyilvánított gyógyszer elérhetõ (helyettesíthetõségi lista)"/>
    <s v=""/>
  </r>
  <r>
    <x v="179"/>
    <s v="60 X   - buborékcsomagolásban"/>
    <s v="OGYI-T-22841/06"/>
    <s v="aripiprazole"/>
    <s v="Richter Gedeon Nyrt."/>
    <s v="N05AX12"/>
    <d v="2025-10-14T00:00:00"/>
    <d v="2025-11-30T00:00:00"/>
    <x v="59"/>
    <s v="Gyártási gond"/>
    <s v="Ugyanaz a gyógyszer más hatáserõsségben elérhetõ"/>
    <s v=""/>
  </r>
  <r>
    <x v="180"/>
    <s v="20 X 500 ml KabiPac"/>
    <s v="OGYI-T-09223/14"/>
    <s v="sodium chloride;potassium chloride"/>
    <s v="Fresenius Kabi Deutschland GmbH"/>
    <s v="B05BB01"/>
    <d v="2025-10-07T00:00:00"/>
    <d v="2025-11-30T00:00:00"/>
    <x v="28"/>
    <s v="Megnövekedett igény"/>
    <s v="Ugyanabban vagy hasonló indikációban más gyógyszer elérhetõ"/>
    <s v=""/>
  </r>
  <r>
    <x v="181"/>
    <s v="1 X   - porampulla"/>
    <s v="OGYI-T-08812/06"/>
    <s v="risperidone"/>
    <s v="Janssen-Cilag Kft."/>
    <s v="N05AX08"/>
    <d v="2025-11-05T00:00:00"/>
    <d v="2025-11-17T00:00:00"/>
    <x v="142"/>
    <s v="Megnövekedett igény"/>
    <s v="Ugyanaz a gyógyszer más hatáserõsségben elérhetõ"/>
    <s v=""/>
  </r>
  <r>
    <x v="182"/>
    <s v="10 X 1 - adagonként perforált buborékcsomagolásban"/>
    <s v="OGYI-T-23816/03"/>
    <s v="rivaroxaban"/>
    <s v="TEVA GmbH"/>
    <s v="B01AF01"/>
    <d v="2024-05-07T00:00:00"/>
    <d v="2026-01-19T00:00:00"/>
    <x v="143"/>
    <s v="Gyártási gond"/>
    <s v="Az OGYÉI által helyettesíthetõnek nyilvánított gyógyszer elérhetõ (helyettesíthetõségi lista)"/>
    <s v=""/>
  </r>
  <r>
    <x v="182"/>
    <s v="30 X 1 - adagonként perforált buborékcsomagolásban"/>
    <s v="OGYI-T-23816/04"/>
    <s v="rivaroxaban"/>
    <s v="TEVA GmbH"/>
    <s v="B01AF01"/>
    <d v="2024-05-07T00:00:00"/>
    <d v="2026-01-19T00:00:00"/>
    <x v="143"/>
    <s v="Megnövekedett igény"/>
    <s v="Az OGYÉI által helyettesíthetõnek nyilvánított gyógyszer elérhetõ (helyettesíthetõségi lista)"/>
    <s v=""/>
  </r>
  <r>
    <x v="183"/>
    <s v="28 X 1 - adagonként perforált buborékcsomagolásban"/>
    <s v="OGYI-T-23816/06"/>
    <s v="rivaroxaban"/>
    <s v="TEVA GmbH"/>
    <s v="B01AF01"/>
    <d v="2024-05-24T00:00:00"/>
    <d v="2026-01-19T00:00:00"/>
    <x v="144"/>
    <s v="Piaci megfontolások"/>
    <s v="Az OGYÉI által helyettesíthetõnek nyilvánított gyógyszer elérhetõ (helyettesíthetõségi lista)"/>
    <s v=""/>
  </r>
  <r>
    <x v="184"/>
    <s v="28 X 1 - adagonként perforált buborékcsomagolásban"/>
    <s v="OGYI-T-23816/08"/>
    <s v="rivaroxaban"/>
    <s v="TEVA GmbH"/>
    <s v="B01AF01"/>
    <d v="2024-05-24T00:00:00"/>
    <d v="2026-01-19T00:00:00"/>
    <x v="144"/>
    <s v="Piaci megfontolások"/>
    <s v="Az OGYÉI által helyettesíthetõnek nyilvánított gyógyszer elérhetõ (helyettesíthetõségi lista)"/>
    <s v=""/>
  </r>
  <r>
    <x v="185"/>
    <s v="5 X 5 ml injekciós üvegben"/>
    <s v="OGYI-T-24429/01"/>
    <s v="rocuronium bromide"/>
    <s v="S.C. Rompharm Company S.R.L."/>
    <s v="M03AC09"/>
    <d v="2025-01-29T00:00:00"/>
    <d v="2025-12-31T00:00:00"/>
    <x v="112"/>
    <s v="Gyártási gond"/>
    <s v="Azonos hatóanyag, azonos gyógyszerformában elérhetõ"/>
    <s v=""/>
  </r>
  <r>
    <x v="186"/>
    <s v="28 X   - buborékcsomagolásban"/>
    <s v="OGYI-T-22482/02"/>
    <s v="ropinirole"/>
    <s v="Orion Corporation"/>
    <s v="N04BC04"/>
    <d v="2025-04-19T00:00:00"/>
    <d v="2026-03-31T00:00:00"/>
    <x v="145"/>
    <s v="Gyártási gond"/>
    <s v="Ugyanaz a gyógyszer más hatáserõsségben elérhetõ"/>
    <s v=""/>
  </r>
  <r>
    <x v="187"/>
    <s v="1 X 60 ml -"/>
    <s v="EU/1/01/171/001"/>
    <s v="sirolimus"/>
    <s v="Pfizer Europe MA EEIG "/>
    <s v="L04AA10"/>
    <d v="2025-10-08T00:00:00"/>
    <d v="2025-11-07T00:00:00"/>
    <x v="134"/>
    <s v="Szállítási vagy raktározási gondok"/>
    <s v="Ugyanaz a gyógyszer más gyógyszerformában elérhetõ"/>
    <s v=""/>
  </r>
  <r>
    <x v="188"/>
    <s v="30 X   - szalagcsomagolásban"/>
    <s v="OGYI-T-01612/05"/>
    <s v="mesalazine"/>
    <s v="Dr. Falk Pharma GmbH"/>
    <s v="A07EC02"/>
    <d v="2025-07-14T00:00:00"/>
    <d v="2025-11-30T00:00:00"/>
    <x v="146"/>
    <s v="Szállítási vagy raktározási gondok"/>
    <s v="Ugyanaz a gyógyszer más hatáserõsségben elérhetõ"/>
    <s v=""/>
  </r>
  <r>
    <x v="189"/>
    <s v="100 X   - buborékcsomagolásban"/>
    <s v="OGYI-T-01612/02"/>
    <s v="mesalazine"/>
    <s v="Dr. Falk Pharma GmbH"/>
    <s v="A07EC02"/>
    <d v="2025-09-25T00:00:00"/>
    <d v="2025-10-31T00:00:00"/>
    <x v="40"/>
    <s v="Szállítási vagy raktározási gondok"/>
    <s v="Ugyanaz a gyógyszer más gyógyszerformában elérhetõ"/>
    <s v=""/>
  </r>
  <r>
    <x v="190"/>
    <s v="60 X   - buborékcsomagolásban"/>
    <s v="OGYI-T-05863/05"/>
    <s v="quetiapine"/>
    <s v="Cheplapharm Arzneimittel GmbH"/>
    <s v="N05AH04"/>
    <d v="2025-05-31T00:00:00"/>
    <d v="2025-11-15T00:00:00"/>
    <x v="147"/>
    <s v="Megnövekedett igény"/>
    <s v="Ugyanaz a gyógyszer más kiszerelésben elérhetõ"/>
    <s v=""/>
  </r>
  <r>
    <x v="191"/>
    <s v="30 X   - buborékcsomagolásban"/>
    <s v="OGYI-T-10034/01"/>
    <s v="sertraline"/>
    <s v="Viatris Ltd."/>
    <s v="N06AB06"/>
    <d v="2025-04-09T00:00:00"/>
    <d v="2026-01-15T00:00:00"/>
    <x v="148"/>
    <s v="Gyártási gond"/>
    <s v="Az OGYÉI által helyettesíthetõnek nyilvánított gyógyszer elérhetõ (helyettesíthetõségi lista)"/>
    <s v=""/>
  </r>
  <r>
    <x v="192"/>
    <s v="1 X 30 g tubusban"/>
    <s v="OGYI-T-22822/03"/>
    <s v="ivermectin"/>
    <s v="Galderma International"/>
    <s v="D11AX22"/>
    <d v="2024-09-03T00:00:00"/>
    <d v="2025-12-31T00:00:00"/>
    <x v="149"/>
    <s v="Szállítási vagy raktározási gondok"/>
    <s v="Egyedi import"/>
    <s v=""/>
  </r>
  <r>
    <x v="193"/>
    <s v="100 X   - HDPE tartályban"/>
    <s v="OGYI-T-22782/02"/>
    <s v="levodopa;carbidopa;entacapone"/>
    <s v="Vipharm S.A."/>
    <s v="N04BA03"/>
    <d v="2025-10-21T00:00:00"/>
    <d v="2025-12-01T00:00:00"/>
    <x v="150"/>
    <s v="Gyártási gond"/>
    <s v="Ugyanaz a gyógyszer más hatáserõsségben elérhetõ"/>
    <s v=""/>
  </r>
  <r>
    <x v="194"/>
    <s v="1 X   - porüveg+oldószerüveg"/>
    <s v="EU/1/09/602/001"/>
    <s v="besilesomab"/>
    <s v=""/>
    <s v="V09HA03"/>
    <d v="2025-09-17T00:00:00"/>
    <d v="2026-06-26T00:00:00"/>
    <x v="151"/>
    <s v="Gyártási gond"/>
    <s v="Ugyanabban vagy hasonló indikációban más gyógyszer elérhetõ"/>
    <s v=""/>
  </r>
  <r>
    <x v="194"/>
    <s v="2 X   - porüveg+oldószerüveg"/>
    <s v="EU/1/09/602/002"/>
    <s v="besilesomab"/>
    <s v=""/>
    <s v="V09HA03"/>
    <d v="2025-09-17T00:00:00"/>
    <d v="2026-06-26T00:00:00"/>
    <x v="151"/>
    <s v="Gyártási gond"/>
    <s v="Ugyanabban vagy hasonló indikációban más gyógyszer elérhetõ"/>
    <s v=""/>
  </r>
  <r>
    <x v="195"/>
    <s v="7 X   - buborékcsomagolásban"/>
    <s v="EU/1/06/359/001"/>
    <s v="buprenorphine;naloxone"/>
    <s v="Indivior Europe Ltd. "/>
    <s v="N07BC51"/>
    <d v="2022-06-08T00:00:00"/>
    <d v="2022-12-08T00:00:00"/>
    <x v="38"/>
    <s v="Gyártási gond"/>
    <s v="Egyedi import"/>
    <s v=""/>
  </r>
  <r>
    <x v="196"/>
    <s v="7 X   - buborékcsomagolásban"/>
    <s v="EU/1/06/359/003"/>
    <s v="buprenorphine;naloxone"/>
    <s v="Indivior Europe Ltd. "/>
    <s v="N07BC51"/>
    <d v="2022-06-08T00:00:00"/>
    <d v="2022-12-08T00:00:00"/>
    <x v="38"/>
    <s v="Gyártási gond"/>
    <s v="Egyedi import"/>
    <s v=""/>
  </r>
  <r>
    <x v="197"/>
    <s v="10 X 2 ml injekciós üvegben"/>
    <s v="EU/1/22/1708/001"/>
    <s v="sugammadex"/>
    <s v="AOP Orphan Pharmaceuticals GmbH"/>
    <s v="V03AB35"/>
    <d v="2025-08-21T00:00:00"/>
    <d v="2025-11-01T00:00:00"/>
    <x v="100"/>
    <s v="Gyártási gond"/>
    <s v="Azonos hatóanyag, azonos gyógyszerformában elérhetõ"/>
    <s v=""/>
  </r>
  <r>
    <x v="198"/>
    <s v="10 X   - buborékcsomagolásban"/>
    <s v="OGYI-T-09904/01"/>
    <s v="metamizole sodium monohydrate;caffeine"/>
    <s v="Parma Produkt Kft."/>
    <s v="N02BB52"/>
    <d v="2025-09-24T00:00:00"/>
    <d v="2025-12-31T00:00:00"/>
    <x v="152"/>
    <s v="Hatóanyag, vagy egyéb alapanyag ellátási probléma"/>
    <s v="Ugyanabban vagy hasonló indikációban más gyógyszer elérhetõ"/>
    <s v=""/>
  </r>
  <r>
    <x v="199"/>
    <s v="30 X   - buborékcsomagolásban"/>
    <s v="OGYI-T-21835/05"/>
    <s v="telmisartan"/>
    <s v="Richter Gedeon Nyrt."/>
    <s v="C09CA07"/>
    <d v="2025-10-14T00:00:00"/>
    <d v="2025-11-14T00:00:00"/>
    <x v="50"/>
    <s v="Gyártási gond"/>
    <s v="Ugyanaz a gyógyszer más hatáserõsségben elérhetõ"/>
    <s v=""/>
  </r>
  <r>
    <x v="200"/>
    <s v="10 X   - porüveg+oldószerüveg"/>
    <s v="OGYI-T-24025/02"/>
    <s v="teicoplanin"/>
    <s v="Apta Medica Internacional d.o.o."/>
    <s v="J01XA02"/>
    <d v="2024-12-16T00:00:00"/>
    <d v="2026-01-01T00:00:00"/>
    <x v="153"/>
    <s v="Szállítási vagy raktározási gondok"/>
    <s v="Azonos hatóanyag, azonos gyógyszerformában elérhetõ"/>
    <s v=""/>
  </r>
  <r>
    <x v="201"/>
    <s v="10 X   - porüveg+oldószerüveg"/>
    <s v="OGYI-T-24025/04"/>
    <s v="teicoplanin"/>
    <s v="Apta Medica Internacional d.o.o."/>
    <s v="J01XA02"/>
    <d v="2024-12-16T00:00:00"/>
    <d v="2026-01-01T00:00:00"/>
    <x v="153"/>
    <s v="Szállítási vagy raktározási gondok"/>
    <s v="Azonos hatóanyag, azonos gyógyszerformában elérhetõ"/>
    <s v=""/>
  </r>
  <r>
    <x v="202"/>
    <s v="5 X   - buborékcsomagolásban"/>
    <s v="OGYI-T-24100/02"/>
    <s v="temozolomide"/>
    <s v="Pharmacenter Europe Kft."/>
    <s v="L01AX03"/>
    <d v="2025-10-07T00:00:00"/>
    <d v="2025-11-06T00:00:00"/>
    <x v="134"/>
    <s v="Adminisztratív okok"/>
    <s v="Azonos hatóanyag, azonos gyógyszerformában elérhetõ"/>
    <s v=""/>
  </r>
  <r>
    <x v="203"/>
    <s v="5 X   - buborékcsomagolásban"/>
    <s v="OGYI-T-24100/06"/>
    <s v="temozolomide"/>
    <s v="Pharmacenter Europe Kft."/>
    <s v="L01AX03"/>
    <d v="2025-11-04T00:00:00"/>
    <d v="2026-01-15T00:00:00"/>
    <x v="100"/>
    <s v="Gyártási gond"/>
    <s v="Azonos hatóanyag, azonos gyógyszerformában elérhetõ"/>
    <s v=""/>
  </r>
  <r>
    <x v="204"/>
    <s v="5 X   - buborékcsomagolásban"/>
    <s v="OGYI-T-24100/08"/>
    <s v="temozolomide"/>
    <s v="Pharmacenter Europe Kft."/>
    <s v="L01AX03"/>
    <d v="2025-11-04T00:00:00"/>
    <d v="2026-01-15T00:00:00"/>
    <x v="100"/>
    <s v="Gyártási gond"/>
    <s v="Azonos hatóanyag, azonos gyógyszerformában elérhetõ"/>
    <s v=""/>
  </r>
  <r>
    <x v="205"/>
    <s v="5 X   - buborékcsomagolásban"/>
    <s v="OGYI-T-24100/10"/>
    <s v="temozolomide"/>
    <s v="Pharmacenter Europe Kft."/>
    <s v="L01AX03"/>
    <d v="2025-11-04T00:00:00"/>
    <d v="2026-01-15T00:00:00"/>
    <x v="100"/>
    <s v="Gyártási gond"/>
    <s v="Azonos hatóanyag, azonos gyógyszerformában elérhetõ"/>
    <s v=""/>
  </r>
  <r>
    <x v="206"/>
    <s v="30 X   - buborékcsomagolásban"/>
    <s v="OGYI-T-22612/08"/>
    <s v="losartan potassium;amlodipine"/>
    <s v="Krka d.d.,"/>
    <s v="C09DB06"/>
    <d v="2025-08-18T00:00:00"/>
    <d v="2025-12-31T00:00:00"/>
    <x v="154"/>
    <s v="Gyártási gond"/>
    <s v="Ugyanaz a gyógyszer más hatáserõsségben elérhetõ"/>
    <s v=""/>
  </r>
  <r>
    <x v="207"/>
    <s v="30 X   - buborékcsomagolásban"/>
    <s v="OGYI-T-23823/01"/>
    <s v="tenofovir disoproxil fumarate"/>
    <s v="Onkogen Kft."/>
    <s v="J05AF07"/>
    <d v="2025-09-16T00:00:00"/>
    <d v="2025-11-15T00:00:00"/>
    <x v="155"/>
    <s v="Gyártási gond"/>
    <s v="Ugyanabban vagy hasonló indikációban más gyógyszer elérhetõ"/>
    <s v=""/>
  </r>
  <r>
    <x v="208"/>
    <s v="30 X   - HDPE tartályban"/>
    <s v="OGYI-T-22903/01"/>
    <s v="tenofovir disoproxil fumarate"/>
    <s v="Teva Gyógyszergyár Zrt."/>
    <s v="J05AF07"/>
    <d v="2025-10-28T00:00:00"/>
    <d v="2026-01-01T00:00:00"/>
    <x v="156"/>
    <s v="Gyártási gond"/>
    <s v="Az OGYÉI által helyettesíthetõnek nyilvánított gyógyszer elérhetõ (helyettesíthetõségi lista)"/>
    <s v=""/>
  </r>
  <r>
    <x v="209"/>
    <s v="30 X   - buborékcsomagolásban"/>
    <s v="OGYI-T-21032/07"/>
    <s v="valsartan;hydrochlorothiazide"/>
    <s v="Egis Gyógyszergyár Zrt."/>
    <s v="C09DA03"/>
    <d v="2025-07-31T00:00:00"/>
    <d v="2026-12-31T00:00:00"/>
    <x v="44"/>
    <s v="Piaci megfontolások"/>
    <s v="Azonos hatóanyag, azonos gyógyszerformában elérhetõ"/>
    <s v=""/>
  </r>
  <r>
    <x v="210"/>
    <s v="30 X   - buborékcsomagolásban"/>
    <s v="OGYI-T-21032/08"/>
    <s v="valsartan;hydrochlorothiazide"/>
    <s v="Egis Gyógyszergyár Zrt."/>
    <s v="C09DA03"/>
    <d v="2025-02-14T00:00:00"/>
    <d v="2025-12-31T00:00:00"/>
    <x v="103"/>
    <s v="Piaci megfontolások"/>
    <s v="Azonos hatóanyag, azonos gyógyszerformában elérhetõ"/>
    <s v=""/>
  </r>
  <r>
    <x v="211"/>
    <s v="30 X   - buborékcsomagolásban"/>
    <s v="OGYI-T-21032/09"/>
    <s v="valsartan;hydrochlorothiazide"/>
    <s v="Egis Gyógyszergyár Zrt."/>
    <s v="C09DA03"/>
    <d v="2025-10-20T00:00:00"/>
    <d v="2027-12-31T00:00:00"/>
    <x v="80"/>
    <s v="Piaci megfontolások"/>
    <s v="Azonos hatóanyag, azonos gyógyszerformában elérhetõ"/>
    <s v=""/>
  </r>
  <r>
    <x v="212"/>
    <s v="90 X   - buborékcsomagolásban"/>
    <s v="OGYI-T-03699/06"/>
    <s v="captopril"/>
    <s v="Egis Gyógyszergyár Zrt."/>
    <s v="C09AA01"/>
    <d v="2025-07-31T00:00:00"/>
    <d v="2026-12-31T00:00:00"/>
    <x v="44"/>
    <s v="Piaci megfontolások"/>
    <s v="Ugyanaz a gyógyszer más hatáserõsségben elérhetõ"/>
    <s v=""/>
  </r>
  <r>
    <x v="213"/>
    <s v="20 X   - buborékcsomagolásban"/>
    <s v="OGYI-T-01740/01"/>
    <s v="ticlopidine"/>
    <s v="Cheplapharm Arzneimittel GmbH"/>
    <s v="B01AC05"/>
    <d v="2025-09-01T00:00:00"/>
    <d v="2026-04-01T00:00:00"/>
    <x v="157"/>
    <s v="Gyártási gond"/>
    <s v="Azonos hatóanyag, azonos gyógyszerformában elérhetõ"/>
    <s v=""/>
  </r>
  <r>
    <x v="214"/>
    <s v="1 X   - injekciós üvegben"/>
    <s v="OGYI-T-24368/01"/>
    <s v="tigecycline"/>
    <s v="SC Rompharm Company SRL"/>
    <s v="J01AA12"/>
    <d v="2025-01-29T00:00:00"/>
    <d v="2025-12-31T00:00:00"/>
    <x v="112"/>
    <s v="Gyártási gond"/>
    <s v="Ugyanaz a gyógyszer más gyógyszerformában elérhetõ"/>
    <s v=""/>
  </r>
  <r>
    <x v="215"/>
    <s v="1 X 24 ml injekciós üvegben"/>
    <s v="OGYI-T-23303/01"/>
    <s v="thioctic acid"/>
    <s v="S.C. Rompharm Company S.R.L."/>
    <s v="A16AX01"/>
    <d v="2025-01-29T00:00:00"/>
    <d v="2026-03-31T00:00:00"/>
    <x v="85"/>
    <s v="Gyártási gond"/>
    <s v="Azonos hatóanyag, azonos gyógyszerformában elérhetõ"/>
    <s v=""/>
  </r>
  <r>
    <x v="216"/>
    <s v="30 X   - buborékcsomagolásban"/>
    <s v="OGYI-T-07715/02"/>
    <s v="senna glycosides"/>
    <s v="Bausch Health Ireland Ltd."/>
    <s v="A06AB06"/>
    <d v="2023-06-15T00:00:00"/>
    <d v="2025-12-31T00:00:00"/>
    <x v="158"/>
    <s v="Hatóanyag, vagy egyéb alapanyag ellátási probléma"/>
    <s v="Ugyanabban vagy hasonló indikációban más gyógyszer elérhetõ"/>
    <s v=""/>
  </r>
  <r>
    <x v="217"/>
    <s v="30 X   - buborékcsomagolásban"/>
    <s v="OGYI-T-07715/01"/>
    <s v="senna glycosides"/>
    <s v="Bausch Health Ireland Ltd."/>
    <s v="A06AB06"/>
    <d v="2023-08-08T00:00:00"/>
    <d v="2025-12-31T00:00:00"/>
    <x v="159"/>
    <s v="Hatóanyag, vagy egyéb alapanyag ellátási probléma"/>
    <s v="Ugyanabban vagy hasonló indikációban más gyógyszer elérhetõ"/>
    <s v=""/>
  </r>
  <r>
    <x v="218"/>
    <s v="60 X   - buborékcsomagolásban"/>
    <s v="OGYI-T-23297/02"/>
    <s v="Trimetazidine dihydrochloride"/>
    <s v="Zentiva, k.s."/>
    <s v="C01EB15"/>
    <d v="2025-10-30T00:00:00"/>
    <d v="2025-11-14T00:00:00"/>
    <x v="160"/>
    <s v="Megnövekedett igény"/>
    <s v="Az OGYÉI által helyettesíthetõnek nyilvánított gyógyszer elérhetõ (helyettesíthetõségi lista)"/>
    <s v=""/>
  </r>
  <r>
    <x v="219"/>
    <s v="6 X   - -"/>
    <s v="OGYI-T-20580/02"/>
    <s v="sumatriptan"/>
    <s v="Actavis Group PTC ehf."/>
    <s v="N02CC01"/>
    <d v="2024-12-15T00:00:00"/>
    <d v="2025-12-15T00:00:00"/>
    <x v="161"/>
    <s v="Gyártási gond"/>
    <s v="Ugyanaz a gyógyszer más hatáserõsségben elérhetõ"/>
    <s v=""/>
  </r>
  <r>
    <x v="220"/>
    <s v="1 X 150 mg injekciós üvegben"/>
    <s v="EU/1/18/1295/001"/>
    <s v="trastuzumab"/>
    <s v="Pfizer Europe MA EEIG "/>
    <s v="L01FD01"/>
    <d v="2022-09-26T00:00:00"/>
    <d v="2026-12-31T00:00:00"/>
    <x v="162"/>
    <s v="Piaci megfontolások"/>
    <s v="Egyedi import"/>
    <s v=""/>
  </r>
  <r>
    <x v="221"/>
    <s v="15 X 4 ml ampulla"/>
    <s v="OGYI-T-04554/01"/>
    <s v="mesna"/>
    <s v="Baxter Hungary Kft."/>
    <s v="V03AF01"/>
    <d v="2025-11-06T00:00:00"/>
    <d v="2025-12-01T00:00:00"/>
    <x v="163"/>
    <s v="Megnövekedett igény"/>
    <s v="Egyedi import"/>
    <s v=""/>
  </r>
  <r>
    <x v="222"/>
    <s v="28 X   - buborékcsomagolásban"/>
    <s v="OGYI-T-08034/02"/>
    <s v="simvastatin"/>
    <s v="Egis Gyógyszergyár Zrt."/>
    <s v="C10AA01"/>
    <d v="2025-07-31T00:00:00"/>
    <d v="2026-12-31T00:00:00"/>
    <x v="44"/>
    <s v="Piaci megfontolások"/>
    <s v="Azonos hatóanyag, azonos gyógyszerformában elérhetõ"/>
    <s v=""/>
  </r>
  <r>
    <x v="223"/>
    <s v="28 X   - buborékcsomagolásban"/>
    <s v="OGYI-T-09736/07"/>
    <s v="venlafaxine"/>
    <s v="Egis Gyógyszergyár Zrt."/>
    <s v="N06AX16"/>
    <d v="2025-10-20T00:00:00"/>
    <d v="2027-12-31T00:00:00"/>
    <x v="80"/>
    <s v="Piaci megfontolások"/>
    <s v="Azonos hatóanyag, azonos gyógyszerformában elérhetõ"/>
    <s v=""/>
  </r>
  <r>
    <x v="224"/>
    <s v="1 X 15 g tubusban"/>
    <s v="OGYI-T-22284/01"/>
    <s v="Green tea leaf"/>
    <s v="ORNYX OÜ"/>
    <s v="D06BB12"/>
    <d v="2022-06-21T00:00:00"/>
    <d v="2025-12-31T00:00:00"/>
    <x v="164"/>
    <s v="Gyártási gond"/>
    <s v="Egyedi import"/>
    <s v=""/>
  </r>
  <r>
    <x v="224"/>
    <s v="1 X 30 g tubusban"/>
    <s v="OGYI-T-22284/02"/>
    <s v="Green tea leaf"/>
    <s v="ORNYX OÜ"/>
    <s v="D06BB12"/>
    <d v="2022-06-21T00:00:00"/>
    <d v="2025-12-31T00:00:00"/>
    <x v="164"/>
    <s v="Gyártási gond"/>
    <s v="Egyedi import"/>
    <s v=""/>
  </r>
  <r>
    <x v="225"/>
    <s v="1 X 10 ml üvegben"/>
    <s v="OGYI-T-01844/01"/>
    <s v="retinol"/>
    <s v="Egis Gyógyszergyár Zrt."/>
    <s v="A11CA01"/>
    <d v="2025-05-15T00:00:00"/>
    <d v="2025-12-31T00:00:00"/>
    <x v="165"/>
    <s v="Gyártási gond"/>
    <s v="Azonos hatóanyag más gyógyszerformában elérhetõ"/>
    <s v=""/>
  </r>
  <r>
    <x v="226"/>
    <s v="5 X 3 ml OPC ampullában"/>
    <s v="OGYI-T-05572/06"/>
    <s v="diclofenac"/>
    <s v="Novartis Hungária Kft. Pharma részlege"/>
    <s v="M01AB05"/>
    <d v="2025-09-30T00:00:00"/>
    <d v="2025-10-27T00:00:00"/>
    <x v="51"/>
    <s v="Gyártási gond"/>
    <s v="Ugyanaz a gyógyszer más gyógyszerformában elérhetõ"/>
    <s v=""/>
  </r>
  <r>
    <x v="227"/>
    <s v="1 X   - injekciós üvegben"/>
    <s v="EU/1/00/140/001"/>
    <s v="verteporfin"/>
    <s v="Cheplapharm Arzneimittel GmbH"/>
    <s v="S01LA01"/>
    <d v="2024-12-13T00:00:00"/>
    <d v="2025-12-31T00:00:00"/>
    <x v="166"/>
    <s v="Gyártási gond"/>
    <s v="Egyedi import"/>
    <s v=""/>
  </r>
  <r>
    <x v="228"/>
    <s v="1 X 1.0  ml elõretöltött fecskendõben"/>
    <s v="EU/1/24/1892/003"/>
    <s v="ustekinumab"/>
    <s v="Biosimilar Collaborations Ireland Limited"/>
    <s v="L04AC05"/>
    <d v="2025-08-26T00:00:00"/>
    <d v="2025-09-30T00:00:00"/>
    <x v="167"/>
    <s v="Szállítási vagy raktározási gondok"/>
    <s v="Ugyanaz a gyógyszer más hatáserõsségben elérhetõ"/>
    <s v=""/>
  </r>
  <r>
    <x v="229"/>
    <s v="1 X 210 mg injekciós üvegben"/>
    <s v="EU/1/08/479/001"/>
    <s v="olanzapine pamoate monohydrate"/>
    <s v="CHEPLAPHARM Registration GmbH"/>
    <s v="N05AH03"/>
    <d v="2025-07-17T00:00:00"/>
    <d v="2025-11-18T00:00:00"/>
    <x v="12"/>
    <s v="Gyártási gond"/>
    <s v="Egyedi import"/>
    <s v=""/>
  </r>
  <r>
    <x v="230"/>
    <s v="1 X 300 mg injekciós üvegben"/>
    <s v="EU/1/08/479/002"/>
    <s v="olanzapine pamoate monohydrate"/>
    <s v="CHEPLAPHARM Registration GmbH"/>
    <s v="N05AH03"/>
    <d v="2025-11-03T00:00:00"/>
    <d v="2025-11-28T00:00:00"/>
    <x v="163"/>
    <s v="Szállítási vagy raktározási gondok"/>
    <s v="Egyedi import"/>
    <s v=""/>
  </r>
  <r>
    <x v="231"/>
    <s v="1 X 405 mg injekciós üvegben"/>
    <s v="EU/1/08/479/003"/>
    <s v="olanzapine pamoate monohydrate"/>
    <s v="CHEPLAPHARM Registration GmbH"/>
    <s v="N05AH03"/>
    <d v="2025-10-16T00:00:00"/>
    <d v="2025-11-28T00:00:00"/>
    <x v="20"/>
    <s v="Szállítási vagy raktározási gondok"/>
    <s v="Egyedi import"/>
    <s v=""/>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3">
  <r>
    <x v="0"/>
  </r>
  <r>
    <x v="1"/>
  </r>
  <r>
    <x v="2"/>
  </r>
  <r>
    <x v="3"/>
  </r>
  <r>
    <x v="4"/>
  </r>
  <r>
    <x v="5"/>
  </r>
  <r>
    <x v="6"/>
  </r>
  <r>
    <x v="7"/>
  </r>
  <r>
    <x v="8"/>
  </r>
  <r>
    <x v="9"/>
  </r>
  <r>
    <x v="10"/>
  </r>
  <r>
    <x v="11"/>
  </r>
  <r>
    <x v="12"/>
  </r>
  <r>
    <x v="13"/>
  </r>
  <r>
    <x v="14"/>
  </r>
  <r>
    <x v="15"/>
  </r>
  <r>
    <x v="15"/>
  </r>
  <r>
    <x v="16"/>
  </r>
  <r>
    <x v="17"/>
  </r>
  <r>
    <x v="18"/>
  </r>
  <r>
    <x v="19"/>
  </r>
  <r>
    <x v="19"/>
  </r>
  <r>
    <x v="20"/>
  </r>
  <r>
    <x v="20"/>
  </r>
  <r>
    <x v="21"/>
  </r>
  <r>
    <x v="22"/>
  </r>
  <r>
    <x v="23"/>
  </r>
  <r>
    <x v="24"/>
  </r>
  <r>
    <x v="25"/>
  </r>
  <r>
    <x v="26"/>
  </r>
  <r>
    <x v="27"/>
  </r>
  <r>
    <x v="27"/>
  </r>
  <r>
    <x v="28"/>
  </r>
  <r>
    <x v="28"/>
  </r>
  <r>
    <x v="29"/>
  </r>
  <r>
    <x v="30"/>
  </r>
  <r>
    <x v="31"/>
  </r>
  <r>
    <x v="32"/>
  </r>
  <r>
    <x v="32"/>
  </r>
  <r>
    <x v="33"/>
  </r>
  <r>
    <x v="32"/>
  </r>
  <r>
    <x v="32"/>
  </r>
  <r>
    <x v="32"/>
  </r>
  <r>
    <x v="32"/>
  </r>
  <r>
    <x v="32"/>
  </r>
  <r>
    <x v="32"/>
  </r>
  <r>
    <x v="34"/>
  </r>
  <r>
    <x v="35"/>
  </r>
  <r>
    <x v="36"/>
  </r>
  <r>
    <x v="37"/>
  </r>
  <r>
    <x v="38"/>
  </r>
  <r>
    <x v="39"/>
  </r>
  <r>
    <x v="40"/>
  </r>
  <r>
    <x v="41"/>
  </r>
  <r>
    <x v="42"/>
  </r>
  <r>
    <x v="43"/>
  </r>
  <r>
    <x v="44"/>
  </r>
  <r>
    <x v="45"/>
  </r>
  <r>
    <x v="45"/>
  </r>
  <r>
    <x v="46"/>
  </r>
  <r>
    <x v="22"/>
  </r>
  <r>
    <x v="22"/>
  </r>
  <r>
    <x v="47"/>
  </r>
  <r>
    <x v="47"/>
  </r>
  <r>
    <x v="48"/>
  </r>
  <r>
    <x v="22"/>
  </r>
  <r>
    <x v="49"/>
  </r>
  <r>
    <x v="50"/>
  </r>
  <r>
    <x v="51"/>
  </r>
  <r>
    <x v="52"/>
  </r>
  <r>
    <x v="52"/>
  </r>
  <r>
    <x v="53"/>
  </r>
  <r>
    <x v="53"/>
  </r>
  <r>
    <x v="54"/>
  </r>
  <r>
    <x v="54"/>
  </r>
  <r>
    <x v="54"/>
  </r>
  <r>
    <x v="55"/>
  </r>
  <r>
    <x v="56"/>
  </r>
  <r>
    <x v="57"/>
  </r>
  <r>
    <x v="58"/>
  </r>
  <r>
    <x v="38"/>
  </r>
  <r>
    <x v="59"/>
  </r>
  <r>
    <x v="60"/>
  </r>
  <r>
    <x v="61"/>
  </r>
  <r>
    <x v="62"/>
  </r>
  <r>
    <x v="63"/>
  </r>
  <r>
    <x v="63"/>
  </r>
  <r>
    <x v="64"/>
  </r>
  <r>
    <x v="65"/>
  </r>
  <r>
    <x v="65"/>
  </r>
  <r>
    <x v="65"/>
  </r>
  <r>
    <x v="66"/>
  </r>
  <r>
    <x v="67"/>
  </r>
  <r>
    <x v="68"/>
  </r>
  <r>
    <x v="69"/>
  </r>
  <r>
    <x v="69"/>
  </r>
  <r>
    <x v="70"/>
  </r>
  <r>
    <x v="71"/>
  </r>
  <r>
    <x v="72"/>
  </r>
  <r>
    <x v="73"/>
  </r>
  <r>
    <x v="74"/>
  </r>
  <r>
    <x v="75"/>
  </r>
  <r>
    <x v="74"/>
  </r>
  <r>
    <x v="75"/>
  </r>
  <r>
    <x v="76"/>
  </r>
  <r>
    <x v="77"/>
  </r>
  <r>
    <x v="78"/>
  </r>
  <r>
    <x v="78"/>
  </r>
  <r>
    <x v="79"/>
  </r>
  <r>
    <x v="80"/>
  </r>
  <r>
    <x v="81"/>
  </r>
  <r>
    <x v="81"/>
  </r>
  <r>
    <x v="82"/>
  </r>
  <r>
    <x v="82"/>
  </r>
  <r>
    <x v="83"/>
  </r>
  <r>
    <x v="84"/>
  </r>
  <r>
    <x v="85"/>
  </r>
  <r>
    <x v="86"/>
  </r>
  <r>
    <x v="87"/>
  </r>
  <r>
    <x v="88"/>
  </r>
  <r>
    <x v="89"/>
  </r>
  <r>
    <x v="18"/>
  </r>
  <r>
    <x v="90"/>
  </r>
  <r>
    <x v="91"/>
  </r>
  <r>
    <x v="92"/>
  </r>
  <r>
    <x v="93"/>
  </r>
  <r>
    <x v="94"/>
  </r>
  <r>
    <x v="95"/>
  </r>
  <r>
    <x v="96"/>
  </r>
  <r>
    <x v="97"/>
  </r>
  <r>
    <x v="98"/>
  </r>
  <r>
    <x v="91"/>
  </r>
  <r>
    <x v="99"/>
  </r>
  <r>
    <x v="100"/>
  </r>
  <r>
    <x v="101"/>
  </r>
  <r>
    <x v="68"/>
  </r>
  <r>
    <x v="102"/>
  </r>
  <r>
    <x v="103"/>
  </r>
  <r>
    <x v="104"/>
  </r>
  <r>
    <x v="105"/>
  </r>
  <r>
    <x v="105"/>
  </r>
  <r>
    <x v="105"/>
  </r>
  <r>
    <x v="106"/>
  </r>
  <r>
    <x v="107"/>
  </r>
  <r>
    <x v="108"/>
  </r>
  <r>
    <x v="0"/>
  </r>
  <r>
    <x v="109"/>
  </r>
  <r>
    <x v="110"/>
  </r>
  <r>
    <x v="111"/>
  </r>
  <r>
    <x v="18"/>
  </r>
  <r>
    <x v="112"/>
  </r>
  <r>
    <x v="112"/>
  </r>
  <r>
    <x v="113"/>
  </r>
  <r>
    <x v="114"/>
  </r>
  <r>
    <x v="51"/>
  </r>
  <r>
    <x v="115"/>
  </r>
  <r>
    <x v="116"/>
  </r>
  <r>
    <x v="116"/>
  </r>
  <r>
    <x v="117"/>
  </r>
  <r>
    <x v="117"/>
  </r>
  <r>
    <x v="118"/>
  </r>
  <r>
    <x v="118"/>
  </r>
  <r>
    <x v="119"/>
  </r>
  <r>
    <x v="24"/>
  </r>
  <r>
    <x v="120"/>
  </r>
  <r>
    <x v="121"/>
  </r>
  <r>
    <x v="122"/>
  </r>
  <r>
    <x v="122"/>
  </r>
  <r>
    <x v="123"/>
  </r>
  <r>
    <x v="124"/>
  </r>
  <r>
    <x v="76"/>
  </r>
  <r>
    <x v="76"/>
  </r>
  <r>
    <x v="125"/>
  </r>
  <r>
    <x v="126"/>
  </r>
  <r>
    <x v="124"/>
  </r>
  <r>
    <x v="124"/>
  </r>
  <r>
    <x v="127"/>
  </r>
  <r>
    <x v="128"/>
  </r>
  <r>
    <x v="129"/>
  </r>
  <r>
    <x v="76"/>
  </r>
  <r>
    <x v="130"/>
  </r>
  <r>
    <x v="131"/>
  </r>
  <r>
    <x v="132"/>
  </r>
  <r>
    <x v="133"/>
  </r>
  <r>
    <x v="133"/>
  </r>
  <r>
    <x v="134"/>
  </r>
  <r>
    <x v="135"/>
  </r>
  <r>
    <x v="136"/>
  </r>
  <r>
    <x v="137"/>
  </r>
  <r>
    <x v="138"/>
  </r>
  <r>
    <x v="3"/>
  </r>
  <r>
    <x v="22"/>
  </r>
  <r>
    <x v="139"/>
  </r>
  <r>
    <x v="140"/>
  </r>
  <r>
    <x v="140"/>
  </r>
  <r>
    <x v="141"/>
  </r>
  <r>
    <x v="141"/>
  </r>
  <r>
    <x v="142"/>
  </r>
  <r>
    <x v="142"/>
  </r>
  <r>
    <x v="143"/>
  </r>
  <r>
    <x v="24"/>
  </r>
  <r>
    <x v="24"/>
  </r>
  <r>
    <x v="144"/>
  </r>
  <r>
    <x v="145"/>
  </r>
  <r>
    <x v="146"/>
  </r>
  <r>
    <x v="147"/>
  </r>
  <r>
    <x v="22"/>
  </r>
  <r>
    <x v="148"/>
  </r>
  <r>
    <x v="149"/>
  </r>
  <r>
    <x v="150"/>
  </r>
  <r>
    <x v="151"/>
  </r>
  <r>
    <x v="151"/>
  </r>
  <r>
    <x v="152"/>
  </r>
  <r>
    <x v="153"/>
  </r>
  <r>
    <x v="154"/>
  </r>
  <r>
    <x v="154"/>
  </r>
  <r>
    <x v="155"/>
  </r>
  <r>
    <x v="156"/>
  </r>
  <r>
    <x v="156"/>
  </r>
  <r>
    <x v="157"/>
  </r>
  <r>
    <x v="158"/>
  </r>
  <r>
    <x v="159"/>
  </r>
  <r>
    <x v="160"/>
  </r>
  <r>
    <x v="161"/>
  </r>
  <r>
    <x v="162"/>
  </r>
  <r>
    <x v="163"/>
  </r>
  <r>
    <x v="164"/>
  </r>
  <r>
    <x v="164"/>
  </r>
  <r>
    <x v="164"/>
  </r>
  <r>
    <x v="165"/>
  </r>
  <r>
    <x v="166"/>
  </r>
  <r>
    <x v="106"/>
  </r>
  <r>
    <x v="22"/>
  </r>
  <r>
    <x v="19"/>
  </r>
  <r>
    <x v="167"/>
  </r>
  <r>
    <x v="168"/>
  </r>
  <r>
    <x v="169"/>
  </r>
  <r>
    <x v="170"/>
  </r>
  <r>
    <x v="171"/>
  </r>
  <r>
    <x v="172"/>
  </r>
  <r>
    <x v="173"/>
  </r>
  <r>
    <x v="174"/>
  </r>
  <r>
    <x v="175"/>
  </r>
  <r>
    <x v="176"/>
  </r>
  <r>
    <x v="177"/>
  </r>
  <r>
    <x v="178"/>
  </r>
  <r>
    <x v="179"/>
  </r>
  <r>
    <x v="180"/>
  </r>
  <r>
    <x v="181"/>
  </r>
  <r>
    <x v="182"/>
  </r>
  <r>
    <x v="183"/>
  </r>
  <r>
    <x v="184"/>
  </r>
  <r>
    <x v="144"/>
  </r>
  <r>
    <x v="88"/>
  </r>
  <r>
    <x v="185"/>
  </r>
  <r>
    <x v="186"/>
  </r>
  <r>
    <x v="187"/>
  </r>
  <r>
    <x v="18"/>
  </r>
  <r>
    <x v="188"/>
  </r>
  <r>
    <x v="189"/>
  </r>
  <r>
    <x v="189"/>
  </r>
  <r>
    <x v="189"/>
  </r>
  <r>
    <x v="189"/>
  </r>
  <r>
    <x v="189"/>
  </r>
  <r>
    <x v="189"/>
  </r>
  <r>
    <x v="189"/>
  </r>
  <r>
    <x v="189"/>
  </r>
  <r>
    <x v="189"/>
  </r>
  <r>
    <x v="189"/>
  </r>
  <r>
    <x v="189"/>
  </r>
  <r>
    <x v="189"/>
  </r>
  <r>
    <x v="189"/>
  </r>
  <r>
    <x v="189"/>
  </r>
  <r>
    <x v="189"/>
  </r>
  <r>
    <x v="189"/>
  </r>
  <r>
    <x v="189"/>
  </r>
  <r>
    <x v="22"/>
  </r>
  <r>
    <x v="190"/>
  </r>
  <r>
    <x v="191"/>
  </r>
  <r>
    <x v="191"/>
  </r>
  <r>
    <x v="191"/>
  </r>
  <r>
    <x v="191"/>
  </r>
  <r>
    <x v="192"/>
  </r>
  <r>
    <x v="193"/>
  </r>
  <r>
    <x v="194"/>
  </r>
  <r>
    <x v="195"/>
  </r>
  <r>
    <x v="196"/>
  </r>
  <r>
    <x v="196"/>
  </r>
  <r>
    <x v="197"/>
  </r>
  <r>
    <x v="198"/>
  </r>
  <r>
    <x v="143"/>
  </r>
  <r>
    <x v="199"/>
  </r>
  <r>
    <x v="200"/>
  </r>
  <r>
    <x v="200"/>
  </r>
  <r>
    <x v="200"/>
  </r>
  <r>
    <x v="201"/>
  </r>
  <r>
    <x v="22"/>
  </r>
  <r>
    <x v="202"/>
  </r>
  <r>
    <x v="187"/>
  </r>
  <r>
    <x v="203"/>
  </r>
  <r>
    <x v="204"/>
  </r>
  <r>
    <x v="205"/>
  </r>
  <r>
    <x v="206"/>
  </r>
  <r>
    <x v="206"/>
  </r>
  <r>
    <x v="22"/>
  </r>
  <r>
    <x v="207"/>
  </r>
  <r>
    <x v="208"/>
  </r>
  <r>
    <x v="209"/>
  </r>
  <r>
    <x v="208"/>
  </r>
  <r>
    <x v="209"/>
  </r>
  <r>
    <x v="210"/>
  </r>
  <r>
    <x v="211"/>
  </r>
  <r>
    <x v="155"/>
  </r>
  <r>
    <x v="212"/>
  </r>
  <r>
    <x v="119"/>
  </r>
  <r>
    <x v="213"/>
  </r>
  <r>
    <x v="214"/>
  </r>
  <r>
    <x v="215"/>
  </r>
  <r>
    <x v="216"/>
  </r>
  <r>
    <x v="216"/>
  </r>
  <r>
    <x v="19"/>
  </r>
  <r>
    <x v="216"/>
  </r>
  <r>
    <x v="50"/>
  </r>
  <r>
    <x v="217"/>
  </r>
  <r>
    <x v="218"/>
  </r>
  <r>
    <x v="218"/>
  </r>
  <r>
    <x v="218"/>
  </r>
  <r>
    <x v="219"/>
  </r>
  <r>
    <x v="220"/>
  </r>
  <r>
    <x v="22"/>
  </r>
  <r>
    <x v="171"/>
  </r>
  <r>
    <x v="221"/>
  </r>
  <r>
    <x v="222"/>
  </r>
  <r>
    <x v="223"/>
  </r>
  <r>
    <x v="224"/>
  </r>
  <r>
    <x v="225"/>
  </r>
  <r>
    <x v="226"/>
  </r>
  <r>
    <x v="227"/>
  </r>
  <r>
    <x v="114"/>
  </r>
  <r>
    <x v="228"/>
  </r>
  <r>
    <x v="89"/>
  </r>
  <r>
    <x v="14"/>
  </r>
  <r>
    <x v="229"/>
  </r>
  <r>
    <x v="229"/>
  </r>
  <r>
    <x v="230"/>
  </r>
  <r>
    <x v="231"/>
  </r>
  <r>
    <x v="232"/>
  </r>
  <r>
    <x v="233"/>
  </r>
  <r>
    <x v="167"/>
  </r>
  <r>
    <x v="106"/>
  </r>
  <r>
    <x v="234"/>
  </r>
  <r>
    <x v="235"/>
  </r>
  <r>
    <x v="235"/>
  </r>
  <r>
    <x v="235"/>
  </r>
  <r>
    <x v="235"/>
  </r>
  <r>
    <x v="215"/>
  </r>
  <r>
    <x v="22"/>
  </r>
  <r>
    <x v="32"/>
  </r>
  <r>
    <x v="236"/>
  </r>
  <r>
    <x v="236"/>
  </r>
  <r>
    <x v="237"/>
  </r>
  <r>
    <x v="10"/>
  </r>
  <r>
    <x v="218"/>
  </r>
  <r>
    <x v="63"/>
  </r>
  <r>
    <x v="238"/>
  </r>
  <r>
    <x v="239"/>
  </r>
  <r>
    <x v="240"/>
  </r>
  <r>
    <x v="240"/>
  </r>
  <r>
    <x v="241"/>
  </r>
  <r>
    <x v="241"/>
  </r>
  <r>
    <x v="242"/>
  </r>
  <r>
    <x v="243"/>
  </r>
  <r>
    <x v="24"/>
  </r>
  <r>
    <x v="244"/>
  </r>
  <r>
    <x v="245"/>
  </r>
  <r>
    <x v="245"/>
  </r>
  <r>
    <x v="182"/>
  </r>
  <r>
    <x v="246"/>
  </r>
  <r>
    <x v="212"/>
  </r>
  <r>
    <x v="159"/>
  </r>
  <r>
    <x v="247"/>
  </r>
  <r>
    <x v="164"/>
  </r>
  <r>
    <x v="248"/>
  </r>
  <r>
    <x v="249"/>
  </r>
  <r>
    <x v="50"/>
  </r>
  <r>
    <x v="250"/>
  </r>
  <r>
    <x v="247"/>
  </r>
  <r>
    <x v="251"/>
  </r>
  <r>
    <x v="252"/>
  </r>
  <r>
    <x v="32"/>
  </r>
  <r>
    <x v="253"/>
  </r>
  <r>
    <x v="253"/>
  </r>
  <r>
    <x v="253"/>
  </r>
  <r>
    <x v="253"/>
  </r>
  <r>
    <x v="253"/>
  </r>
  <r>
    <x v="253"/>
  </r>
  <r>
    <x v="253"/>
  </r>
  <r>
    <x v="253"/>
  </r>
  <r>
    <x v="253"/>
  </r>
  <r>
    <x v="253"/>
  </r>
  <r>
    <x v="253"/>
  </r>
  <r>
    <x v="253"/>
  </r>
  <r>
    <x v="253"/>
  </r>
  <r>
    <x v="253"/>
  </r>
  <r>
    <x v="253"/>
  </r>
  <r>
    <x v="253"/>
  </r>
  <r>
    <x v="253"/>
  </r>
  <r>
    <x v="253"/>
  </r>
  <r>
    <x v="253"/>
  </r>
  <r>
    <x v="253"/>
  </r>
  <r>
    <x v="253"/>
  </r>
  <r>
    <x v="253"/>
  </r>
  <r>
    <x v="253"/>
  </r>
  <r>
    <x v="253"/>
  </r>
  <r>
    <x v="253"/>
  </r>
  <r>
    <x v="253"/>
  </r>
  <r>
    <x v="253"/>
  </r>
  <r>
    <x v="253"/>
  </r>
  <r>
    <x v="254"/>
  </r>
  <r>
    <x v="254"/>
  </r>
  <r>
    <x v="254"/>
  </r>
  <r>
    <x v="70"/>
  </r>
  <r>
    <x v="255"/>
  </r>
  <r>
    <x v="256"/>
  </r>
  <r>
    <x v="105"/>
  </r>
  <r>
    <x v="257"/>
  </r>
  <r>
    <x v="258"/>
  </r>
  <r>
    <x v="22"/>
  </r>
  <r>
    <x v="259"/>
  </r>
  <r>
    <x v="259"/>
  </r>
  <r>
    <x v="260"/>
  </r>
  <r>
    <x v="41"/>
  </r>
  <r>
    <x v="41"/>
  </r>
  <r>
    <x v="261"/>
  </r>
  <r>
    <x v="4"/>
  </r>
  <r>
    <x v="262"/>
  </r>
  <r>
    <x v="263"/>
  </r>
  <r>
    <x v="264"/>
  </r>
  <r>
    <x v="265"/>
  </r>
  <r>
    <x v="265"/>
  </r>
  <r>
    <x v="266"/>
  </r>
  <r>
    <x v="267"/>
  </r>
  <r>
    <x v="267"/>
  </r>
  <r>
    <x v="267"/>
  </r>
  <r>
    <x v="267"/>
  </r>
  <r>
    <x v="267"/>
  </r>
  <r>
    <x v="267"/>
  </r>
  <r>
    <x v="37"/>
  </r>
  <r>
    <x v="268"/>
  </r>
  <r>
    <x v="269"/>
  </r>
  <r>
    <x v="270"/>
  </r>
  <r>
    <x v="271"/>
  </r>
  <r>
    <x v="272"/>
  </r>
  <r>
    <x v="272"/>
  </r>
  <r>
    <x v="272"/>
  </r>
  <r>
    <x v="272"/>
  </r>
  <r>
    <x v="272"/>
  </r>
  <r>
    <x v="272"/>
  </r>
  <r>
    <x v="272"/>
  </r>
  <r>
    <x v="272"/>
  </r>
  <r>
    <x v="272"/>
  </r>
  <r>
    <x v="272"/>
  </r>
  <r>
    <x v="272"/>
  </r>
  <r>
    <x v="272"/>
  </r>
  <r>
    <x v="273"/>
  </r>
  <r>
    <x v="273"/>
  </r>
  <r>
    <x v="274"/>
  </r>
  <r>
    <x v="275"/>
  </r>
  <r>
    <x v="276"/>
  </r>
  <r>
    <x v="277"/>
  </r>
  <r>
    <x v="278"/>
  </r>
  <r>
    <x v="7"/>
  </r>
  <r>
    <x v="279"/>
  </r>
  <r>
    <x v="161"/>
  </r>
  <r>
    <x v="280"/>
  </r>
  <r>
    <x v="280"/>
  </r>
  <r>
    <x v="281"/>
  </r>
  <r>
    <x v="209"/>
  </r>
  <r>
    <x v="282"/>
  </r>
  <r>
    <x v="283"/>
  </r>
  <r>
    <x v="161"/>
  </r>
  <r>
    <x v="284"/>
  </r>
  <r>
    <x v="74"/>
  </r>
  <r>
    <x v="74"/>
  </r>
  <r>
    <x v="282"/>
  </r>
  <r>
    <x v="285"/>
  </r>
  <r>
    <x v="198"/>
  </r>
  <r>
    <x v="31"/>
  </r>
  <r>
    <x v="286"/>
  </r>
  <r>
    <x v="287"/>
  </r>
  <r>
    <x v="288"/>
  </r>
  <r>
    <x v="289"/>
  </r>
  <r>
    <x v="186"/>
  </r>
  <r>
    <x v="290"/>
  </r>
  <r>
    <x v="163"/>
  </r>
  <r>
    <x v="291"/>
  </r>
  <r>
    <x v="292"/>
  </r>
  <r>
    <x v="293"/>
  </r>
  <r>
    <x v="294"/>
  </r>
  <r>
    <x v="295"/>
  </r>
  <r>
    <x v="296"/>
  </r>
  <r>
    <x v="297"/>
  </r>
  <r>
    <x v="137"/>
  </r>
  <r>
    <x v="53"/>
  </r>
  <r>
    <x v="298"/>
  </r>
  <r>
    <x v="298"/>
  </r>
  <r>
    <x v="299"/>
  </r>
  <r>
    <x v="299"/>
  </r>
  <r>
    <x v="88"/>
  </r>
  <r>
    <x v="275"/>
  </r>
  <r>
    <x v="300"/>
  </r>
  <r>
    <x v="252"/>
  </r>
  <r>
    <x v="252"/>
  </r>
  <r>
    <x v="301"/>
  </r>
  <r>
    <x v="64"/>
  </r>
  <r>
    <x v="103"/>
  </r>
  <r>
    <x v="302"/>
  </r>
  <r>
    <x v="303"/>
  </r>
  <r>
    <x v="304"/>
  </r>
  <r>
    <x v="305"/>
  </r>
  <r>
    <x v="63"/>
  </r>
  <r>
    <x v="306"/>
  </r>
  <r>
    <x v="307"/>
  </r>
  <r>
    <x v="197"/>
  </r>
  <r>
    <x v="308"/>
  </r>
  <r>
    <x v="309"/>
  </r>
  <r>
    <x v="310"/>
  </r>
  <r>
    <x v="297"/>
  </r>
  <r>
    <x v="297"/>
  </r>
  <r>
    <x v="311"/>
  </r>
  <r>
    <x v="311"/>
  </r>
  <r>
    <x v="312"/>
  </r>
  <r>
    <x v="313"/>
  </r>
  <r>
    <x v="314"/>
  </r>
  <r>
    <x v="315"/>
  </r>
  <r>
    <x v="316"/>
  </r>
  <r>
    <x v="317"/>
  </r>
  <r>
    <x v="318"/>
  </r>
  <r>
    <x v="319"/>
  </r>
  <r>
    <x v="320"/>
  </r>
  <r>
    <x v="321"/>
  </r>
  <r>
    <x v="322"/>
  </r>
  <r>
    <x v="323"/>
  </r>
  <r>
    <x v="324"/>
  </r>
  <r>
    <x v="325"/>
  </r>
  <r>
    <x v="326"/>
  </r>
  <r>
    <x v="327"/>
  </r>
  <r>
    <x v="328"/>
  </r>
  <r>
    <x v="329"/>
  </r>
  <r>
    <x v="330"/>
  </r>
  <r>
    <x v="245"/>
  </r>
  <r>
    <x v="331"/>
  </r>
  <r>
    <x v="332"/>
  </r>
  <r>
    <x v="333"/>
  </r>
  <r>
    <x v="334"/>
  </r>
  <r>
    <x v="182"/>
  </r>
  <r>
    <x v="182"/>
  </r>
  <r>
    <x v="217"/>
  </r>
  <r>
    <x v="250"/>
  </r>
  <r>
    <x v="18"/>
  </r>
  <r>
    <x v="335"/>
  </r>
  <r>
    <x v="335"/>
  </r>
  <r>
    <x v="335"/>
  </r>
  <r>
    <x v="336"/>
  </r>
  <r>
    <x v="37"/>
  </r>
  <r>
    <x v="337"/>
  </r>
  <r>
    <x v="338"/>
  </r>
  <r>
    <x v="181"/>
  </r>
  <r>
    <x v="339"/>
  </r>
  <r>
    <x v="19"/>
  </r>
  <r>
    <x v="340"/>
  </r>
  <r>
    <x v="341"/>
  </r>
  <r>
    <x v="341"/>
  </r>
  <r>
    <x v="243"/>
  </r>
  <r>
    <x v="342"/>
  </r>
  <r>
    <x v="343"/>
  </r>
  <r>
    <x v="344"/>
  </r>
  <r>
    <x v="345"/>
  </r>
  <r>
    <x v="346"/>
  </r>
  <r>
    <x v="266"/>
  </r>
  <r>
    <x v="347"/>
  </r>
  <r>
    <x v="347"/>
  </r>
  <r>
    <x v="347"/>
  </r>
  <r>
    <x v="347"/>
  </r>
  <r>
    <x v="348"/>
  </r>
  <r>
    <x v="349"/>
  </r>
  <r>
    <x v="141"/>
  </r>
  <r>
    <x v="350"/>
  </r>
  <r>
    <x v="351"/>
  </r>
  <r>
    <x v="106"/>
  </r>
  <r>
    <x v="187"/>
  </r>
  <r>
    <x v="187"/>
  </r>
  <r>
    <x v="40"/>
  </r>
  <r>
    <x v="161"/>
  </r>
  <r>
    <x v="352"/>
  </r>
  <r>
    <x v="352"/>
  </r>
  <r>
    <x v="353"/>
  </r>
  <r>
    <x v="353"/>
  </r>
  <r>
    <x v="354"/>
  </r>
  <r>
    <x v="355"/>
  </r>
  <r>
    <x v="356"/>
  </r>
  <r>
    <x v="357"/>
  </r>
  <r>
    <x v="358"/>
  </r>
  <r>
    <x v="359"/>
  </r>
  <r>
    <x v="360"/>
  </r>
  <r>
    <x v="360"/>
  </r>
  <r>
    <x v="247"/>
  </r>
  <r>
    <x v="235"/>
  </r>
  <r>
    <x v="235"/>
  </r>
  <r>
    <x v="361"/>
  </r>
  <r>
    <x v="362"/>
  </r>
  <r>
    <x v="363"/>
  </r>
  <r>
    <x v="363"/>
  </r>
  <r>
    <x v="363"/>
  </r>
  <r>
    <x v="363"/>
  </r>
  <r>
    <x v="363"/>
  </r>
  <r>
    <x v="363"/>
  </r>
  <r>
    <x v="363"/>
  </r>
  <r>
    <x v="363"/>
  </r>
  <r>
    <x v="363"/>
  </r>
  <r>
    <x v="363"/>
  </r>
  <r>
    <x v="363"/>
  </r>
  <r>
    <x v="363"/>
  </r>
  <r>
    <x v="364"/>
  </r>
  <r>
    <x v="365"/>
  </r>
  <r>
    <x v="365"/>
  </r>
  <r>
    <x v="365"/>
  </r>
  <r>
    <x v="365"/>
  </r>
  <r>
    <x v="365"/>
  </r>
  <r>
    <x v="365"/>
  </r>
  <r>
    <x v="365"/>
  </r>
  <r>
    <x v="365"/>
  </r>
  <r>
    <x v="46"/>
  </r>
  <r>
    <x v="46"/>
  </r>
  <r>
    <x v="254"/>
  </r>
  <r>
    <x v="366"/>
  </r>
  <r>
    <x v="367"/>
  </r>
  <r>
    <x v="368"/>
  </r>
  <r>
    <x v="127"/>
  </r>
  <r>
    <x v="369"/>
  </r>
  <r>
    <x v="132"/>
  </r>
  <r>
    <x v="90"/>
  </r>
  <r>
    <x v="370"/>
  </r>
  <r>
    <x v="197"/>
  </r>
  <r>
    <x v="268"/>
  </r>
  <r>
    <x v="371"/>
  </r>
  <r>
    <x v="372"/>
  </r>
  <r>
    <x v="373"/>
  </r>
  <r>
    <x v="374"/>
  </r>
  <r>
    <x v="375"/>
  </r>
  <r>
    <x v="376"/>
  </r>
  <r>
    <x v="375"/>
  </r>
  <r>
    <x v="377"/>
  </r>
  <r>
    <x v="376"/>
  </r>
  <r>
    <x v="375"/>
  </r>
  <r>
    <x v="143"/>
  </r>
  <r>
    <x v="378"/>
  </r>
  <r>
    <x v="168"/>
  </r>
  <r>
    <x v="379"/>
  </r>
  <r>
    <x v="380"/>
  </r>
  <r>
    <x v="381"/>
  </r>
  <r>
    <x v="231"/>
  </r>
  <r>
    <x v="382"/>
  </r>
  <r>
    <x v="382"/>
  </r>
  <r>
    <x v="383"/>
  </r>
  <r>
    <x v="19"/>
  </r>
  <r>
    <x v="384"/>
  </r>
  <r>
    <x v="384"/>
  </r>
  <r>
    <x v="384"/>
  </r>
  <r>
    <x v="337"/>
  </r>
  <r>
    <x v="337"/>
  </r>
  <r>
    <x v="337"/>
  </r>
  <r>
    <x v="359"/>
  </r>
  <r>
    <x v="359"/>
  </r>
  <r>
    <x v="359"/>
  </r>
  <r>
    <x v="7"/>
  </r>
  <r>
    <x v="385"/>
  </r>
  <r>
    <x v="385"/>
  </r>
  <r>
    <x v="386"/>
  </r>
  <r>
    <x v="387"/>
  </r>
  <r>
    <x v="388"/>
  </r>
  <r>
    <x v="388"/>
  </r>
  <r>
    <x v="122"/>
  </r>
  <r>
    <x v="122"/>
  </r>
  <r>
    <x v="23"/>
  </r>
  <r>
    <x v="258"/>
  </r>
  <r>
    <x v="159"/>
  </r>
  <r>
    <x v="161"/>
  </r>
  <r>
    <x v="161"/>
  </r>
  <r>
    <x v="389"/>
  </r>
  <r>
    <x v="390"/>
  </r>
  <r>
    <x v="51"/>
  </r>
  <r>
    <x v="29"/>
  </r>
  <r>
    <x v="258"/>
  </r>
  <r>
    <x v="391"/>
  </r>
  <r>
    <x v="392"/>
  </r>
  <r>
    <x v="210"/>
  </r>
  <r>
    <x v="393"/>
  </r>
  <r>
    <x v="394"/>
  </r>
  <r>
    <x v="393"/>
  </r>
  <r>
    <x v="395"/>
  </r>
  <r>
    <x v="396"/>
  </r>
  <r>
    <x v="397"/>
  </r>
  <r>
    <x v="22"/>
  </r>
  <r>
    <x v="398"/>
  </r>
  <r>
    <x v="399"/>
  </r>
  <r>
    <x v="399"/>
  </r>
  <r>
    <x v="400"/>
  </r>
  <r>
    <x v="401"/>
  </r>
  <r>
    <x v="325"/>
  </r>
  <r>
    <x v="402"/>
  </r>
  <r>
    <x v="247"/>
  </r>
  <r>
    <x v="22"/>
  </r>
  <r>
    <x v="334"/>
  </r>
  <r>
    <x v="82"/>
  </r>
  <r>
    <x v="233"/>
  </r>
  <r>
    <x v="403"/>
  </r>
  <r>
    <x v="403"/>
  </r>
  <r>
    <x v="404"/>
  </r>
  <r>
    <x v="405"/>
  </r>
  <r>
    <x v="406"/>
  </r>
  <r>
    <x v="407"/>
  </r>
  <r>
    <x v="408"/>
  </r>
  <r>
    <x v="408"/>
  </r>
  <r>
    <x v="88"/>
  </r>
  <r>
    <x v="267"/>
  </r>
  <r>
    <x v="409"/>
  </r>
  <r>
    <x v="410"/>
  </r>
  <r>
    <x v="410"/>
  </r>
  <r>
    <x v="411"/>
  </r>
  <r>
    <x v="412"/>
  </r>
  <r>
    <x v="182"/>
  </r>
  <r>
    <x v="413"/>
  </r>
  <r>
    <x v="326"/>
  </r>
  <r>
    <x v="258"/>
  </r>
  <r>
    <x v="258"/>
  </r>
  <r>
    <x v="414"/>
  </r>
  <r>
    <x v="414"/>
  </r>
  <r>
    <x v="124"/>
  </r>
  <r>
    <x v="415"/>
  </r>
  <r>
    <x v="416"/>
  </r>
  <r>
    <x v="64"/>
  </r>
  <r>
    <x v="417"/>
  </r>
  <r>
    <x v="377"/>
  </r>
  <r>
    <x v="418"/>
  </r>
  <r>
    <x v="419"/>
  </r>
  <r>
    <x v="32"/>
  </r>
  <r>
    <x v="403"/>
  </r>
  <r>
    <x v="420"/>
  </r>
  <r>
    <x v="421"/>
  </r>
  <r>
    <x v="45"/>
  </r>
  <r>
    <x v="74"/>
  </r>
  <r>
    <x v="422"/>
  </r>
  <r>
    <x v="423"/>
  </r>
  <r>
    <x v="424"/>
  </r>
  <r>
    <x v="369"/>
  </r>
  <r>
    <x v="425"/>
  </r>
  <r>
    <x v="426"/>
  </r>
  <r>
    <x v="427"/>
  </r>
  <r>
    <x v="398"/>
  </r>
  <r>
    <x v="173"/>
  </r>
  <r>
    <x v="70"/>
  </r>
  <r>
    <x v="428"/>
  </r>
  <r>
    <x v="403"/>
  </r>
  <r>
    <x v="429"/>
  </r>
  <r>
    <x v="430"/>
  </r>
  <r>
    <x v="68"/>
  </r>
  <r>
    <x v="431"/>
  </r>
  <r>
    <x v="156"/>
  </r>
  <r>
    <x v="156"/>
  </r>
  <r>
    <x v="432"/>
  </r>
  <r>
    <x v="433"/>
  </r>
  <r>
    <x v="433"/>
  </r>
  <r>
    <x v="106"/>
  </r>
  <r>
    <x v="434"/>
  </r>
  <r>
    <x v="435"/>
  </r>
  <r>
    <x v="436"/>
  </r>
  <r>
    <x v="437"/>
  </r>
  <r>
    <x v="438"/>
  </r>
  <r>
    <x v="413"/>
  </r>
  <r>
    <x v="439"/>
  </r>
  <r>
    <x v="440"/>
  </r>
  <r>
    <x v="441"/>
  </r>
  <r>
    <x v="442"/>
  </r>
  <r>
    <x v="443"/>
  </r>
  <r>
    <x v="444"/>
  </r>
  <r>
    <x v="445"/>
  </r>
  <r>
    <x v="446"/>
  </r>
  <r>
    <x v="447"/>
  </r>
  <r>
    <x v="448"/>
  </r>
  <r>
    <x v="449"/>
  </r>
  <r>
    <x v="254"/>
  </r>
  <r>
    <x v="450"/>
  </r>
  <r>
    <x v="451"/>
  </r>
  <r>
    <x v="452"/>
  </r>
  <r>
    <x v="452"/>
  </r>
  <r>
    <x v="453"/>
  </r>
  <r>
    <x v="454"/>
  </r>
  <r>
    <x v="454"/>
  </r>
  <r>
    <x v="455"/>
  </r>
  <r>
    <x v="257"/>
  </r>
  <r>
    <x v="63"/>
  </r>
  <r>
    <x v="63"/>
  </r>
  <r>
    <x v="250"/>
  </r>
  <r>
    <x v="212"/>
  </r>
  <r>
    <x v="456"/>
  </r>
  <r>
    <x v="74"/>
  </r>
  <r>
    <x v="457"/>
  </r>
  <r>
    <x v="458"/>
  </r>
  <r>
    <x v="458"/>
  </r>
  <r>
    <x v="459"/>
  </r>
  <r>
    <x v="460"/>
  </r>
  <r>
    <x v="461"/>
  </r>
  <r>
    <x v="462"/>
  </r>
  <r>
    <x v="463"/>
  </r>
  <r>
    <x v="464"/>
  </r>
  <r>
    <x v="465"/>
  </r>
  <r>
    <x v="139"/>
  </r>
  <r>
    <x v="26"/>
  </r>
  <r>
    <x v="466"/>
  </r>
  <r>
    <x v="161"/>
  </r>
  <r>
    <x v="467"/>
  </r>
  <r>
    <x v="468"/>
  </r>
  <r>
    <x v="469"/>
  </r>
  <r>
    <x v="470"/>
  </r>
  <r>
    <x v="365"/>
  </r>
  <r>
    <x v="470"/>
  </r>
  <r>
    <x v="470"/>
  </r>
  <r>
    <x v="470"/>
  </r>
  <r>
    <x v="470"/>
  </r>
  <r>
    <x v="168"/>
  </r>
  <r>
    <x v="471"/>
  </r>
  <r>
    <x v="472"/>
  </r>
  <r>
    <x v="473"/>
  </r>
  <r>
    <x v="335"/>
  </r>
  <r>
    <x v="474"/>
  </r>
  <r>
    <x v="475"/>
  </r>
  <r>
    <x v="475"/>
  </r>
  <r>
    <x v="246"/>
  </r>
  <r>
    <x v="476"/>
  </r>
  <r>
    <x v="477"/>
  </r>
  <r>
    <x v="477"/>
  </r>
  <r>
    <x v="478"/>
  </r>
  <r>
    <x v="479"/>
  </r>
  <r>
    <x v="123"/>
  </r>
  <r>
    <x v="480"/>
  </r>
  <r>
    <x v="51"/>
  </r>
  <r>
    <x v="481"/>
  </r>
  <r>
    <x v="481"/>
  </r>
  <r>
    <x v="482"/>
  </r>
  <r>
    <x v="483"/>
  </r>
  <r>
    <x v="484"/>
  </r>
  <r>
    <x v="163"/>
  </r>
  <r>
    <x v="413"/>
  </r>
  <r>
    <x v="485"/>
  </r>
  <r>
    <x v="486"/>
  </r>
  <r>
    <x v="182"/>
  </r>
  <r>
    <x v="487"/>
  </r>
  <r>
    <x v="488"/>
  </r>
  <r>
    <x v="104"/>
  </r>
  <r>
    <x v="104"/>
  </r>
  <r>
    <x v="104"/>
  </r>
  <r>
    <x v="104"/>
  </r>
  <r>
    <x v="488"/>
  </r>
  <r>
    <x v="489"/>
  </r>
  <r>
    <x v="489"/>
  </r>
  <r>
    <x v="489"/>
  </r>
  <r>
    <x v="489"/>
  </r>
  <r>
    <x v="490"/>
  </r>
  <r>
    <x v="490"/>
  </r>
  <r>
    <x v="490"/>
  </r>
  <r>
    <x v="225"/>
  </r>
  <r>
    <x v="491"/>
  </r>
  <r>
    <x v="222"/>
  </r>
  <r>
    <x v="344"/>
  </r>
  <r>
    <x v="492"/>
  </r>
  <r>
    <x v="493"/>
  </r>
  <r>
    <x v="494"/>
  </r>
  <r>
    <x v="187"/>
  </r>
  <r>
    <x v="238"/>
  </r>
  <r>
    <x v="495"/>
  </r>
  <r>
    <x v="495"/>
  </r>
  <r>
    <x v="495"/>
  </r>
  <r>
    <x v="496"/>
  </r>
  <r>
    <x v="497"/>
  </r>
  <r>
    <x v="498"/>
  </r>
  <r>
    <x v="331"/>
  </r>
  <r>
    <x v="499"/>
  </r>
  <r>
    <x v="191"/>
  </r>
  <r>
    <x v="500"/>
  </r>
  <r>
    <x v="501"/>
  </r>
  <r>
    <x v="232"/>
  </r>
  <r>
    <x v="502"/>
  </r>
  <r>
    <x v="503"/>
  </r>
  <r>
    <x v="185"/>
  </r>
  <r>
    <x v="504"/>
  </r>
  <r>
    <x v="283"/>
  </r>
  <r>
    <x v="504"/>
  </r>
  <r>
    <x v="420"/>
  </r>
  <r>
    <x v="503"/>
  </r>
  <r>
    <x v="505"/>
  </r>
  <r>
    <x v="506"/>
  </r>
  <r>
    <x v="432"/>
  </r>
  <r>
    <x v="507"/>
  </r>
  <r>
    <x v="75"/>
  </r>
  <r>
    <x v="163"/>
  </r>
  <r>
    <x v="508"/>
  </r>
  <r>
    <x v="509"/>
  </r>
  <r>
    <x v="508"/>
  </r>
  <r>
    <x v="508"/>
  </r>
  <r>
    <x v="508"/>
  </r>
  <r>
    <x v="455"/>
  </r>
  <r>
    <x v="510"/>
  </r>
  <r>
    <x v="511"/>
  </r>
  <r>
    <x v="511"/>
  </r>
  <r>
    <x v="511"/>
  </r>
  <r>
    <x v="382"/>
  </r>
  <r>
    <x v="161"/>
  </r>
  <r>
    <x v="512"/>
  </r>
  <r>
    <x v="513"/>
  </r>
  <r>
    <x v="514"/>
  </r>
  <r>
    <x v="515"/>
  </r>
  <r>
    <x v="516"/>
  </r>
  <r>
    <x v="517"/>
  </r>
  <r>
    <x v="518"/>
  </r>
  <r>
    <x v="519"/>
  </r>
  <r>
    <x v="520"/>
  </r>
  <r>
    <x v="521"/>
  </r>
  <r>
    <x v="522"/>
  </r>
  <r>
    <x v="523"/>
  </r>
  <r>
    <x v="524"/>
  </r>
  <r>
    <x v="525"/>
  </r>
  <r>
    <x v="161"/>
  </r>
  <r>
    <x v="526"/>
  </r>
  <r>
    <x v="187"/>
  </r>
  <r>
    <x v="282"/>
  </r>
  <r>
    <x v="163"/>
  </r>
  <r>
    <x v="23"/>
  </r>
  <r>
    <x v="159"/>
  </r>
  <r>
    <x v="347"/>
  </r>
  <r>
    <x v="527"/>
  </r>
  <r>
    <x v="24"/>
  </r>
  <r>
    <x v="24"/>
  </r>
  <r>
    <x v="528"/>
  </r>
  <r>
    <x v="529"/>
  </r>
  <r>
    <x v="530"/>
  </r>
  <r>
    <x v="531"/>
  </r>
  <r>
    <x v="532"/>
  </r>
  <r>
    <x v="532"/>
  </r>
  <r>
    <x v="127"/>
  </r>
  <r>
    <x v="533"/>
  </r>
  <r>
    <x v="284"/>
  </r>
  <r>
    <x v="534"/>
  </r>
  <r>
    <x v="106"/>
  </r>
  <r>
    <x v="535"/>
  </r>
  <r>
    <x v="536"/>
  </r>
  <r>
    <x v="173"/>
  </r>
  <r>
    <x v="316"/>
  </r>
  <r>
    <x v="173"/>
  </r>
  <r>
    <x v="88"/>
  </r>
  <r>
    <x v="88"/>
  </r>
  <r>
    <x v="57"/>
  </r>
  <r>
    <x v="114"/>
  </r>
  <r>
    <x v="176"/>
  </r>
  <r>
    <x v="537"/>
  </r>
  <r>
    <x v="538"/>
  </r>
  <r>
    <x v="268"/>
  </r>
  <r>
    <x v="539"/>
  </r>
  <r>
    <x v="539"/>
  </r>
  <r>
    <x v="540"/>
  </r>
  <r>
    <x v="541"/>
  </r>
  <r>
    <x v="138"/>
  </r>
  <r>
    <x v="542"/>
  </r>
  <r>
    <x v="543"/>
  </r>
  <r>
    <x v="544"/>
  </r>
  <r>
    <x v="194"/>
  </r>
  <r>
    <x v="143"/>
  </r>
  <r>
    <x v="545"/>
  </r>
  <r>
    <x v="141"/>
  </r>
  <r>
    <x v="141"/>
  </r>
  <r>
    <x v="546"/>
  </r>
  <r>
    <x v="547"/>
  </r>
  <r>
    <x v="548"/>
  </r>
  <r>
    <x v="503"/>
  </r>
  <r>
    <x v="187"/>
  </r>
  <r>
    <x v="549"/>
  </r>
  <r>
    <x v="0"/>
  </r>
  <r>
    <x v="365"/>
  </r>
  <r>
    <x v="365"/>
  </r>
  <r>
    <x v="365"/>
  </r>
  <r>
    <x v="365"/>
  </r>
  <r>
    <x v="365"/>
  </r>
  <r>
    <x v="365"/>
  </r>
  <r>
    <x v="550"/>
  </r>
  <r>
    <x v="210"/>
  </r>
  <r>
    <x v="551"/>
  </r>
  <r>
    <x v="551"/>
  </r>
  <r>
    <x v="552"/>
  </r>
  <r>
    <x v="489"/>
  </r>
  <r>
    <x v="323"/>
  </r>
  <r>
    <x v="553"/>
  </r>
  <r>
    <x v="553"/>
  </r>
  <r>
    <x v="553"/>
  </r>
  <r>
    <x v="212"/>
  </r>
  <r>
    <x v="554"/>
  </r>
  <r>
    <x v="52"/>
  </r>
  <r>
    <x v="74"/>
  </r>
  <r>
    <x v="555"/>
  </r>
  <r>
    <x v="556"/>
  </r>
  <r>
    <x v="556"/>
  </r>
  <r>
    <x v="557"/>
  </r>
  <r>
    <x v="557"/>
  </r>
  <r>
    <x v="267"/>
  </r>
  <r>
    <x v="267"/>
  </r>
  <r>
    <x v="267"/>
  </r>
  <r>
    <x v="558"/>
  </r>
  <r>
    <x v="221"/>
  </r>
  <r>
    <x v="559"/>
  </r>
  <r>
    <x v="221"/>
  </r>
  <r>
    <x v="559"/>
  </r>
  <r>
    <x v="560"/>
  </r>
  <r>
    <x v="561"/>
  </r>
  <r>
    <x v="562"/>
  </r>
  <r>
    <x v="563"/>
  </r>
  <r>
    <x v="408"/>
  </r>
  <r>
    <x v="408"/>
  </r>
  <r>
    <x v="564"/>
  </r>
  <r>
    <x v="564"/>
  </r>
  <r>
    <x v="89"/>
  </r>
  <r>
    <x v="166"/>
  </r>
  <r>
    <x v="565"/>
  </r>
  <r>
    <x v="565"/>
  </r>
  <r>
    <x v="566"/>
  </r>
  <r>
    <x v="567"/>
  </r>
  <r>
    <x v="568"/>
  </r>
  <r>
    <x v="295"/>
  </r>
  <r>
    <x v="278"/>
  </r>
  <r>
    <x v="569"/>
  </r>
  <r>
    <x v="570"/>
  </r>
  <r>
    <x v="571"/>
  </r>
  <r>
    <x v="572"/>
  </r>
  <r>
    <x v="456"/>
  </r>
  <r>
    <x v="289"/>
  </r>
  <r>
    <x v="210"/>
  </r>
  <r>
    <x v="573"/>
  </r>
  <r>
    <x v="574"/>
  </r>
  <r>
    <x v="125"/>
  </r>
  <r>
    <x v="125"/>
  </r>
  <r>
    <x v="575"/>
  </r>
  <r>
    <x v="22"/>
  </r>
  <r>
    <x v="32"/>
  </r>
  <r>
    <x v="31"/>
  </r>
  <r>
    <x v="32"/>
  </r>
  <r>
    <x v="576"/>
  </r>
  <r>
    <x v="567"/>
  </r>
  <r>
    <x v="143"/>
  </r>
  <r>
    <x v="322"/>
  </r>
  <r>
    <x v="508"/>
  </r>
  <r>
    <x v="508"/>
  </r>
  <r>
    <x v="577"/>
  </r>
  <r>
    <x v="220"/>
  </r>
  <r>
    <x v="508"/>
  </r>
  <r>
    <x v="509"/>
  </r>
  <r>
    <x v="51"/>
  </r>
  <r>
    <x v="578"/>
  </r>
  <r>
    <x v="579"/>
  </r>
  <r>
    <x v="580"/>
  </r>
  <r>
    <x v="581"/>
  </r>
  <r>
    <x v="198"/>
  </r>
  <r>
    <x v="581"/>
  </r>
  <r>
    <x v="582"/>
  </r>
  <r>
    <x v="582"/>
  </r>
  <r>
    <x v="12"/>
  </r>
  <r>
    <x v="12"/>
  </r>
  <r>
    <x v="583"/>
  </r>
  <r>
    <x v="342"/>
  </r>
  <r>
    <x v="584"/>
  </r>
  <r>
    <x v="484"/>
  </r>
  <r>
    <x v="585"/>
  </r>
  <r>
    <x v="586"/>
  </r>
  <r>
    <x v="587"/>
  </r>
  <r>
    <x v="194"/>
  </r>
  <r>
    <x v="588"/>
  </r>
  <r>
    <x v="589"/>
  </r>
  <r>
    <x v="590"/>
  </r>
  <r>
    <x v="171"/>
  </r>
  <r>
    <x v="591"/>
  </r>
  <r>
    <x v="592"/>
  </r>
  <r>
    <x v="68"/>
  </r>
  <r>
    <x v="593"/>
  </r>
  <r>
    <x v="594"/>
  </r>
  <r>
    <x v="119"/>
  </r>
  <r>
    <x v="595"/>
  </r>
  <r>
    <x v="596"/>
  </r>
  <r>
    <x v="597"/>
  </r>
  <r>
    <x v="55"/>
  </r>
  <r>
    <x v="598"/>
  </r>
  <r>
    <x v="443"/>
  </r>
  <r>
    <x v="599"/>
  </r>
  <r>
    <x v="599"/>
  </r>
  <r>
    <x v="600"/>
  </r>
  <r>
    <x v="330"/>
  </r>
  <r>
    <x v="330"/>
  </r>
  <r>
    <x v="601"/>
  </r>
  <r>
    <x v="21"/>
  </r>
  <r>
    <x v="330"/>
  </r>
  <r>
    <x v="330"/>
  </r>
  <r>
    <x v="156"/>
  </r>
  <r>
    <x v="578"/>
  </r>
  <r>
    <x v="578"/>
  </r>
  <r>
    <x v="202"/>
  </r>
  <r>
    <x v="22"/>
  </r>
  <r>
    <x v="90"/>
  </r>
  <r>
    <x v="19"/>
  </r>
  <r>
    <x v="19"/>
  </r>
  <r>
    <x v="3"/>
  </r>
  <r>
    <x v="602"/>
  </r>
  <r>
    <x v="181"/>
  </r>
  <r>
    <x v="213"/>
  </r>
  <r>
    <x v="136"/>
  </r>
  <r>
    <x v="603"/>
  </r>
  <r>
    <x v="603"/>
  </r>
  <r>
    <x v="209"/>
  </r>
  <r>
    <x v="209"/>
  </r>
  <r>
    <x v="604"/>
  </r>
  <r>
    <x v="605"/>
  </r>
  <r>
    <x v="409"/>
  </r>
  <r>
    <x v="300"/>
  </r>
  <r>
    <x v="521"/>
  </r>
  <r>
    <x v="135"/>
  </r>
  <r>
    <x v="606"/>
  </r>
  <r>
    <x v="607"/>
  </r>
  <r>
    <x v="608"/>
  </r>
  <r>
    <x v="88"/>
  </r>
  <r>
    <x v="609"/>
  </r>
  <r>
    <x v="610"/>
  </r>
  <r>
    <x v="403"/>
  </r>
  <r>
    <x v="257"/>
  </r>
  <r>
    <x v="182"/>
  </r>
  <r>
    <x v="403"/>
  </r>
  <r>
    <x v="611"/>
  </r>
  <r>
    <x v="144"/>
  </r>
  <r>
    <x v="612"/>
  </r>
  <r>
    <x v="372"/>
  </r>
  <r>
    <x v="119"/>
  </r>
  <r>
    <x v="613"/>
  </r>
  <r>
    <x v="18"/>
  </r>
  <r>
    <x v="614"/>
  </r>
  <r>
    <x v="615"/>
  </r>
  <r>
    <x v="616"/>
  </r>
  <r>
    <x v="616"/>
  </r>
  <r>
    <x v="616"/>
  </r>
  <r>
    <x v="173"/>
  </r>
  <r>
    <x v="144"/>
  </r>
  <r>
    <x v="617"/>
  </r>
  <r>
    <x v="617"/>
  </r>
  <r>
    <x v="7"/>
  </r>
  <r>
    <x v="7"/>
  </r>
  <r>
    <x v="618"/>
  </r>
  <r>
    <x v="618"/>
  </r>
  <r>
    <x v="618"/>
  </r>
  <r>
    <x v="619"/>
  </r>
  <r>
    <x v="620"/>
  </r>
  <r>
    <x v="621"/>
  </r>
  <r>
    <x v="621"/>
  </r>
  <r>
    <x v="621"/>
  </r>
  <r>
    <x v="141"/>
  </r>
  <r>
    <x v="622"/>
  </r>
  <r>
    <x v="530"/>
  </r>
  <r>
    <x v="623"/>
  </r>
  <r>
    <x v="623"/>
  </r>
  <r>
    <x v="624"/>
  </r>
  <r>
    <x v="625"/>
  </r>
  <r>
    <x v="625"/>
  </r>
  <r>
    <x v="324"/>
  </r>
  <r>
    <x v="626"/>
  </r>
  <r>
    <x v="627"/>
  </r>
  <r>
    <x v="628"/>
  </r>
  <r>
    <x v="628"/>
  </r>
  <r>
    <x v="629"/>
  </r>
  <r>
    <x v="49"/>
  </r>
  <r>
    <x v="198"/>
  </r>
  <r>
    <x v="198"/>
  </r>
  <r>
    <x v="198"/>
  </r>
  <r>
    <x v="198"/>
  </r>
  <r>
    <x v="437"/>
  </r>
  <r>
    <x v="64"/>
  </r>
  <r>
    <x v="437"/>
  </r>
  <r>
    <x v="437"/>
  </r>
  <r>
    <x v="22"/>
  </r>
  <r>
    <x v="428"/>
  </r>
  <r>
    <x v="428"/>
  </r>
  <r>
    <x v="630"/>
  </r>
  <r>
    <x v="51"/>
  </r>
  <r>
    <x v="163"/>
  </r>
  <r>
    <x v="163"/>
  </r>
  <r>
    <x v="163"/>
  </r>
  <r>
    <x v="631"/>
  </r>
  <r>
    <x v="632"/>
  </r>
  <r>
    <x v="75"/>
  </r>
  <r>
    <x v="182"/>
  </r>
  <r>
    <x v="398"/>
  </r>
  <r>
    <x v="173"/>
  </r>
  <r>
    <x v="334"/>
  </r>
  <r>
    <x v="191"/>
  </r>
  <r>
    <x v="182"/>
  </r>
  <r>
    <x v="409"/>
  </r>
  <r>
    <x v="206"/>
  </r>
  <r>
    <x v="633"/>
  </r>
  <r>
    <x v="331"/>
  </r>
  <r>
    <x v="541"/>
  </r>
  <r>
    <x v="437"/>
  </r>
  <r>
    <x v="634"/>
  </r>
  <r>
    <x v="634"/>
  </r>
  <r>
    <x v="635"/>
  </r>
  <r>
    <x v="635"/>
  </r>
  <r>
    <x v="636"/>
  </r>
  <r>
    <x v="22"/>
  </r>
  <r>
    <x v="168"/>
  </r>
  <r>
    <x v="168"/>
  </r>
  <r>
    <x v="168"/>
  </r>
  <r>
    <x v="109"/>
  </r>
  <r>
    <x v="257"/>
  </r>
  <r>
    <x v="342"/>
  </r>
  <r>
    <x v="342"/>
  </r>
  <r>
    <x v="513"/>
  </r>
  <r>
    <x v="637"/>
  </r>
  <r>
    <x v="581"/>
  </r>
  <r>
    <x v="90"/>
  </r>
  <r>
    <x v="3"/>
  </r>
  <r>
    <x v="429"/>
  </r>
  <r>
    <x v="90"/>
  </r>
  <r>
    <x v="638"/>
  </r>
  <r>
    <x v="456"/>
  </r>
  <r>
    <x v="639"/>
  </r>
  <r>
    <x v="317"/>
  </r>
  <r>
    <x v="317"/>
  </r>
  <r>
    <x v="408"/>
  </r>
  <r>
    <x v="640"/>
  </r>
  <r>
    <x v="156"/>
  </r>
  <r>
    <x v="21"/>
  </r>
  <r>
    <x v="21"/>
  </r>
  <r>
    <x v="641"/>
  </r>
  <r>
    <x v="642"/>
  </r>
  <r>
    <x v="643"/>
  </r>
  <r>
    <x v="120"/>
  </r>
  <r>
    <x v="227"/>
  </r>
  <r>
    <x v="227"/>
  </r>
  <r>
    <x v="16"/>
  </r>
  <r>
    <x v="596"/>
  </r>
  <r>
    <x v="644"/>
  </r>
  <r>
    <x v="645"/>
  </r>
  <r>
    <x v="646"/>
  </r>
  <r>
    <x v="646"/>
  </r>
  <r>
    <x v="646"/>
  </r>
  <r>
    <x v="258"/>
  </r>
  <r>
    <x v="288"/>
  </r>
  <r>
    <x v="23"/>
  </r>
  <r>
    <x v="23"/>
  </r>
  <r>
    <x v="647"/>
  </r>
  <r>
    <x v="648"/>
  </r>
  <r>
    <x v="649"/>
  </r>
  <r>
    <x v="649"/>
  </r>
  <r>
    <x v="649"/>
  </r>
  <r>
    <x v="649"/>
  </r>
  <r>
    <x v="649"/>
  </r>
  <r>
    <x v="649"/>
  </r>
  <r>
    <x v="649"/>
  </r>
  <r>
    <x v="649"/>
  </r>
  <r>
    <x v="649"/>
  </r>
  <r>
    <x v="649"/>
  </r>
  <r>
    <x v="650"/>
  </r>
  <r>
    <x v="203"/>
  </r>
  <r>
    <x v="651"/>
  </r>
  <r>
    <x v="652"/>
  </r>
  <r>
    <x v="652"/>
  </r>
  <r>
    <x v="556"/>
  </r>
  <r>
    <x v="556"/>
  </r>
  <r>
    <x v="218"/>
  </r>
  <r>
    <x v="653"/>
  </r>
  <r>
    <x v="293"/>
  </r>
  <r>
    <x v="293"/>
  </r>
  <r>
    <x v="8"/>
  </r>
  <r>
    <x v="527"/>
  </r>
  <r>
    <x v="654"/>
  </r>
  <r>
    <x v="655"/>
  </r>
  <r>
    <x v="440"/>
  </r>
  <r>
    <x v="656"/>
  </r>
  <r>
    <x v="90"/>
  </r>
  <r>
    <x v="90"/>
  </r>
  <r>
    <x v="359"/>
  </r>
  <r>
    <x v="657"/>
  </r>
  <r>
    <x v="658"/>
  </r>
  <r>
    <x v="659"/>
  </r>
  <r>
    <x v="198"/>
  </r>
  <r>
    <x v="660"/>
  </r>
  <r>
    <x v="198"/>
  </r>
  <r>
    <x v="661"/>
  </r>
  <r>
    <x v="662"/>
  </r>
  <r>
    <x v="663"/>
  </r>
  <r>
    <x v="182"/>
  </r>
  <r>
    <x v="405"/>
  </r>
  <r>
    <x v="334"/>
  </r>
  <r>
    <x v="53"/>
  </r>
  <r>
    <x v="664"/>
  </r>
  <r>
    <x v="82"/>
  </r>
  <r>
    <x v="437"/>
  </r>
  <r>
    <x v="437"/>
  </r>
  <r>
    <x v="235"/>
  </r>
  <r>
    <x v="235"/>
  </r>
  <r>
    <x v="235"/>
  </r>
  <r>
    <x v="665"/>
  </r>
  <r>
    <x v="665"/>
  </r>
  <r>
    <x v="253"/>
  </r>
  <r>
    <x v="253"/>
  </r>
  <r>
    <x v="253"/>
  </r>
  <r>
    <x v="253"/>
  </r>
  <r>
    <x v="148"/>
  </r>
  <r>
    <x v="510"/>
  </r>
  <r>
    <x v="666"/>
  </r>
  <r>
    <x v="667"/>
  </r>
  <r>
    <x v="668"/>
  </r>
  <r>
    <x v="173"/>
  </r>
  <r>
    <x v="669"/>
  </r>
  <r>
    <x v="88"/>
  </r>
  <r>
    <x v="670"/>
  </r>
  <r>
    <x v="670"/>
  </r>
  <r>
    <x v="671"/>
  </r>
  <r>
    <x v="123"/>
  </r>
  <r>
    <x v="512"/>
  </r>
  <r>
    <x v="233"/>
  </r>
  <r>
    <x v="672"/>
  </r>
  <r>
    <x v="182"/>
  </r>
  <r>
    <x v="673"/>
  </r>
  <r>
    <x v="674"/>
  </r>
  <r>
    <x v="199"/>
  </r>
  <r>
    <x v="401"/>
  </r>
  <r>
    <x v="401"/>
  </r>
  <r>
    <x v="212"/>
  </r>
  <r>
    <x v="675"/>
  </r>
  <r>
    <x v="675"/>
  </r>
  <r>
    <x v="675"/>
  </r>
  <r>
    <x v="675"/>
  </r>
  <r>
    <x v="675"/>
  </r>
  <r>
    <x v="675"/>
  </r>
  <r>
    <x v="675"/>
  </r>
  <r>
    <x v="675"/>
  </r>
  <r>
    <x v="249"/>
  </r>
  <r>
    <x v="238"/>
  </r>
  <r>
    <x v="238"/>
  </r>
  <r>
    <x v="238"/>
  </r>
  <r>
    <x v="676"/>
  </r>
  <r>
    <x v="297"/>
  </r>
  <r>
    <x v="297"/>
  </r>
  <r>
    <x v="677"/>
  </r>
  <r>
    <x v="14"/>
  </r>
  <r>
    <x v="678"/>
  </r>
  <r>
    <x v="678"/>
  </r>
  <r>
    <x v="678"/>
  </r>
  <r>
    <x v="679"/>
  </r>
  <r>
    <x v="680"/>
  </r>
  <r>
    <x v="681"/>
  </r>
  <r>
    <x v="682"/>
  </r>
  <r>
    <x v="210"/>
  </r>
  <r>
    <x v="209"/>
  </r>
  <r>
    <x v="683"/>
  </r>
  <r>
    <x v="684"/>
  </r>
  <r>
    <x v="77"/>
  </r>
  <r>
    <x v="685"/>
  </r>
  <r>
    <x v="3"/>
  </r>
  <r>
    <x v="686"/>
  </r>
  <r>
    <x v="156"/>
  </r>
  <r>
    <x v="166"/>
  </r>
  <r>
    <x v="687"/>
  </r>
  <r>
    <x v="688"/>
  </r>
  <r>
    <x v="688"/>
  </r>
  <r>
    <x v="82"/>
  </r>
  <r>
    <x v="46"/>
  </r>
  <r>
    <x v="82"/>
  </r>
  <r>
    <x v="50"/>
  </r>
  <r>
    <x v="689"/>
  </r>
  <r>
    <x v="689"/>
  </r>
  <r>
    <x v="689"/>
  </r>
  <r>
    <x v="690"/>
  </r>
  <r>
    <x v="691"/>
  </r>
  <r>
    <x v="692"/>
  </r>
  <r>
    <x v="43"/>
  </r>
  <r>
    <x v="693"/>
  </r>
  <r>
    <x v="694"/>
  </r>
  <r>
    <x v="694"/>
  </r>
  <r>
    <x v="597"/>
  </r>
  <r>
    <x v="695"/>
  </r>
  <r>
    <x v="597"/>
  </r>
  <r>
    <x v="696"/>
  </r>
  <r>
    <x v="697"/>
  </r>
  <r>
    <x v="698"/>
  </r>
  <r>
    <x v="699"/>
  </r>
  <r>
    <x v="700"/>
  </r>
  <r>
    <x v="105"/>
  </r>
  <r>
    <x v="394"/>
  </r>
  <r>
    <x v="701"/>
  </r>
  <r>
    <x v="702"/>
  </r>
  <r>
    <x v="18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3">
  <r>
    <s v="5-FLUOROURACIL SANDOZ  50 mg/ml koncentrátum oldatos infúzióhoz"/>
    <s v="1 X 100 ml injekciós üvegben"/>
    <s v="OGYI-T-07514/10"/>
    <s v="fluorouracil"/>
    <s v="Sandoz Hungária Kft."/>
    <x v="0"/>
    <s v="L"/>
    <s v="L01BC02"/>
    <d v="2022-04-22T00:00:00"/>
    <d v="2025-12-21T00:00:00"/>
    <s v="Piaci megfontolások"/>
    <s v="Azonos hatóanyag, azonos gyógyszerformában elérhetõ"/>
    <s v=""/>
  </r>
  <r>
    <s v="5-FLUOROURACIL SANDOZ  50 mg/ml koncentrátum oldatos infúzióhoz"/>
    <s v="1 X 20 ml injekciós üvegben"/>
    <s v="OGYI-T-07514/09"/>
    <s v="fluorouracil"/>
    <s v="Sandoz Hungária Kft."/>
    <x v="0"/>
    <s v="L"/>
    <s v="L01BC02"/>
    <d v="2022-04-21T00:00:00"/>
    <d v="2025-12-21T00:00:00"/>
    <s v="Piaci megfontolások"/>
    <s v="Egyedi import"/>
    <s v=""/>
  </r>
  <r>
    <s v="ABELCET LIPID KOMPLEX 5 mg/ml koncentrátum diszperziós infúzióhoz"/>
    <s v="10 X 20 ml injekciós üvegben"/>
    <s v="OGYI-T-06918/01"/>
    <s v="amphotericin B"/>
    <s v="Teva Gyógyszergyár Zrt."/>
    <x v="1"/>
    <s v="J"/>
    <s v="J02AA01"/>
    <d v="2022-02-09T00:00:00"/>
    <m/>
    <s v="Hatóanyag, vagy egyéb alapanyag ellátási probléma"/>
    <s v="Azonos hatóanyag, azonos gyógyszerformában elérhetõ"/>
    <s v=""/>
  </r>
  <r>
    <s v="ABIRATERONE QILU 250 mg tabletta"/>
    <s v="120 X   - HDPE tartályban"/>
    <s v="OGYI-T-24062/01"/>
    <s v="abiraterone acetate "/>
    <s v="Qilu Pharma Spain S.L."/>
    <x v="0"/>
    <s v="L"/>
    <s v="L02BX03"/>
    <d v="2024-11-19T00:00:00"/>
    <d v="2025-12-31T00:00:00"/>
    <s v="Piaci megfontolások"/>
    <s v="Ugyanaz a gyógyszer más hatáserõsségben elérhetõ"/>
    <s v=""/>
  </r>
  <r>
    <s v="ABIRATERONE SANDOZ  500 mg filmtabletta"/>
    <s v="56 X   - buborékcsomagolásban"/>
    <s v="OGYI-T-23883/02"/>
    <s v="abiraterone acetate "/>
    <s v="Sandoz Hungária Kft."/>
    <x v="0"/>
    <s v="L"/>
    <s v="L02BX03"/>
    <d v="2024-05-31T00:00:00"/>
    <m/>
    <s v="Piaci megfontolások"/>
    <s v="Az OGYÉI által helyettesíthetõnek nyilvánított gyógyszer elérhetõ (helyettesíthetõségi lista)"/>
    <s v=""/>
  </r>
  <r>
    <s v="ACC 20 mg/ml belsõleges oldat"/>
    <s v="1 X 200 ml üvegben"/>
    <s v="OGYI-T-02021/15"/>
    <s v="acetylcysteine"/>
    <s v="Sandoz Hungária Kft."/>
    <x v="2"/>
    <s v="R"/>
    <s v="R05CB01"/>
    <d v="2018-09-04T00:00:00"/>
    <m/>
    <s v="Piaci megfontolások"/>
    <s v="Ugyanaz a gyógyszer más kiszerelésben elérhetõ"/>
    <s v=""/>
  </r>
  <r>
    <s v="ACC LONG 600 mg pezsgõtabletta"/>
    <s v="12 X   - tasakban"/>
    <s v="OGYI-T-02021/22"/>
    <s v="acetylcysteine"/>
    <s v="Sandoz Hungária Kft."/>
    <x v="2"/>
    <s v="R"/>
    <s v="R05CB01"/>
    <d v="2020-09-30T00:00:00"/>
    <m/>
    <s v="Piaci megfontolások"/>
    <s v="Ugyanaz a gyógyszer más kiszerelésben elérhetõ"/>
    <s v=""/>
  </r>
  <r>
    <s v="ACICLOVIR NORIDEM 250 mg por oldatos infúzióhoz"/>
    <s v="5 X   - injekciós üvegben"/>
    <s v="OGYI-T-24171/02"/>
    <s v="aciclovir"/>
    <s v="Noridem Enterprises Ltd"/>
    <x v="1"/>
    <s v="J"/>
    <s v="J05AB01"/>
    <d v="2024-12-18T00:00:00"/>
    <m/>
    <s v="Gyártási gond"/>
    <s v="Ugyanabban vagy hasonló indikációban más gyógyszer elérhetõ"/>
    <s v=""/>
  </r>
  <r>
    <s v="ACICLOVIR ROMPHARM 250 mg por oldatos infúzióhoz"/>
    <s v="1 X   - injekciós üvegben"/>
    <s v="OGYI-T-24435/01"/>
    <s v="aciclovir"/>
    <s v="S.C. Rompharm Company S.R.L."/>
    <x v="1"/>
    <s v="J"/>
    <s v="J05AB01"/>
    <d v="2025-01-22T00:00:00"/>
    <m/>
    <s v="Gyártási gond"/>
    <s v="Ugyanaz a gyógyszer más kiszerelésben elérhetõ"/>
    <s v=""/>
  </r>
  <r>
    <s v="ACIDA 20 mg gyomornedv-ellenálló tabletta"/>
    <s v="7 X   - buborékcsomagolásban"/>
    <s v="OGYI-T-21209/01"/>
    <s v="pantoprazole"/>
    <s v="Zentiva, k.s."/>
    <x v="3"/>
    <s v="A"/>
    <s v="A02BC02"/>
    <d v="2014-02-19T00:00:00"/>
    <m/>
    <s v="Piaci megfontolások"/>
    <s v="Ugyanaz a gyógyszer más gyógyszerformában elérhetõ"/>
    <s v=""/>
  </r>
  <r>
    <s v="ACIDWELL 20 mg gyomornedv-ellenálló tabletta"/>
    <s v="14 X   - buborékcsomagolásban"/>
    <s v="OGYI-T-21669/03"/>
    <s v="pantoprazole"/>
    <s v="Sandoz Hungária Kft."/>
    <x v="3"/>
    <s v="A"/>
    <s v="A02BC02"/>
    <d v="2024-07-18T00:00:00"/>
    <m/>
    <s v="Piaci megfontolások"/>
    <s v="Az OGYÉI által helyettesíthetõnek nyilvánított gyógyszer elérhetõ (helyettesíthetõségi lista)"/>
    <s v=""/>
  </r>
  <r>
    <s v="ACIPHEN kenõcs"/>
    <s v="1 X 20 g tubusban"/>
    <s v="OGYI-T-03201/01"/>
    <s v="diethylamin salicylate"/>
    <s v="Wagner-Pharma Kft."/>
    <x v="4"/>
    <s v="M"/>
    <s v="M02AC19"/>
    <d v="2023-12-14T00:00:00"/>
    <m/>
    <s v="Piaci megfontolások"/>
    <s v="Ugyanabban vagy hasonló indikációban más gyógyszer elérhetõ"/>
    <s v=""/>
  </r>
  <r>
    <s v="ACIPHEN kenõcs"/>
    <s v="1 X 50 g tubusban"/>
    <s v="OGYI-T-03201/02"/>
    <s v="diethylamin salicylate"/>
    <s v="Wagner-Pharma Kft."/>
    <x v="4"/>
    <s v="M"/>
    <s v="M02AC19"/>
    <d v="2024-05-24T00:00:00"/>
    <m/>
    <s v="Piaci megfontolások"/>
    <s v="Ugyanabban vagy hasonló indikációban más gyógyszer elérhetõ"/>
    <s v=""/>
  </r>
  <r>
    <s v="ACLOTIN 250 mg filmtabletta"/>
    <s v="20 X   - buborékcsomagolásban"/>
    <s v="OGYI-T-09235/01"/>
    <s v="ticlopidine"/>
    <s v="Bausch Health Ireland Ltd."/>
    <x v="5"/>
    <s v="B"/>
    <s v="B01AC05"/>
    <d v="2013-05-20T00:00:00"/>
    <m/>
    <s v="Piaci megfontolások"/>
    <s v="Ugyanaz a gyógyszer más kiszerelésben elérhetõ"/>
    <s v=""/>
  </r>
  <r>
    <s v="ACTIVAL EXTRA MAGNÉZIUM filmtabletta"/>
    <s v="30 X   - HDPE tartályban"/>
    <s v="OGYI-T-23230/01"/>
    <s v="vitamins;minerals"/>
    <s v="BÉRES Gyógyszergyár Zrt."/>
    <x v="3"/>
    <s v="A"/>
    <s v="A11AA03"/>
    <d v="2021-01-01T00:00:00"/>
    <m/>
    <s v="Piaci megfontolások"/>
    <s v="Azonos hatóanyag, azonos gyógyszerformában elérhetõ"/>
    <s v=""/>
  </r>
  <r>
    <s v="ACTIVAL EXTRA filmtabletta"/>
    <s v="90x+30 X   - HDPE tartályban"/>
    <s v="OGYI-T-09416/07"/>
    <s v="vitamins;minerals"/>
    <s v="BÉRES Gyógyszergyár Zrt."/>
    <x v="3"/>
    <s v="A"/>
    <s v="A11AA03"/>
    <d v="2019-09-19T00:00:00"/>
    <m/>
    <s v="Piaci megfontolások"/>
    <s v="Ugyanaz a gyógyszer más kiszerelésben elérhetõ"/>
    <s v=""/>
  </r>
  <r>
    <s v="ACTIVAL SENIOR filmtabletta"/>
    <s v="60 X   - HDPE tartályban"/>
    <s v="OGYI-T-09417/02"/>
    <s v="vitamins;minerals"/>
    <s v="BÉRES Gyógyszergyár Zrt."/>
    <x v="3"/>
    <s v="A"/>
    <s v="A11AA03"/>
    <d v="2019-09-19T00:00:00"/>
    <m/>
    <s v="Piaci megfontolások"/>
    <s v="Ugyanabban vagy hasonló indikációban más gyógyszer elérhetõ"/>
    <s v=""/>
  </r>
  <r>
    <s v="ACTONEL 35 mg filmtabletta"/>
    <s v="4 X   - átlátszó buborékcsomagolásban"/>
    <s v="OGYI-T-08738/01"/>
    <s v="risedronic acid"/>
    <s v="Theramex Ireland Ltd."/>
    <x v="4"/>
    <s v="M"/>
    <s v="M05BA07"/>
    <d v="2014-04-01T00:00:00"/>
    <m/>
    <s v="Piaci megfontolások"/>
    <s v="Ugyanaz a gyógyszer más gyógyszerformában elérhetõ"/>
    <s v=""/>
  </r>
  <r>
    <s v="ADACEL szuszpenziós injekció elõretöltött fecskendõben"/>
    <s v="1 X   - elõretöltött fecskendõben"/>
    <s v="OGYI-T-21194/04"/>
    <s v="Pertussis Vaccine (Acellular, Component, Adsorbed);diphtheria vaccine (adsorbed);Tetanus vaccine (adsorbed)"/>
    <s v="Sanofi Winthrop Industrie"/>
    <x v="1"/>
    <s v="J"/>
    <s v="J07AJ52"/>
    <d v="2024-02-26T00:00:00"/>
    <m/>
    <s v="Gyártási gond"/>
    <s v="Ugyanabban vagy hasonló indikációban más gyógyszer elérhetõ"/>
    <s v=""/>
  </r>
  <r>
    <s v="ADIMET XR 1000 mg retard tabletta"/>
    <s v="60 X   - buborékcsomagolásban"/>
    <s v="OGYI-T-23485/06"/>
    <s v="metformin hydrochloride"/>
    <s v="Teva B.V."/>
    <x v="3"/>
    <s v="A"/>
    <s v="A10BA02"/>
    <d v="2025-10-21T00:00:00"/>
    <d v="2025-12-15T00:00:00"/>
    <s v="Gyártási gond"/>
    <s v="Ugyanaz a gyógyszer más kiszerelésben elérhetõ"/>
    <s v=""/>
  </r>
  <r>
    <s v="ADVANTAN 1 mg/ml külsõleges oldat"/>
    <s v="1 X 20 ml tartályban"/>
    <s v="OGYI-T-20448/01"/>
    <s v="methylprednisolone aceponate"/>
    <s v="Leo Pharma A/S"/>
    <x v="6"/>
    <s v="D"/>
    <s v="D07AC14"/>
    <d v="2024-12-17T00:00:00"/>
    <m/>
    <s v="Gyártási gond"/>
    <s v="Azonos hatóanyag más gyógyszerformában elérhetõ"/>
    <s v=""/>
  </r>
  <r>
    <s v="ADVANTAN 1 mg/ml külsõleges oldat"/>
    <s v="1 X 50 ml tartályban"/>
    <s v="OGYI-T-20448/02"/>
    <s v="methylprednisolone aceponate"/>
    <s v="Leo Pharma A/S"/>
    <x v="6"/>
    <s v="D"/>
    <s v="D07AC14"/>
    <d v="2024-12-17T00:00:00"/>
    <m/>
    <s v="Gyártási gond"/>
    <s v="Azonos hatóanyag más gyógyszerformában elérhetõ"/>
    <s v=""/>
  </r>
  <r>
    <s v="AFRIN 0,5 mg/ml oldatos orrspray"/>
    <s v="1 X 20 ml HDPE tartályban"/>
    <s v="OGYI-T-01733/02"/>
    <s v="oxymetazoline"/>
    <s v="Bayer Hungária Kft."/>
    <x v="2"/>
    <s v="R"/>
    <s v="R01AA05"/>
    <d v="2023-04-20T00:00:00"/>
    <m/>
    <s v="Gyártási gond"/>
    <s v="Ugyanaz a gyógyszer más kiszerelésben elérhetõ"/>
    <s v=""/>
  </r>
  <r>
    <s v="AFRIN 0,5 mg/ml oldatos orrspray"/>
    <s v="1 X 20 ml mûanyag tartályban"/>
    <s v="OGYI-T-01733/01"/>
    <s v="oxymetazoline"/>
    <s v="Bayer Hungária Kft."/>
    <x v="2"/>
    <s v="R"/>
    <s v="R01AA05"/>
    <d v="2023-04-20T00:00:00"/>
    <m/>
    <s v="Gyártási gond"/>
    <s v="Ugyanaz a gyógyszer más kiszerelésben elérhetõ"/>
    <s v=""/>
  </r>
  <r>
    <s v="AGLANDIN 0,5 mg/0,4 mg kemény kapszula"/>
    <s v="90 X   - HDPE tartályban"/>
    <s v="OGYI-T-23600/02"/>
    <s v="dutasteride;tamsulosin hydrochloride"/>
    <s v="G.L. Pharma GmbH"/>
    <x v="7"/>
    <s v="G"/>
    <s v="G04CA52"/>
    <d v="2025-09-25T00:00:00"/>
    <m/>
    <s v="Gyártási gond"/>
    <s v="Az OGYÉI által helyettesíthetõnek nyilvánított gyógyszer elérhetõ (helyettesíthetõségi lista)"/>
    <s v=""/>
  </r>
  <r>
    <s v="AGOMELATIN TEVA 25 mg filmtabletta"/>
    <s v="28 X   - buborékcsomagolásban"/>
    <s v="OGYI-T-23393/01"/>
    <s v="agomelatine"/>
    <s v="Teva B.V."/>
    <x v="8"/>
    <s v="N"/>
    <s v="N06AX22"/>
    <d v="2025-10-14T00:00:00"/>
    <m/>
    <s v="Gyártási gond"/>
    <s v="Az OGYÉI által helyettesíthetõnek nyilvánított gyógyszer elérhetõ (helyettesíthetõségi lista)"/>
    <s v=""/>
  </r>
  <r>
    <s v="AGOMELATIN TEVA 25 mg filmtabletta"/>
    <s v="56 X   - buborékcsomagolásban"/>
    <s v="OGYI-T-23393/02"/>
    <s v="agomelatine"/>
    <s v="Teva B.V."/>
    <x v="8"/>
    <s v="N"/>
    <s v="N06AX22"/>
    <d v="2025-08-12T00:00:00"/>
    <m/>
    <s v="Gyártási gond"/>
    <s v="Az OGYÉI által helyettesíthetõnek nyilvánított gyógyszer elérhetõ (helyettesíthetõségi lista)"/>
    <s v=""/>
  </r>
  <r>
    <s v="AKLIEF 50 mikrogramm/g krém"/>
    <s v="1 X 75 g többadagos tartályban"/>
    <s v="OGYI-T-23978/04"/>
    <s v="trifarotene"/>
    <s v="Galderma International"/>
    <x v="6"/>
    <s v="D"/>
    <s v="D10AD06"/>
    <d v="2025-01-01T00:00:00"/>
    <d v="2025-12-31T00:00:00"/>
    <s v="Szállítási vagy raktározási gondok"/>
    <s v="Egyedi import"/>
    <s v=""/>
  </r>
  <r>
    <s v="ALBUMON 30 mg készlet radioaktív gyógyszerkészítményhez"/>
    <s v="6 X   - injekciós üvegben"/>
    <s v="OGYI-T-23147/01"/>
    <s v="human albumin solution"/>
    <s v="Medi-Radiopharma Kft."/>
    <x v="9"/>
    <s v="V"/>
    <s v="V09GA04"/>
    <d v="2022-08-09T00:00:00"/>
    <m/>
    <s v="Piaci megfontolások"/>
    <s v="Egyedi import"/>
    <s v=""/>
  </r>
  <r>
    <s v="ALBUNORM 200 g/l oldatos infúzió"/>
    <s v="1 X 50 ml infúziós üvegben"/>
    <s v="OGYI-T-21416/09"/>
    <s v="human albumin solution"/>
    <s v="Octapharma (IP) SPRL"/>
    <x v="5"/>
    <s v="B"/>
    <s v="B05AA01"/>
    <d v="2025-03-11T00:00:00"/>
    <m/>
    <s v="Piaci megfontolások"/>
    <s v="Azonos hatóanyag, azonos gyógyszerformában elérhetõ"/>
    <s v=""/>
  </r>
  <r>
    <s v="ALBUREX  50 g/l oldatos infúzió"/>
    <s v="1 X 100 ml palackban"/>
    <s v="OGYI-T-21272/01"/>
    <s v="human albumin solution"/>
    <s v="CSL Behring GmbH"/>
    <x v="5"/>
    <s v="B"/>
    <s v="B05AA01"/>
    <d v="2021-10-27T00:00:00"/>
    <m/>
    <s v="Hatóanyag, vagy egyéb alapanyag ellátási probléma"/>
    <s v="Azonos hatóanyag, azonos gyógyszerformában elérhetõ"/>
    <s v=""/>
  </r>
  <r>
    <s v="ALBUREX  50 g/l oldatos infúzió"/>
    <s v="1 X 250 ml palackban"/>
    <s v="OGYI-T-21272/02"/>
    <s v="human albumin solution"/>
    <s v="CSL Behring GmbH"/>
    <x v="5"/>
    <s v="B"/>
    <s v="B05AA01"/>
    <d v="2021-10-27T00:00:00"/>
    <m/>
    <s v="Hatóanyag, vagy egyéb alapanyag ellátási probléma"/>
    <s v="Azonos hatóanyag, azonos gyógyszerformában elérhetõ"/>
    <s v=""/>
  </r>
  <r>
    <s v="ALEVE filmtabletta"/>
    <s v="20 X   - buborékcsomagolásban"/>
    <s v="OGYI-T-08021/03"/>
    <s v="naproxen"/>
    <s v="Bayer Hungária Kft."/>
    <x v="4"/>
    <s v="M"/>
    <s v="M01AE02"/>
    <d v="2013-10-01T00:00:00"/>
    <m/>
    <s v="Gyártási gond"/>
    <s v="Ugyanaz a gyógyszer más kiszerelésben elérhetõ"/>
    <s v=""/>
  </r>
  <r>
    <s v="ALEVE filmtabletta"/>
    <s v="7 X   - buborékcsomagolásban"/>
    <s v="OGYI-T-08021/02"/>
    <s v="naproxen"/>
    <s v="Bayer Hungária Kft."/>
    <x v="4"/>
    <s v="M"/>
    <s v="M01AE02"/>
    <d v="2013-10-01T00:00:00"/>
    <m/>
    <s v="Gyártási gond"/>
    <s v="Ugyanaz a gyógyszer más kiszerelésben elérhetõ"/>
    <s v=""/>
  </r>
  <r>
    <s v="ALEXAN 20 mg/ml oldatos injekció vagy infúzió"/>
    <s v="10 X 5 ml injekciós üvegben"/>
    <s v="OGYI-T-01176/01"/>
    <s v="cytarabine"/>
    <s v="Sandoz Hungária Kft."/>
    <x v="0"/>
    <s v="L"/>
    <s v="L01BC01"/>
    <d v="2025-08-13T00:00:00"/>
    <m/>
    <s v="Piaci megfontolások"/>
    <s v="Ugyanaz a gyógyszer más hatáserõsségben elérhetõ"/>
    <s v=""/>
  </r>
  <r>
    <s v="ALFUZOSIN SANDOZ SR 5 mg retard tabletta"/>
    <s v="60 X   - buborékcsomagolásban"/>
    <s v="OGYI-T-20227/02"/>
    <s v="alfuzosin"/>
    <s v="Sandoz Hungária Kft."/>
    <x v="7"/>
    <s v="G"/>
    <s v="G04CA01"/>
    <d v="2023-11-29T00:00:00"/>
    <m/>
    <s v="Piaci megfontolások"/>
    <s v="Azonos hatóanyag, azonos gyógyszerformában elérhetõ"/>
    <s v=""/>
  </r>
  <r>
    <s v="ALGOFLEX BABY 20 mg/ml belsõleges szuszpenzió"/>
    <s v="1 X 100 ml üvegben"/>
    <s v="OGYI-T-08933/08"/>
    <s v="ibuprofen"/>
    <s v="Opella Healthcare Commercial Kft."/>
    <x v="4"/>
    <s v="M"/>
    <s v="M01AE01"/>
    <d v="2025-07-02T00:00:00"/>
    <m/>
    <s v="Piaci megfontolások"/>
    <s v="Az OGYÉI által helyettesíthetõnek nyilvánított gyógyszer elérhetõ (helyettesíthetõségi lista)"/>
    <s v=""/>
  </r>
  <r>
    <s v="ALGOFLEX Izom+Ízület 300 mg retard kemény kapszula"/>
    <s v="10 X   - buborékcsomagolásban"/>
    <s v="OGYI-T-07101/05"/>
    <s v="ibuprofen"/>
    <s v="Opella Healthcare Commercial Kft."/>
    <x v="4"/>
    <s v="M"/>
    <s v="M01AE01"/>
    <d v="2025-06-25T00:00:00"/>
    <m/>
    <s v="Piaci megfontolások"/>
    <s v="Ugyanaz a gyógyszer más kiszerelésben elérhetõ"/>
    <s v=""/>
  </r>
  <r>
    <s v="ALGOFLEX RAPID 400 mg lágy kapszula"/>
    <s v="10 X   - buborékcsomagolásban"/>
    <s v="OGYI-T-21112/05"/>
    <s v="ibuprofen"/>
    <s v="Opella Healthcare Commercial Kft."/>
    <x v="4"/>
    <s v="M"/>
    <s v="M01AE01"/>
    <d v="2025-06-25T00:00:00"/>
    <m/>
    <s v="Piaci megfontolások"/>
    <s v="Ugyanaz a gyógyszer más kiszerelésben elérhetõ"/>
    <s v=""/>
  </r>
  <r>
    <s v="ALGOFLEX RAPID MINI 200 mg lágy kapszula"/>
    <s v="24 X   - buborékcsomagolásban"/>
    <s v="OGYI-T-21112/04"/>
    <s v="ibuprofen"/>
    <s v="Opella Healthcare Commercial Kft."/>
    <x v="4"/>
    <s v="M"/>
    <s v="M01AE01"/>
    <d v="2017-06-15T00:00:00"/>
    <m/>
    <s v="Piaci megfontolások"/>
    <s v="Ugyanaz a gyógyszer más gyógyszerformában elérhetõ"/>
    <s v=""/>
  </r>
  <r>
    <s v="ALGOFLEX ULTRA FORTE 600 mg filmtabletta"/>
    <s v="10 X   - buborékcsomagolásban"/>
    <s v="OGYI-T-08933/01"/>
    <s v="ibuprofen"/>
    <s v="Opella Healthcare Commercial Kft."/>
    <x v="4"/>
    <s v="M"/>
    <s v="M01AE01"/>
    <d v="2025-06-25T00:00:00"/>
    <m/>
    <s v="Piaci megfontolások"/>
    <s v="Ugyanaz a gyógyszer más kiszerelésben elérhetõ"/>
    <s v=""/>
  </r>
  <r>
    <s v="ALGOFLEX ULTRA FORTE 600 mg filmtabletta"/>
    <s v="20 X   - buborékcsomagolásban"/>
    <s v="OGYI-T-08933/02"/>
    <s v="ibuprofen"/>
    <s v="Opella Healthcare Commercial Kft."/>
    <x v="4"/>
    <s v="M"/>
    <s v="M01AE01"/>
    <d v="2025-06-25T00:00:00"/>
    <m/>
    <s v="Piaci megfontolások"/>
    <s v="Ugyanaz a gyógyszer más kiszerelésben elérhetõ"/>
    <s v=""/>
  </r>
  <r>
    <s v="ALGOPYRIN 1 g/2 ml oldatos injekció"/>
    <s v="25 X 2 ml OPC ampullában"/>
    <s v="OGYI-T-07845/04"/>
    <s v="metamizole sodium monohydrate"/>
    <s v="Opella Healthcare Commercial Kft."/>
    <x v="8"/>
    <s v="N"/>
    <s v="N02BB02"/>
    <d v="2025-06-25T00:00:00"/>
    <m/>
    <s v="Piaci megfontolások"/>
    <s v="Ugyanaz a gyógyszer más kiszerelésben elérhetõ"/>
    <s v=""/>
  </r>
  <r>
    <s v="ALGOPYRIN 500 mg tabletta"/>
    <s v="10 X   - buborékcsomagolásban"/>
    <s v="OGYI-T-07845/01"/>
    <s v="metamizole sodium monohydrate"/>
    <s v="Opella Healthcare Commercial Kft."/>
    <x v="8"/>
    <s v="N"/>
    <s v="N02BB02"/>
    <d v="2025-06-25T00:00:00"/>
    <m/>
    <s v="Piaci megfontolások"/>
    <s v="Ugyanaz a gyógyszer más gyógyszerformában elérhetõ"/>
    <s v=""/>
  </r>
  <r>
    <s v="ALGOPYRIN 500 mg tabletta"/>
    <s v="20 X   - buborékcsomagolásban"/>
    <s v="OGYI-T-07845/02"/>
    <s v="metamizole sodium monohydrate"/>
    <s v="Opella Healthcare Commercial Kft."/>
    <x v="8"/>
    <s v="N"/>
    <s v="N02BB02"/>
    <d v="2025-06-25T00:00:00"/>
    <m/>
    <s v="Piaci megfontolások"/>
    <s v="Ugyanaz a gyógyszer más gyógyszerformában elérhetõ"/>
    <s v=""/>
  </r>
  <r>
    <s v="ALGOPYRIN 500 mg tabletta"/>
    <s v="30 X   - buborékcsomagolásban"/>
    <s v="OGYI-T-07845/05"/>
    <s v="metamizole sodium monohydrate"/>
    <s v="Opella Healthcare Commercial Kft."/>
    <x v="8"/>
    <s v="N"/>
    <s v="N02BB02"/>
    <d v="2025-06-25T00:00:00"/>
    <m/>
    <s v="Piaci megfontolások"/>
    <s v="Ugyanaz a gyógyszer más gyógyszerformában elérhetõ"/>
    <s v=""/>
  </r>
  <r>
    <s v="ALKA-SELTZER 324 mg pezsgõtabletta"/>
    <s v="10 X   - fóliacsík"/>
    <s v="OGYI-T-08081/01"/>
    <s v="acetylsalicylic acid"/>
    <s v="Bayer Hungária Kft."/>
    <x v="8"/>
    <s v="N"/>
    <s v="N02BA01"/>
    <d v="2013-12-01T00:00:00"/>
    <m/>
    <s v="Piaci megfontolások"/>
    <s v="Ugyanaz a gyógyszer más kiszerelésben elérhetõ"/>
    <s v=""/>
  </r>
  <r>
    <s v="ALKALIGEN oldatos infúzió"/>
    <s v="1 X 400  ml üvegpalackban"/>
    <s v="OGYI-T-03516/01"/>
    <s v="sodium hydrogen carbonate"/>
    <s v="Teva Gyógyszergyár Zrt."/>
    <x v="5"/>
    <s v="B"/>
    <s v="B05BB01"/>
    <d v="2015-12-03T00:00:00"/>
    <d v="2025-12-31T00:00:00"/>
    <s v="Gyártási gond"/>
    <s v="Kontingens"/>
    <s v=""/>
  </r>
  <r>
    <s v="ALMOWILL-DUO 875 mg/125 mg filmtabletta"/>
    <s v="14 X   - buborékcsomagolásban"/>
    <s v="OGYI-T-23085/01"/>
    <s v="amoxicillin;clavulanic acid"/>
    <s v="Goodwill Pharma Nyrt."/>
    <x v="1"/>
    <s v="J"/>
    <s v="J01CR02"/>
    <d v="2025-03-10T00:00:00"/>
    <d v="2026-01-03T00:00:00"/>
    <s v="Piaci megfontolások"/>
    <s v="Az OGYÉI által helyettesíthetõnek nyilvánított gyógyszer elérhetõ (helyettesíthetõségi lista)"/>
    <s v=""/>
  </r>
  <r>
    <s v="ALPRESTIL 20 mikrogramm/ml koncentrátum oldatos infúzióhoz"/>
    <s v="5 X 1 ml ampulla"/>
    <s v="OGYI-T-06095/01"/>
    <s v="alprostadil"/>
    <s v="Gebro Pharma GmbH"/>
    <x v="10"/>
    <s v="C"/>
    <s v="C01EA01"/>
    <d v="2025-04-15T00:00:00"/>
    <m/>
    <s v="Piaci megfontolások"/>
    <s v="Egyedi import"/>
    <s v=""/>
  </r>
  <r>
    <s v="ALPROSTADIL ALTAN 20 mikrogramm por oldatos infúzióhoz"/>
    <s v="5 X   - injekciós üvegben"/>
    <s v="OGYI-T-23492/02"/>
    <s v="alprostadil"/>
    <s v="Altan Pharma Ltd. "/>
    <x v="10"/>
    <s v="C"/>
    <s v="C01EA01"/>
    <d v="2025-02-03T00:00:00"/>
    <d v="2025-12-31T00:00:00"/>
    <s v="Gyártási gond"/>
    <s v="Egyedi import"/>
    <s v=""/>
  </r>
  <r>
    <s v="AMBROBENE  7,5 mg/ml belsõleges oldat"/>
    <s v="1 X 40 ml üvegben"/>
    <s v="OGYI-T-02095/05"/>
    <s v="ambroxol"/>
    <s v="Teva Gyógyszergyár Zrt."/>
    <x v="2"/>
    <s v="R"/>
    <s v="R05CB06"/>
    <d v="2018-06-18T00:00:00"/>
    <m/>
    <s v="Gyártási gond"/>
    <s v="Az OGYÉI által helyettesíthetõnek nyilvánított gyógyszer elérhetõ (helyettesíthetõségi lista)"/>
    <s v=""/>
  </r>
  <r>
    <s v="AMIKACIN B. BRAUN  5 mg/ml oldatos infúzió"/>
    <s v="10 X 100 ml LDPE palackban"/>
    <s v="OGYI-T-21811/01"/>
    <s v="amikacin"/>
    <s v="B. Braun Melsungen AG"/>
    <x v="1"/>
    <s v="J"/>
    <s v="J01GB06"/>
    <d v="2025-08-07T00:00:00"/>
    <d v="2025-12-30T00:00:00"/>
    <s v="Szállítási vagy raktározási gondok"/>
    <s v="Ugyanabban vagy hasonló indikációban más gyógyszer elérhetõ"/>
    <s v=""/>
  </r>
  <r>
    <s v="AMILOZID-TEVA 50 mg/5 mg tabletta"/>
    <s v="30 X   - buborékcsomagolásban"/>
    <s v="OGYI-T-04882/02"/>
    <s v="amiloride;hydrochlorothiazide"/>
    <s v="Teva Gyógyszergyár Zrt."/>
    <x v="10"/>
    <s v="C"/>
    <s v="C03EA01"/>
    <d v="2021-06-30T00:00:00"/>
    <m/>
    <s v="Gyártási gond"/>
    <s v="Ugyanabban vagy hasonló indikációban más gyógyszer elérhetõ"/>
    <s v=""/>
  </r>
  <r>
    <s v="AMINOMIX 2 NOVUM oldatos infúzió"/>
    <s v="6 X 1000 ml Biofine zsákban"/>
    <s v="OGYI-T-10484/04"/>
    <s v="electrolits;amino acids"/>
    <s v="Fresenius Kabi Deutschland GmbH"/>
    <x v="5"/>
    <s v="B"/>
    <s v="B05BA10"/>
    <d v="2012-05-11T00:00:00"/>
    <m/>
    <s v="Adminisztratív okok"/>
    <s v="Ugyanaz a gyógyszer más kiszerelésben elérhetõ"/>
    <s v=""/>
  </r>
  <r>
    <s v="AMIODARON HAMELN 50 mg/ml koncentrátum oldatos injekcióhoz vagy infúzióhoz"/>
    <s v="10 X   - ampulla"/>
    <s v="OGYI-T-23345/02"/>
    <s v="amiodarone hydrochloride"/>
    <s v="Hameln Pharma GmbH"/>
    <x v="10"/>
    <s v="C"/>
    <s v="C01BD01"/>
    <d v="2023-12-01T00:00:00"/>
    <m/>
    <s v="Gyártási gond"/>
    <s v="Azonos hatóanyag, azonos gyógyszerformában elérhetõ"/>
    <s v=""/>
  </r>
  <r>
    <s v="AMLODIPIN-ZENTIVA 10 mg tabletta"/>
    <s v="90 X   - buborékcsomagolásban"/>
    <s v="OGYI-T-20201/06"/>
    <s v="amlodipine"/>
    <s v="Zentiva, k.s."/>
    <x v="10"/>
    <s v="C"/>
    <s v="C08CA01"/>
    <d v="2014-03-01T00:00:00"/>
    <m/>
    <s v="Piaci megfontolások"/>
    <s v="Ugyanaz a gyógyszer más gyógyszerformában elérhetõ"/>
    <s v=""/>
  </r>
  <r>
    <s v="AMLODIPIN/VALSARTAN SANDOZ 10 mg/160 mg filmtabletta"/>
    <s v="28 X   - buborékcsomagolásban"/>
    <s v="OGYI-T-23026/29"/>
    <s v="valsartan;amlodipine"/>
    <s v="Sandoz Hungária Kft."/>
    <x v="10"/>
    <s v="C"/>
    <s v="C09DB01"/>
    <d v="2024-10-15T00:00:00"/>
    <d v="2025-12-31T00:00:00"/>
    <s v="Hatóanyag, vagy egyéb alapanyag ellátási probléma"/>
    <s v="Az OGYÉI által helyettesíthetõnek nyilvánított gyógyszer elérhetõ (helyettesíthetõségi lista)"/>
    <s v=""/>
  </r>
  <r>
    <s v="AMLOZEK  5 mg tabletta"/>
    <s v="30 X   - buborékcsomagolásban"/>
    <s v="OGYI-T-09542/01"/>
    <s v="amlodipine"/>
    <s v="Zentiva, k.s."/>
    <x v="10"/>
    <s v="C"/>
    <s v="C08CA01"/>
    <d v="2024-10-15T00:00:00"/>
    <m/>
    <s v="Piaci megfontolások"/>
    <s v="Azonos hatóanyag, azonos gyógyszerformában elérhetõ"/>
    <s v=""/>
  </r>
  <r>
    <s v="AMLOZEK 10 mg tabletta"/>
    <s v="30 X   - buborékcsomagolásban"/>
    <s v="OGYI-T-09542/02"/>
    <s v="amlodipine"/>
    <s v="Zentiva, k.s."/>
    <x v="10"/>
    <s v="C"/>
    <s v="C08CA01"/>
    <d v="2024-09-06T00:00:00"/>
    <m/>
    <s v="Piaci megfontolások"/>
    <s v="Ugyanaz a gyógyszer más hatáserõsségben elérhetõ"/>
    <s v=""/>
  </r>
  <r>
    <s v="AMOKIL 500 mg/125 mg filmtabletta"/>
    <s v="21 X   - buborékcsomagolásban"/>
    <s v="OGYI-T-22557/12"/>
    <s v="amoxicillin;clavulanic acid"/>
    <s v="Actavis Group PTC ehf."/>
    <x v="1"/>
    <s v="J"/>
    <s v="J01CR02"/>
    <d v="2025-10-14T00:00:00"/>
    <m/>
    <s v="Piaci megfontolások"/>
    <s v="Az OGYÉI által helyettesíthetõnek nyilvánított gyógyszer elérhetõ (helyettesíthetõségi lista)"/>
    <s v=""/>
  </r>
  <r>
    <s v="AMOKIL 875 mg/125 mg filmtabletta"/>
    <s v="14 X   - buborékcsomagolásban"/>
    <s v="OGYI-T-22557/27"/>
    <s v="amoxicillin;clavulanic acid"/>
    <s v="Actavis Group PTC ehf."/>
    <x v="1"/>
    <s v="J"/>
    <s v="J01CR02"/>
    <d v="2025-10-14T00:00:00"/>
    <m/>
    <s v="Piaci megfontolások"/>
    <s v="Az OGYÉI által helyettesíthetõnek nyilvánított gyógyszer elérhetõ (helyettesíthetõségi lista)"/>
    <s v=""/>
  </r>
  <r>
    <s v="AMOXICILLIN/KLAVULÁNSAV APTAPHARMA 1000 mg/200 mg por oldatos injekcióhoz vagy infúzióhoz"/>
    <s v="1 X   - injekciós üvegben"/>
    <s v="OGYI-T-23825/01"/>
    <s v="amoxicillin sodium;potassium clavulanate"/>
    <s v="Apta Medica Internacional d.o.o."/>
    <x v="1"/>
    <s v="J"/>
    <s v="J01CR02"/>
    <d v="2023-07-31T00:00:00"/>
    <m/>
    <s v="Gyártási gond"/>
    <s v="Ugyanabban vagy hasonló indikációban más gyógyszer elérhetõ"/>
    <s v=""/>
  </r>
  <r>
    <s v="AMOXICILLIN/KLAVULÁNSAV APTAPHARMA 1000 mg/200 mg por oldatos injekcióhoz vagy infúzióhoz"/>
    <s v="100 X   - injekciós üvegben"/>
    <s v="OGYI-T-23825/03"/>
    <s v="amoxicillin sodium;potassium clavulanate"/>
    <s v="Apta Medica Internacional d.o.o."/>
    <x v="1"/>
    <s v="J"/>
    <s v="J01CR02"/>
    <d v="2023-07-31T00:00:00"/>
    <m/>
    <s v="Gyártási gond"/>
    <s v="Ugyanabban vagy hasonló indikációban más gyógyszer elérhetõ"/>
    <s v=""/>
  </r>
  <r>
    <s v="AMOXICILLIN/KLAVULÁNSAV KABI 2000 mg/200 mg por oldatos infúzióhoz"/>
    <s v="10 X 100 ml injekciós üvegben"/>
    <s v="OGYI-T-22650/12"/>
    <s v="amoxicillin;clavulanic acid"/>
    <s v="Fresenius Kabi Hungary Kft."/>
    <x v="1"/>
    <s v="J"/>
    <s v="J01CR02"/>
    <d v="2016-03-22T00:00:00"/>
    <m/>
    <s v="Gyártási gond"/>
    <s v="Ugyanabban vagy hasonló indikációban más gyógyszer elérhetõ"/>
    <s v=""/>
  </r>
  <r>
    <s v="AMOXICILLIN/KLAVULÁNSAV SANDOZ 1000 mg/200 mg por oldatos injekcióhoz"/>
    <s v="5 X   - injekciós üvegben"/>
    <s v="OGYI-T-23251/02"/>
    <s v="amoxicillin;clavulanic acid"/>
    <s v="Sandoz GmbH"/>
    <x v="1"/>
    <s v="J"/>
    <s v="J01CR02"/>
    <d v="2025-10-14T00:00:00"/>
    <m/>
    <s v="Piaci megfontolások"/>
    <s v="Ugyanaz a gyógyszer más kiszerelésben elérhetõ"/>
    <s v=""/>
  </r>
  <r>
    <s v="AMPICILLIN EBERTH 1 g por oldatos injekcióhoz vagy infúzióhoz"/>
    <s v="10 X   - injekciós üvegben"/>
    <s v="OGYI-T-24307/03"/>
    <s v="ampicillin sodium"/>
    <s v="Dr. Friedrich Eberth Arzneimittel GmbH"/>
    <x v="1"/>
    <s v="J"/>
    <s v="J01CA01"/>
    <d v="2025-09-24T00:00:00"/>
    <d v="2026-01-31T00:00:00"/>
    <s v="Piaci megfontolások"/>
    <s v="Azonos hatóanyag, azonos gyógyszerformában elérhetõ"/>
    <s v=""/>
  </r>
  <r>
    <s v="AMPICILLIN EBERTH 2 g por oldatos injekcióhoz vagy infúzióhoz"/>
    <s v="10 X   - injekciós üvegben"/>
    <s v="OGYI-T-24307/05"/>
    <s v="ampicillin sodium"/>
    <s v="Dr. Friedrich Eberth Arzneimittel GmbH"/>
    <x v="1"/>
    <s v="J"/>
    <s v="J01CA01"/>
    <d v="2025-02-06T00:00:00"/>
    <m/>
    <s v="Piaci megfontolások"/>
    <s v="Azonos hatóanyag más gyógyszerformában elérhetõ"/>
    <s v=""/>
  </r>
  <r>
    <s v="ANAFRANIL 25 mg bevont tabletta"/>
    <s v="30 X   - átlátszó buborékcsomagolásban"/>
    <s v="OGYI-T-02241/03"/>
    <s v="clomipramine"/>
    <s v="pharmaand GmbH"/>
    <x v="8"/>
    <s v="N"/>
    <s v="N06AA04"/>
    <d v="2025-10-07T00:00:00"/>
    <d v="2026-01-31T00:00:00"/>
    <s v="Korlátozottan elérhetõ "/>
    <s v="Ugyanaz a gyógyszer más hatáserõsségben elérhetõ"/>
    <s v=""/>
  </r>
  <r>
    <s v="ANAPEN 300 mikrogramm/0,3 ml oldatos injekció elõretöltött fecskendõben"/>
    <s v="1 X 1.05 ml elõretöltött fecskendõben"/>
    <s v="OGYI-T-09925/01"/>
    <s v="epinephrine (adrenaline)"/>
    <s v="Bioprojet Pharma"/>
    <x v="10"/>
    <s v="C"/>
    <s v="C01CA24"/>
    <d v="2024-03-18T00:00:00"/>
    <m/>
    <s v="Gyártási gond"/>
    <s v="Azonos hatóanyag, azonos gyógyszerformában elérhetõ"/>
    <s v=""/>
  </r>
  <r>
    <s v="ANAPEN JUNIOR 150 mikrogramm/0,3 ml oldatos injekció elõretöltött fecskendõben"/>
    <s v="1 X 0.3 ml elõretöltött fecskendõben"/>
    <s v="OGYI-T-09924/01"/>
    <s v="epinephrine (adrenaline)"/>
    <s v="Bioprojet Pharma"/>
    <x v="10"/>
    <s v="C"/>
    <s v="C01CA24"/>
    <d v="2024-03-18T00:00:00"/>
    <m/>
    <s v="Gyártási gond"/>
    <s v="Azonos hatóanyag, azonos gyógyszerformában elérhetõ"/>
    <s v=""/>
  </r>
  <r>
    <s v="ANDROCUR 100 mg tabletta"/>
    <s v="1 X 50 - buborékcsomagolásban"/>
    <s v="OGYI-T-01909/03"/>
    <s v="cyproterone"/>
    <s v="Advanz Pharma Ltd."/>
    <x v="7"/>
    <s v="G"/>
    <s v="G03HA01"/>
    <d v="2025-10-27T00:00:00"/>
    <m/>
    <s v="Piaci megfontolások"/>
    <s v="Egyedi import"/>
    <s v=""/>
  </r>
  <r>
    <s v="ANDROCUR 100 mg tabletta"/>
    <s v="1 X 60 - buborékcsomagolásban"/>
    <s v="OGYI-T-01909/04"/>
    <s v="cyproterone"/>
    <s v="Advanz Pharma Ltd."/>
    <x v="7"/>
    <s v="G"/>
    <s v="G03HA01"/>
    <d v="2025-10-27T00:00:00"/>
    <m/>
    <s v="Piaci megfontolások"/>
    <s v="Egyedi import"/>
    <s v=""/>
  </r>
  <r>
    <s v="ANESIA 10 mg/ml emulziós injekció vagy infúzió"/>
    <s v="1 X 50 ml injekciós üvegben"/>
    <s v="OGYI-T-22024/03"/>
    <s v="propofol"/>
    <s v="Baxter Holding B.V."/>
    <x v="8"/>
    <s v="N"/>
    <s v="N01AX10"/>
    <d v="2021-04-28T00:00:00"/>
    <m/>
    <s v="Megnövekedett igény"/>
    <s v="Azonos hatóanyag, azonos gyógyszerformában elérhetõ"/>
    <s v=""/>
  </r>
  <r>
    <s v="ANESIA 10 mg/ml emulziós injekció vagy infúzió"/>
    <s v="5 X 20 ml injekciós üvegben"/>
    <s v="OGYI-T-22024/02"/>
    <s v="propofol"/>
    <s v="Baxter Holding B.V."/>
    <x v="8"/>
    <s v="N"/>
    <s v="N01AX10"/>
    <d v="2021-04-28T00:00:00"/>
    <m/>
    <s v="Megnövekedett igény"/>
    <s v="Azonos hatóanyag, azonos gyógyszerformában elérhetõ"/>
    <s v=""/>
  </r>
  <r>
    <s v="ANESIA 20 mg/ml emulziós injekció vagy infúzió"/>
    <s v="1 X 50 ml injekciós üvegben"/>
    <s v="OGYI-T-22024/07"/>
    <s v="propofol"/>
    <s v="Baxter Holding B.V."/>
    <x v="8"/>
    <s v="N"/>
    <s v="N01AX10"/>
    <d v="2021-04-28T00:00:00"/>
    <m/>
    <s v="Megnövekedett igény"/>
    <s v="Azonos hatóanyag, azonos gyógyszerformában elérhetõ"/>
    <s v=""/>
  </r>
  <r>
    <s v="ANIDULAFUNGIN-TEVA 100 mg por oldatos infúzióhoz való koncentrátumhoz"/>
    <s v="1 X   - injekciós üvegben"/>
    <s v="OGYI-T-23348/01"/>
    <s v="anidulafungin"/>
    <s v="Teva Gyógyszergyár Zrt."/>
    <x v="1"/>
    <s v="J"/>
    <s v="J02AX06"/>
    <d v="2022-09-23T00:00:00"/>
    <m/>
    <s v="Piaci megfontolások"/>
    <s v="Azonos hatóanyag, azonos gyógyszerformában elérhetõ"/>
    <s v=""/>
  </r>
  <r>
    <s v="ANTAETHYL 500 mg tabletta"/>
    <s v="20 X   - tartályban"/>
    <s v="OGYI-T-02907/01"/>
    <s v="disulfiram"/>
    <s v="Neuraxpharm Hungary Kft"/>
    <x v="8"/>
    <s v="N"/>
    <s v="N07BB01"/>
    <d v="2023-02-08T00:00:00"/>
    <m/>
    <s v="Piaci megfontolások"/>
    <s v="Egyedi import"/>
    <s v=""/>
  </r>
  <r>
    <s v="ANTIFRONT BÉRES belsõleges cseppek"/>
    <s v="1 X 30 ml üvegben"/>
    <s v="OGYI-TN-11/01"/>
    <s v="ginger;Liquorice root;Melissa leaf;Camelliae sinensis folium;Turmeric, javanese"/>
    <s v="BÉRES Gyógyszergyár Zrt."/>
    <x v="9"/>
    <s v="V"/>
    <s v="V03A"/>
    <d v="2025-06-30T00:00:00"/>
    <d v="2025-11-01T00:00:00"/>
    <s v="Hatóanyag, vagy egyéb alapanyag ellátási probléma"/>
    <s v="Ugyanabban vagy hasonló indikációban más gyógyszer elérhetõ"/>
    <s v=""/>
  </r>
  <r>
    <s v="ANTIFRONT BÉRES kemény kapszula"/>
    <s v="30 X   - tartályban"/>
    <s v="OGYI-TN-38/01"/>
    <s v="ginger;Liquorice root;Melissa leaf;Turmeric, javanese;Mate leaf dry extract"/>
    <s v="BÉRES Gyógyszergyár Zrt."/>
    <x v="9"/>
    <s v="V"/>
    <s v="V03A"/>
    <d v="2014-12-10T00:00:00"/>
    <m/>
    <s v="Hatóanyag, vagy egyéb alapanyag ellátási probléma"/>
    <s v="Ugyanaz a gyógyszer más gyógyszerformában elérhetõ"/>
    <s v=""/>
  </r>
  <r>
    <s v="AQUA DESTILLATA KABI oldószer parenterális készítményekhez"/>
    <s v="20 X 10 ml ampulla"/>
    <s v="OGYI-T-21038/03"/>
    <s v="Water for injections"/>
    <s v="Fresenius Kabi Hungary Kft."/>
    <x v="9"/>
    <s v="V"/>
    <s v="V07AB"/>
    <d v="2025-02-03T00:00:00"/>
    <m/>
    <s v="Forgalmazás megszüntetése"/>
    <s v="Ugyanaz a gyógyszer más gyógyszerformában elérhetõ"/>
    <s v=""/>
  </r>
  <r>
    <s v="ARCOXIA  60 mg filmtabletta"/>
    <s v="14 X   - buborékcsomagolásban"/>
    <s v="OGYI-T-08825/06"/>
    <s v="etoricoxib"/>
    <s v="Organon Hungary Kft."/>
    <x v="4"/>
    <s v="M"/>
    <s v="M01AH05"/>
    <d v="2020-09-11T00:00:00"/>
    <m/>
    <s v="Piaci megfontolások"/>
    <s v="Ugyanabban vagy hasonló indikációban más gyógyszer elérhetõ"/>
    <s v=""/>
  </r>
  <r>
    <s v="ARCOXIA  60 mg filmtabletta"/>
    <s v="7 X   - buborékcsomagolásban"/>
    <s v="OGYI-T-08825/29"/>
    <s v="etoricoxib"/>
    <s v="Organon Hungary Kft."/>
    <x v="4"/>
    <s v="M"/>
    <s v="M01AH05"/>
    <d v="2016-11-10T00:00:00"/>
    <m/>
    <s v="Piaci megfontolások"/>
    <s v="Ugyanabban vagy hasonló indikációban más gyógyszer elérhetõ"/>
    <s v=""/>
  </r>
  <r>
    <s v="ARCOXIA  90 mg filmtabletta"/>
    <s v="14 X   - buborékcsomagolásban"/>
    <s v="OGYI-T-08825/08"/>
    <s v="etoricoxib"/>
    <s v="Organon Hungary Kft."/>
    <x v="4"/>
    <s v="M"/>
    <s v="M01AH05"/>
    <d v="2019-04-15T00:00:00"/>
    <m/>
    <s v="Piaci megfontolások"/>
    <s v="Ugyanabban vagy hasonló indikációban más gyógyszer elérhetõ"/>
    <s v=""/>
  </r>
  <r>
    <s v="ARCOXIA  90 mg filmtabletta"/>
    <s v="7 X   - buborékcsomagolásban"/>
    <s v="OGYI-T-08825/43"/>
    <s v="etoricoxib"/>
    <s v="Organon Hungary Kft."/>
    <x v="4"/>
    <s v="M"/>
    <s v="M01AH05"/>
    <d v="2015-09-10T00:00:00"/>
    <m/>
    <s v="Piaci megfontolások"/>
    <s v="Ugyanaz a gyógyszer más kiszerelésben elérhetõ"/>
    <s v=""/>
  </r>
  <r>
    <s v="ARIPIPRAZOL STADA 15 mg tabletta"/>
    <s v="56 X   - buborékcsomagolásban"/>
    <s v="OGYI-T-22898/19"/>
    <s v="aripiprazole"/>
    <s v="Stada Arzneimittel AG"/>
    <x v="8"/>
    <s v="N"/>
    <s v="N05AX12"/>
    <d v="2022-07-11T00:00:00"/>
    <m/>
    <s v="Piaci megfontolások"/>
    <s v="Az OGYÉI által helyettesíthetõnek nyilvánított gyógyszer elérhetõ (helyettesíthetõségi lista)"/>
    <s v=""/>
  </r>
  <r>
    <s v="ARIPIPRAZOL STADA 30 mg tabletta"/>
    <s v="28 X   - buborékcsomagolásban"/>
    <s v="OGYI-T-22898/27"/>
    <s v="aripiprazole"/>
    <s v="Stada Arzneimittel AG"/>
    <x v="8"/>
    <s v="N"/>
    <s v="N05AX12"/>
    <d v="2022-07-11T00:00:00"/>
    <m/>
    <s v="Szállítási vagy raktározási gondok"/>
    <s v="Az OGYÉI által helyettesíthetõnek nyilvánított gyógyszer elérhetõ (helyettesíthetõségi lista)"/>
    <s v=""/>
  </r>
  <r>
    <s v="ASDUTER 10 mg tabletta"/>
    <s v="56 X   - HDPE tartályban"/>
    <s v="OGYI-T-22835/17"/>
    <s v="aripiprazole"/>
    <s v="Vipharm S.A."/>
    <x v="8"/>
    <s v="N"/>
    <s v="N05AX12"/>
    <d v="2025-01-31T00:00:00"/>
    <d v="2025-11-15T00:00:00"/>
    <s v="Gyártási gond"/>
    <s v="Ugyanaz a gyógyszer más kiszerelésben elérhetõ"/>
    <s v=""/>
  </r>
  <r>
    <s v="ASPIRIN 500 mg tabletta"/>
    <s v="10 X   - átlátszó buborékcsomagolásban"/>
    <s v="OGYI-T-01505/02"/>
    <s v="acetylsalicylic acid"/>
    <s v="Bayer Hungária Kft."/>
    <x v="8"/>
    <s v="N"/>
    <s v="N02BA01"/>
    <d v="2015-11-30T00:00:00"/>
    <m/>
    <s v="Gyártási gond"/>
    <s v="Ugyanaz a gyógyszer más gyógyszerformában elérhetõ"/>
    <s v=""/>
  </r>
  <r>
    <s v="ASPIRIN 500 mg tabletta"/>
    <s v="20 X   - átlátszó buborékcsomagolásban"/>
    <s v="OGYI-T-01505/03"/>
    <s v="acetylsalicylic acid"/>
    <s v="Bayer Hungária Kft."/>
    <x v="8"/>
    <s v="N"/>
    <s v="N02BA01"/>
    <d v="2015-11-30T00:00:00"/>
    <m/>
    <s v="Gyártási gond"/>
    <s v="Ugyanaz a gyógyszer más gyógyszerformában elérhetõ"/>
    <s v=""/>
  </r>
  <r>
    <s v="ASPIRIN 500 mg tabletta"/>
    <s v="50 X   - átlátszó buborékcsomagolásban"/>
    <s v="OGYI-T-01505/07"/>
    <s v="acetylsalicylic acid"/>
    <s v="Bayer Hungária Kft."/>
    <x v="8"/>
    <s v="N"/>
    <s v="N02BA01"/>
    <d v="2015-11-30T00:00:00"/>
    <m/>
    <s v="Gyártási gond"/>
    <s v="Ugyanaz a gyógyszer más gyógyszerformában elérhetõ"/>
    <s v=""/>
  </r>
  <r>
    <s v="ASPIRIN COMPLEX Forró Ital 500 mg/30 mg granulátum belsõleges szuszpenzióhoz"/>
    <s v="10 X   - tasakban"/>
    <s v="OGYI-T-20613/03"/>
    <s v="acetylsalicylic acid;pseudoephedrine hydrochloride"/>
    <s v="Bayer Hungária Kft."/>
    <x v="8"/>
    <s v="N"/>
    <s v="N02BA01"/>
    <d v="2023-02-21T00:00:00"/>
    <m/>
    <s v="Gyártási gond"/>
    <s v="Ugyanaz a gyógyszer más gyógyszerformában elérhetõ"/>
    <s v=""/>
  </r>
  <r>
    <s v="ASPIRIN COMPLEX Forró Ital 500 mg/30 mg granulátum belsõleges szuszpenzióhoz"/>
    <s v="20 X   - tasakban"/>
    <s v="OGYI-T-20613/04"/>
    <s v="acetylsalicylic acid;pseudoephedrine hydrochloride"/>
    <s v="Bayer Hungária Kft."/>
    <x v="8"/>
    <s v="N"/>
    <s v="N02BA01"/>
    <d v="2022-09-29T00:00:00"/>
    <m/>
    <s v="Gyártási gond"/>
    <s v="Ugyanaz a gyógyszer más kiszerelésben elérhetõ"/>
    <s v=""/>
  </r>
  <r>
    <s v="ASPIRIN PLUS C FORTE 800 mg/480 mg pezsgõtabletta"/>
    <s v="20 X   - szalagcsomagolásban"/>
    <s v="OGYI-T-01507/04"/>
    <s v="acetylsalicylic acid;ascorbic acid"/>
    <s v="Bayer Hungária Kft."/>
    <x v="8"/>
    <s v="N"/>
    <s v="N02BA51"/>
    <d v="2025-10-08T00:00:00"/>
    <d v="2025-11-15T00:00:00"/>
    <s v="Megnövekedett igény"/>
    <s v="Ugyanaz a gyógyszer más kiszerelésben elérhetõ"/>
    <s v=""/>
  </r>
  <r>
    <s v="ASPIRIN PROTECT 100 mg gyomornedv-ellenálló bevont tabletta"/>
    <s v="20 X   - buborékcsomagolásban"/>
    <s v="OGYI-T-05950/01"/>
    <s v="acetylsalicylic acid"/>
    <s v="Bayer AG"/>
    <x v="5"/>
    <s v="B"/>
    <s v="B01AC06"/>
    <d v="2015-11-09T00:00:00"/>
    <m/>
    <s v="Piaci megfontolások"/>
    <s v="Ugyanaz a gyógyszer más kiszerelésben elérhetõ"/>
    <s v=""/>
  </r>
  <r>
    <s v="ASPIRIN PROTECT 100 mg gyomornedv-ellenálló bevont tabletta"/>
    <s v="50 X   - buborékcsomagolásban"/>
    <s v="OGYI-T-05950/02"/>
    <s v="acetylsalicylic acid"/>
    <s v="Bayer AG"/>
    <x v="5"/>
    <s v="B"/>
    <s v="B01AC06"/>
    <d v="2015-11-09T00:00:00"/>
    <m/>
    <s v="Piaci megfontolások"/>
    <s v="Ugyanaz a gyógyszer más kiszerelésben elérhetõ"/>
    <s v=""/>
  </r>
  <r>
    <s v="ASPIRIN PROTECT 100 mg gyomornedv-ellenálló bevont tabletta"/>
    <s v="56 X   - buborékcsomagolásban"/>
    <s v="OGYI-T-05950/06"/>
    <s v="acetylsalicylic acid"/>
    <s v="Bayer AG"/>
    <x v="5"/>
    <s v="B"/>
    <s v="B01AC06"/>
    <d v="2025-10-09T00:00:00"/>
    <d v="2025-11-15T00:00:00"/>
    <s v="Gyártási gond"/>
    <s v="Ugyanaz a gyógyszer más kiszerelésben elérhetõ"/>
    <s v=""/>
  </r>
  <r>
    <s v="ATORVASTATIN HEXAL 10 mg filmtabletta"/>
    <s v="30 X   - buborékcsomagolásban"/>
    <s v="OGYI-T-20199/01"/>
    <s v="atorvastatin"/>
    <s v="Sandoz Hungária Kft."/>
    <x v="10"/>
    <s v="C"/>
    <s v="C10AA05"/>
    <d v="2024-05-01T00:00:00"/>
    <m/>
    <s v="Piaci megfontolások"/>
    <s v="Az OGYÉI által helyettesíthetõnek nyilvánított gyógyszer elérhetõ (helyettesíthetõségi lista)"/>
    <s v=""/>
  </r>
  <r>
    <s v="ATORVASTATIN HEXAL 20 mg filmtabletta"/>
    <s v="30 X   - buborékcsomagolásban"/>
    <s v="OGYI-T-20199/04"/>
    <s v="atorvastatin"/>
    <s v="Sandoz Hungária Kft."/>
    <x v="10"/>
    <s v="C"/>
    <s v="C10AA05"/>
    <d v="2024-05-09T00:00:00"/>
    <m/>
    <s v="Piaci megfontolások"/>
    <s v="Az OGYÉI által helyettesíthetõnek nyilvánított gyógyszer elérhetõ (helyettesíthetõségi lista)"/>
    <s v=""/>
  </r>
  <r>
    <s v="ATORVASTATIN HEXAL 40 mg filmtabletta"/>
    <s v="30 X   - buborékcsomagolásban"/>
    <s v="OGYI-T-20199/07"/>
    <s v="atorvastatin"/>
    <s v="Sandoz Hungária Kft."/>
    <x v="10"/>
    <s v="C"/>
    <s v="C10AA05"/>
    <d v="2024-04-26T00:00:00"/>
    <m/>
    <s v="Piaci megfontolások"/>
    <s v="Az OGYÉI által helyettesíthetõnek nyilvánított gyógyszer elérhetõ (helyettesíthetõségi lista)"/>
    <s v=""/>
  </r>
  <r>
    <s v="ATORVASTATIN-TEVA 10 mg filmtabletta"/>
    <s v="30 X   - buborékcsomagolásban"/>
    <s v="OGYI-T-22355/01"/>
    <s v="atorvastatin"/>
    <s v="Teva Gyógyszergyár Zrt."/>
    <x v="10"/>
    <s v="C"/>
    <s v="C10AA05"/>
    <d v="2025-10-01T00:00:00"/>
    <m/>
    <s v="Piaci megfontolások"/>
    <s v="Az OGYÉI által helyettesíthetõnek nyilvánított gyógyszer elérhetõ (helyettesíthetõségi lista)"/>
    <s v=""/>
  </r>
  <r>
    <s v="ATORVASTATIN-TEVA 20 mg filmtabletta"/>
    <s v="30 X   - buborékcsomagolásban"/>
    <s v="OGYI-T-22355/02"/>
    <s v="atorvastatin"/>
    <s v="Teva Gyógyszergyár Zrt."/>
    <x v="10"/>
    <s v="C"/>
    <s v="C10AA05"/>
    <d v="2025-10-28T00:00:00"/>
    <m/>
    <s v="Piaci megfontolások"/>
    <s v="Az OGYÉI által helyettesíthetõnek nyilvánított gyógyszer elérhetõ (helyettesíthetõségi lista)"/>
    <s v=""/>
  </r>
  <r>
    <s v="ATORVASTATIN-TEVA 40 mg filmtabletta"/>
    <s v="30 X   - buborékcsomagolásban"/>
    <s v="OGYI-T-22355/03"/>
    <s v="atorvastatin"/>
    <s v="Teva Gyógyszergyár Zrt."/>
    <x v="10"/>
    <s v="C"/>
    <s v="C10AA05"/>
    <d v="2025-10-01T00:00:00"/>
    <m/>
    <s v="Piaci megfontolások"/>
    <s v="Az OGYÉI által helyettesíthetõnek nyilvánított gyógyszer elérhetõ (helyettesíthetõségi lista)"/>
    <s v=""/>
  </r>
  <r>
    <s v="ATORVASTATIN-TEVA 80 mg filmtabletta"/>
    <s v="30 X   - buborékcsomagolásban"/>
    <s v="OGYI-T-22355/04"/>
    <s v="atorvastatin"/>
    <s v="Teva Gyógyszergyár Zrt."/>
    <x v="10"/>
    <s v="C"/>
    <s v="C10AA05"/>
    <d v="2025-10-28T00:00:00"/>
    <m/>
    <s v="Piaci megfontolások"/>
    <s v="Az OGYÉI által helyettesíthetõnek nyilvánított gyógyszer elérhetõ (helyettesíthetõségi lista)"/>
    <s v=""/>
  </r>
  <r>
    <s v="ATROFORT pezsgõtabletta"/>
    <s v="20 X   - PP tartályban"/>
    <s v="OGYI-T-20761/01"/>
    <s v="glucosamine"/>
    <s v="BÉRES Gyógyszergyár Zrt."/>
    <x v="4"/>
    <s v="M"/>
    <s v="M01AX05"/>
    <d v="2014-12-31T00:00:00"/>
    <m/>
    <s v="Piaci megfontolások"/>
    <s v="Ugyanabban vagy hasonló indikációban más gyógyszer elérhetõ"/>
    <s v=""/>
  </r>
  <r>
    <s v="AVELOX 400 mg/250 ml oldatos infúzió"/>
    <s v="1 X 250 ml infúziós üvegben"/>
    <s v="OGYI-T-07554/06"/>
    <s v="moxifloxacin"/>
    <s v="Bayer AG"/>
    <x v="1"/>
    <s v="J"/>
    <s v="J01MA14"/>
    <d v="2024-09-25T00:00:00"/>
    <m/>
    <s v="Piaci megfontolások"/>
    <s v="Azonos hatóanyag más gyógyszerformában elérhetõ"/>
    <s v=""/>
  </r>
  <r>
    <s v="AZZALURE 125 Speywood egység por oldatos injekcióhoz"/>
    <s v="1 X   - injekciós üvegben"/>
    <s v="OGYI-T-21618/01"/>
    <s v="botulinum toxin type A for injection"/>
    <s v="Ipsen Pharma"/>
    <x v="4"/>
    <s v="M"/>
    <s v="M03AX01"/>
    <d v="2021-03-18T00:00:00"/>
    <m/>
    <s v="Piaci megfontolások"/>
    <s v="Azonos hatóanyag, azonos gyógyszerformában elérhetõ"/>
    <s v=""/>
  </r>
  <r>
    <s v="AZZALURE 125 Speywood egység por oldatos injekcióhoz"/>
    <s v="2 X   - injekciós üvegben"/>
    <s v="OGYI-T-21618/02"/>
    <s v="botulinum toxin type A for injection"/>
    <s v="Ipsen Pharma"/>
    <x v="4"/>
    <s v="M"/>
    <s v="M03AX01"/>
    <d v="2021-03-18T00:00:00"/>
    <m/>
    <s v="Piaci megfontolások"/>
    <s v="Azonos hatóanyag, azonos gyógyszerformában elérhetõ"/>
    <s v=""/>
  </r>
  <r>
    <s v="Actos 30 mg tabletta"/>
    <s v="28 X   - buborékcsomagolásban"/>
    <s v="EU/1/00/150/004"/>
    <s v="pioglitazone"/>
    <s v="Cheplapharm Arzneimittel GmbH"/>
    <x v="3"/>
    <s v="A"/>
    <s v="A10BG03"/>
    <d v="2019-06-07T00:00:00"/>
    <m/>
    <s v="Piaci megfontolások"/>
    <s v="Egyedi import"/>
    <s v=""/>
  </r>
  <r>
    <s v="Afinitor  2,5 mg tabletta"/>
    <s v="30 X   - -"/>
    <s v="EU/1/09/538/009"/>
    <s v="Everolimus"/>
    <s v="Novartis Europharm Limited"/>
    <x v="0"/>
    <s v="L"/>
    <s v="L01XE10"/>
    <d v="2018-09-01T00:00:00"/>
    <m/>
    <s v="Piaci megfontolások"/>
    <s v="Az OGYÉI által helyettesíthetõnek nyilvánított gyógyszer elérhetõ (helyettesíthetõségi lista)"/>
    <s v=""/>
  </r>
  <r>
    <s v="Alimta 100 mg por oldatos infúzióhoz való koncentrátumhoz"/>
    <s v="1 X   - injekciós üvegben"/>
    <s v="EU/1/04/290/002"/>
    <s v="pemetrexed"/>
    <s v="Eli Lilly Nederland B.V."/>
    <x v="0"/>
    <s v="L"/>
    <s v="L01BA04"/>
    <d v="2018-04-18T00:00:00"/>
    <m/>
    <s v="Piaci megfontolások"/>
    <s v="Ugyanaz a gyógyszer más gyógyszerformában elérhetõ"/>
    <s v=""/>
  </r>
  <r>
    <s v="Alimta 500 mg por oldatos infúzióhoz való koncentrátumhoz"/>
    <s v="1 X   - injekciós üvegben"/>
    <s v="EU/1/04/290/001"/>
    <s v="pemetrexed"/>
    <s v="Eli Lilly Nederland B.V."/>
    <x v="0"/>
    <s v="L"/>
    <s v="L01BA04"/>
    <d v="2018-04-18T00:00:00"/>
    <m/>
    <s v="Piaci megfontolások"/>
    <s v="Ugyanaz a gyógyszer más gyógyszerformában elérhetõ"/>
    <s v=""/>
  </r>
  <r>
    <s v="Aloxi 250 mikrogramm oldatos injekció"/>
    <s v="1 X 5 ml -"/>
    <s v="EU/1/04/306/001"/>
    <s v="palonosetron"/>
    <s v="Helsinn Birex Pharmaceuticals Ltd."/>
    <x v="3"/>
    <s v="A"/>
    <s v="A04AA05"/>
    <d v="2025-03-31T00:00:00"/>
    <m/>
    <s v="Piaci megfontolások"/>
    <s v="Azonos hatóanyag más gyógyszerformában elérhetõ"/>
    <s v=""/>
  </r>
  <r>
    <s v="Aloxi 500 mikrogramm lágy kapszula"/>
    <s v="1 X   - buborékcsomagolásban"/>
    <s v="EU/1/04/306/003"/>
    <s v="palonosetron"/>
    <s v="Helsinn Birex Pharmaceuticals Ltd."/>
    <x v="3"/>
    <s v="A"/>
    <s v="A04AA05"/>
    <d v="2025-03-31T00:00:00"/>
    <m/>
    <s v="Piaci megfontolások"/>
    <s v="Azonos hatóanyag más gyógyszerformában elérhetõ"/>
    <s v=""/>
  </r>
  <r>
    <s v="Ammonaps 940 mg/g granulátum"/>
    <s v="1 X 266 g tartályban"/>
    <s v="EU/1/99/120/003"/>
    <s v="sodium phenylbutyrate"/>
    <s v="Immedica Pharma AB"/>
    <x v="3"/>
    <s v="A"/>
    <s v="A16AX03"/>
    <d v="2021-04-20T00:00:00"/>
    <m/>
    <s v="Piaci megfontolások"/>
    <s v="Ugyanaz a gyógyszer más kiszerelésben elérhetõ"/>
    <s v=""/>
  </r>
  <r>
    <s v="Apidra 100 Egység/ml oldatos injekció patronban"/>
    <s v="5 X 3 ml "/>
    <s v="EU/1/04/285/008"/>
    <s v="insulin glulisine"/>
    <s v="sanofi-aventis Deutschland GmbH"/>
    <x v="3"/>
    <s v="A"/>
    <s v="A10AB06"/>
    <d v="2023-07-24T00:00:00"/>
    <m/>
    <s v="Piaci megfontolások"/>
    <s v="Ugyanaz a gyógyszer más gyógyszerformában elérhetõ"/>
    <s v=""/>
  </r>
  <r>
    <s v="Aprovel 150 mg tabletta"/>
    <s v="28 X   - buborékcsomagolásban"/>
    <s v="EU/1/97/046/004"/>
    <s v="irbesartan"/>
    <s v="Sanofi Winthrop Industrie"/>
    <x v="10"/>
    <s v="C"/>
    <s v="C09CA04"/>
    <d v="2025-01-13T00:00:00"/>
    <m/>
    <s v="Piaci megfontolások"/>
    <s v="Ugyanaz a gyógyszer más kiszerelésben elérhetõ"/>
    <s v=""/>
  </r>
  <r>
    <s v="Aprovel 300 mg tabletta"/>
    <s v="28 X   - buborékcsomagolásban"/>
    <s v="EU/1/97/046/007"/>
    <s v="irbesartan"/>
    <s v="Sanofi Winthrop Industrie"/>
    <x v="10"/>
    <s v="C"/>
    <s v="C09CA04"/>
    <d v="2025-07-20T00:00:00"/>
    <m/>
    <s v="Piaci megfontolások"/>
    <s v="Ugyanaz a gyógyszer más gyógyszerformában elérhetõ"/>
    <s v=""/>
  </r>
  <r>
    <s v="Arava  10 mg filmtabletta"/>
    <s v="30 X   - mûanyag tartályban"/>
    <s v="EU/1/99/118/003"/>
    <s v="leflunomide"/>
    <s v="sanofi-aventis Deutschland GmbH"/>
    <x v="0"/>
    <s v="L"/>
    <s v="L04AA13"/>
    <d v="2025-05-17T00:00:00"/>
    <m/>
    <s v="Piaci megfontolások"/>
    <s v="Ugyanaz a gyógyszer más hatáserõsségben elérhetõ"/>
    <s v=""/>
  </r>
  <r>
    <s v="Arava  20 mg filmtabletta"/>
    <s v="30 X   - mûanyag tartályban"/>
    <s v="EU/1/99/118/007"/>
    <s v="leflunomide"/>
    <s v="sanofi-aventis Deutschland GmbH"/>
    <x v="0"/>
    <s v="L"/>
    <s v="L04AA13"/>
    <d v="2025-09-30T00:00:00"/>
    <m/>
    <s v="Piaci megfontolások"/>
    <s v="Ugyanaz a gyógyszer más hatáserõsségben elérhetõ"/>
    <s v=""/>
  </r>
  <r>
    <s v="Armisarte 25 mg/ml koncentrátum oldatos infúzióhoz"/>
    <s v="1 X 20 ml injekciós üvegben"/>
    <s v="EU/1/15/1063/002"/>
    <s v="pemetrexed"/>
    <s v="Actavis Group PTC ehf."/>
    <x v="0"/>
    <s v="L"/>
    <s v="L01BA04"/>
    <d v="2025-08-05T00:00:00"/>
    <m/>
    <s v="Gyártási gond"/>
    <s v="Ugyanaz a gyógyszer más kiszerelésben elérhetõ"/>
    <s v=""/>
  </r>
  <r>
    <s v="Armisarte 25 mg/ml koncentrátum oldatos infúzióhoz"/>
    <s v="1 X 34 ml injekciós üvegben"/>
    <s v="EU/1/15/1063/004"/>
    <s v="pemetrexed"/>
    <s v="Actavis Group PTC ehf."/>
    <x v="0"/>
    <s v="L"/>
    <s v="L01BA04"/>
    <d v="2025-10-21T00:00:00"/>
    <m/>
    <s v="Gyártási gond"/>
    <s v="Ugyanaz a gyógyszer más kiszerelésben elérhetõ"/>
    <s v=""/>
  </r>
  <r>
    <s v="Armisarte 25 mg/ml koncentrátum oldatos infúzióhoz"/>
    <s v="1 X 40 ml injekciós üvegben"/>
    <s v="EU/1/15/1063/003"/>
    <s v="pemetrexed"/>
    <s v="Actavis Group PTC ehf."/>
    <x v="0"/>
    <s v="L"/>
    <s v="L01BA04"/>
    <d v="2025-07-29T00:00:00"/>
    <m/>
    <s v="Gyártási gond"/>
    <s v="Azonos hatóanyag, azonos gyógyszerformában elérhetõ"/>
    <s v=""/>
  </r>
  <r>
    <s v="Avastin 25 mg/ml koncentrátum oldatos infúzióhoz"/>
    <s v="1 X 16 ml injekciós üvegben"/>
    <s v="EU/1/04/300/002"/>
    <s v="bevacizumab"/>
    <s v="Roche Registration GmbH"/>
    <x v="0"/>
    <s v="L"/>
    <s v="L01XC07"/>
    <d v="2022-09-01T00:00:00"/>
    <m/>
    <s v="Piaci megfontolások"/>
    <s v="Ugyanaz a gyógyszer más hatáserõsségben elérhetõ"/>
    <s v=""/>
  </r>
  <r>
    <s v="Azomyr 0,5 mg/ml belsõleges oldat"/>
    <s v="1 X 150 ml üvegben"/>
    <s v="EU/1/00/157/064"/>
    <s v="desloratadine"/>
    <s v="N.V. Organon"/>
    <x v="2"/>
    <s v="R"/>
    <s v="R06AX27"/>
    <d v="2017-12-20T00:00:00"/>
    <m/>
    <s v="Piaci megfontolások"/>
    <s v="Ugyanabban vagy hasonló indikációban más gyógyszer elérhetõ"/>
    <s v=""/>
  </r>
  <r>
    <s v="BABY LUUF illóolajos kenõcs"/>
    <s v="1 X 30 g üveg tartályban"/>
    <s v="OGYI-TN-13/01"/>
    <s v="Eucalyptus oil;Turpentine oil, rectified;Thyme oil"/>
    <s v="Apomedica GmbH"/>
    <x v="2"/>
    <s v="R"/>
    <s v="R05X"/>
    <d v="2012-12-31T00:00:00"/>
    <m/>
    <s v="Piaci megfontolások"/>
    <s v="Ugyanabban vagy hasonló indikációban más gyógyszer elérhetõ"/>
    <s v=""/>
  </r>
  <r>
    <s v="BEN-U-RON 500 mg tabletta"/>
    <s v="20 X   - buborékcsomagolásban"/>
    <s v="OGYI-T-04662/01"/>
    <s v="paracetamol"/>
    <s v="Bene Arzneimittel GmbH"/>
    <x v="8"/>
    <s v="N"/>
    <s v="N02BE01"/>
    <d v="2021-09-16T00:00:00"/>
    <m/>
    <s v="Piaci megfontolások"/>
    <s v="Ugyanaz a gyógyszer más kiszerelésben elérhetõ"/>
    <s v=""/>
  </r>
  <r>
    <s v="BENDAMUSTINE ACCORD 2,5 mg/ml por oldatos infúzióhoz való koncentrátumhoz"/>
    <s v="5 X 100 mg injekciós üvegben"/>
    <s v="OGYI-T-22964/05"/>
    <s v="bendamustine hydrochloride monohydrate"/>
    <s v="Accord Healthcare Polska Sp. z o.o."/>
    <x v="0"/>
    <s v="L"/>
    <s v="L01AA09"/>
    <d v="2025-04-29T00:00:00"/>
    <d v="2025-12-31T00:00:00"/>
    <s v="Gyártási gond"/>
    <s v="Azonos hatóanyag, azonos gyógyszerformában elérhetõ"/>
    <s v=""/>
  </r>
  <r>
    <s v="BENELYTE oldatos infúzió"/>
    <s v="10 X 500 ml LDPE palackban"/>
    <s v="OGYI-T-23178/03"/>
    <s v="sodium chloride;potassium chloride;calcium chloride dihydrate;Magnesium chloride hexahydrate;sodium acetate trihydrate;glucose monohydrate"/>
    <s v="Fresenius Kabi Hungary Kft."/>
    <x v="5"/>
    <s v="B"/>
    <s v="B05BB02"/>
    <d v="2023-12-06T00:00:00"/>
    <m/>
    <s v="Piaci megfontolások"/>
    <s v="Egyedi import"/>
    <s v=""/>
  </r>
  <r>
    <s v="BETAHISTIN-RATIOPHARM  8 mg tabletta"/>
    <s v="100 X   - buborékcsomagolásban"/>
    <s v="OGYI-T-20131/01"/>
    <s v="betahistine"/>
    <s v="Teva Gyógyszergyár Zrt."/>
    <x v="8"/>
    <s v="N"/>
    <s v="N07CA01"/>
    <d v="2023-03-10T00:00:00"/>
    <d v="2025-11-20T00:00:00"/>
    <s v="Gyártási gond"/>
    <s v="Ugyanaz a gyógyszer más hatáserõsségben elérhetõ"/>
    <s v=""/>
  </r>
  <r>
    <s v="BETAKLAV 400 mg/57 mg/5 ml por belsõleges szuszpenzióhoz"/>
    <s v="1 X 14 g palackban"/>
    <s v="OGYI-T-22869/14"/>
    <s v="amoxicillin;clavulanic acid"/>
    <s v="Krka d.d.,"/>
    <x v="1"/>
    <s v="J"/>
    <s v="J01CR02"/>
    <d v="2020-12-01T00:00:00"/>
    <m/>
    <s v="Piaci megfontolások"/>
    <s v="Ugyanaz a gyógyszer más gyógyszerformában elérhetõ"/>
    <s v=""/>
  </r>
  <r>
    <s v="BETAKLAV 500 mg/125 mg filmtabletta"/>
    <s v="21 X   - buborékcsomagolásban"/>
    <s v="OGYI-T-22869/18"/>
    <s v="amoxicillin;clavulanic acid"/>
    <s v="Krka d.d.,"/>
    <x v="1"/>
    <s v="J"/>
    <s v="J01CR02"/>
    <d v="2022-09-01T00:00:00"/>
    <m/>
    <s v="Piaci megfontolások"/>
    <s v="Az OGYÉI által helyettesíthetõnek nyilvánított gyógyszer elérhetõ (helyettesíthetõségi lista)"/>
    <s v=""/>
  </r>
  <r>
    <s v="BETAKLAV 875 mg/125 mg filmtabletta"/>
    <s v="14 X   - buborékcsomagolásban"/>
    <s v="OGYI-T-22869/22"/>
    <s v="amoxicillin;clavulanic acid"/>
    <s v="Krka d.d.,"/>
    <x v="1"/>
    <s v="J"/>
    <s v="J01CR02"/>
    <d v="2023-09-19T00:00:00"/>
    <d v="2025-12-31T00:00:00"/>
    <s v="Gyártási gond"/>
    <s v="Az OGYÉI által helyettesíthetõnek nyilvánított gyógyszer elérhetõ (helyettesíthetõségi lista)"/>
    <s v=""/>
  </r>
  <r>
    <s v="BETALOC  1 mg/ml oldatos injekció"/>
    <s v="5 X 5 ml ampulla"/>
    <s v="OGYI-T-01815/01"/>
    <s v="metoprolol"/>
    <s v="Recordati Ireland Ltd."/>
    <x v="10"/>
    <s v="C"/>
    <s v="C07AB02"/>
    <d v="2025-10-17T00:00:00"/>
    <d v="2026-01-17T00:00:00"/>
    <s v="Piaci megfontolások"/>
    <s v="Ugyanaz a gyógyszer más gyógyszerformában elérhetõ"/>
    <s v=""/>
  </r>
  <r>
    <s v="BETESIL 2,25 mg gyógyszeres tapasz"/>
    <s v="4 X   - tasakban"/>
    <s v="OGYI-T-20267/01"/>
    <s v="betamethasone"/>
    <s v="Ibsa Pharma Kft."/>
    <x v="6"/>
    <s v="D"/>
    <s v="D07AC01"/>
    <d v="2010-05-30T00:00:00"/>
    <m/>
    <s v="Piaci megfontolások"/>
    <s v="Ugyanabban vagy hasonló indikációban más gyógyszer elérhetõ"/>
    <s v=""/>
  </r>
  <r>
    <s v="BILASTINE TEVA 20 mg tabletta"/>
    <s v="30 X 1 - adagonként perforált buborékcsomagolásban"/>
    <s v="OGYI-T-23870/02"/>
    <s v="bilastine"/>
    <s v="Teva B.V."/>
    <x v="2"/>
    <s v="R"/>
    <s v="R06AX29"/>
    <d v="2025-10-08T00:00:00"/>
    <d v="2025-11-20T00:00:00"/>
    <s v="Gyártási gond"/>
    <s v="Ugyanabban vagy hasonló indikációban más gyógyszer elérhetõ"/>
    <s v=""/>
  </r>
  <r>
    <s v="BILOBIL 40 mg kemény kapszula"/>
    <s v="20 X   - buborékcsomagolásban"/>
    <s v="OGYI-T-22107/01"/>
    <s v="ginkgo dry extract, refined and quantified"/>
    <s v="Krka d.d.,"/>
    <x v="8"/>
    <s v="N"/>
    <s v="N06DX02"/>
    <d v="2022-03-31T00:00:00"/>
    <m/>
    <s v="Piaci megfontolások"/>
    <s v="Az OGYÉI által helyettesíthetõnek nyilvánított gyógyszer elérhetõ (helyettesíthetõségi lista)"/>
    <s v=""/>
  </r>
  <r>
    <s v="BILOBIL 40 mg kemény kapszula"/>
    <s v="60 X   - buborékcsomagolásban"/>
    <s v="OGYI-T-22107/02"/>
    <s v="ginkgo dry extract, refined and quantified"/>
    <s v="Krka d.d.,"/>
    <x v="8"/>
    <s v="N"/>
    <s v="N06DX02"/>
    <d v="2021-04-01T00:00:00"/>
    <m/>
    <s v="Piaci megfontolások"/>
    <s v="Ugyanaz a gyógyszer más kiszerelésben elérhetõ"/>
    <s v=""/>
  </r>
  <r>
    <s v="BILOBIL FORTE 80 mg kemény kapszula"/>
    <s v="20 X   - buborékcsomagolásban"/>
    <s v="OGYI-T-10148/01"/>
    <s v="ginkgo dry extract, refined and quantified"/>
    <s v="Krka d.d.,"/>
    <x v="8"/>
    <s v="N"/>
    <s v="N06DX02"/>
    <d v="2022-04-30T00:00:00"/>
    <m/>
    <s v="Piaci megfontolások"/>
    <s v="Az OGYÉI által helyettesíthetõnek nyilvánított gyógyszer elérhetõ (helyettesíthetõségi lista)"/>
    <s v=""/>
  </r>
  <r>
    <s v="BISOGAMMA  5 mg filmtabletta"/>
    <s v="100 X   - buborékcsomagolásban"/>
    <s v="OGYI-T-09388/03"/>
    <s v="bisoprolol"/>
    <s v="Wörwag Pharma GmbH&amp;Co.KG"/>
    <x v="10"/>
    <s v="C"/>
    <s v="C07AB07"/>
    <d v="2025-11-03T00:00:00"/>
    <m/>
    <s v="Piaci megfontolások"/>
    <s v="Azonos hatóanyag, azonos gyógyszerformában elérhetõ"/>
    <s v=""/>
  </r>
  <r>
    <s v="BISOGAMMA  5 mg filmtabletta"/>
    <s v="30 X   - buborékcsomagolásban"/>
    <s v="OGYI-T-09388/01"/>
    <s v="bisoprolol"/>
    <s v="Wörwag Pharma GmbH&amp;Co.KG"/>
    <x v="10"/>
    <s v="C"/>
    <s v="C07AB07"/>
    <d v="2025-11-03T00:00:00"/>
    <m/>
    <s v="Piaci megfontolások"/>
    <s v="Azonos hatóanyag, azonos gyógyszerformában elérhetõ"/>
    <s v=""/>
  </r>
  <r>
    <s v="BISOGAMMA  5 mg filmtabletta"/>
    <s v="50 X   - buborékcsomagolásban"/>
    <s v="OGYI-T-09388/02"/>
    <s v="bisoprolol"/>
    <s v="Wörwag Pharma GmbH&amp;Co.KG"/>
    <x v="10"/>
    <s v="C"/>
    <s v="C07AB07"/>
    <d v="2025-11-03T00:00:00"/>
    <m/>
    <s v="Piaci megfontolások"/>
    <s v="Azonos hatóanyag, azonos gyógyszerformában elérhetõ"/>
    <s v=""/>
  </r>
  <r>
    <s v="BISOPROLOL VITABALANS  5 mg tabletta"/>
    <s v="30 X   - buborékcsomagolásban"/>
    <s v="OGYI-T-20802/04"/>
    <s v="bisoprolol"/>
    <s v="Vitabalans Oy"/>
    <x v="10"/>
    <s v="C"/>
    <s v="C07AB07"/>
    <d v="2023-04-01T00:00:00"/>
    <d v="2025-12-31T00:00:00"/>
    <s v="Gyártási gond"/>
    <s v="Ugyanabban vagy hasonló indikációban más gyógyszer elérhetõ"/>
    <s v=""/>
  </r>
  <r>
    <s v="BISOPROLOL VITABALANS 10 mg tabletta"/>
    <s v="30 X   - buborékcsomagolásban"/>
    <s v="OGYI-T-20802/12"/>
    <s v="bisoprolol"/>
    <s v="Vitabalans Oy"/>
    <x v="10"/>
    <s v="C"/>
    <s v="C07AB07"/>
    <d v="2023-04-15T00:00:00"/>
    <d v="2025-12-31T00:00:00"/>
    <s v="Gyártási gond"/>
    <s v="Az OGYÉI által helyettesíthetõnek nyilvánított gyógyszer elérhetõ (helyettesíthetõségi lista)"/>
    <s v=""/>
  </r>
  <r>
    <s v="BITINEX  10 mg kemény kapszula"/>
    <s v="28 X   - buborékcsomagolásban"/>
    <s v="OGYI-T-23603/05"/>
    <s v="atomoxetine"/>
    <s v="Egis Gyógyszergyár Zrt."/>
    <x v="8"/>
    <s v="N"/>
    <s v="N06BA09"/>
    <d v="2024-06-20T00:00:00"/>
    <d v="2025-12-31T00:00:00"/>
    <s v="Gyártási gond"/>
    <s v="Ugyanaz a gyógyszer más hatáserõsségben elérhetõ"/>
    <s v=""/>
  </r>
  <r>
    <s v="BOOSTRIX POLIO szuszpenziós injekció elõretöltött fecskendõben"/>
    <s v="1 X 0.5 ml elõretöltött fecskendõben"/>
    <s v="OGYI-T-20497/01"/>
    <s v="vakcina (kombinált)"/>
    <s v="GlaxoSmithKline Biologicals S.A."/>
    <x v="1"/>
    <s v="J"/>
    <s v="J07CA02"/>
    <d v="2022-04-22T00:00:00"/>
    <m/>
    <s v="Piaci megfontolások"/>
    <s v="Ugyanabban vagy hasonló indikációban más gyógyszer elérhetõ"/>
    <s v=""/>
  </r>
  <r>
    <s v="BOOSTRIX POLIO szuszpenziós injekció elõretöltött fecskendõben"/>
    <s v="1 X 0.5 ml elõretöltött fecskendõben"/>
    <s v="OGYI-T-20497/07"/>
    <s v="vakcina (kombinált)"/>
    <s v="GlaxoSmithKline Biologicals S.A."/>
    <x v="1"/>
    <s v="J"/>
    <s v="J07CA02"/>
    <d v="2022-03-23T00:00:00"/>
    <m/>
    <s v="Piaci megfontolások"/>
    <s v="Ugyanabban vagy hasonló indikációban más gyógyszer elérhetõ"/>
    <s v=""/>
  </r>
  <r>
    <s v="BORTEZOMIB SANDOZ 3,5 mg por oldatos injekcióhoz"/>
    <s v="1 X   - injekciós üvegben"/>
    <s v="OGYI-T-23375/02"/>
    <s v="bortezomib"/>
    <s v="Sandoz Hungária Kft."/>
    <x v="0"/>
    <s v="L"/>
    <s v="L01XG01"/>
    <d v="2019-02-27T00:00:00"/>
    <d v="2025-12-31T00:00:00"/>
    <s v="Piaci megfontolások"/>
    <s v="Azonos hatóanyag, azonos gyógyszerformában elérhetõ"/>
    <s v=""/>
  </r>
  <r>
    <s v="BROMO-BILIARON 5,0 mg por oldatos injekcióhoz"/>
    <s v="6 X   - üvegben"/>
    <s v="OGYI-T-09941/01"/>
    <s v="N-(3-bromo-2,4,6-trimethylfenyl)-iminoacetic acid"/>
    <s v="Medi-Radiopharma Kft."/>
    <x v="9"/>
    <s v="V"/>
    <s v="V09DA04"/>
    <d v="2025-06-01T00:00:00"/>
    <d v="2026-04-30T00:00:00"/>
    <s v="Gyártási gond"/>
    <s v="Egyedi import"/>
    <s v=""/>
  </r>
  <r>
    <s v="BROMOCRIPTIN-RICHTER  2,5 mg tabletta"/>
    <s v="30 X   - üvegben"/>
    <s v="OGYI-T-03720/01"/>
    <s v="bromocriptine"/>
    <s v="Richter Gedeon Nyrt."/>
    <x v="7"/>
    <s v="G"/>
    <s v="G02CB01"/>
    <d v="2025-10-21T00:00:00"/>
    <d v="2025-11-14T00:00:00"/>
    <s v="Gyártási gond"/>
    <s v="Ugyanabban vagy hasonló indikációban más gyógyszer elérhetõ"/>
    <s v=""/>
  </r>
  <r>
    <s v="BRONCHOSTOP köhögés elleni belsõleges gumipasztilla"/>
    <s v="20 X   - buborékcsomagolásban"/>
    <s v="OGYI-TN-46/01"/>
    <s v="extr. thymi vulgaris herba"/>
    <s v="Kwizda Pharma GmbH"/>
    <x v="2"/>
    <s v="R"/>
    <s v="R05CA"/>
    <d v="2025-05-14T00:00:00"/>
    <m/>
    <s v="Piaci megfontolások"/>
    <s v="Ugyanabban vagy hasonló indikációban más gyógyszer elérhetõ"/>
    <s v=""/>
  </r>
  <r>
    <s v="BRONCHOSTOP köhögés elleni belsõleges gumipasztilla"/>
    <s v="40 X   - buborékcsomagolásban"/>
    <s v="OGYI-TN-46/02"/>
    <s v="extr. thymi vulgaris herba"/>
    <s v="Kwizda Pharma GmbH"/>
    <x v="2"/>
    <s v="R"/>
    <s v="R05CA"/>
    <d v="2025-05-14T00:00:00"/>
    <m/>
    <s v="Piaci megfontolások"/>
    <s v="Ugyanabban vagy hasonló indikációban más gyógyszer elérhetõ"/>
    <s v=""/>
  </r>
  <r>
    <s v="BRUFEN cukormentes 40 mg/ml belsõleges szuszpenzió"/>
    <s v="1 X 200 ml PET tartályban"/>
    <s v="OGYI-T-22073/04"/>
    <s v="ibuprofen"/>
    <s v="Viatris Healthcare Ltd."/>
    <x v="4"/>
    <s v="M"/>
    <s v="M01AE01"/>
    <d v="2016-11-11T00:00:00"/>
    <m/>
    <s v="Gyártási gond"/>
    <s v="Ugyanaz a gyógyszer más kiszerelésben elérhetõ"/>
    <s v=""/>
  </r>
  <r>
    <s v="BUDENOFALK 9 mg gyomornedv-ellenálló granulátum"/>
    <s v="30 X   - tasakban"/>
    <s v="OGYI-T-08898/04"/>
    <s v="budesonide"/>
    <s v="Dr. Falk Pharma GmbH"/>
    <x v="3"/>
    <s v="A"/>
    <s v="A07EA06"/>
    <d v="2025-10-13T00:00:00"/>
    <d v="2025-11-30T00:00:00"/>
    <s v="Szállítási vagy raktározási gondok"/>
    <s v="Azonos hatóanyag más gyógyszerformában elérhetõ"/>
    <s v=""/>
  </r>
  <r>
    <s v="BUSZULFÁN ACCORD 6 mg/ml koncentrátum oldatos infúzióhoz"/>
    <s v="1 X 10 ml injekciós üvegben"/>
    <s v="OGYI-T-23035/01"/>
    <s v="busulfan"/>
    <s v="Accord Healthcare Polska Sp. z o.o."/>
    <x v="0"/>
    <s v="L"/>
    <s v="L01AB01"/>
    <d v="2025-10-07T00:00:00"/>
    <d v="2025-11-30T00:00:00"/>
    <s v="Gyártási gond"/>
    <s v="Azonos hatóanyag, azonos gyógyszerformában elérhetõ"/>
    <s v=""/>
  </r>
  <r>
    <s v="Betaferon 250 mikrogramm/ml por és oldószer oldatos injekcióhoz"/>
    <s v="12 X   - injekciós üvegben"/>
    <s v="EU/1/95/003/008"/>
    <s v="interferon beta-1b"/>
    <s v="Bayer AG"/>
    <x v="0"/>
    <s v="L"/>
    <s v="L03AB08"/>
    <d v="2016-05-02T00:00:00"/>
    <m/>
    <s v="Piaci megfontolások"/>
    <s v="Kontingens"/>
    <s v=""/>
  </r>
  <r>
    <s v="Bondronat 50 mg filmtabletta"/>
    <s v="28 X   - buborékcsomagolásban"/>
    <s v="EU/1/96/012/009"/>
    <s v="ibandronic acid"/>
    <s v="Atnahs Pharma Netherlands B.V."/>
    <x v="4"/>
    <s v="M"/>
    <s v="M05BA06"/>
    <d v="2013-01-22T00:00:00"/>
    <m/>
    <s v="Piaci megfontolások"/>
    <s v="Ugyanaz a gyógyszer más gyógyszerformában elérhetõ"/>
    <s v=""/>
  </r>
  <r>
    <s v="Bondronat 6 mg koncentrátum oldatos infúzióhoz"/>
    <s v="1 X 6  ml injekciós üvegben"/>
    <s v="EU/1/96/012/011"/>
    <s v="ibandronic acid"/>
    <s v="Atnahs Pharma Netherlands B.V."/>
    <x v="4"/>
    <s v="M"/>
    <s v="M05BA06"/>
    <d v="2013-01-22T00:00:00"/>
    <m/>
    <s v="Piaci megfontolások"/>
    <s v="Ugyanaz a gyógyszer más gyógyszerformában elérhetõ"/>
    <s v=""/>
  </r>
  <r>
    <s v="Bonviva 150 mg filmtabletta"/>
    <s v="1 X   - buborékcsomagolásban"/>
    <s v="EU/1/03/265/003"/>
    <s v="ibandronic acid"/>
    <s v="Atnahs Pharma Netherlands B.V."/>
    <x v="4"/>
    <s v="M"/>
    <s v="M05BA06"/>
    <d v="2014-02-03T00:00:00"/>
    <m/>
    <s v="Piaci megfontolások"/>
    <s v="Ugyanabban vagy hasonló indikációban más gyógyszer elérhetõ"/>
    <s v=""/>
  </r>
  <r>
    <s v="Bonviva 150 mg filmtabletta"/>
    <s v="3 X   - buborékcsomagolásban"/>
    <s v="EU/1/03/265/004"/>
    <s v="ibandronic acid"/>
    <s v="Atnahs Pharma Netherlands B.V."/>
    <x v="4"/>
    <s v="M"/>
    <s v="M05BA06"/>
    <d v="2014-02-03T00:00:00"/>
    <m/>
    <s v="Piaci megfontolások"/>
    <s v="Ugyanabban vagy hasonló indikációban más gyógyszer elérhetõ"/>
    <s v=""/>
  </r>
  <r>
    <s v="Bonviva 3 mg oldatos injekció"/>
    <s v="1 X   - elõretöltött fecskendõben"/>
    <s v="EU/1/03/265/005"/>
    <s v="ibandronic acid"/>
    <s v="Atnahs Pharma Netherlands B.V."/>
    <x v="4"/>
    <s v="M"/>
    <s v="M05BA06"/>
    <d v="2015-07-23T00:00:00"/>
    <m/>
    <s v="Piaci megfontolások"/>
    <s v="Ugyanabban vagy hasonló indikációban más gyógyszer elérhetõ"/>
    <s v=""/>
  </r>
  <r>
    <s v="Bonviva 3 mg oldatos injekció"/>
    <s v="4 X   - elõretöltött fecskendõben"/>
    <s v="EU/1/03/265/006"/>
    <s v="ibandronic acid"/>
    <s v="Atnahs Pharma Netherlands B.V."/>
    <x v="4"/>
    <s v="M"/>
    <s v="M05BA06"/>
    <d v="2015-07-23T00:00:00"/>
    <m/>
    <s v="Piaci megfontolások"/>
    <s v="Ugyanabban vagy hasonló indikációban más gyógyszer elérhetõ"/>
    <s v=""/>
  </r>
  <r>
    <s v="Briviact 10 mg/ml belsõleges oldat"/>
    <s v="1 X 300 ml tartályban"/>
    <s v="EU/1/15/1073/021"/>
    <s v="brivaracetam"/>
    <s v="UCB Pharma S.A."/>
    <x v="8"/>
    <s v="N"/>
    <s v="N03AX23"/>
    <d v="2024-10-01T00:00:00"/>
    <m/>
    <s v="Piaci megfontolások"/>
    <s v="Ugyanaz a gyógyszer más gyógyszerformában elérhetõ"/>
    <s v=""/>
  </r>
  <r>
    <s v="Bronchitol 40 mg inhalációs por, kemény kapszula"/>
    <s v="280 X   - buborékcsomagolásban"/>
    <s v="EU/1/12/760/002"/>
    <s v="mannitol"/>
    <s v="Pharmaxis Europe Ltd."/>
    <x v="2"/>
    <s v="R"/>
    <s v="R05CB16"/>
    <d v="2025-01-01T00:00:00"/>
    <m/>
    <s v="Piaci megfontolások"/>
    <s v="Ugyanabban vagy hasonló indikációban más gyógyszer elérhetõ"/>
    <s v=""/>
  </r>
  <r>
    <s v="Bydureon 2 mg por és oldószer retard szuszpenziós injekcióhoz"/>
    <s v="4 X 1 adag porüveg+oldószerüveg"/>
    <s v="EU/1/11/696/001"/>
    <s v="exenatide"/>
    <s v="AstraZeneca AB"/>
    <x v="3"/>
    <s v="A"/>
    <s v="A10BJ01"/>
    <d v="2017-09-01T00:00:00"/>
    <m/>
    <s v="Piaci megfontolások"/>
    <s v="Ugyanaz a gyógyszer más gyógyszerformában elérhetõ"/>
    <s v=""/>
  </r>
  <r>
    <s v="Bydureon 2 mg por és oldószer retard szuszpenziós injekcióhoz, elõretöltött injekciós tollban"/>
    <s v="4 X   - elõretöltött injekciós tollban"/>
    <s v="EU/1/11/696/003"/>
    <s v="exenatide"/>
    <s v="AstraZeneca AB"/>
    <x v="3"/>
    <s v="A"/>
    <s v="A10BJ01"/>
    <d v="2022-06-30T00:00:00"/>
    <m/>
    <s v="Adminisztratív okok"/>
    <s v="Ugyanabban vagy hasonló indikációban más gyógyszer elérhetõ"/>
    <s v=""/>
  </r>
  <r>
    <s v="Byetta  5 mikrogramm oldatos injekció elõretöltött injekciós tollban"/>
    <s v="1 X 1.2 ml elõretöltött injekciós tollban"/>
    <s v="EU/1/06/362/001"/>
    <s v="exenatide"/>
    <s v="AstraZeneca AB"/>
    <x v="3"/>
    <s v="A"/>
    <s v="A10BJ01"/>
    <d v="2022-12-31T00:00:00"/>
    <m/>
    <s v="Piaci megfontolások"/>
    <s v="Ugyanabban vagy hasonló indikációban más gyógyszer elérhetõ"/>
    <s v=""/>
  </r>
  <r>
    <s v="Byetta 10 mikrogramm oldatos injekció elõretöltött injekciós tollban"/>
    <s v="1 X 2.4 ml elõretöltött injekciós tollban"/>
    <s v="EU/1/06/362/003"/>
    <s v="exenatide"/>
    <s v="AstraZeneca AB"/>
    <x v="3"/>
    <s v="A"/>
    <s v="A10BJ01"/>
    <d v="2022-12-31T00:00:00"/>
    <m/>
    <s v="Piaci megfontolások"/>
    <s v="Ugyanabban vagy hasonló indikációban más gyógyszer elérhetõ"/>
    <s v=""/>
  </r>
  <r>
    <s v="BÉRES C-VITAMIN 100 mg filmtabletta"/>
    <s v="20 X   - átlátszó buborékcsomagolásban"/>
    <s v="OGYI-T-08344/01"/>
    <s v="ascorbic acid"/>
    <s v="BÉRES Gyógyszergyár Zrt."/>
    <x v="3"/>
    <s v="A"/>
    <s v="A11GA01"/>
    <d v="2016-10-01T00:00:00"/>
    <m/>
    <s v="Piaci megfontolások"/>
    <s v="Ugyanaz a gyógyszer más hatáserõsségben elérhetõ"/>
    <s v=""/>
  </r>
  <r>
    <s v="BÉRES C-VITAMIN 200 mg filmtabletta"/>
    <s v="20 X   - átlátszó buborékcsomagolásban"/>
    <s v="OGYI-T-08345/01"/>
    <s v="ascorbic acid"/>
    <s v="BÉRES Gyógyszergyár Zrt."/>
    <x v="3"/>
    <s v="A"/>
    <s v="A11GA01"/>
    <d v="2022-07-01T00:00:00"/>
    <m/>
    <s v="Piaci megfontolások"/>
    <s v="Ugyanaz a gyógyszer más kiszerelésben elérhetõ"/>
    <s v=""/>
  </r>
  <r>
    <s v="BÉRES Csepp belsõleges oldatos cseppek"/>
    <s v="1 X 100 ml üvegben"/>
    <s v="OGYI-T-07262/02"/>
    <s v="minerals"/>
    <s v="BÉRES Gyógyszergyár Zrt."/>
    <x v="3"/>
    <s v="A"/>
    <s v="A13A"/>
    <d v="2014-12-31T00:00:00"/>
    <m/>
    <s v="Piaci megfontolások"/>
    <s v="Ugyanaz a gyógyszer más kiszerelésben elérhetõ"/>
    <s v=""/>
  </r>
  <r>
    <s v="BÉRES Csepp belsõleges oldatos cseppek"/>
    <s v="2 X 100 ml üvegben"/>
    <s v="OGYI-T-07262/05"/>
    <s v="minerals"/>
    <s v="BÉRES Gyógyszergyár Zrt."/>
    <x v="3"/>
    <s v="A"/>
    <s v="A13A"/>
    <d v="2014-12-31T00:00:00"/>
    <m/>
    <s v="Piaci megfontolások"/>
    <s v="Ugyanaz a gyógyszer más kiszerelésben elérhetõ"/>
    <s v=""/>
  </r>
  <r>
    <s v="BÉRES MAGNÉZIUM 250 mg+B6 filmtabletta"/>
    <s v="2 X 60 Darab HDPE tartályban"/>
    <s v="OGYI-T-10193/04"/>
    <s v="magnesium citrate;Pyridoxine"/>
    <s v="BÉRES Gyógyszergyár Zrt."/>
    <x v="3"/>
    <s v="A"/>
    <s v="A12CC"/>
    <d v="2021-04-13T00:00:00"/>
    <m/>
    <s v="Piaci megfontolások"/>
    <s v="Ugyanaz a gyógyszer más gyógyszerformában elérhetõ"/>
    <s v=""/>
  </r>
  <r>
    <s v="BÉRES TRINELL PRO filmtabletta"/>
    <s v="10 X   - átlátszó buborékcsomagolásban"/>
    <s v="OGYI-T-09400/02"/>
    <s v="paracetamol;propyphenazone;caffeine"/>
    <s v="BÉRES Gyógyszergyár Zrt."/>
    <x v="8"/>
    <s v="N"/>
    <s v="N02BE51"/>
    <d v="2022-05-16T00:00:00"/>
    <m/>
    <s v="Piaci megfontolások"/>
    <s v="Ugyanaz a gyógyszer más kiszerelésben elérhetõ"/>
    <s v=""/>
  </r>
  <r>
    <s v="C-VITAMIN BÉRES 500 mg retard filmtabletta"/>
    <s v="30 X   - buborékcsomagolásban"/>
    <s v="OGYI-T-22427/14"/>
    <s v="ascorbic acid"/>
    <s v="BÉRES Gyógyszergyár Zrt."/>
    <x v="3"/>
    <s v="A"/>
    <s v="A11GA01"/>
    <d v="2022-07-01T00:00:00"/>
    <m/>
    <s v="Piaci megfontolások"/>
    <s v="Ugyanaz a gyógyszer más kiszerelésben elérhetõ"/>
    <s v=""/>
  </r>
  <r>
    <s v="C-VITAMIN BÉRES 500 mg retard filmtabletta"/>
    <s v="90 X   - buborékcsomagolásban"/>
    <s v="OGYI-T-22427/20"/>
    <s v="ascorbic acid"/>
    <s v="BÉRES Gyógyszergyár Zrt."/>
    <x v="3"/>
    <s v="A"/>
    <s v="A11GA01"/>
    <d v="2022-07-01T00:00:00"/>
    <m/>
    <s v="Piaci megfontolások"/>
    <s v="Ugyanaz a gyógyszer más kiszerelésben elérhetõ"/>
    <s v=""/>
  </r>
  <r>
    <s v="CABAZITAXEL MSN 60 mg koncentrátum és oldószer oldatos infúzióhoz"/>
    <s v="1 X 1.5 ml injekciós üvegben"/>
    <s v="OGYI-T-23981/01"/>
    <s v="Cabazitaxel"/>
    <s v="MSN Labs Europe Limited"/>
    <x v="0"/>
    <s v="L"/>
    <s v="L01CD04"/>
    <d v="2025-09-08T00:00:00"/>
    <d v="2026-01-01T00:00:00"/>
    <s v="Szállítási vagy raktározási gondok"/>
    <s v="Azonos hatóanyag, azonos gyógyszerformában elérhetõ"/>
    <s v=""/>
  </r>
  <r>
    <s v="CALCICARB 700 mg tabletta"/>
    <s v="10 X   - buborékcsomagolásban"/>
    <s v="OGYI-T-09042/01"/>
    <s v="calcium carbonate"/>
    <s v="Parma Produkt Kft."/>
    <x v="3"/>
    <s v="A"/>
    <s v="A12AA04"/>
    <d v="2024-05-27T00:00:00"/>
    <m/>
    <s v="Hatóanyag, vagy egyéb alapanyag ellátási probléma"/>
    <s v="Azonos hatóanyag, azonos gyógyszerformában elérhetõ"/>
    <s v=""/>
  </r>
  <r>
    <s v="CALCIUM FOLINATE KALCEKS 10 mg/ml oldatos injekció vagy infúzió"/>
    <s v="1 X 50 ml injekciós üvegben"/>
    <s v="OGYI-T-24326/10"/>
    <s v="folinic acid"/>
    <s v="AS KALCEKS"/>
    <x v="9"/>
    <s v="V"/>
    <s v="V03AF03"/>
    <d v="2025-01-30T00:00:00"/>
    <d v="2025-11-30T00:00:00"/>
    <s v="Gyártási gond"/>
    <s v="Ugyanabban vagy hasonló indikációban más gyógyszer elérhetõ"/>
    <s v=""/>
  </r>
  <r>
    <s v="CALCIVID CITRÁT filmtabletta"/>
    <s v="60 X   - HDPE tartályban"/>
    <s v="OGYI-T-20779/02"/>
    <s v="cholecalciferol;calcium citrate"/>
    <s v="BÉRES Gyógyszergyár Zrt."/>
    <x v="3"/>
    <s v="A"/>
    <s v="A12AX"/>
    <d v="2014-12-31T00:00:00"/>
    <m/>
    <s v="Piaci megfontolások"/>
    <s v="Ugyanabban vagy hasonló indikációban más gyógyszer elérhetõ"/>
    <s v=""/>
  </r>
  <r>
    <s v="CALCIVID filmtabletta"/>
    <s v="30 X   - buborékcsomagolásban"/>
    <s v="OGYI-T-09153/01"/>
    <s v="cholecalciferol;calcium"/>
    <s v="BÉRES Gyógyszergyár Zrt."/>
    <x v="3"/>
    <s v="A"/>
    <s v="A12AX"/>
    <d v="2016-03-01T00:00:00"/>
    <m/>
    <s v="Piaci megfontolások"/>
    <s v="Ugyanabban vagy hasonló indikációban más gyógyszer elérhetõ"/>
    <s v=""/>
  </r>
  <r>
    <s v="CAMELOX 15 mg tabletta"/>
    <s v="20 X   - átlátszatlan fehér buborékcsomagolásban"/>
    <s v="OGYI-T-10465/03"/>
    <s v="meloxicam"/>
    <s v="PannonPharma Kft."/>
    <x v="4"/>
    <s v="M"/>
    <s v="M01AC06"/>
    <d v="2022-03-11T00:00:00"/>
    <m/>
    <s v="Piaci megfontolások"/>
    <s v="Az OGYÉI által helyettesíthetõnek nyilvánított gyógyszer elérhetõ (helyettesíthetõségi lista)"/>
    <s v=""/>
  </r>
  <r>
    <s v="CANDISYST 150 mg kemény kapszula"/>
    <s v="1 X   - buborékcsomagolásban"/>
    <s v="OGYI-T-20756/02"/>
    <s v="fluconazole"/>
    <s v="Goodwill Pharma Kft."/>
    <x v="1"/>
    <s v="J"/>
    <s v="J02AC01"/>
    <d v="2025-05-19T00:00:00"/>
    <d v="2025-11-19T00:00:00"/>
    <s v="Piaci megfontolások"/>
    <s v="Az OGYÉI által helyettesíthetõnek nyilvánított gyógyszer elérhetõ (helyettesíthetõségi lista)"/>
    <s v=""/>
  </r>
  <r>
    <s v="CANDISYST 150 mg kemény kapszula"/>
    <s v="2 X   - buborékcsomagolásban"/>
    <s v="OGYI-T-20756/03"/>
    <s v="fluconazole"/>
    <s v="Goodwill Pharma Kft."/>
    <x v="1"/>
    <s v="J"/>
    <s v="J02AC01"/>
    <d v="2024-11-13T00:00:00"/>
    <d v="2025-11-19T00:00:00"/>
    <s v="Piaci megfontolások"/>
    <s v="Az OGYÉI által helyettesíthetõnek nyilvánított gyógyszer elérhetõ (helyettesíthetõségi lista)"/>
    <s v=""/>
  </r>
  <r>
    <s v="CANDISYST 150 mg kemény kapszula"/>
    <s v="4 X   - buborékcsomagolásban"/>
    <s v="OGYI-T-20756/01"/>
    <s v="fluconazole"/>
    <s v="Goodwill Pharma Kft."/>
    <x v="1"/>
    <s v="J"/>
    <s v="J02AC01"/>
    <d v="2024-11-13T00:00:00"/>
    <d v="2025-11-19T00:00:00"/>
    <s v="Piaci megfontolások"/>
    <s v="Az OGYÉI által helyettesíthetõnek nyilvánított gyógyszer elérhetõ (helyettesíthetõségi lista)"/>
    <s v=""/>
  </r>
  <r>
    <s v="CANESPRO kenõcs"/>
    <s v="1 X 10 g Al tubusban"/>
    <s v="OGYI-T-06804/01"/>
    <s v="bifonazole;urea"/>
    <s v="Bayer Hungária Kft."/>
    <x v="6"/>
    <s v="D"/>
    <s v="D01AC60"/>
    <d v="2023-09-01T00:00:00"/>
    <m/>
    <s v="Gyártási gond"/>
    <s v="Azonos hatóanyag más gyógyszerformában elérhetõ"/>
    <s v=""/>
  </r>
  <r>
    <s v="CANESTEN PLUS bifonazol krém"/>
    <s v="1 X 20 g Al tubusban"/>
    <s v="OGYI-T-09767/02"/>
    <s v="bifonazole"/>
    <s v="Bayer Hungária Kft."/>
    <x v="6"/>
    <s v="D"/>
    <s v="D01AC10"/>
    <d v="2017-02-01T00:00:00"/>
    <m/>
    <s v="Piaci megfontolások"/>
    <s v="Ugyanaz a gyógyszer más gyógyszerformában elérhetõ"/>
    <s v=""/>
  </r>
  <r>
    <s v="CARMUSTINE ZENTIVA 100 mg por és oldószer oldatos infúzióhoz való koncentrátumhoz"/>
    <s v="1 X  30 ml injekciós üvegben"/>
    <s v="OGYI-T-23631/01"/>
    <s v="carmustine"/>
    <s v="Tillomed Malta Limited"/>
    <x v="0"/>
    <s v="L"/>
    <s v="L01AD01"/>
    <d v="2023-06-19T00:00:00"/>
    <m/>
    <s v="Piaci megfontolások"/>
    <s v="Azonos hatóanyag, azonos gyógyszerformában elérhetõ"/>
    <s v=""/>
  </r>
  <r>
    <s v="CARVEDILOL-ZENTIVA 25 mg tabletta"/>
    <s v="30 X   - buborékcsomagolásban"/>
    <s v="OGYI-T-20183/05"/>
    <s v="carvedilol"/>
    <s v="Zentiva, k.s."/>
    <x v="10"/>
    <s v="C"/>
    <s v="C07AG02"/>
    <d v="2024-10-10T00:00:00"/>
    <m/>
    <s v="Piaci megfontolások"/>
    <s v="Az OGYÉI által helyettesíthetõnek nyilvánított gyógyszer elérhetõ (helyettesíthetõségi lista)"/>
    <s v=""/>
  </r>
  <r>
    <s v="CASPOFUNGIN RATIOPHARM 50 mg por oldatos infúzióhoz való koncentrátumhoz"/>
    <s v="1 X   - injekciós üvegben"/>
    <s v="OGYI-T-23151/01"/>
    <s v="caspofungin"/>
    <s v="Teva Gyógyszergyár Zrt."/>
    <x v="1"/>
    <s v="J"/>
    <s v="J02AX04"/>
    <d v="2024-07-10T00:00:00"/>
    <m/>
    <s v="Gyártási gond"/>
    <s v="Ugyanabban vagy hasonló indikációban más gyógyszer elérhetõ"/>
    <s v=""/>
  </r>
  <r>
    <s v="CASPOFUNGIN RATIOPHARM 70 mg por oldatos infúzióhoz való koncentrátumhoz"/>
    <s v="1 X   - injekciós üvegben"/>
    <s v="OGYI-T-23151/02"/>
    <s v="caspofungin"/>
    <s v="Teva Gyógyszergyár Zrt."/>
    <x v="1"/>
    <s v="J"/>
    <s v="J02AX04"/>
    <d v="2024-11-19T00:00:00"/>
    <m/>
    <s v="Gyártási gond"/>
    <s v="Azonos hatóanyag, azonos gyógyszerformában elérhetõ"/>
    <s v=""/>
  </r>
  <r>
    <s v="CECLOR 750 mg retard tabletta"/>
    <s v="10 X   - buborékcsomagolásban"/>
    <s v="OGYI-T-01531/04"/>
    <s v="cefaclor"/>
    <s v="Teva B.V."/>
    <x v="1"/>
    <s v="J"/>
    <s v="J01DC04"/>
    <d v="2025-10-14T00:00:00"/>
    <m/>
    <s v="Piaci megfontolások"/>
    <s v="Az OGYÉI által helyettesíthetõnek nyilvánított gyógyszer elérhetõ (helyettesíthetõségi lista)"/>
    <s v=""/>
  </r>
  <r>
    <s v="CECLOR FORTE 375 mg/5 ml granulátum belsõleges szuszpenzióhoz"/>
    <s v="1 X 75 ml mûanyag tartályban"/>
    <s v="OGYI-T-01531/07"/>
    <s v="cefaclor"/>
    <s v="Teva B.V."/>
    <x v="1"/>
    <s v="J"/>
    <s v="J01DC04"/>
    <d v="2025-05-07T00:00:00"/>
    <m/>
    <s v="Piaci megfontolások"/>
    <s v="Az OGYÉI által helyettesíthetõnek nyilvánított gyógyszer elérhetõ (helyettesíthetõségi lista)"/>
    <s v=""/>
  </r>
  <r>
    <s v="CEFAZOLIN PANPHARMA 1 g por oldatos injekcióhoz vagy infúzióhoz"/>
    <s v="10 X   - injekciós üvegben"/>
    <s v="OGYI-T-23202/01"/>
    <s v="cefazolin"/>
    <s v="Panpharma"/>
    <x v="1"/>
    <s v="J"/>
    <s v="J01DB04"/>
    <d v="2024-02-07T00:00:00"/>
    <m/>
    <s v="Gyártási gond"/>
    <s v="Azonos hatóanyag, azonos gyógyszerformában elérhetõ"/>
    <s v=""/>
  </r>
  <r>
    <s v="CEFAZOLIN PANPHARMA 1 g por oldatos injekcióhoz vagy infúzióhoz"/>
    <s v="25 X   - injekciós üvegben"/>
    <s v="OGYI-T-23202/02"/>
    <s v="cefazolin"/>
    <s v="Panpharma"/>
    <x v="1"/>
    <s v="J"/>
    <s v="J01DB04"/>
    <d v="2024-02-07T00:00:00"/>
    <m/>
    <s v="Gyártási gond"/>
    <s v="Azonos hatóanyag, azonos gyógyszerformában elérhetõ"/>
    <s v=""/>
  </r>
  <r>
    <s v="CEFAZOLIN PANPHARMA 2 g por oldatos injekcióhoz vagy infúzióhoz"/>
    <s v="10 X   - injekciós üvegben"/>
    <s v="OGYI-T-23202/03"/>
    <s v="cefazolin"/>
    <s v="Panpharma"/>
    <x v="1"/>
    <s v="J"/>
    <s v="J01DB04"/>
    <d v="2024-06-05T00:00:00"/>
    <m/>
    <s v="Gyártási gond"/>
    <s v="Azonos hatóanyag, azonos gyógyszerformában elérhetõ"/>
    <s v=""/>
  </r>
  <r>
    <s v="CEFAZOLIN PANPHARMA 2 g por oldatos injekcióhoz vagy infúzióhoz"/>
    <s v="25 X   - injekciós üvegben"/>
    <s v="OGYI-T-23202/04"/>
    <s v="cefazolin"/>
    <s v="Panpharma"/>
    <x v="1"/>
    <s v="J"/>
    <s v="J01DB04"/>
    <d v="2024-06-05T00:00:00"/>
    <m/>
    <s v="Gyártási gond"/>
    <s v="Ugyanabban vagy hasonló indikációban más gyógyszer elérhetõ"/>
    <s v=""/>
  </r>
  <r>
    <s v="CEFTAZIDIME QILU 1 g por oldatos injekcióhoz vagy infúzióhoz"/>
    <s v="10 X   - üvegben"/>
    <s v="OGYI-T-24007/02"/>
    <s v="ceftazidime pentahydrate"/>
    <s v="Qilu Pharma Spain S.L."/>
    <x v="1"/>
    <s v="J"/>
    <s v="J01DD02"/>
    <d v="2024-08-16T00:00:00"/>
    <d v="2026-03-31T00:00:00"/>
    <s v="Hatóanyag, vagy egyéb alapanyag ellátási probléma"/>
    <s v="Ugyanabban vagy hasonló indikációban más gyógyszer elérhetõ"/>
    <s v=""/>
  </r>
  <r>
    <s v="CEFTAZIDIME QILU 2 g por oldatos injekcióhoz vagy infúzióhoz"/>
    <s v="10 X   - üvegben"/>
    <s v="OGYI-T-24007/05"/>
    <s v="ceftazidime pentahydrate"/>
    <s v="Qilu Pharma Spain S.L."/>
    <x v="1"/>
    <s v="J"/>
    <s v="J01DD02"/>
    <d v="2024-08-16T00:00:00"/>
    <d v="2026-03-31T00:00:00"/>
    <s v="Hatóanyag, vagy egyéb alapanyag ellátási probléma"/>
    <s v="Azonos hatóanyag, azonos gyógyszerformában elérhetõ"/>
    <s v=""/>
  </r>
  <r>
    <s v="CEFTRIAXONE KALCEKS 2 g por oldatos injekcióhoz vagy infúzióhoz"/>
    <s v="10 X 20 ml injekciós üvegben"/>
    <s v="OGYI-T-24174/04"/>
    <s v="ceftriaxone"/>
    <s v="AS KALCEKS"/>
    <x v="1"/>
    <s v="J"/>
    <s v="J01DD04"/>
    <d v="2024-06-10T00:00:00"/>
    <m/>
    <s v="Gyártási gond"/>
    <s v="Ugyanabban vagy hasonló indikációban más gyógyszer elérhetõ"/>
    <s v=""/>
  </r>
  <r>
    <s v="CEFTRIAXONE QILU 1 g por oldatos injekcióhoz vagy infúzióhoz"/>
    <s v="10 X   - injekciós üvegben"/>
    <s v="OGYI-T-24154/02"/>
    <s v="ceftriaxone"/>
    <s v="Qilu Pharma Spain S.L."/>
    <x v="1"/>
    <s v="J"/>
    <s v="J01DD04"/>
    <d v="2025-01-01T00:00:00"/>
    <d v="2026-03-31T00:00:00"/>
    <s v="Gyártási gond"/>
    <s v="Azonos hatóanyag, azonos gyógyszerformában elérhetõ"/>
    <s v=""/>
  </r>
  <r>
    <s v="CEFTRIAXONE QILU 2 g por oldatos injekcióhoz vagy infúzióhoz"/>
    <s v="10 X   - injekciós üvegben"/>
    <s v="OGYI-T-24154/05"/>
    <s v="ceftriaxone"/>
    <s v="Qilu Pharma Spain S.L."/>
    <x v="1"/>
    <s v="J"/>
    <s v="J01DD04"/>
    <d v="2025-01-01T00:00:00"/>
    <d v="2026-03-31T00:00:00"/>
    <s v="Szállítási vagy raktározási gondok"/>
    <s v="Azonos hatóanyag, azonos gyógyszerformában elérhetõ"/>
    <s v=""/>
  </r>
  <r>
    <s v="CEFUROXIM KABI  750 mg por oldatos injekcióhoz vagy infúzióhoz"/>
    <s v="10 X   - injekciós üvegben"/>
    <s v="OGYI-T-21824/02"/>
    <s v="cefuroxime"/>
    <s v="Fresenius Kabi Hungary Kft."/>
    <x v="1"/>
    <s v="J"/>
    <s v="J01DC02"/>
    <d v="2025-09-02T00:00:00"/>
    <m/>
    <s v="Piaci megfontolások"/>
    <s v="Azonos hatóanyag, azonos gyógyszerformában elérhetõ"/>
    <s v=""/>
  </r>
  <r>
    <s v="CELEBREX 100 mg kemény kapszula"/>
    <s v="10 X   - buborékcsomagolásban"/>
    <s v="OGYI-T-07288/21"/>
    <s v="celecoxib"/>
    <s v="Viatris Healthcare Ltd."/>
    <x v="4"/>
    <s v="M"/>
    <s v="M01AH01"/>
    <d v="2017-06-01T00:00:00"/>
    <m/>
    <s v="Piaci megfontolások"/>
    <s v="Ugyanabban vagy hasonló indikációban más gyógyszer elérhetõ"/>
    <s v=""/>
  </r>
  <r>
    <s v="CELEBREX 200 mg kemény kapszula"/>
    <s v="10 X   - buborékcsomagolásban"/>
    <s v="OGYI-T-07288/03"/>
    <s v="celecoxib"/>
    <s v="Viatris Healthcare Ltd."/>
    <x v="4"/>
    <s v="M"/>
    <s v="M01AH01"/>
    <d v="2016-01-30T00:00:00"/>
    <m/>
    <s v="Piaci megfontolások"/>
    <s v="Ugyanaz a gyógyszer más kiszerelésben elérhetõ"/>
    <s v=""/>
  </r>
  <r>
    <s v="CERAZETTE 0,075 mg filmtabletta"/>
    <s v="28 X   - buborékcsomagolásban"/>
    <s v="OGYI-T-08377/01"/>
    <s v="desogestrel"/>
    <s v="Organon Hungary Kft."/>
    <x v="7"/>
    <s v="G"/>
    <s v="G03AC09"/>
    <d v="2018-10-26T00:00:00"/>
    <m/>
    <s v="Piaci megfontolások"/>
    <s v="Ugyanaz a gyógyszer más kiszerelésben elérhetõ"/>
    <s v=""/>
  </r>
  <r>
    <s v="CERUCAL 5 mg/ml oldatos injekció"/>
    <s v="10 X 2 ml ampulla"/>
    <s v="OGYI-T-01047/02"/>
    <s v="metoclopramide"/>
    <s v="Teva Gyógyszergyár Zrt."/>
    <x v="3"/>
    <s v="A"/>
    <s v="A03FA01"/>
    <d v="2025-10-14T00:00:00"/>
    <d v="2025-11-09T00:00:00"/>
    <s v="Gyártási gond"/>
    <s v="Azonos hatóanyag más gyógyszerformában elérhetõ"/>
    <s v=""/>
  </r>
  <r>
    <s v="CETIRIZIN 1 A PHARMA 10 mg filmtabletta"/>
    <s v="10 X   - buborékcsomagolásban"/>
    <s v="OGYI-T-10390/02"/>
    <s v="cetirizine"/>
    <s v="1 A Pharma GmbH"/>
    <x v="2"/>
    <s v="R"/>
    <s v="R06AE07"/>
    <d v="2024-06-19T00:00:00"/>
    <m/>
    <s v="Piaci megfontolások"/>
    <s v="Ugyanaz a gyógyszer más kiszerelésben elérhetõ"/>
    <s v=""/>
  </r>
  <r>
    <s v="CETIRIZIN HEXAL 10 mg/ml belsõleges oldatos cseppek"/>
    <s v="1 X 20 ml üvegben"/>
    <s v="OGYI-T-09101/02"/>
    <s v="cetirizine"/>
    <s v="Sandoz Hungária Kft."/>
    <x v="2"/>
    <s v="R"/>
    <s v="R06AE07"/>
    <d v="2024-05-06T00:00:00"/>
    <m/>
    <s v="Gyártási gond"/>
    <s v="Az OGYÉI által helyettesíthetõnek nyilvánított gyógyszer elérhetõ (helyettesíthetõségi lista)"/>
    <s v=""/>
  </r>
  <r>
    <s v="CEZERA 5 mg filmtabletta"/>
    <s v="30 X   - buborékcsomagolásban"/>
    <s v="OGYI-T-20530/01"/>
    <s v="levocetirizine"/>
    <s v="Krka d.d.,"/>
    <x v="2"/>
    <s v="R"/>
    <s v="R06AE09"/>
    <d v="2023-01-09T00:00:00"/>
    <m/>
    <s v="Piaci megfontolások"/>
    <s v="Az OGYÉI által helyettesíthetõnek nyilvánított gyógyszer elérhetõ (helyettesíthetõségi lista)"/>
    <s v=""/>
  </r>
  <r>
    <s v="CHIANA-Olaj"/>
    <s v="1 X 10 ml üvegben"/>
    <s v="OGYI-TN-26/01"/>
    <s v="peppermint oil"/>
    <s v="Mibe GmbH Arzneimittel"/>
    <x v="2"/>
    <s v="R"/>
    <s v="R05"/>
    <d v="2021-05-17T00:00:00"/>
    <d v="2025-12-31T00:00:00"/>
    <s v="Piaci megfontolások"/>
    <s v="Ugyanabban vagy hasonló indikációban más gyógyszer elérhetõ"/>
    <s v=""/>
  </r>
  <r>
    <s v="CHIANA-Olaj"/>
    <s v="1 X 25 ml üvegben"/>
    <s v="OGYI-TN-26/02"/>
    <s v="peppermint oil"/>
    <s v="Mibe GmbH Arzneimittel"/>
    <x v="2"/>
    <s v="R"/>
    <s v="R05"/>
    <d v="2021-05-17T00:00:00"/>
    <d v="2025-12-31T00:00:00"/>
    <s v="Piaci megfontolások"/>
    <s v="Ugyanabban vagy hasonló indikációban más gyógyszer elérhetõ"/>
    <s v=""/>
  </r>
  <r>
    <s v="CHINIDIN-WAGNER 300 mg retard tabletta"/>
    <s v="30 X   - HDPE tartályban"/>
    <s v="OGYI-T-03679/03"/>
    <s v="quinidine"/>
    <s v="Wagner-Pharma Kft."/>
    <x v="10"/>
    <s v="C"/>
    <s v="C01BA01"/>
    <d v="2025-08-11T00:00:00"/>
    <m/>
    <s v="Hatóanyag, vagy egyéb alapanyag ellátási probléma"/>
    <s v="Egyedi import"/>
    <s v=""/>
  </r>
  <r>
    <s v="CHINOPAMIL 180 mg retard kemény kapszula"/>
    <s v="30 X   - buborékcsomagolásban"/>
    <s v="OGYI-T-04488/02"/>
    <s v="verapamil"/>
    <s v="PannonPharma Kft."/>
    <x v="10"/>
    <s v="C"/>
    <s v="C08DA01"/>
    <d v="2024-10-09T00:00:00"/>
    <m/>
    <s v="Piaci megfontolások"/>
    <s v="Ugyanaz a gyógyszer más hatáserõsségben elérhetõ"/>
    <s v=""/>
  </r>
  <r>
    <s v="CHOLAGOL belsõleges oldatos cseppek"/>
    <s v="1 X 10 ml üvegben"/>
    <s v="OGYI-T-00444/01"/>
    <s v="Eucalyptus oil;peppermint oil;Magnesium salicylate"/>
    <s v="Teva Gyógyszergyár Zrt."/>
    <x v="3"/>
    <s v="A"/>
    <s v="A05AX20"/>
    <d v="2022-02-14T00:00:00"/>
    <m/>
    <s v="Gyártási gond"/>
    <s v="Ugyanabban vagy hasonló indikációban más gyógyszer elérhetõ"/>
    <s v=""/>
  </r>
  <r>
    <s v="CHOLAGOL belsõleges oldatos cseppek"/>
    <s v="1 X 25 ml üvegben"/>
    <s v="OGYI-T-00444/02"/>
    <s v="Eucalyptus oil;peppermint oil;Magnesium salicylate"/>
    <s v="Teva Gyógyszergyár Zrt."/>
    <x v="3"/>
    <s v="A"/>
    <s v="A05AX20"/>
    <d v="2022-02-14T00:00:00"/>
    <m/>
    <s v="Gyártási gond"/>
    <s v="Ugyanabban vagy hasonló indikációban más gyógyszer elérhetõ"/>
    <s v=""/>
  </r>
  <r>
    <s v="CIFLOXIN 250 mg filmtabletta"/>
    <s v="10 X   - buborékcsomagolásban"/>
    <s v="OGYI-T-08971/01"/>
    <s v="ciprofloxacin"/>
    <s v="Sandoz Hungária Kft."/>
    <x v="1"/>
    <s v="J"/>
    <s v="J01MA02"/>
    <d v="2025-07-22T00:00:00"/>
    <d v="2025-11-18T00:00:00"/>
    <s v="Gyártási gond"/>
    <s v="Az OGYÉI által helyettesíthetõnek nyilvánított gyógyszer elérhetõ (helyettesíthetõségi lista)"/>
    <s v=""/>
  </r>
  <r>
    <s v="CINACALCET ONKOGEN 30 mg filmtabletta"/>
    <s v="28 X   - buborékcsomagolásban"/>
    <s v="OGYI-T-24328/01"/>
    <s v="cinacalcet"/>
    <s v="Onkogen Kft."/>
    <x v="11"/>
    <s v="H"/>
    <s v="H05BX01"/>
    <d v="2025-07-01T00:00:00"/>
    <d v="2025-12-31T00:00:00"/>
    <s v="Gyártási gond"/>
    <s v="Kontingens"/>
    <s v=""/>
  </r>
  <r>
    <s v="CINACALCET ONKOGEN 60 mg filmtabletta"/>
    <s v="28 X   - buborékcsomagolásban"/>
    <s v="OGYI-T-24328/03"/>
    <s v="cinacalcet"/>
    <s v="Onkogen Kft."/>
    <x v="11"/>
    <s v="H"/>
    <s v="H05BX01"/>
    <d v="2025-07-01T00:00:00"/>
    <d v="2025-12-31T00:00:00"/>
    <s v="Gyártási gond"/>
    <s v="Kontingens"/>
    <s v=""/>
  </r>
  <r>
    <s v="CINIE  50 mg tabletta"/>
    <s v="2 X   - buborékcsomagolásban"/>
    <s v="OGYI-T-20257/02"/>
    <s v="sumatriptan"/>
    <s v="Zentiva, k.s."/>
    <x v="8"/>
    <s v="N"/>
    <s v="N02CC01"/>
    <d v="2013-12-20T00:00:00"/>
    <m/>
    <s v="Piaci megfontolások"/>
    <s v="Ugyanaz a gyógyszer más gyógyszerformában elérhetõ"/>
    <s v=""/>
  </r>
  <r>
    <s v="CINIE  50 mg tabletta"/>
    <s v="4 X   - buborékcsomagolásban"/>
    <s v="OGYI-T-20257/03"/>
    <s v="sumatriptan"/>
    <s v="Zentiva, k.s."/>
    <x v="8"/>
    <s v="N"/>
    <s v="N02CC01"/>
    <d v="2017-04-07T00:00:00"/>
    <m/>
    <s v="Piaci megfontolások"/>
    <s v="Ugyanaz a gyógyszer más gyógyszerformában elérhetõ"/>
    <s v=""/>
  </r>
  <r>
    <s v="CIPRINOL 250 mg filmtabletta"/>
    <s v="10 X   - buborékcsomagolásban"/>
    <s v="OGYI-T-09362/01"/>
    <s v="ciprofloxacin"/>
    <s v="Krka d.d.,"/>
    <x v="1"/>
    <s v="J"/>
    <s v="J01MA02"/>
    <d v="2024-12-20T00:00:00"/>
    <d v="2025-11-30T00:00:00"/>
    <s v="Gyártási gond"/>
    <s v="Ugyanaz a gyógyszer más hatáserõsségben elérhetõ"/>
    <s v=""/>
  </r>
  <r>
    <s v="CIPRINOL 750 mg filmtabletta"/>
    <s v="10 X   - buborékcsomagolásban"/>
    <s v="OGYI-T-09362/03"/>
    <s v="ciprofloxacin"/>
    <s v="Krka d.d.,"/>
    <x v="1"/>
    <s v="J"/>
    <s v="J01MA02"/>
    <d v="2020-08-01T00:00:00"/>
    <m/>
    <s v="Piaci megfontolások"/>
    <s v="Ugyanaz a gyógyszer más hatáserõsségben elérhetõ"/>
    <s v=""/>
  </r>
  <r>
    <s v="CIPROFLOXACIN 1a Pharma 250 mg filmtabletta"/>
    <s v="10 X   - buborékcsomagolásban"/>
    <s v="OGYI-T-20213/01"/>
    <s v="ciprofloxacin"/>
    <s v="1 A Pharma GmbH"/>
    <x v="1"/>
    <s v="J"/>
    <s v="J01MA02"/>
    <d v="2025-01-14T00:00:00"/>
    <m/>
    <s v="Piaci megfontolások"/>
    <s v="Az OGYÉI által helyettesíthetõnek nyilvánított gyógyszer elérhetõ (helyettesíthetõségi lista)"/>
    <s v=""/>
  </r>
  <r>
    <s v="CIPROFLOXACIN 1a Pharma 500 mg filmtabletta"/>
    <s v="10 X   - buborékcsomagolásban"/>
    <s v="OGYI-T-20213/02"/>
    <s v="ciprofloxacin"/>
    <s v="1 A Pharma GmbH"/>
    <x v="1"/>
    <s v="J"/>
    <s v="J01MA02"/>
    <d v="2024-10-31T00:00:00"/>
    <m/>
    <s v="Piaci megfontolások"/>
    <s v="Ugyanaz a gyógyszer más hatáserõsségben elérhetõ"/>
    <s v=""/>
  </r>
  <r>
    <s v="CIPROFLOXACIN KABI 400 mg/200 ml oldatos infúzió"/>
    <s v="10 X   - LDPE palackban"/>
    <s v="OGYI-T-20246/14"/>
    <s v="ciprofloxacin"/>
    <s v="Fresenius Kabi Deutschland GmbH"/>
    <x v="1"/>
    <s v="J"/>
    <s v="J01MA02"/>
    <d v="2025-11-04T00:00:00"/>
    <d v="2025-12-10T00:00:00"/>
    <s v="Adminisztratív okok"/>
    <s v="Ugyanabban vagy hasonló indikációban más gyógyszer elérhetõ"/>
    <s v=""/>
  </r>
  <r>
    <s v="CIPROFLOXACIN-HUMAN 500 mg filmtabletta"/>
    <s v="10 X   - átlátszó buborékcsomagolásban"/>
    <s v="OGYI-T-10598/08"/>
    <s v="ciprofloxacin"/>
    <s v="Teva Gyógyszergyár Zrt."/>
    <x v="1"/>
    <s v="J"/>
    <s v="J01MA02"/>
    <d v="2022-10-18T00:00:00"/>
    <m/>
    <s v="Piaci megfontolások"/>
    <s v="Az OGYÉI által helyettesíthetõnek nyilvánított gyógyszer elérhetõ (helyettesíthetõségi lista)"/>
    <s v=""/>
  </r>
  <r>
    <s v="CIPROFLOXACIN-HUMAN 500 mg filmtabletta"/>
    <s v="10 X   - átlátszó buborékcsomagolásban"/>
    <s v="OGYI-T-10598/08"/>
    <s v="ciprofloxacin"/>
    <s v="Teva Gyógyszergyár Zrt."/>
    <x v="1"/>
    <s v="J"/>
    <s v="J01MA02"/>
    <d v="2022-10-18T00:00:00"/>
    <m/>
    <s v="Piaci megfontolások"/>
    <s v="Az OGYÉI által helyettesíthetõnek nyilvánított gyógyszer elérhetõ (helyettesíthetõségi lista)"/>
    <s v=""/>
  </r>
  <r>
    <s v="CIPROFLOXACIN-HUMAN 750 mg filmtabletta"/>
    <s v="10 X   - átlátszó buborékcsomagolásban"/>
    <s v="OGYI-T-10598/10"/>
    <s v="ciprofloxacin"/>
    <s v="Teva Gyógyszergyár Zrt."/>
    <x v="1"/>
    <s v="J"/>
    <s v="J01MA02"/>
    <d v="2022-10-18T00:00:00"/>
    <m/>
    <s v="Piaci megfontolások"/>
    <s v="Az OGYÉI által helyettesíthetõnek nyilvánított gyógyszer elérhetõ (helyettesíthetõségi lista)"/>
    <s v=""/>
  </r>
  <r>
    <s v="CISPLATIN SANDOZ 0,5 mg/ml koncentrátum oldatos infúzióhoz"/>
    <s v="1 X 50 ml injekciós üvegben"/>
    <s v="OGYI-T-01575/02"/>
    <s v="cisplatin"/>
    <s v="Sandoz Hungária Kft."/>
    <x v="0"/>
    <s v="L"/>
    <s v="L01XA01"/>
    <d v="2014-11-28T00:00:00"/>
    <m/>
    <s v="Szállítási vagy raktározási gondok"/>
    <s v="Ugyanabban vagy hasonló indikációban más gyógyszer elérhetõ"/>
    <s v=""/>
  </r>
  <r>
    <s v="CITALOPRAM ORION 40 mg filmtabletta"/>
    <s v="28 X   - átlátszó buborékcsomagolásban"/>
    <s v="OGYI-T-20342/03"/>
    <s v="citalopram"/>
    <s v="Orion Corporation"/>
    <x v="8"/>
    <s v="N"/>
    <s v="N06AB04"/>
    <d v="2025-08-26T00:00:00"/>
    <d v="2026-03-31T00:00:00"/>
    <s v="Gyártási gond"/>
    <s v="Ugyanaz a gyógyszer más hatáserõsségben elérhetõ"/>
    <s v=""/>
  </r>
  <r>
    <s v="CITALOPRAM VITABALANS 20 mg filmtabletta"/>
    <s v="30 X   - buborékcsomagolásban"/>
    <s v="OGYI-T-21674/04"/>
    <s v="citalopram"/>
    <s v="Vitabalans Oy"/>
    <x v="8"/>
    <s v="N"/>
    <s v="N06AB04"/>
    <d v="2023-04-01T00:00:00"/>
    <d v="2025-12-31T00:00:00"/>
    <s v="Gyártási gond"/>
    <s v="Azonos hatóanyag, azonos gyógyszerformában elérhetõ"/>
    <s v=""/>
  </r>
  <r>
    <s v="CITALOPRAM-TEVA 20 mg filmtabletta"/>
    <s v="30 X   - buborékcsomagolásban"/>
    <s v="OGYI-T-09474/01"/>
    <s v="citalopram"/>
    <s v="Teva Gyógyszergyár Zrt."/>
    <x v="8"/>
    <s v="N"/>
    <s v="N06AB04"/>
    <d v="2025-10-14T00:00:00"/>
    <m/>
    <s v="Gyártási gond"/>
    <s v="Az OGYÉI által helyettesíthetõnek nyilvánított gyógyszer elérhetõ (helyettesíthetõségi lista)"/>
    <s v=""/>
  </r>
  <r>
    <s v="CITALOPRAM-ZENTIVA 20 mg filmtabletta"/>
    <s v="28 X   - buborékcsomagolásban"/>
    <s v="OGYI-T-10046/01"/>
    <s v="citalopram"/>
    <s v="Zentiva, k.s."/>
    <x v="8"/>
    <s v="N"/>
    <s v="N06AB04"/>
    <d v="2024-12-17T00:00:00"/>
    <m/>
    <s v="Piaci megfontolások"/>
    <s v="Az OGYÉI által helyettesíthetõnek nyilvánított gyógyszer elérhetõ (helyettesíthetõségi lista)"/>
    <s v=""/>
  </r>
  <r>
    <s v="CITROKALCIUM 200 mg tabletta"/>
    <s v="90 X   - HDPE tartályban"/>
    <s v="OGYI-T-07260/03"/>
    <s v="calcium citrate"/>
    <s v="Pharma Patent Kft."/>
    <x v="3"/>
    <s v="A"/>
    <s v="A12AA13"/>
    <d v="2025-10-06T00:00:00"/>
    <d v="2025-11-15T00:00:00"/>
    <s v="Gyártási gond"/>
    <s v="Ugyanaz a gyógyszer más kiszerelésben elérhetõ"/>
    <s v=""/>
  </r>
  <r>
    <s v="CLARITHROMYCIN AZEVEDOS 500 mg por oldatos infúzióhoz"/>
    <s v="1 X   - injekciós üvegben"/>
    <s v="OGYI-T-23436/01"/>
    <s v="clarithromycin"/>
    <s v="Laboratórios Azevedos -Indústria Farmacéutica,S.A."/>
    <x v="1"/>
    <s v="J"/>
    <s v="J01FA09"/>
    <d v="2025-03-12T00:00:00"/>
    <m/>
    <s v="Piaci megfontolások"/>
    <s v="Ugyanabban vagy hasonló indikációban más gyógyszer elérhetõ"/>
    <s v=""/>
  </r>
  <r>
    <s v="CLEXANE 10000 NE (100 mg)/1 ml oldatos injekció elõretöltött fecskendõben"/>
    <s v="2 X 1 ml elõretöltött fecskendõben"/>
    <s v="OGYI-T-04097/09"/>
    <s v="enoxaparin sodium"/>
    <s v="Sanofi-Aventis Zrt."/>
    <x v="5"/>
    <s v="B"/>
    <s v="B01AB05"/>
    <d v="2015-10-09T00:00:00"/>
    <m/>
    <s v="Piaci megfontolások"/>
    <s v="Ugyanaz a gyógyszer más kiszerelésben elérhetõ"/>
    <s v=""/>
  </r>
  <r>
    <s v="CLOBEX 500 mikrogramm/g sampon"/>
    <s v="1 X 125 ml HDPE tartályban"/>
    <s v="OGYI-T-20383/03"/>
    <s v="clobetasol"/>
    <s v="Galderma International"/>
    <x v="6"/>
    <s v="D"/>
    <s v="D07AD01"/>
    <d v="2020-10-16T00:00:00"/>
    <m/>
    <s v="Piaci megfontolások"/>
    <s v="Azonos hatóanyag más gyógyszerformában elérhetõ"/>
    <s v=""/>
  </r>
  <r>
    <s v="CLOBEX 500 mikrogramm/g sampon"/>
    <s v="1 X 60 ml HDPE tartályban"/>
    <s v="OGYI-T-20383/02"/>
    <s v="clobetasol"/>
    <s v="Galderma International"/>
    <x v="6"/>
    <s v="D"/>
    <s v="D07AD01"/>
    <d v="2019-10-04T00:00:00"/>
    <m/>
    <s v="Piaci megfontolások"/>
    <s v="Ugyanaz a gyógyszer más kiszerelésben elérhetõ"/>
    <s v=""/>
  </r>
  <r>
    <s v="CLOROTEKAL 10 mg/ml oldatos injekció"/>
    <s v="10 X 5 ml ampulla"/>
    <s v="OGYI-T-23744/01"/>
    <s v="chloroprocaine"/>
    <s v="Sintetica GmbH"/>
    <x v="8"/>
    <s v="N"/>
    <s v="N01BA04"/>
    <d v="2023-08-23T00:00:00"/>
    <m/>
    <s v="Gyártási gond"/>
    <s v="Kontingens"/>
    <s v=""/>
  </r>
  <r>
    <s v="CO-ENALAPRIL HEXAL 20 mg/12,5 mg tabletta"/>
    <s v="30 X   - buborékcsomagolásban"/>
    <s v="OGYI-T-09703/01"/>
    <s v="enalapril;hydrochlorothiazide"/>
    <s v="HEXAL AG"/>
    <x v="10"/>
    <s v="C"/>
    <s v="C09BA02"/>
    <d v="2025-02-14T00:00:00"/>
    <m/>
    <s v="Piaci megfontolások"/>
    <s v="Az OGYÉI által helyettesíthetõnek nyilvánított gyógyszer elérhetõ (helyettesíthetõségi lista)"/>
    <s v=""/>
  </r>
  <r>
    <s v="COLDASTOP 15000 NE/ml+20 mg/ml oldatos orrcsepp"/>
    <s v="1 X 20 ml üvegben"/>
    <s v="OGYI-T-04021/01"/>
    <s v="Vitamin A palmitate;alfa-Tocopheryl acetate"/>
    <s v="Desitin Arzneimittel GmbH"/>
    <x v="2"/>
    <s v="R"/>
    <s v="R01AX30"/>
    <d v="2023-08-07T00:00:00"/>
    <d v="2025-11-30T00:00:00"/>
    <s v="Gyártási gond"/>
    <s v="Egyedi import"/>
    <s v=""/>
  </r>
  <r>
    <s v="COLDREX MÉZ ÉS CITROM ÍZÛ por belsõleges oldathoz"/>
    <s v="10 X   - tasakban"/>
    <s v="OGYI-T-01715/06"/>
    <s v="paracetamol;ascorbic acid;phenylephrine"/>
    <s v="Omega Pharma Kft."/>
    <x v="8"/>
    <s v="N"/>
    <s v="N02BE51"/>
    <d v="2014-07-28T00:00:00"/>
    <m/>
    <s v="Piaci megfontolások"/>
    <s v="Ugyanaz a gyógyszer más kiszerelésben elérhetõ"/>
    <s v=""/>
  </r>
  <r>
    <s v="COLDREX MÉZ ÉS CITROM ÍZÛ por belsõleges oldathoz"/>
    <s v="14 X   - tasakban"/>
    <s v="OGYI-T-01715/11"/>
    <s v="paracetamol;ascorbic acid;phenylephrine"/>
    <s v="Omega Pharma Kft."/>
    <x v="8"/>
    <s v="N"/>
    <s v="N02BE51"/>
    <d v="2013-03-01T00:00:00"/>
    <m/>
    <s v="Piaci megfontolások"/>
    <s v="Ugyanaz a gyógyszer más kiszerelésben elérhetõ"/>
    <s v=""/>
  </r>
  <r>
    <s v="COLDREX PLUS köhögés elleni por belsõleges oldathoz"/>
    <s v="10 X   - tasakban"/>
    <s v="OGYI-T-20070/09"/>
    <s v="paracetamol;guaifenesin;phenylephrine hydrochloride"/>
    <s v="Omega Pharma Kft."/>
    <x v="8"/>
    <s v="N"/>
    <s v="N02BE51"/>
    <d v="2021-12-22T00:00:00"/>
    <m/>
    <s v="Piaci megfontolások"/>
    <s v="Ugyanabban vagy hasonló indikációban más gyógyszer elérhetõ"/>
    <s v=""/>
  </r>
  <r>
    <s v="COLDREX tabletta"/>
    <s v="12 X   - buborékcsomagolásban"/>
    <s v="OGYI-T-01714/01"/>
    <s v="phenylephrine;paracetamol;caffeine;ascorbic acid;Terpin"/>
    <s v="Omega Pharma Kft."/>
    <x v="8"/>
    <s v="N"/>
    <s v="N02BE51"/>
    <d v="2023-02-27T00:00:00"/>
    <m/>
    <s v="Megnövekedett igény"/>
    <s v="Ugyanaz a gyógyszer más kiszerelésben elérhetõ"/>
    <s v=""/>
  </r>
  <r>
    <s v="COLDREX tabletta"/>
    <s v="24 X   - buborékcsomagolásban"/>
    <s v="OGYI-T-01714/02"/>
    <s v="phenylephrine;paracetamol;caffeine;ascorbic acid;Terpin"/>
    <s v="Omega Pharma Kft."/>
    <x v="8"/>
    <s v="N"/>
    <s v="N02BE51"/>
    <d v="2023-11-13T00:00:00"/>
    <m/>
    <s v="Gyártási gond"/>
    <s v="Ugyanabban vagy hasonló indikációban más gyógyszer elérhetõ"/>
    <s v=""/>
  </r>
  <r>
    <s v="CONTRAMAL 100 mg végbélkúp"/>
    <s v="5 X   - -"/>
    <s v="OGYI-T-04975/06"/>
    <s v="tramadol"/>
    <s v="Stada Arzneimittel AG"/>
    <x v="8"/>
    <s v="N"/>
    <s v="N02AX02"/>
    <d v="2018-05-15T00:00:00"/>
    <m/>
    <s v="Piaci megfontolások"/>
    <s v="Ugyanaz a gyógyszer más gyógyszerformában elérhetõ"/>
    <s v=""/>
  </r>
  <r>
    <s v="CONTROLOC 40 mg gyomornedv-ellenálló tabletta"/>
    <s v="14 X   - buborékcsomagolásban"/>
    <s v="OGYI-T-07071/09"/>
    <s v="pantoprazole"/>
    <s v="Takeda GmbH"/>
    <x v="3"/>
    <s v="A"/>
    <s v="A02BC02"/>
    <d v="2023-11-15T00:00:00"/>
    <m/>
    <s v="Piaci megfontolások"/>
    <s v="Ugyanaz a gyógyszer más kiszerelésben elérhetõ"/>
    <s v=""/>
  </r>
  <r>
    <s v="CORDAFLEX 10 mg filmtabletta"/>
    <s v="100 X   - üvegben"/>
    <s v="OGYI-T-03725/01"/>
    <s v="nifedipine"/>
    <s v="Egis Gyógyszergyár Zrt."/>
    <x v="10"/>
    <s v="C"/>
    <s v="C08CA05"/>
    <d v="2025-07-31T00:00:00"/>
    <d v="2026-12-31T00:00:00"/>
    <s v="Piaci megfontolások"/>
    <s v="Azonos hatóanyag, azonos gyógyszerformában elérhetõ"/>
    <s v=""/>
  </r>
  <r>
    <s v="CORDAFLEX 20 mg retard filmtabletta"/>
    <s v="60 X   - üvegben"/>
    <s v="OGYI-T-03725/02"/>
    <s v="nifedipine"/>
    <s v="Egis Gyógyszergyár Zrt."/>
    <x v="10"/>
    <s v="C"/>
    <s v="C08CA05"/>
    <d v="2025-03-22T00:00:00"/>
    <d v="2025-12-31T00:00:00"/>
    <s v="Piaci megfontolások"/>
    <s v="Azonos hatóanyag, azonos gyógyszerformában elérhetõ"/>
    <s v=""/>
  </r>
  <r>
    <s v="CORDISAL 75 mg lágy kapszula"/>
    <s v="30 X   - buborékcsomagolásban"/>
    <s v="OGYI-T-21217/01"/>
    <s v="acetylsalicylic acid"/>
    <s v="Ibsa Pharma Kft."/>
    <x v="5"/>
    <s v="B"/>
    <s v="B01AC06"/>
    <d v="2017-09-07T00:00:00"/>
    <m/>
    <s v="Piaci megfontolások"/>
    <s v="Ugyanabban vagy hasonló indikációban más gyógyszer elérhetõ"/>
    <s v=""/>
  </r>
  <r>
    <s v="CORINFAR 10 mg retard filmtabletta"/>
    <s v="100 X   - üvegben"/>
    <s v="OGYI-T-09138/06"/>
    <s v="nifedipine"/>
    <s v="Teva Gyógyszergyár Zrt."/>
    <x v="10"/>
    <s v="C"/>
    <s v="C08CA05"/>
    <d v="2025-09-02T00:00:00"/>
    <d v="2025-11-15T00:00:00"/>
    <s v="Megnövekedett igény"/>
    <s v="Ugyanaz a gyógyszer más hatáserõsségben elérhetõ"/>
    <s v=""/>
  </r>
  <r>
    <s v="CORINFAR 20 mg retard filmtabletta"/>
    <s v="100 X   - üvegben"/>
    <s v="OGYI-T-09138/09"/>
    <s v="nifedipine"/>
    <s v="Teva Gyógyszergyár Zrt."/>
    <x v="10"/>
    <s v="C"/>
    <s v="C08CA05"/>
    <d v="2025-09-30T00:00:00"/>
    <d v="2025-12-01T00:00:00"/>
    <s v="Megnövekedett igény"/>
    <s v="Az OGYÉI által helyettesíthetõnek nyilvánított gyógyszer elérhetõ (helyettesíthetõségi lista)"/>
    <s v=""/>
  </r>
  <r>
    <s v="CORINFAR 20 mg retard filmtabletta"/>
    <s v="50 X   - üvegben"/>
    <s v="OGYI-T-09138/08"/>
    <s v="nifedipine"/>
    <s v="Teva Gyógyszergyár Zrt."/>
    <x v="10"/>
    <s v="C"/>
    <s v="C08CA05"/>
    <d v="2019-10-24T00:00:00"/>
    <m/>
    <s v="Gyártási gond"/>
    <s v="Ugyanaz a gyógyszer más kiszerelésben elérhetõ"/>
    <s v=""/>
  </r>
  <r>
    <s v="CORYOL  6,25 mg tabletta"/>
    <s v="60 X   - buborékcsomagolásban"/>
    <s v="OGYI-T-10020/06"/>
    <s v="carvedilol"/>
    <s v="Krka d.d.,"/>
    <x v="10"/>
    <s v="C"/>
    <s v="C07AG02"/>
    <d v="2024-09-01T00:00:00"/>
    <d v="2025-10-22T00:00:00"/>
    <s v="Gyártási gond"/>
    <s v="Az OGYÉI által helyettesíthetõnek nyilvánított gyógyszer elérhetõ (helyettesíthetõségi lista)"/>
    <s v=""/>
  </r>
  <r>
    <s v="COSIM 150 mg filmtabletta"/>
    <s v="56 X   - buborékcsomagolásban"/>
    <s v="OGYI-T-23306/08"/>
    <s v="lacosamide"/>
    <s v="Richter Gedeon Nyrt."/>
    <x v="8"/>
    <s v="N"/>
    <s v="N03AX18"/>
    <d v="2025-10-31T00:00:00"/>
    <d v="2025-11-14T00:00:00"/>
    <s v="Gyártási gond"/>
    <s v="Ugyanaz a gyógyszer más hatáserõsségben elérhetõ"/>
    <s v=""/>
  </r>
  <r>
    <s v="COSIM 200 mg filmtabletta"/>
    <s v="56 X   - buborékcsomagolásban"/>
    <s v="OGYI-T-23306/11"/>
    <s v="lacosamide"/>
    <s v="Richter Gedeon Nyrt."/>
    <x v="8"/>
    <s v="N"/>
    <s v="N03AX18"/>
    <d v="2025-10-21T00:00:00"/>
    <d v="2025-11-14T00:00:00"/>
    <s v="Gyártási gond"/>
    <s v="Ugyanaz a gyógyszer más hatáserõsségben elérhetõ"/>
    <s v=""/>
  </r>
  <r>
    <s v="COSOPT UNO 20 mg/ml+5 mg/ml oldatos szemcsepp egyadagos tartályban"/>
    <s v="60 X 0.2 ml egyadagos tartályban"/>
    <s v="OGYI-T-07662/03"/>
    <s v="timolol;dorzolamide"/>
    <s v="Santen OY"/>
    <x v="12"/>
    <s v="S"/>
    <s v="S01ED51"/>
    <d v="2018-12-30T00:00:00"/>
    <m/>
    <s v="Gyártási gond"/>
    <s v="Ugyanaz a gyógyszer más kiszerelésben elérhetõ"/>
    <s v=""/>
  </r>
  <r>
    <s v="COSYREL  5 mg/10 mg filmtabletta"/>
    <s v="10 X   - PP tartályban"/>
    <s v="OGYI-T-22952/06"/>
    <s v="bisoprolol;perindopril arginine"/>
    <s v="Les Laboratoires Servier"/>
    <x v="10"/>
    <s v="C"/>
    <s v="C09BX02"/>
    <d v="2018-11-21T00:00:00"/>
    <m/>
    <s v="Piaci megfontolások"/>
    <s v="Ugyanabban vagy hasonló indikációban más gyógyszer elérhetõ"/>
    <s v=""/>
  </r>
  <r>
    <s v="COSYREL  5 mg/10 mg filmtabletta"/>
    <s v="100 X   - HDPE tartályban"/>
    <s v="OGYI-T-22952/09"/>
    <s v="bisoprolol;perindopril arginine"/>
    <s v="Les Laboratoires Servier"/>
    <x v="10"/>
    <s v="C"/>
    <s v="C09BX02"/>
    <d v="2018-11-21T00:00:00"/>
    <m/>
    <s v="Piaci megfontolások"/>
    <s v="Ugyanabban vagy hasonló indikációban más gyógyszer elérhetõ"/>
    <s v=""/>
  </r>
  <r>
    <s v="COSYREL  5 mg/10 mg filmtabletta"/>
    <s v="120 X   - PP tartályban"/>
    <s v="OGYI-T-22952/10"/>
    <s v="bisoprolol;perindopril arginine"/>
    <s v="Les Laboratoires Servier"/>
    <x v="10"/>
    <s v="C"/>
    <s v="C09BX02"/>
    <d v="2018-11-21T00:00:00"/>
    <m/>
    <s v="Piaci megfontolások"/>
    <s v="Ugyanabban vagy hasonló indikációban más gyógyszer elérhetõ"/>
    <s v=""/>
  </r>
  <r>
    <s v="COSYREL  5 mg/10 mg filmtabletta"/>
    <s v="28 X   - PP tartályban"/>
    <s v="OGYI-T-22952/23"/>
    <s v="bisoprolol;perindopril arginine"/>
    <s v="Les Laboratoires Servier"/>
    <x v="10"/>
    <s v="C"/>
    <s v="C09BX02"/>
    <d v="2018-11-21T00:00:00"/>
    <m/>
    <s v="Piaci megfontolások"/>
    <s v="Ugyanabban vagy hasonló indikációban más gyógyszer elérhetõ"/>
    <s v=""/>
  </r>
  <r>
    <s v="COSYREL  5 mg/10 mg filmtabletta"/>
    <s v="30 X   - PP tartályban"/>
    <s v="OGYI-T-22952/07"/>
    <s v="bisoprolol;perindopril arginine"/>
    <s v="Les Laboratoires Servier"/>
    <x v="10"/>
    <s v="C"/>
    <s v="C09BX02"/>
    <d v="2018-11-21T00:00:00"/>
    <m/>
    <s v="Piaci megfontolások"/>
    <s v="Ugyanabban vagy hasonló indikációban más gyógyszer elérhetõ"/>
    <s v=""/>
  </r>
  <r>
    <s v="COSYREL  5 mg/10 mg filmtabletta"/>
    <s v="84 X   - PP tartályban"/>
    <s v="OGYI-T-22952/24"/>
    <s v="bisoprolol;perindopril arginine"/>
    <s v="Les Laboratoires Servier"/>
    <x v="10"/>
    <s v="C"/>
    <s v="C09BX02"/>
    <d v="2018-11-21T00:00:00"/>
    <m/>
    <s v="Piaci megfontolások"/>
    <s v="Ugyanabban vagy hasonló indikációban más gyógyszer elérhetõ"/>
    <s v=""/>
  </r>
  <r>
    <s v="COSYREL  5 mg/10 mg filmtabletta"/>
    <s v="90 X   - PP tartályban"/>
    <s v="OGYI-T-22952/08"/>
    <s v="bisoprolol;perindopril arginine"/>
    <s v="Les Laboratoires Servier"/>
    <x v="10"/>
    <s v="C"/>
    <s v="C09BX02"/>
    <d v="2018-11-21T00:00:00"/>
    <m/>
    <s v="Piaci megfontolások"/>
    <s v="Ugyanabban vagy hasonló indikációban más gyógyszer elérhetõ"/>
    <s v=""/>
  </r>
  <r>
    <s v="COSYREL  5 mg/5 mg filmtabletta"/>
    <s v="10 X   - PP tartályban"/>
    <s v="OGYI-T-22952/01"/>
    <s v="bisoprolol;perindopril arginine"/>
    <s v="Les Laboratoires Servier"/>
    <x v="10"/>
    <s v="C"/>
    <s v="C09BX02"/>
    <d v="2018-11-21T00:00:00"/>
    <m/>
    <s v="Piaci megfontolások"/>
    <s v="Ugyanabban vagy hasonló indikációban más gyógyszer elérhetõ"/>
    <s v=""/>
  </r>
  <r>
    <s v="COSYREL  5 mg/5 mg filmtabletta"/>
    <s v="100 X   - HDPE tartályban"/>
    <s v="OGYI-T-22952/04"/>
    <s v="bisoprolol;perindopril arginine"/>
    <s v="Les Laboratoires Servier"/>
    <x v="10"/>
    <s v="C"/>
    <s v="C09BX02"/>
    <d v="2018-11-21T00:00:00"/>
    <m/>
    <s v="Piaci megfontolások"/>
    <s v="Ugyanabban vagy hasonló indikációban más gyógyszer elérhetõ"/>
    <s v=""/>
  </r>
  <r>
    <s v="COSYREL  5 mg/5 mg filmtabletta"/>
    <s v="120 X   - PP tartályban"/>
    <s v="OGYI-T-22952/05"/>
    <s v="bisoprolol;perindopril arginine"/>
    <s v="Les Laboratoires Servier"/>
    <x v="10"/>
    <s v="C"/>
    <s v="C09BX02"/>
    <d v="2018-11-21T00:00:00"/>
    <m/>
    <s v="Piaci megfontolások"/>
    <s v="Ugyanabban vagy hasonló indikációban más gyógyszer elérhetõ"/>
    <s v=""/>
  </r>
  <r>
    <s v="COSYREL  5 mg/5 mg filmtabletta"/>
    <s v="28 X   - PP tartályban"/>
    <s v="OGYI-T-22952/21"/>
    <s v="bisoprolol;perindopril arginine"/>
    <s v="Les Laboratoires Servier"/>
    <x v="10"/>
    <s v="C"/>
    <s v="C09BX02"/>
    <d v="2018-11-21T00:00:00"/>
    <m/>
    <s v="Piaci megfontolások"/>
    <s v="Ugyanabban vagy hasonló indikációban más gyógyszer elérhetõ"/>
    <s v=""/>
  </r>
  <r>
    <s v="COSYREL  5 mg/5 mg filmtabletta"/>
    <s v="30 X   - PP tartályban"/>
    <s v="OGYI-T-22952/02"/>
    <s v="bisoprolol;perindopril arginine"/>
    <s v="Les Laboratoires Servier"/>
    <x v="10"/>
    <s v="C"/>
    <s v="C09BX02"/>
    <d v="2018-11-21T00:00:00"/>
    <m/>
    <s v="Piaci megfontolások"/>
    <s v="Ugyanabban vagy hasonló indikációban más gyógyszer elérhetõ"/>
    <s v=""/>
  </r>
  <r>
    <s v="COSYREL  5 mg/5 mg filmtabletta"/>
    <s v="84 X   - PP tartályban"/>
    <s v="OGYI-T-22952/22"/>
    <s v="bisoprolol;perindopril arginine"/>
    <s v="Les Laboratoires Servier"/>
    <x v="10"/>
    <s v="C"/>
    <s v="C09BX02"/>
    <d v="2018-11-21T00:00:00"/>
    <m/>
    <s v="Piaci megfontolások"/>
    <s v="Ugyanabban vagy hasonló indikációban más gyógyszer elérhetõ"/>
    <s v=""/>
  </r>
  <r>
    <s v="COSYREL  5 mg/5 mg filmtabletta"/>
    <s v="90 X   - PP tartályban"/>
    <s v="OGYI-T-22952/03"/>
    <s v="bisoprolol;perindopril arginine"/>
    <s v="Les Laboratoires Servier"/>
    <x v="10"/>
    <s v="C"/>
    <s v="C09BX02"/>
    <d v="2018-11-21T00:00:00"/>
    <m/>
    <s v="Piaci megfontolások"/>
    <s v="Ugyanabban vagy hasonló indikációban más gyógyszer elérhetõ"/>
    <s v=""/>
  </r>
  <r>
    <s v="COSYREL 10 mg/10 mg filmtabletta"/>
    <s v="10 X   - PP tartályban"/>
    <s v="OGYI-T-22952/16"/>
    <s v="bisoprolol;perindopril arginine"/>
    <s v="Les Laboratoires Servier"/>
    <x v="10"/>
    <s v="C"/>
    <s v="C09BX02"/>
    <d v="2018-11-21T00:00:00"/>
    <m/>
    <s v="Piaci megfontolások"/>
    <s v="Ugyanabban vagy hasonló indikációban más gyógyszer elérhetõ"/>
    <s v=""/>
  </r>
  <r>
    <s v="COSYREL 10 mg/10 mg filmtabletta"/>
    <s v="30 X   - PP tartályban"/>
    <s v="OGYI-T-22952/17"/>
    <s v="bisoprolol;perindopril arginine"/>
    <s v="Les Laboratoires Servier"/>
    <x v="10"/>
    <s v="C"/>
    <s v="C09BX02"/>
    <d v="2018-11-21T00:00:00"/>
    <m/>
    <s v="Piaci megfontolások"/>
    <s v="Ugyanabban vagy hasonló indikációban más gyógyszer elérhetõ"/>
    <s v=""/>
  </r>
  <r>
    <s v="COSYREL 10 mg/5 mg filmtabletta"/>
    <s v="10 X   - PP tartályban"/>
    <s v="OGYI-T-22952/11"/>
    <s v="bisoprolol;perindopril arginine"/>
    <s v="Les Laboratoires Servier"/>
    <x v="10"/>
    <s v="C"/>
    <s v="C09BX02"/>
    <d v="2018-11-21T00:00:00"/>
    <m/>
    <s v="Piaci megfontolások"/>
    <s v="Ugyanabban vagy hasonló indikációban más gyógyszer elérhetõ"/>
    <s v=""/>
  </r>
  <r>
    <s v="COTANYDON  80 mg/5 mg tabletta"/>
    <s v="30 X   - buborékcsomagolásban"/>
    <s v="OGYI-T-23907/02"/>
    <s v="telmisartan;amlodipine"/>
    <s v="Richter Gedeon Nyrt."/>
    <x v="10"/>
    <s v="C"/>
    <s v="C09DB04"/>
    <d v="2025-10-14T00:00:00"/>
    <d v="2025-11-14T00:00:00"/>
    <s v="Gyártási gond"/>
    <s v="Ugyanaz a gyógyszer más hatáserõsségben elérhetõ"/>
    <s v=""/>
  </r>
  <r>
    <s v="COTRIPHARM 400 mg/80 mg tabletta"/>
    <s v="20 X   - mûanyag tartályban"/>
    <s v="OGYI-T-06685/01"/>
    <s v="sulfamethoxazole;trimethoprim"/>
    <s v="Wagner-Pharma Kft."/>
    <x v="1"/>
    <s v="J"/>
    <s v="J01EE01"/>
    <d v="2022-06-01T00:00:00"/>
    <m/>
    <s v="Piaci megfontolások"/>
    <s v="Ugyanabban vagy hasonló indikációban más gyógyszer elérhetõ"/>
    <s v=""/>
  </r>
  <r>
    <s v="COVEREX 4 mg tabletta"/>
    <s v="30 X   - buborékcsomagolásban"/>
    <s v="OGYI-T-03861/01"/>
    <s v="perindopril"/>
    <s v="Egis Gyógyszergyár Zrt."/>
    <x v="10"/>
    <s v="C"/>
    <s v="C09AA04"/>
    <d v="2015-01-01T00:00:00"/>
    <m/>
    <s v="Gyártási gond"/>
    <s v="Az OGYÉI által helyettesíthetõnek nyilvánított gyógyszer elérhetõ (helyettesíthetõségi lista)"/>
    <s v=""/>
  </r>
  <r>
    <s v="COVEREX FORTE tabletta"/>
    <s v="30 X   - buborékcsomagolásban"/>
    <s v="OGYI-T-03861/02"/>
    <s v="perindopril"/>
    <s v="Egis Gyógyszergyár Zrt."/>
    <x v="10"/>
    <s v="C"/>
    <s v="C09AA04"/>
    <d v="2015-01-01T00:00:00"/>
    <m/>
    <s v="Gyártási gond"/>
    <s v="Az OGYÉI által helyettesíthetõnek nyilvánított gyógyszer elérhetõ (helyettesíthetõségi lista)"/>
    <s v=""/>
  </r>
  <r>
    <s v="COVEREX KOMB tabletta"/>
    <s v="30 X   - átlátszó buborékcsomagolásban"/>
    <s v="OGYI-T-08404/01"/>
    <s v="indapamide;perindopril"/>
    <s v="Egis Gyógyszergyár Zrt."/>
    <x v="10"/>
    <s v="C"/>
    <s v="C09BA04"/>
    <d v="2015-01-01T00:00:00"/>
    <m/>
    <s v="Gyártási gond"/>
    <s v="Az OGYÉI által helyettesíthetõnek nyilvánított gyógyszer elérhetõ (helyettesíthetõségi lista)"/>
    <s v=""/>
  </r>
  <r>
    <s v="COVEREX KOMB tabletta"/>
    <s v="90 X   - átlátszó buborékcsomagolásban"/>
    <s v="OGYI-T-08404/02"/>
    <s v="indapamide;perindopril"/>
    <s v="Egis Gyógyszergyár Zrt."/>
    <x v="10"/>
    <s v="C"/>
    <s v="C09BA04"/>
    <d v="2015-01-01T00:00:00"/>
    <m/>
    <s v="Gyártási gond"/>
    <s v="Az OGYÉI által helyettesíthetõnek nyilvánított gyógyszer elérhetõ (helyettesíthetõségi lista)"/>
    <s v=""/>
  </r>
  <r>
    <s v="COZAAR  12,5 mg filmtabletta"/>
    <s v="28 X   - buborékcsomagolásban"/>
    <s v="OGYI-T-06454/06"/>
    <s v="losartan"/>
    <s v="Organon Hungary Kft."/>
    <x v="10"/>
    <s v="C"/>
    <s v="C09CA01"/>
    <d v="2017-08-05T00:00:00"/>
    <m/>
    <s v="Piaci megfontolások"/>
    <s v="Ugyanaz a gyógyszer más gyógyszerformában elérhetõ"/>
    <s v=""/>
  </r>
  <r>
    <s v="COZAAR  50 mg filmtabletta"/>
    <s v="7 X   - buborékcsomagolásban"/>
    <s v="OGYI-T-06454/12"/>
    <s v="losartan potassium"/>
    <s v="Organon Hungary Kft."/>
    <x v="10"/>
    <s v="C"/>
    <s v="C09CA01"/>
    <d v="2017-11-30T00:00:00"/>
    <m/>
    <s v="Piaci megfontolások"/>
    <s v="Ugyanaz a gyógyszer más gyógyszerformában elérhetõ"/>
    <s v=""/>
  </r>
  <r>
    <s v="CURAM DUO 400 mg/57 mg/5 ml por belsõleges szuszpenzióhoz"/>
    <s v="1 X 35 ml üvegben"/>
    <s v="OGYI-T-07886/02"/>
    <s v="amoxicillin;clavulanic acid"/>
    <s v="Sandoz GmbH"/>
    <x v="1"/>
    <s v="J"/>
    <s v="J01CR02"/>
    <d v="2025-02-27T00:00:00"/>
    <m/>
    <s v="Piaci megfontolások"/>
    <s v="Ugyanaz a gyógyszer más kiszerelésben elérhetõ"/>
    <s v=""/>
  </r>
  <r>
    <s v="CURAM FORTE por belsõleges szuszpenzióhoz"/>
    <s v="1 X 100 ml üvegben"/>
    <s v="OGYI-T-07886/05"/>
    <s v="amoxicillin;clavulanic acid"/>
    <s v="Sandoz GmbH"/>
    <x v="1"/>
    <s v="J"/>
    <s v="J01CR02"/>
    <d v="2025-03-13T00:00:00"/>
    <m/>
    <s v="Piaci megfontolások"/>
    <s v="Az OGYÉI által helyettesíthetõnek nyilvánított gyógyszer elérhetõ (helyettesíthetõségi lista)"/>
    <s v=""/>
  </r>
  <r>
    <s v="CYCLOPHOSPHAMID SANDOZ  500 mg por oldatos injekcióhoz vagy infúzióhoz"/>
    <s v="1 X   - injekciós üvegben"/>
    <s v="OGYI-T-22717/01"/>
    <s v="cyclophosphamide"/>
    <s v="Sandoz Hungária Kft."/>
    <x v="0"/>
    <s v="L"/>
    <s v="L01AA01"/>
    <d v="2019-09-17T00:00:00"/>
    <m/>
    <s v="Piaci megfontolások"/>
    <s v="Ugyanabban vagy hasonló indikációban más gyógyszer elérhetõ"/>
    <s v=""/>
  </r>
  <r>
    <s v="CYCLOPHOSPHAMID SANDOZ 1000 mg por oldatos injekcióhoz vagy infúzióhoz"/>
    <s v="1 X   - injekciós üvegben"/>
    <s v="OGYI-T-22717/04"/>
    <s v="cyclophosphamide"/>
    <s v="Sandoz Hungária Kft."/>
    <x v="0"/>
    <s v="L"/>
    <s v="L01AA01"/>
    <d v="2019-09-17T00:00:00"/>
    <m/>
    <s v="Piaci megfontolások"/>
    <s v="Ugyanabban vagy hasonló indikációban más gyógyszer elérhetõ"/>
    <s v=""/>
  </r>
  <r>
    <s v="Calquence 100 mg kemény kapszula"/>
    <s v="60 X   - buborékcsomagolásban"/>
    <s v="EU/1/20/1479/002"/>
    <s v="acalabrutinib"/>
    <s v="AstraZeneca AB"/>
    <x v="0"/>
    <s v="L"/>
    <s v="L01EL02"/>
    <d v="2024-02-20T00:00:00"/>
    <m/>
    <s v="Piaci megfontolások"/>
    <s v="Ugyanaz a gyógyszer más hatáserõsségben elérhetõ"/>
    <s v=""/>
  </r>
  <r>
    <s v="Capecitabine Accord 150 mg filmtabletta"/>
    <s v="60 X   - buborékcsomagolásban"/>
    <s v="EU/1/12/762/005"/>
    <s v="capecitabine"/>
    <s v="Accord Healthcare S.L.U."/>
    <x v="0"/>
    <s v="L"/>
    <s v="L01BC06"/>
    <d v="2025-02-18T00:00:00"/>
    <m/>
    <s v="Adminisztratív okok"/>
    <s v="Ugyanaz a gyógyszer más kiszerelésben elérhetõ"/>
    <s v=""/>
  </r>
  <r>
    <s v="Capecitabine medac 500 mg filmtabletta"/>
    <s v="120 X   - buborékcsomagolásban"/>
    <s v="EU/1/12/802/035"/>
    <s v="capecitabine"/>
    <s v="Medac GmbH"/>
    <x v="0"/>
    <s v="L"/>
    <s v="L01BC06"/>
    <d v="2024-06-10T00:00:00"/>
    <m/>
    <s v="Gyártási gond"/>
    <s v="Ugyanabban vagy hasonló indikációban más gyógyszer elérhetõ"/>
    <s v=""/>
  </r>
  <r>
    <s v="Cervarix szuszpenziós injekció elõretöltött fecskendõben"/>
    <s v="1 X   - elõretöltött fecskendõben"/>
    <s v="EU/1/07/419/005"/>
    <s v="vakcina (virális)"/>
    <s v="GlaxoSmithKline Biologicals S.A."/>
    <x v="1"/>
    <s v="J"/>
    <s v="J07BM02"/>
    <d v="2020-03-01T00:00:00"/>
    <m/>
    <s v="Piaci megfontolások"/>
    <s v="Ugyanabban vagy hasonló indikációban más gyógyszer elérhetõ"/>
    <s v=""/>
  </r>
  <r>
    <s v="Champix 0,5 mg filmtabletta"/>
    <s v="56 X   - HDPE tartályban"/>
    <s v="EU/1/06/360/001"/>
    <s v="varenicline"/>
    <s v="Pfizer Europe MA EEIG "/>
    <x v="8"/>
    <s v="N"/>
    <s v="N07BA03"/>
    <d v="2021-06-17T00:00:00"/>
    <m/>
    <s v="Piaci megfontolások"/>
    <s v="Ugyanabban vagy hasonló indikációban más gyógyszer elérhetõ"/>
    <s v=""/>
  </r>
  <r>
    <s v="Champix 0,5 mg és 1 mg filmtabletta"/>
    <s v="11x0.5mg + 14 X 1 mg buborékcsomagolásban"/>
    <s v="EU/1/06/360/003"/>
    <s v="varenicline"/>
    <s v="Pfizer Europe MA EEIG "/>
    <x v="8"/>
    <s v="N"/>
    <s v="N07BA03"/>
    <d v="2021-06-17T00:00:00"/>
    <m/>
    <s v="Piaci megfontolások"/>
    <s v="Ugyanabban vagy hasonló indikációban más gyógyszer elérhetõ"/>
    <s v=""/>
  </r>
  <r>
    <s v="Champix 1 mg filmtabletta"/>
    <s v="28 X   - buborékcsomagolásban"/>
    <s v="EU/1/06/360/004"/>
    <s v="varenicline"/>
    <s v="Pfizer Europe MA EEIG "/>
    <x v="8"/>
    <s v="N"/>
    <s v="N07BA03"/>
    <d v="2021-06-17T00:00:00"/>
    <m/>
    <s v="Piaci megfontolások"/>
    <s v="Ugyanabban vagy hasonló indikációban más gyógyszer elérhetõ"/>
    <s v=""/>
  </r>
  <r>
    <s v="Champix 1 mg filmtabletta"/>
    <s v="56 X   - buborékcsomagolásban"/>
    <s v="EU/1/06/360/005"/>
    <s v="varenicline"/>
    <s v="Pfizer Europe MA EEIG "/>
    <x v="8"/>
    <s v="N"/>
    <s v="N07BA03"/>
    <d v="2021-04-30T00:00:00"/>
    <m/>
    <s v="Piaci megfontolások"/>
    <s v="Ugyanabban vagy hasonló indikációban más gyógyszer elérhetõ"/>
    <s v=""/>
  </r>
  <r>
    <s v="Cinqaero 10 mg/ml koncentrátum oldatos infúzióhoz"/>
    <s v="1 X 2.5 ml injekciós üvegben"/>
    <s v="EU/1/16/1125/002"/>
    <s v="reslizumab"/>
    <s v="Teva B.V."/>
    <x v="2"/>
    <s v="R"/>
    <s v="R03DX08"/>
    <d v="2025-10-14T00:00:00"/>
    <m/>
    <s v="Piaci megfontolások"/>
    <s v="Ugyanaz a gyógyszer más kiszerelésben elérhetõ"/>
    <s v=""/>
  </r>
  <r>
    <s v="Clopidogrel Teva 75 mg filmtabletta"/>
    <s v="30 X 1 - buborékcsomagolásban"/>
    <s v="EU/1/09/540/012"/>
    <s v="clopidogrel"/>
    <s v="Teva B.V."/>
    <x v="5"/>
    <s v="B"/>
    <s v="B01AC04"/>
    <d v="2024-01-09T00:00:00"/>
    <m/>
    <s v="Gyártási gond"/>
    <s v="Az OGYÉI által helyettesíthetõnek nyilvánított gyógyszer elérhetõ (helyettesíthetõségi lista)"/>
    <s v=""/>
  </r>
  <r>
    <s v="CoAprovel 300 mg/12,5 mg tabletta"/>
    <s v="28 X   - buborékcsomagolásban"/>
    <s v="EU/1/98/086/004"/>
    <s v="irbesartan;hydrochlorothiazide"/>
    <s v="Sanofi Winthrop Industrie"/>
    <x v="10"/>
    <s v="C"/>
    <s v="C09DA04"/>
    <d v="2025-10-31T00:00:00"/>
    <m/>
    <s v="Adminisztratív okok"/>
    <s v="Ugyanaz a gyógyszer más gyógyszerformában elérhetõ"/>
    <s v=""/>
  </r>
  <r>
    <s v="Combivir 150 mg/300 mg filmtabletta"/>
    <s v="60 X   - buborékcsomagolásban"/>
    <s v="EU/1/98/058/001"/>
    <s v="lamivudine;zidovudine"/>
    <s v="ViiV Healthcare B.V. "/>
    <x v="1"/>
    <s v="J"/>
    <s v="J05AR01"/>
    <d v="2022-09-26T00:00:00"/>
    <m/>
    <s v="Piaci megfontolások"/>
    <s v="Az OGYÉI által helyettesíthetõnek nyilvánított gyógyszer elérhetõ (helyettesíthetõségi lista)"/>
    <s v=""/>
  </r>
  <r>
    <s v="Competact 15 mg/850 mg filmtabletta"/>
    <s v="56 X   - "/>
    <s v="EU/1/06/354/005"/>
    <s v="pioglitazone;metformin"/>
    <s v="Cheplapharm Arzneimittel GmbH"/>
    <x v="3"/>
    <s v="A"/>
    <s v="A10BD05"/>
    <d v="2018-10-18T00:00:00"/>
    <m/>
    <s v="Piaci megfontolások"/>
    <s v="Ugyanabban vagy hasonló indikációban más gyógyszer elérhetõ"/>
    <s v=""/>
  </r>
  <r>
    <s v="Corbilta  50 mg/12,5 mg/200 mg filmtabletta"/>
    <s v="30 X   - HDPE tartályban"/>
    <s v="EU/1/13/859/002"/>
    <s v="levodopa;carbidopa;entacapone"/>
    <s v="Orion Corporation"/>
    <x v="8"/>
    <s v="N"/>
    <s v="N04BA03"/>
    <d v="2025-08-14T00:00:00"/>
    <m/>
    <s v="Piaci megfontolások"/>
    <s v="Ugyanaz a gyógyszer más kiszerelésben elérhetõ"/>
    <s v=""/>
  </r>
  <r>
    <s v="Cymbalta 30 mg gyomornedv-ellenálló kemény kapszula"/>
    <s v="28 X   - "/>
    <s v="EU/1/04/296/001"/>
    <s v="duloxetine"/>
    <s v="Eli Lilly Nederland B.V."/>
    <x v="8"/>
    <s v="N"/>
    <s v="N06AX21"/>
    <d v="2025-04-30T00:00:00"/>
    <m/>
    <s v="Piaci megfontolások"/>
    <s v="Az OGYÉI által helyettesíthetõnek nyilvánított gyógyszer elérhetõ (helyettesíthetõségi lista)"/>
    <s v=""/>
  </r>
  <r>
    <s v="Cymbalta 60 mg gyomornedv-ellenálló kemény kapszula"/>
    <s v="28 X   - "/>
    <s v="EU/1/04/296/002"/>
    <s v="duloxetine"/>
    <s v="Eli Lilly Nederland B.V."/>
    <x v="8"/>
    <s v="N"/>
    <s v="N06AX21"/>
    <d v="2025-04-30T00:00:00"/>
    <m/>
    <s v="Piaci megfontolások"/>
    <s v="Az OGYÉI által helyettesíthetõnek nyilvánított gyógyszer elérhetõ (helyettesíthetõségi lista)"/>
    <s v=""/>
  </r>
  <r>
    <s v="DACARBAZINE LIPOMED  200 mg por oldatos injekcióhoz vagy infúzióhoz"/>
    <s v="10 X   - injekciós üvegben"/>
    <s v="OGYI-T-24058/01"/>
    <s v="dacarbazine"/>
    <s v="Lipomed GmbH"/>
    <x v="0"/>
    <s v="L"/>
    <s v="L01AX04"/>
    <d v="2025-10-14T00:00:00"/>
    <d v="2025-11-10T00:00:00"/>
    <s v="Megnövekedett igény"/>
    <s v="Ugyanaz a gyógyszer más hatáserõsségben elérhetõ"/>
    <s v=""/>
  </r>
  <r>
    <s v="DAEDALON KID 12,5 mg/5 ml belsõleges oldat"/>
    <s v="10 X   - tasakban"/>
    <s v="OGYI-T-03120/02"/>
    <s v="dimenhydrinate"/>
    <s v="Richter Gedeon Nyrt."/>
    <x v="2"/>
    <s v="R"/>
    <s v="R06AA02"/>
    <d v="2024-08-28T00:00:00"/>
    <m/>
    <s v="Gyártási gond"/>
    <s v="Ugyanabban vagy hasonló indikációban más gyógyszer elérhetõ"/>
    <s v=""/>
  </r>
  <r>
    <s v="DASATINIB ZENTIVA  50 mg filmtabletta"/>
    <s v="60 X   - buborékcsomagolásban"/>
    <s v="OGYI-T-23833/02"/>
    <s v="dasatinib"/>
    <s v="Zentiva, k.s."/>
    <x v="0"/>
    <s v="L"/>
    <s v="L01EA02"/>
    <d v="2023-07-12T00:00:00"/>
    <m/>
    <s v="Megnövekedett igény"/>
    <s v="Ugyanaz a gyógyszer más hatáserõsségben elérhetõ"/>
    <s v=""/>
  </r>
  <r>
    <s v="DASATINIB ZENTIVA  70 mg filmtabletta"/>
    <s v="60 X   - buborékcsomagolásban"/>
    <s v="OGYI-T-23833/05"/>
    <s v="dasatinib"/>
    <s v="Zentiva, k.s."/>
    <x v="0"/>
    <s v="L"/>
    <s v="L01EA02"/>
    <d v="2025-04-02T00:00:00"/>
    <m/>
    <s v="Piaci megfontolások"/>
    <s v="Az OGYÉI által helyettesíthetõnek nyilvánított gyógyszer elérhetõ (helyettesíthetõségi lista)"/>
    <s v=""/>
  </r>
  <r>
    <s v="DASATINIB ZENTIVA 100 mg filmtabletta"/>
    <s v="30 X   - buborékcsomagolásban"/>
    <s v="OGYI-T-23833/08"/>
    <s v="dasatinib"/>
    <s v="Zentiva, k.s."/>
    <x v="0"/>
    <s v="L"/>
    <s v="L01EA02"/>
    <d v="2023-07-12T00:00:00"/>
    <m/>
    <s v="Piaci megfontolások"/>
    <s v="Ugyanaz a gyógyszer más hatáserõsségben elérhetõ"/>
    <s v=""/>
  </r>
  <r>
    <s v="DASATINIB ZENTIVA 140 mg filmtabletta"/>
    <s v="30 X   - buborékcsomagolásban"/>
    <s v="OGYI-T-23833/11"/>
    <s v="dasatinib"/>
    <s v="Zentiva, k.s."/>
    <x v="0"/>
    <s v="L"/>
    <s v="L01EA02"/>
    <d v="2025-04-02T00:00:00"/>
    <m/>
    <s v="Piaci megfontolások"/>
    <s v="Az OGYÉI által helyettesíthetõnek nyilvánított gyógyszer elérhetõ (helyettesíthetõségi lista)"/>
    <s v=""/>
  </r>
  <r>
    <s v="DECAPEPTYL DEPOT por és oldószer szuszpenziós injekcióhoz"/>
    <s v="1 X   - porampulla"/>
    <s v="OGYI-T-05310/01"/>
    <s v="triptorelin"/>
    <s v="Ferring Magyarország Kft."/>
    <x v="0"/>
    <s v="L"/>
    <s v="L02AE04"/>
    <d v="2025-08-01T00:00:00"/>
    <m/>
    <s v="Gyártási gond"/>
    <s v="Azonos hatóanyag, azonos gyógyszerformában elérhetõ"/>
    <s v=""/>
  </r>
  <r>
    <s v="DECIORA 3 mg/0,03 mg filmtabletta"/>
    <s v="3 X 21 - buborékcsomagolásban"/>
    <s v="OGYI-T-22271/08"/>
    <s v="drospirenone;ethinylestradiol"/>
    <s v="Sandoz Hungária Kft."/>
    <x v="7"/>
    <s v="G"/>
    <s v="G03AA12"/>
    <d v="2025-06-17T00:00:00"/>
    <m/>
    <s v="Piaci megfontolások"/>
    <s v="Az OGYÉI által helyettesíthetõnek nyilvánított gyógyszer elérhetõ (helyettesíthetõségi lista)"/>
    <s v=""/>
  </r>
  <r>
    <s v="DERMAZIN 10 mg/g krém"/>
    <s v="1 X 50 g Al tubusban"/>
    <s v="OGYI-T-01249/01"/>
    <s v="sulfadiazine silver"/>
    <s v="Sandoz Hungária Kft."/>
    <x v="6"/>
    <s v="D"/>
    <s v="D06BA01"/>
    <d v="2025-07-22T00:00:00"/>
    <d v="2026-01-19T00:00:00"/>
    <s v="Adminisztratív okok"/>
    <s v="Azonos hatóanyag, azonos gyógyszerformában elérhetõ"/>
    <s v=""/>
  </r>
  <r>
    <s v="DETERGENS SULFURATUM FoNo VIII. HGA BIOMED"/>
    <s v="1 X 100 g laminált Al tubusban"/>
    <s v="OGYI-T-09917/01"/>
    <s v="Precipitated sulfur"/>
    <s v="HGA Biomed Kft."/>
    <x v="6"/>
    <s v="D"/>
    <s v="D11AC08"/>
    <d v="2021-09-01T00:00:00"/>
    <m/>
    <s v="Hatóanyag, vagy egyéb alapanyag ellátási probléma"/>
    <s v="Ugyanaz a gyógyszer más kiszerelésben elérhetõ"/>
    <s v=""/>
  </r>
  <r>
    <s v="DEXAMETAZON-FOSZFÁT NORIDEM 4 mg/ml oldatos injekció"/>
    <s v="10 X 1 ml ampulla"/>
    <s v="OGYI-T-23786/03"/>
    <s v="dexamethasone sodium phosphate"/>
    <s v="Noridem Enterprises Ltd"/>
    <x v="11"/>
    <s v="H"/>
    <s v="H02AB02"/>
    <d v="2024-10-01T00:00:00"/>
    <m/>
    <s v="Gyártási gond"/>
    <s v="Ugyanabban vagy hasonló indikációban más gyógyszer elérhetõ"/>
    <s v=""/>
  </r>
  <r>
    <s v="DEXAMETHASONE KALCEKS 4 mg/ml oldatos injekció vagy infúzió"/>
    <s v="10 X 1 ml ampulla"/>
    <s v="OGYI-T-23963/02"/>
    <s v="dexamethasone sodium phosphate"/>
    <s v="AS KALCEKS"/>
    <x v="11"/>
    <s v="H"/>
    <s v="H02AB02"/>
    <d v="2025-05-22T00:00:00"/>
    <m/>
    <s v="Gyártási gond"/>
    <s v="Ugyanabban vagy hasonló indikációban más gyógyszer elérhetõ"/>
    <s v=""/>
  </r>
  <r>
    <s v="DEXASON 4 mg/ml oldatos injekció"/>
    <s v="25 X 1 ml ampulla"/>
    <s v="OGYI-T-24131/01"/>
    <s v="dexamethasone sodium phosphate"/>
    <s v="Galenika International Kft."/>
    <x v="11"/>
    <s v="H"/>
    <s v="H02AB02"/>
    <d v="2024-06-06T00:00:00"/>
    <m/>
    <s v="Gyártási gond"/>
    <s v="Azonos hatóanyag, azonos gyógyszerformában elérhetõ"/>
    <s v=""/>
  </r>
  <r>
    <s v="DEXMEDETOMIDINE KALCEKS 100 mikrogramm/ml koncentrátum oldatos infúzióhoz"/>
    <s v="4 X 4 ml injekciós üvegben"/>
    <s v="OGYI-T-23604/04"/>
    <s v="dexmedetomidine"/>
    <s v="AS KALCEKS"/>
    <x v="8"/>
    <s v="N"/>
    <s v="N05CM18"/>
    <d v="2024-03-25T00:00:00"/>
    <m/>
    <s v="Gyártási gond"/>
    <s v="Ugyanaz a gyógyszer más kiszerelésben elérhetõ"/>
    <s v=""/>
  </r>
  <r>
    <s v="DIALOSA 1 mg tabletta"/>
    <s v="30 X   - átlátszó buborékcsomagolásban"/>
    <s v="OGYI-T-20108/03"/>
    <s v="glimepiride"/>
    <s v="Bausch Health Ireland Ltd."/>
    <x v="3"/>
    <s v="A"/>
    <s v="A10BB12"/>
    <d v="2023-07-06T00:00:00"/>
    <m/>
    <s v="Piaci megfontolások"/>
    <s v="Ugyanabban vagy hasonló indikációban más gyógyszer elérhetõ"/>
    <s v=""/>
  </r>
  <r>
    <s v="DIALOSA 2 mg tabletta"/>
    <s v="30 X   - átlátszó buborékcsomagolásban"/>
    <s v="OGYI-T-20108/10"/>
    <s v="glimepiride"/>
    <s v="Bausch Health Ireland Ltd."/>
    <x v="3"/>
    <s v="A"/>
    <s v="A10BB12"/>
    <d v="2023-07-06T00:00:00"/>
    <m/>
    <s v="Piaci megfontolások"/>
    <s v="Ugyanabban vagy hasonló indikációban más gyógyszer elérhetõ"/>
    <s v=""/>
  </r>
  <r>
    <s v="DIALOSA 4 mg tabletta"/>
    <s v="30 X   - átlátszó buborékcsomagolásban"/>
    <s v="OGYI-T-20108/24"/>
    <s v="glimepiride"/>
    <s v="Bausch Health Ireland Ltd."/>
    <x v="3"/>
    <s v="A"/>
    <s v="A10BB12"/>
    <d v="2024-12-17T00:00:00"/>
    <m/>
    <s v="Piaci megfontolások"/>
    <s v="Ugyanabban vagy hasonló indikációban más gyógyszer elérhetõ"/>
    <s v=""/>
  </r>
  <r>
    <s v="DIALOSA 6 mg tabletta"/>
    <s v="30 X   - átlátszó buborékcsomagolásban"/>
    <s v="OGYI-T-20108/31"/>
    <s v="glimepiride"/>
    <s v="Bausch Health Ireland Ltd."/>
    <x v="3"/>
    <s v="A"/>
    <s v="A10BB12"/>
    <d v="2023-07-06T00:00:00"/>
    <m/>
    <s v="Piaci megfontolások"/>
    <s v="Ugyanabban vagy hasonló indikációban más gyógyszer elérhetõ"/>
    <s v=""/>
  </r>
  <r>
    <s v="DIAZEPEKS 5 mg/ml oldatos injekció"/>
    <s v="10 X 2 ml ampulla"/>
    <s v="OGYI-T-23060/01"/>
    <s v="diazepam"/>
    <s v="Grindeks AS"/>
    <x v="8"/>
    <s v="N"/>
    <s v="N05BA01"/>
    <d v="2025-02-06T00:00:00"/>
    <m/>
    <s v="Szállítási vagy raktározási gondok"/>
    <s v="Egyedi import"/>
    <s v=""/>
  </r>
  <r>
    <s v="DICLOFENAC SANDOZ 50 mg/g gél"/>
    <s v="1 X 50 g tubusban"/>
    <s v="OGYI-T-23245/01"/>
    <s v="diclofenac"/>
    <s v="Sandoz Hungária Kft."/>
    <x v="4"/>
    <s v="M"/>
    <s v="M02AA15"/>
    <d v="2025-02-28T00:00:00"/>
    <m/>
    <s v="Piaci megfontolások"/>
    <s v="Ugyanaz a gyógyszer más kiszerelésben elérhetõ"/>
    <s v=""/>
  </r>
  <r>
    <s v="DICLOFENAC STADA 100 mg retard filmtabletta"/>
    <s v="100 X   - buborékcsomagolásban"/>
    <s v="OGYI-T-04194/03"/>
    <s v="diclofenac"/>
    <s v="Stada Arzneimittel AG"/>
    <x v="4"/>
    <s v="M"/>
    <s v="M01AB05"/>
    <d v="2022-04-27T00:00:00"/>
    <m/>
    <s v="Szállítási vagy raktározási gondok"/>
    <s v="Az OGYÉI által helyettesíthetõnek nyilvánított gyógyszer elérhetõ (helyettesíthetõségi lista)"/>
    <s v=""/>
  </r>
  <r>
    <s v="DICLOFENAC STADA 100 mg retard filmtabletta"/>
    <s v="20 X   - buborékcsomagolásban"/>
    <s v="OGYI-T-04194/01"/>
    <s v="diclofenac"/>
    <s v="Stada Arzneimittel AG"/>
    <x v="4"/>
    <s v="M"/>
    <s v="M01AB05"/>
    <d v="2022-04-27T00:00:00"/>
    <m/>
    <s v="Szállítási vagy raktározási gondok"/>
    <s v="Az OGYÉI által helyettesíthetõnek nyilvánított gyógyszer elérhetõ (helyettesíthetõségi lista)"/>
    <s v=""/>
  </r>
  <r>
    <s v="DICLOFENAC STADA 100 mg retard filmtabletta"/>
    <s v="50 X   - buborékcsomagolásban"/>
    <s v="OGYI-T-04194/02"/>
    <s v="diclofenac"/>
    <s v="Stada Arzneimittel AG"/>
    <x v="4"/>
    <s v="M"/>
    <s v="M01AB05"/>
    <d v="2022-04-27T00:00:00"/>
    <m/>
    <s v="Szállítási vagy raktározási gondok"/>
    <s v="Az OGYÉI által helyettesíthetõnek nyilvánított gyógyszer elérhetõ (helyettesíthetõségi lista)"/>
    <s v=""/>
  </r>
  <r>
    <s v="DICLOFENAC-PP 1 mg/ml oldatos szemcsepp"/>
    <s v="1 X 5 ml tartályban"/>
    <s v="OGYI-T-06850/01"/>
    <s v="diclofenac sodium"/>
    <s v="PannonPharma Kft."/>
    <x v="12"/>
    <s v="S"/>
    <s v="S01BC03"/>
    <d v="2022-06-27T00:00:00"/>
    <m/>
    <s v="Piaci megfontolások"/>
    <s v="Azonos hatóanyag, azonos gyógyszerformában elérhetõ"/>
    <s v=""/>
  </r>
  <r>
    <s v="DICLOFENAC-RATIOPHARM 100 mg retard kemény kapszula"/>
    <s v="20 X   - buborékcsomagolásban"/>
    <s v="OGYI-T-05411/12"/>
    <s v="diclofenac"/>
    <s v="Teva Gyógyszergyár Zrt."/>
    <x v="4"/>
    <s v="M"/>
    <s v="M01AB05"/>
    <d v="2022-01-28T00:00:00"/>
    <m/>
    <s v="Gyártási gond"/>
    <s v="Azonos hatóanyag, azonos gyógyszerformában elérhetõ"/>
    <s v=""/>
  </r>
  <r>
    <s v="DICLOFENAC-RATIOPHARM 50 mg filmtabletta"/>
    <s v="30 X   - buborékcsomagolásban"/>
    <s v="OGYI-T-05411/05"/>
    <s v="diclofenac"/>
    <s v="Teva Gyógyszergyár Zrt."/>
    <x v="4"/>
    <s v="M"/>
    <s v="M01AB05"/>
    <d v="2025-10-14T00:00:00"/>
    <d v="2026-01-01T00:00:00"/>
    <s v="Gyártási gond"/>
    <s v="Azonos hatóanyag, azonos gyógyszerformában elérhetõ"/>
    <s v=""/>
  </r>
  <r>
    <s v="DIFFERIN 1 mg/g gél"/>
    <s v="1 X 30 g tubusban"/>
    <s v="OGYI-T-08216/01"/>
    <s v="adapalene"/>
    <s v="Galderma International"/>
    <x v="6"/>
    <s v="D"/>
    <s v="D10AD03"/>
    <d v="2019-10-04T00:00:00"/>
    <m/>
    <s v="Piaci megfontolások"/>
    <s v="Ugyanabban vagy hasonló indikációban más gyógyszer elérhetõ"/>
    <s v=""/>
  </r>
  <r>
    <s v="DIFFERIN 1 mg/g krém"/>
    <s v="1 X 30 g laminált Al tubusban"/>
    <s v="OGYI-T-08217/01"/>
    <s v="adapalene"/>
    <s v="Galderma International"/>
    <x v="6"/>
    <s v="D"/>
    <s v="D10AD03"/>
    <d v="2018-08-30T00:00:00"/>
    <m/>
    <s v="Piaci megfontolások"/>
    <s v="Ugyanabban vagy hasonló indikációban más gyógyszer elérhetõ"/>
    <s v=""/>
  </r>
  <r>
    <s v="DIFLUCAN 100 mg kemény kapszula"/>
    <s v="28 X   - buborékcsomagolásban"/>
    <s v="OGYI-T-01550/02"/>
    <s v="fluconazole"/>
    <s v="Pfizer Kft."/>
    <x v="1"/>
    <s v="J"/>
    <s v="J02AC01"/>
    <d v="2017-01-01T00:00:00"/>
    <m/>
    <s v="Piaci megfontolások"/>
    <s v="Ugyanabban vagy hasonló indikációban más gyógyszer elérhetõ"/>
    <s v=""/>
  </r>
  <r>
    <s v="DIFLUCAN 150 mg kemény kapszula"/>
    <s v="1 X   - buborékcsomagolásban"/>
    <s v="OGYI-T-01550/03"/>
    <s v="fluconazole"/>
    <s v="Pfizer Kft."/>
    <x v="1"/>
    <s v="J"/>
    <s v="J02AC01"/>
    <d v="2016-08-25T00:00:00"/>
    <m/>
    <s v="Piaci megfontolások"/>
    <s v="Ugyanaz a gyógyszer más kiszerelésben elérhetõ"/>
    <s v=""/>
  </r>
  <r>
    <s v="DIFLUCAN 200 mg kemény kapszula"/>
    <s v="7 X   - buborékcsomagolásban"/>
    <s v="OGYI-T-01550/06"/>
    <s v="fluconazole"/>
    <s v="Pfizer Kft."/>
    <x v="1"/>
    <s v="J"/>
    <s v="J02AC01"/>
    <d v="2016-07-19T00:00:00"/>
    <m/>
    <s v="Piaci megfontolások"/>
    <s v="Ugyanaz a gyógyszer más kiszerelésben elérhetõ"/>
    <s v=""/>
  </r>
  <r>
    <s v="DIGIFUNGIN 10 mg/g kenõcs"/>
    <s v="1 X 20 g Al tubusban"/>
    <s v="OGYI-T-09406/01"/>
    <s v="tolnaftate"/>
    <s v="Wagner-Pharma Kft."/>
    <x v="6"/>
    <s v="D"/>
    <s v="D01AE18"/>
    <d v="2022-10-27T00:00:00"/>
    <m/>
    <s v="Piaci megfontolások"/>
    <s v="Ugyanabban vagy hasonló indikációban más gyógyszer elérhetõ"/>
    <s v=""/>
  </r>
  <r>
    <s v="DIKORAL 0,74 mg/ml szájnyálkahártyán alkalmazott oldat"/>
    <s v="1 X 200 ml üvegben"/>
    <s v="OGYI-T-20733/01"/>
    <s v="diclofenac"/>
    <s v="Farmaka s.r.l."/>
    <x v="4"/>
    <s v="M"/>
    <s v="M01AB05"/>
    <d v="2022-11-24T00:00:00"/>
    <m/>
    <s v="Hatóanyag, vagy egyéb alapanyag ellátási probléma"/>
    <s v="Egyedi import"/>
    <s v=""/>
  </r>
  <r>
    <s v="DIKORAL FORTE szájnyálkahártyán alkalmazott spray"/>
    <s v="1 X 15 ml üvegben"/>
    <s v="OGYI-T-20733/02"/>
    <s v="diclofenac"/>
    <s v="Farmaka s.r.l."/>
    <x v="4"/>
    <s v="M"/>
    <s v="M01AB05"/>
    <d v="2022-10-31T00:00:00"/>
    <m/>
    <s v="Hatóanyag, vagy egyéb alapanyag ellátási probléma"/>
    <s v="Egyedi import"/>
    <s v=""/>
  </r>
  <r>
    <s v="DOBUTAMIN ADMEDA 250 mg oldatos infúzió"/>
    <s v="1 X   - injekciós üvegben"/>
    <s v="OGYI-T-09221/02"/>
    <s v="dobutamine"/>
    <s v="ADMEDA Arzneimittel GmbH"/>
    <x v="10"/>
    <s v="C"/>
    <s v="C01CA07"/>
    <d v="2025-10-13T00:00:00"/>
    <d v="2026-06-30T00:00:00"/>
    <s v="Piaci megfontolások"/>
    <s v="Azonos hatóanyag, azonos gyógyszerformában elérhetõ"/>
    <s v=""/>
  </r>
  <r>
    <s v="DOCETAXEL HOSPIRA 10 mg/ml koncentrátum oldatos infúzióhoz"/>
    <s v="1 X 2 ml injekciós üvegben"/>
    <s v="OGYI-T-20868/01"/>
    <s v="docetaxel"/>
    <s v="Pfizer Kft."/>
    <x v="0"/>
    <s v="L"/>
    <s v="L01CD02"/>
    <d v="2013-09-10T00:00:00"/>
    <m/>
    <s v="Piaci megfontolások"/>
    <s v="Az OGYÉI által helyettesíthetõnek nyilvánított gyógyszer elérhetõ (helyettesíthetõségi lista)"/>
    <s v=""/>
  </r>
  <r>
    <s v="DOLFORIN  50 mikrogramm/óra transzdermális tapasz"/>
    <s v="5 X   - tasakban"/>
    <s v="OGYI-T-20594/16"/>
    <s v="fentanyl"/>
    <s v="Richter Gedeon Nyrt."/>
    <x v="8"/>
    <s v="N"/>
    <s v="N02AB03"/>
    <d v="2025-08-05T00:00:00"/>
    <d v="2025-11-10T00:00:00"/>
    <s v="Gyártási gond"/>
    <s v="Ugyanaz a gyógyszer más hatáserõsségben elérhetõ"/>
    <s v=""/>
  </r>
  <r>
    <s v="DOLGIT MAX 800 mg filmtabletta"/>
    <s v="50 X   - buborékcsomagolásban"/>
    <s v="OGYI-T-05283/02"/>
    <s v="ibuprofen"/>
    <s v="Dolorgiet GmbH &amp; Co. KG"/>
    <x v="4"/>
    <s v="M"/>
    <s v="M01AE01"/>
    <d v="2021-01-01T00:00:00"/>
    <m/>
    <s v="Piaci megfontolások"/>
    <s v="Ugyanaz a gyógyszer más kiszerelésben elérhetõ"/>
    <s v=""/>
  </r>
  <r>
    <s v="DOLOFLEX 4% külsõleges oldatos spray"/>
    <s v="1 X 12.5 g üvegpalackban"/>
    <s v="OGYI-T-20327/01"/>
    <s v="diclofenac sodium"/>
    <s v="HealthPort Registration Kft. "/>
    <x v="4"/>
    <s v="M"/>
    <s v="M02AA15"/>
    <d v="2012-08-27T00:00:00"/>
    <m/>
    <s v="Piaci megfontolások"/>
    <s v="Ugyanabban vagy hasonló indikációban más gyógyszer elérhetõ"/>
    <s v=""/>
  </r>
  <r>
    <s v="DOLOFLEX 4% külsõleges oldatos spray"/>
    <s v="1 X 25 g üvegpalackban"/>
    <s v="OGYI-T-20327/02"/>
    <s v="diclofenac sodium"/>
    <s v="HealthPort Registration Kft. "/>
    <x v="4"/>
    <s v="M"/>
    <s v="M02AA15"/>
    <d v="2012-08-27T00:00:00"/>
    <m/>
    <s v="Piaci megfontolások"/>
    <s v="Ugyanabban vagy hasonló indikációban más gyógyszer elérhetõ"/>
    <s v=""/>
  </r>
  <r>
    <s v="DONA 750 mg filmtabletta"/>
    <s v="30 X   - HDPE tartályban"/>
    <s v="OGYI-T-04701/07"/>
    <s v="Glucosamine sulfate sodium chloride"/>
    <s v="Cooper Consumer Health B.V."/>
    <x v="4"/>
    <s v="M"/>
    <s v="M01AX05"/>
    <d v="2014-05-01T00:00:00"/>
    <m/>
    <s v="Piaci megfontolások"/>
    <s v="Ugyanaz a gyógyszer más kiszerelésben elérhetõ"/>
    <s v=""/>
  </r>
  <r>
    <s v="DONA ARTHRO 400 mg oldatos injekció"/>
    <s v="5 X   - ampulla"/>
    <s v="OGYI-T-04701/06"/>
    <s v="glucosamine"/>
    <s v="Cooper Consumer Health B.V."/>
    <x v="4"/>
    <s v="M"/>
    <s v="M01AX05"/>
    <d v="2025-09-03T00:00:00"/>
    <d v="2025-12-31T00:00:00"/>
    <s v="Szállítási vagy raktározási gondok"/>
    <s v="Kontingens"/>
    <s v=""/>
  </r>
  <r>
    <s v="DONALGIN 250 mg kemény kapszula"/>
    <s v="30 X   - PP tartályban"/>
    <s v="OGYI-T-03557/01"/>
    <s v="niflumic acid"/>
    <s v="Richter Gedeon Nyrt."/>
    <x v="4"/>
    <s v="M"/>
    <s v="M01AX02"/>
    <d v="2024-01-08T00:00:00"/>
    <m/>
    <s v="Gyártási gond"/>
    <s v="Ugyanabban vagy hasonló indikációban más gyógyszer elérhetõ"/>
    <s v=""/>
  </r>
  <r>
    <s v="DORETA SR 75 mg/650 mg retard tabletta"/>
    <s v="30 X   - buborékcsomagolásban"/>
    <s v="OGYI-T-21059/45"/>
    <s v="tramadol hydrochloride;paracetamol"/>
    <s v="Krka d.d.,"/>
    <x v="8"/>
    <s v="N"/>
    <s v="N02AJ13"/>
    <d v="2025-10-15T00:00:00"/>
    <d v="2026-01-31T00:00:00"/>
    <s v="Gyártási gond"/>
    <s v="Az OGYÉI által helyettesíthetõnek nyilvánított gyógyszer elérhetõ (helyettesíthetõségi lista)"/>
    <s v=""/>
  </r>
  <r>
    <s v="DOTAGRAF 0,5 mmol/ml oldatos injekció, többadagos"/>
    <s v="1 X 60 ml injekciós üvegben"/>
    <s v="OGYI-T-23115/07"/>
    <s v="gadoteric acid"/>
    <s v="Bayer AG"/>
    <x v="9"/>
    <s v="V"/>
    <s v="V08CA02"/>
    <d v="2025-10-06T00:00:00"/>
    <d v="2025-11-03T00:00:00"/>
    <s v="Megnövekedett igény"/>
    <s v="Ugyanaz a gyógyszer más kiszerelésben elérhetõ"/>
    <s v=""/>
  </r>
  <r>
    <s v="DOXITIDIN 100 mg tabletta"/>
    <s v="20 X   - buborékcsomagolásban"/>
    <s v="OGYI-T-20573/07"/>
    <s v="doxycycline"/>
    <s v="Vitabalans Oy"/>
    <x v="1"/>
    <s v="J"/>
    <s v="J01AA02"/>
    <d v="2023-04-01T00:00:00"/>
    <d v="2025-12-31T00:00:00"/>
    <s v="Gyártási gond"/>
    <s v="Az OGYÉI által helyettesíthetõnek nyilvánított gyógyszer elérhetõ (helyettesíthetõségi lista)"/>
    <s v=""/>
  </r>
  <r>
    <s v="DOXORUBICIN-TEVA 2 mg/ml oldatos injekció"/>
    <s v="1 X 10 mg/5 ml üvegben"/>
    <s v="OGYI-T-08808/01"/>
    <s v="doxorubicin"/>
    <s v="Teva Gyógyszergyár Zrt."/>
    <x v="0"/>
    <s v="L"/>
    <s v="L01DB01"/>
    <d v="2020-02-27T00:00:00"/>
    <m/>
    <s v="Gyártási gond"/>
    <s v="Ugyanaz a gyógyszer más kiszerelésben elérhetõ"/>
    <s v=""/>
  </r>
  <r>
    <s v="DOXYPROTECT 100 mg kemény kapszula"/>
    <s v="10 X   - buborékcsomagolásban"/>
    <s v="OGYI-T-04517/02"/>
    <s v="doxycycline"/>
    <s v="PannonPharma Kft."/>
    <x v="1"/>
    <s v="J"/>
    <s v="J01AA02"/>
    <d v="2016-02-17T00:00:00"/>
    <m/>
    <s v="Gyártási gond"/>
    <s v="Ugyanaz a gyógyszer más kiszerelésben elérhetõ"/>
    <s v=""/>
  </r>
  <r>
    <s v="DOXYPROTECT 100 mg kemény kapszula"/>
    <s v="30 X   - buborékcsomagolásban"/>
    <s v="OGYI-T-04517/01"/>
    <s v="doxycycline"/>
    <s v="PannonPharma Kft."/>
    <x v="1"/>
    <s v="J"/>
    <s v="J01AA02"/>
    <d v="2016-02-17T00:00:00"/>
    <m/>
    <s v="Gyártási gond"/>
    <s v="Ugyanaz a gyógyszer más kiszerelésben elérhetõ"/>
    <s v=""/>
  </r>
  <r>
    <s v="DOXYPROTECT 200 mg kemény kapszula"/>
    <s v="10 X   - buborékcsomagolásban"/>
    <s v="OGYI-T-04517/04"/>
    <s v="doxycycline"/>
    <s v="PannonPharma Kft."/>
    <x v="1"/>
    <s v="J"/>
    <s v="J01AA02"/>
    <d v="2016-02-17T00:00:00"/>
    <m/>
    <s v="Gyártási gond"/>
    <s v="Ugyanaz a gyógyszer más kiszerelésben elérhetõ"/>
    <s v=""/>
  </r>
  <r>
    <s v="DOXYPROTECT 200 mg kemény kapszula"/>
    <s v="30 X   - buborékcsomagolásban"/>
    <s v="OGYI-T-04517/03"/>
    <s v="doxycycline"/>
    <s v="PannonPharma Kft."/>
    <x v="1"/>
    <s v="J"/>
    <s v="J01AA02"/>
    <d v="2016-02-17T00:00:00"/>
    <m/>
    <s v="Gyártási gond"/>
    <s v="Ugyanaz a gyógyszer más kiszerelésben elérhetõ"/>
    <s v=""/>
  </r>
  <r>
    <s v="DOZOPRES COMBI 20 mg/ml+5 mg/ml oldatos szemcsepp"/>
    <s v="1 X 5 ml cseppentõs tartályban"/>
    <s v="OGYI-T-21780/01"/>
    <s v="dorzolamide;timolol"/>
    <s v="Bausch + Lomb Ireland Ltd."/>
    <x v="12"/>
    <s v="S"/>
    <s v="S01ED51"/>
    <d v="2024-03-25T00:00:00"/>
    <d v="2025-05-31T00:00:00"/>
    <s v="Gyártási gond"/>
    <s v="Az OGYÉI által helyettesíthetõnek nyilvánított gyógyszer elérhetõ (helyettesíthetõségi lista)"/>
    <s v=""/>
  </r>
  <r>
    <s v="DUCILTIA 60 mg gyomornedv-ellenálló kemény kapszula"/>
    <s v="28 X   - buborékcsomagolásban"/>
    <s v="OGYI-T-22935/08"/>
    <s v="duloxetine hydrochloride"/>
    <s v="Richter Gedeon Nyrt."/>
    <x v="8"/>
    <s v="N"/>
    <s v="N06AX21"/>
    <d v="2025-10-14T00:00:00"/>
    <d v="2025-11-30T00:00:00"/>
    <s v="Gyártási gond"/>
    <s v="Ugyanaz a gyógyszer más hatáserõsségben elérhetõ"/>
    <s v=""/>
  </r>
  <r>
    <s v="DULCOLAX 7,5 mg/ml belsõleges oldatos cseppek"/>
    <s v="1 X 15 ml palackban"/>
    <s v="OGYI-T-06851/01"/>
    <s v="sodium picosulfate"/>
    <s v="Opella Healthcare Commercial Kft."/>
    <x v="3"/>
    <s v="A"/>
    <s v="A06AB08"/>
    <d v="2025-06-25T00:00:00"/>
    <m/>
    <s v="Piaci megfontolások"/>
    <s v="Ugyanaz a gyógyszer más kiszerelésben elérhetõ"/>
    <s v=""/>
  </r>
  <r>
    <s v="DULODET 30 mg gyomornedv-ellenálló kemény kapszula"/>
    <s v="4 X 7 - buborékcsomagolásban"/>
    <s v="OGYI-T-22889/04"/>
    <s v="duloxetine"/>
    <s v="Egis Gyógyszergyár Zrt."/>
    <x v="8"/>
    <s v="N"/>
    <s v="N06AX21"/>
    <d v="2024-06-12T00:00:00"/>
    <m/>
    <s v="Gyártási gond"/>
    <s v="Azonos hatóanyag, azonos gyógyszerformában elérhetõ"/>
    <s v=""/>
  </r>
  <r>
    <s v="DULODET 60 mg gyomornedv-ellenálló kemény kapszula"/>
    <s v="4 X 7 - buborékcsomagolásban"/>
    <s v="OGYI-T-22889/14"/>
    <s v="duloxetine"/>
    <s v="Egis Gyógyszergyár Zrt."/>
    <x v="8"/>
    <s v="N"/>
    <s v="N06AX21"/>
    <d v="2024-06-12T00:00:00"/>
    <m/>
    <s v="Gyártási gond"/>
    <s v="Azonos hatóanyag, azonos gyógyszerformában elérhetõ"/>
    <s v=""/>
  </r>
  <r>
    <s v="DULOXETIN SANDOZ 30 mg gyomornedv-ellenálló kemény kapszula"/>
    <s v="28 X   - buborékcsomagolásban"/>
    <s v="OGYI-T-22979/01"/>
    <s v="duloxetine"/>
    <s v="Sandoz Hungária Kft."/>
    <x v="8"/>
    <s v="N"/>
    <s v="N06AX21"/>
    <d v="2024-11-14T00:00:00"/>
    <m/>
    <s v="Piaci megfontolások"/>
    <s v="Az OGYÉI által helyettesíthetõnek nyilvánított gyógyszer elérhetõ (helyettesíthetõségi lista)"/>
    <s v=""/>
  </r>
  <r>
    <s v="DULOXETIN SANDOZ 60 mg gyomornedv-ellenálló kemény kapszula"/>
    <s v="28 X   - buborékcsomagolásban"/>
    <s v="OGYI-T-22979/07"/>
    <s v="duloxetine"/>
    <s v="Sandoz Hungária Kft."/>
    <x v="8"/>
    <s v="N"/>
    <s v="N06AX21"/>
    <d v="2024-07-18T00:00:00"/>
    <m/>
    <s v="Piaci megfontolások"/>
    <s v="Az OGYÉI által helyettesíthetõnek nyilvánított gyógyszer elérhetõ (helyettesíthetõségi lista)"/>
    <s v=""/>
  </r>
  <r>
    <s v="DULOXETIN STADA 30 mg gyomornedv-ellenálló kemény kapszula"/>
    <s v="28 X   - buborékcsomagolásban"/>
    <s v="OGYI-T-22902/04"/>
    <s v="duloxetine"/>
    <s v="Stada Arzneimittel AG"/>
    <x v="8"/>
    <s v="N"/>
    <s v="N06AX21"/>
    <d v="2022-04-27T00:00:00"/>
    <m/>
    <s v="Piaci megfontolások"/>
    <s v="Az OGYÉI által helyettesíthetõnek nyilvánított gyógyszer elérhetõ (helyettesíthetõségi lista)"/>
    <s v=""/>
  </r>
  <r>
    <s v="DULOXETIN STADA 60 mg gyomornedv-ellenálló kemény kapszula"/>
    <s v="28 X   - buborékcsomagolásban"/>
    <s v="OGYI-T-22902/17"/>
    <s v="duloxetine"/>
    <s v="Stada Arzneimittel AG"/>
    <x v="8"/>
    <s v="N"/>
    <s v="N06AX21"/>
    <d v="2022-07-11T00:00:00"/>
    <m/>
    <s v="Piaci megfontolások"/>
    <s v="Az OGYÉI által helyettesíthetõnek nyilvánított gyógyszer elérhetõ (helyettesíthetõségi lista)"/>
    <s v=""/>
  </r>
  <r>
    <s v="Daurismo 100 mg filmtabletta"/>
    <s v="30 X   - buborékcsomagolásban"/>
    <s v="EU/1/20/1451/004"/>
    <s v="glasdegib"/>
    <s v="Pfizer Europe MA EEIG "/>
    <x v="0"/>
    <s v="L"/>
    <s v="L01XX63"/>
    <d v="2023-11-01T00:00:00"/>
    <m/>
    <s v="Piaci megfontolások"/>
    <s v="Egyedi import"/>
    <s v=""/>
  </r>
  <r>
    <s v="Daxas 500 mikrogramm filmtabletta"/>
    <s v="30 X   - buborékcsomagolásban"/>
    <s v="EU/1/10/636/002"/>
    <s v="roflumilast"/>
    <s v="AstraZeneca AB"/>
    <x v="2"/>
    <s v="R"/>
    <s v="R03DX07"/>
    <d v="2020-06-24T00:00:00"/>
    <m/>
    <s v="Piaci megfontolások"/>
    <s v="Ugyanabban vagy hasonló indikációban más gyógyszer elérhetõ"/>
    <s v=""/>
  </r>
  <r>
    <s v="Duloxetine Viatris 60 mg gyomornedv-ellenálló kemény kapszula "/>
    <s v="28 X   - buborékcsomagolásban"/>
    <s v="EU/1/15/1010/050"/>
    <s v="duloxetine"/>
    <s v="Viatris Ltd."/>
    <x v="8"/>
    <s v="N"/>
    <s v="N06AX21"/>
    <d v="2025-02-11T00:00:00"/>
    <m/>
    <s v="Piaci megfontolások"/>
    <s v="Ugyanabban vagy hasonló indikációban más gyógyszer elérhetõ"/>
    <s v=""/>
  </r>
  <r>
    <s v="Duloxetine Viatris 60 mg gyomornedv-ellenálló kemény kapszula "/>
    <s v="28 X   - buborékcsomagolásban"/>
    <s v="EU/1/15/1010/050"/>
    <s v="duloxetine"/>
    <s v="Viatris Ltd."/>
    <x v="8"/>
    <s v="N"/>
    <s v="N06AX21"/>
    <d v="2025-02-11T00:00:00"/>
    <m/>
    <s v="Piaci megfontolások"/>
    <s v="Ugyanabban vagy hasonló indikációban más gyógyszer elérhetõ"/>
    <s v=""/>
  </r>
  <r>
    <s v="Duloxetine Zentiva 30 mg gyomornedv-ellenálló kemény kapszula"/>
    <s v="28 X   - buborékcsomagolásban"/>
    <s v="EU/1/15/1028/002"/>
    <s v="duloxetine"/>
    <s v="Zentiva, k.s."/>
    <x v="8"/>
    <s v="N"/>
    <s v="N06AX21"/>
    <d v="2018-03-09T00:00:00"/>
    <m/>
    <s v="Piaci megfontolások"/>
    <s v="Ugyanaz a gyógyszer más gyógyszerformában elérhetõ"/>
    <s v=""/>
  </r>
  <r>
    <s v="Duloxetine Zentiva 60 mg gyomornedv-ellenálló kemény kapszula"/>
    <s v="28 X   - buborékcsomagolásban"/>
    <s v="EU/1/15/1028/004"/>
    <s v="duloxetine"/>
    <s v="Zentiva, k.s."/>
    <x v="8"/>
    <s v="N"/>
    <s v="N06AX21"/>
    <d v="2018-03-09T00:00:00"/>
    <m/>
    <s v="Piaci megfontolások"/>
    <s v="Ugyanaz a gyógyszer más gyógyszerformában elérhetõ"/>
    <s v=""/>
  </r>
  <r>
    <s v="EBETREXAT 20 mg/ml oldatos injekció elõretöltött fecskendõben"/>
    <s v="1 X 1.25 ml elõretöltött fecskendõben"/>
    <s v="OGYI-T-20971/78"/>
    <s v="methotrexate"/>
    <s v="Sandoz Hungária Kft."/>
    <x v="0"/>
    <s v="L"/>
    <s v="L04AX03"/>
    <d v="2017-04-25T00:00:00"/>
    <m/>
    <s v="Piaci megfontolások"/>
    <s v="Ugyanabban vagy hasonló indikációban más gyógyszer elérhetõ"/>
    <s v=""/>
  </r>
  <r>
    <s v="EDRONAX 4 mg tabletta"/>
    <s v="60 X   - buborékcsomagolásban"/>
    <s v="OGYI-T-06922/01"/>
    <s v="reboxetine"/>
    <s v="Pfizer Kft."/>
    <x v="8"/>
    <s v="N"/>
    <s v="N06AX18"/>
    <d v="2025-07-16T00:00:00"/>
    <m/>
    <s v="Hatóanyag, vagy egyéb alapanyag ellátási probléma"/>
    <s v="Ugyanabban vagy hasonló indikációban más gyógyszer elérhetõ"/>
    <s v=""/>
  </r>
  <r>
    <s v="EFFEZEL 1 mg/g+25 mg/g gél"/>
    <s v="1 X 30 g többadagos tartályban"/>
    <s v="OGYI-T-23200/05"/>
    <s v="adapalene;benzoyl peroxide, hydrous"/>
    <s v="Galderma International"/>
    <x v="6"/>
    <s v="D"/>
    <s v="D10AD53"/>
    <d v="2025-01-01T00:00:00"/>
    <d v="2025-12-31T00:00:00"/>
    <s v="Szállítási vagy raktározási gondok"/>
    <s v="Egyedi import"/>
    <s v=""/>
  </r>
  <r>
    <s v="EFFEZEL FORTE 3 mg/g + 25 mg/g gél"/>
    <s v="1 X 30 g többadagos tartályban"/>
    <s v="OGYI-T-23200/14"/>
    <s v="adapalene;benzoyl peroxyde"/>
    <s v="Galderma International"/>
    <x v="6"/>
    <s v="D"/>
    <s v="D10AD53"/>
    <d v="2024-10-03T00:00:00"/>
    <d v="2025-12-31T00:00:00"/>
    <s v="Szállítási vagy raktározási gondok"/>
    <s v="Egyedi import"/>
    <s v=""/>
  </r>
  <r>
    <s v="EGIFERON 1x10^6 NE por és oldószer oldatos injekcióhoz"/>
    <s v="10 X   - porampulla+oldószerampulla"/>
    <s v="OGYI-T-03722/01"/>
    <s v="interferon alfa"/>
    <s v="PannonPharma Kft."/>
    <x v="0"/>
    <s v="L"/>
    <s v="L03AB01"/>
    <d v="2016-02-27T00:00:00"/>
    <m/>
    <s v="Piaci megfontolások"/>
    <s v="Ugyanabban vagy hasonló indikációban más gyógyszer elérhetõ"/>
    <s v=""/>
  </r>
  <r>
    <s v="EGIFERON 3x10^6 NE por és oldószer oldatos injekcióhoz"/>
    <s v="10 X   - porampulla+oldószerampulla"/>
    <s v="OGYI-T-03892/01"/>
    <s v="interferon alfa"/>
    <s v="PannonPharma Kft."/>
    <x v="0"/>
    <s v="L"/>
    <s v="L03AB01"/>
    <d v="2016-02-27T00:00:00"/>
    <m/>
    <s v="Piaci megfontolások"/>
    <s v="Ugyanabban vagy hasonló indikációban más gyógyszer elérhetõ"/>
    <s v=""/>
  </r>
  <r>
    <s v="EGITROMB 75 mg filmtabletta"/>
    <s v="28 X   - buborékcsomagolásban"/>
    <s v="OGYI-T-20925/01"/>
    <s v="clopidogrel"/>
    <s v="Egis Gyógyszergyár Zrt."/>
    <x v="5"/>
    <s v="B"/>
    <s v="B01AC04"/>
    <d v="2025-07-31T00:00:00"/>
    <d v="2026-12-31T00:00:00"/>
    <s v="Piaci megfontolások"/>
    <s v="Azonos hatóanyag, azonos gyógyszerformában elérhetõ"/>
    <s v=""/>
  </r>
  <r>
    <s v="ELEBER 60 mg koncentrátum és oldószer oldatos infúzióhoz"/>
    <s v="1 X 1.5 ml injekciós üvegben"/>
    <s v="OGYI-T-23867/01"/>
    <s v="Cabazitaxel"/>
    <s v="Zentiva, k.s."/>
    <x v="0"/>
    <s v="L"/>
    <s v="L01CD04"/>
    <d v="2025-04-01T00:00:00"/>
    <m/>
    <s v="Piaci megfontolások"/>
    <s v="Azonos hatóanyag, azonos gyógyszerformában elérhetõ"/>
    <s v=""/>
  </r>
  <r>
    <s v="ELIXIRIUM THYMI COMPOSITUM FoNo VII. HUNGARO-GAL"/>
    <s v="1 X 150  g "/>
    <s v="OGYI-T-20558/01"/>
    <s v="elixirium thymi compositum"/>
    <s v="Hungaro-Gal Kft."/>
    <x v="2"/>
    <s v="R"/>
    <s v="R05F"/>
    <d v="2021-09-01T00:00:00"/>
    <m/>
    <s v="Hatóanyag, vagy egyéb alapanyag ellátási probléma"/>
    <s v="Ugyanaz a gyógyszer más kiszerelésben elérhetõ"/>
    <s v=""/>
  </r>
  <r>
    <s v="ELOCOM 0,1% kenõcs"/>
    <s v="1 X 15 g Al tubusban"/>
    <s v="OGYI-T-04219/01"/>
    <s v="mometasone"/>
    <s v="Organon Hungary Kft."/>
    <x v="6"/>
    <s v="D"/>
    <s v="D07AC13"/>
    <d v="2024-12-20T00:00:00"/>
    <m/>
    <s v="Adminisztratív okok"/>
    <s v="Ugyanaz a gyógyszer más kiszerelésben elérhetõ"/>
    <s v=""/>
  </r>
  <r>
    <s v="ELOCOM 0,1% krém"/>
    <s v="1 X 15 g Al tubusban"/>
    <s v="OGYI-T-04219/03"/>
    <s v="mometasone"/>
    <s v="Organon Hungary Kft."/>
    <x v="6"/>
    <s v="D"/>
    <s v="D07AC13"/>
    <d v="2024-12-19T00:00:00"/>
    <m/>
    <s v="Adminisztratív okok"/>
    <s v="Ugyanaz a gyógyszer más kiszerelésben elérhetõ"/>
    <s v=""/>
  </r>
  <r>
    <s v="ELVEN 16 mg tabletta"/>
    <s v="60 X   - buborékcsomagolásban"/>
    <s v="OGYI-T-20218/04"/>
    <s v="betahistine"/>
    <s v="Actavis Group PTC ehf."/>
    <x v="8"/>
    <s v="N"/>
    <s v="N07CA01"/>
    <d v="2022-10-18T00:00:00"/>
    <m/>
    <s v="Piaci megfontolások"/>
    <s v="Az OGYÉI által helyettesíthetõnek nyilvánított gyógyszer elérhetõ (helyettesíthetõségi lista)"/>
    <s v=""/>
  </r>
  <r>
    <s v="ENALAPRIL 1 A PHARMA  5 mg tabletta"/>
    <s v="30 X   - buborékcsomagolásban"/>
    <s v="OGYI-T-09819/01"/>
    <s v="enalapril"/>
    <s v="1 A Pharma GmbH"/>
    <x v="10"/>
    <s v="C"/>
    <s v="C09AA02"/>
    <d v="2024-10-28T00:00:00"/>
    <m/>
    <s v="Piaci megfontolások"/>
    <s v="Az OGYÉI által helyettesíthetõnek nyilvánított gyógyszer elérhetõ (helyettesíthetõségi lista)"/>
    <s v=""/>
  </r>
  <r>
    <s v="ENALAPRIL 1 A PHARMA 10 mg tabletta"/>
    <s v="30 X   - buborékcsomagolásban"/>
    <s v="OGYI-T-09819/02"/>
    <s v="enalapril"/>
    <s v="1 A Pharma GmbH"/>
    <x v="10"/>
    <s v="C"/>
    <s v="C09AA02"/>
    <d v="2024-12-13T00:00:00"/>
    <m/>
    <s v="Piaci megfontolások"/>
    <s v="Az OGYÉI által helyettesíthetõnek nyilvánított gyógyszer elérhetõ (helyettesíthetõségi lista)"/>
    <s v=""/>
  </r>
  <r>
    <s v="ENALAPRIL 1 A PHARMA 20 mg tabletta"/>
    <s v="30 X   - buborékcsomagolásban"/>
    <s v="OGYI-T-09819/03"/>
    <s v="enalapril"/>
    <s v="1 A Pharma GmbH"/>
    <x v="10"/>
    <s v="C"/>
    <s v="C09AA02"/>
    <d v="2025-02-06T00:00:00"/>
    <m/>
    <s v="Piaci megfontolások"/>
    <s v="Az OGYÉI által helyettesíthetõnek nyilvánított gyógyszer elérhetõ (helyettesíthetõségi lista)"/>
    <s v=""/>
  </r>
  <r>
    <s v="ENAPRIL 10 mg tabletta"/>
    <s v="30 X   - buborékcsomagolásban"/>
    <s v="OGYI-T-08074/04"/>
    <s v="enalapril"/>
    <s v="HEXAL AG"/>
    <x v="10"/>
    <s v="C"/>
    <s v="C09AA02"/>
    <d v="2024-09-20T00:00:00"/>
    <m/>
    <s v="Piaci megfontolások"/>
    <s v="Az OGYÉI által helyettesíthetõnek nyilvánított gyógyszer elérhetõ (helyettesíthetõségi lista)"/>
    <s v=""/>
  </r>
  <r>
    <s v="ENAPRIL 20 mg tabletta"/>
    <s v="30 X   - buborékcsomagolásban"/>
    <s v="OGYI-T-08074/07"/>
    <s v="enalapril"/>
    <s v="HEXAL AG"/>
    <x v="10"/>
    <s v="C"/>
    <s v="C09AA02"/>
    <d v="2024-12-19T00:00:00"/>
    <m/>
    <s v="Piaci megfontolások"/>
    <s v="Az OGYÉI által helyettesíthetõnek nyilvánított gyógyszer elérhetõ (helyettesíthetõségi lista)"/>
    <s v=""/>
  </r>
  <r>
    <s v="ENGERIX-B szuszpenziós injekció felnõtteknek"/>
    <s v="100 X 1 ml injekciós üvegben"/>
    <s v="OGYI-T-08261/03"/>
    <s v="vakcina (virális)"/>
    <s v="GlaxoSmithKline Biologicals S.A."/>
    <x v="1"/>
    <s v="J"/>
    <s v="J07BC01"/>
    <d v="2019-03-25T00:00:00"/>
    <m/>
    <s v="Piaci megfontolások"/>
    <s v="Ugyanaz a gyógyszer más kiszerelésben elérhetõ"/>
    <s v=""/>
  </r>
  <r>
    <s v="ENTECAVIR PHARMASCIENCE INTERNATIONAL LTD 0,5 mg filmtabletta"/>
    <s v="30 X   - buborékcsomagolásban"/>
    <s v="OGYI-T-23649/02"/>
    <s v="entecavir"/>
    <s v="Pharmascience International Ltd."/>
    <x v="1"/>
    <s v="J"/>
    <s v="J05AF10"/>
    <d v="2025-01-09T00:00:00"/>
    <m/>
    <s v="Piaci megfontolások"/>
    <s v="Azonos hatóanyag, azonos gyógyszerformában elérhetõ"/>
    <s v=""/>
  </r>
  <r>
    <s v="ENTERO-SPA 0,2 ml gyomornedv-ellenálló lágy kapszula"/>
    <s v="24 X   - buborékcsomagolásban"/>
    <s v="OGYI-T-23720/01"/>
    <s v="peppermint oil"/>
    <s v="Opella Healthcare Commercial Kft."/>
    <x v="3"/>
    <s v="A"/>
    <s v="A03AX15"/>
    <d v="2025-06-25T00:00:00"/>
    <m/>
    <s v="Piaci megfontolások"/>
    <s v="Ugyanabban vagy hasonló indikációban más gyógyszer elérhetõ"/>
    <s v=""/>
  </r>
  <r>
    <s v="EPILETAM  250 mg filmtabletta"/>
    <s v="100 X   - buborékcsomagolásban"/>
    <s v="OGYI-T-22012/05"/>
    <s v="levetiracetam"/>
    <s v="Egis Gyógyszergyár Zrt."/>
    <x v="8"/>
    <s v="N"/>
    <s v="N03AX14"/>
    <d v="2017-08-18T00:00:00"/>
    <m/>
    <s v="Piaci megfontolások"/>
    <s v="Ugyanaz a gyógyszer más gyógyszerformában elérhetõ"/>
    <s v=""/>
  </r>
  <r>
    <s v="EPILETAM  250 mg filmtabletta"/>
    <s v="120 X   - buborékcsomagolásban"/>
    <s v="OGYI-T-22012/06"/>
    <s v="levetiracetam"/>
    <s v="Egis Gyógyszergyár Zrt."/>
    <x v="8"/>
    <s v="N"/>
    <s v="N03AX14"/>
    <d v="2017-08-18T00:00:00"/>
    <m/>
    <s v="Piaci megfontolások"/>
    <s v="Ugyanaz a gyógyszer más gyógyszerformában elérhetõ"/>
    <s v=""/>
  </r>
  <r>
    <s v="EPILETAM  250 mg filmtabletta"/>
    <s v="200 X   - buborékcsomagolásban"/>
    <s v="OGYI-T-22012/07"/>
    <s v="levetiracetam"/>
    <s v="Egis Gyógyszergyár Zrt."/>
    <x v="8"/>
    <s v="N"/>
    <s v="N03AX14"/>
    <d v="2017-08-18T00:00:00"/>
    <m/>
    <s v="Piaci megfontolások"/>
    <s v="Ugyanaz a gyógyszer más gyógyszerformában elérhetõ"/>
    <s v=""/>
  </r>
  <r>
    <s v="EPILETAM  250 mg filmtabletta"/>
    <s v="30 X   - buborékcsomagolásban"/>
    <s v="OGYI-T-22012/01"/>
    <s v="levetiracetam"/>
    <s v="Egis Gyógyszergyár Zrt."/>
    <x v="8"/>
    <s v="N"/>
    <s v="N03AX14"/>
    <d v="2017-08-18T00:00:00"/>
    <m/>
    <s v="Piaci megfontolások"/>
    <s v="Ugyanaz a gyógyszer más gyógyszerformában elérhetõ"/>
    <s v=""/>
  </r>
  <r>
    <s v="EPILETAM  250 mg filmtabletta"/>
    <s v="50 X   - buborékcsomagolásban"/>
    <s v="OGYI-T-22012/02"/>
    <s v="levetiracetam"/>
    <s v="Egis Gyógyszergyár Zrt."/>
    <x v="8"/>
    <s v="N"/>
    <s v="N03AX14"/>
    <d v="2017-08-18T00:00:00"/>
    <m/>
    <s v="Piaci megfontolások"/>
    <s v="Ugyanaz a gyógyszer más gyógyszerformában elérhetõ"/>
    <s v=""/>
  </r>
  <r>
    <s v="EPILETAM  250 mg filmtabletta"/>
    <s v="60 X   - buborékcsomagolásban"/>
    <s v="OGYI-T-22012/03"/>
    <s v="levetiracetam"/>
    <s v="Egis Gyógyszergyár Zrt."/>
    <x v="8"/>
    <s v="N"/>
    <s v="N03AX14"/>
    <d v="2017-08-18T00:00:00"/>
    <m/>
    <s v="Piaci megfontolások"/>
    <s v="Ugyanaz a gyógyszer más gyógyszerformában elérhetõ"/>
    <s v=""/>
  </r>
  <r>
    <s v="EPILETAM  250 mg filmtabletta"/>
    <s v="80 X   - buborékcsomagolásban"/>
    <s v="OGYI-T-22012/04"/>
    <s v="levetiracetam"/>
    <s v="Egis Gyógyszergyár Zrt."/>
    <x v="8"/>
    <s v="N"/>
    <s v="N03AX14"/>
    <d v="2017-08-18T00:00:00"/>
    <m/>
    <s v="Piaci megfontolások"/>
    <s v="Ugyanaz a gyógyszer más gyógyszerformában elérhetõ"/>
    <s v=""/>
  </r>
  <r>
    <s v="EPILETAM  500 mg filmtabletta"/>
    <s v="100 X   - buborékcsomagolásban"/>
    <s v="OGYI-T-22012/12"/>
    <s v="levetiracetam"/>
    <s v="Egis Gyógyszergyár Zrt."/>
    <x v="8"/>
    <s v="N"/>
    <s v="N03AX14"/>
    <d v="2017-08-18T00:00:00"/>
    <m/>
    <s v="Piaci megfontolások"/>
    <s v="Ugyanaz a gyógyszer más gyógyszerformában elérhetõ"/>
    <s v=""/>
  </r>
  <r>
    <s v="EPILETAM  500 mg filmtabletta"/>
    <s v="120 X   - buborékcsomagolásban"/>
    <s v="OGYI-T-22012/13"/>
    <s v="levetiracetam"/>
    <s v="Egis Gyógyszergyár Zrt."/>
    <x v="8"/>
    <s v="N"/>
    <s v="N03AX14"/>
    <d v="2017-08-18T00:00:00"/>
    <m/>
    <s v="Piaci megfontolások"/>
    <s v="Ugyanaz a gyógyszer más gyógyszerformában elérhetõ"/>
    <s v=""/>
  </r>
  <r>
    <s v="EPILETAM  500 mg filmtabletta"/>
    <s v="200 X   - buborékcsomagolásban"/>
    <s v="OGYI-T-22012/14"/>
    <s v="levetiracetam"/>
    <s v="Egis Gyógyszergyár Zrt."/>
    <x v="8"/>
    <s v="N"/>
    <s v="N03AX14"/>
    <d v="2017-08-18T00:00:00"/>
    <m/>
    <s v="Piaci megfontolások"/>
    <s v="Ugyanaz a gyógyszer más gyógyszerformában elérhetõ"/>
    <s v=""/>
  </r>
  <r>
    <s v="EPILETAM  500 mg filmtabletta"/>
    <s v="30 X   - buborékcsomagolásban"/>
    <s v="OGYI-T-22012/08"/>
    <s v="levetiracetam"/>
    <s v="Egis Gyógyszergyár Zrt."/>
    <x v="8"/>
    <s v="N"/>
    <s v="N03AX14"/>
    <d v="2017-08-18T00:00:00"/>
    <m/>
    <s v="Piaci megfontolások"/>
    <s v="Ugyanaz a gyógyszer más gyógyszerformában elérhetõ"/>
    <s v=""/>
  </r>
  <r>
    <s v="EPILETAM  500 mg filmtabletta"/>
    <s v="50 X   - buborékcsomagolásban"/>
    <s v="OGYI-T-22012/09"/>
    <s v="levetiracetam"/>
    <s v="Egis Gyógyszergyár Zrt."/>
    <x v="8"/>
    <s v="N"/>
    <s v="N03AX14"/>
    <d v="2017-08-18T00:00:00"/>
    <m/>
    <s v="Piaci megfontolások"/>
    <s v="Ugyanaz a gyógyszer más gyógyszerformában elérhetõ"/>
    <s v=""/>
  </r>
  <r>
    <s v="EPILETAM  500 mg filmtabletta"/>
    <s v="60 X   - buborékcsomagolásban"/>
    <s v="OGYI-T-22012/10"/>
    <s v="levetiracetam"/>
    <s v="Egis Gyógyszergyár Zrt."/>
    <x v="8"/>
    <s v="N"/>
    <s v="N03AX14"/>
    <d v="2017-08-18T00:00:00"/>
    <m/>
    <s v="Piaci megfontolások"/>
    <s v="Ugyanaz a gyógyszer más gyógyszerformában elérhetõ"/>
    <s v=""/>
  </r>
  <r>
    <s v="EPILETAM  500 mg filmtabletta"/>
    <s v="80 X   - buborékcsomagolásban"/>
    <s v="OGYI-T-22012/11"/>
    <s v="levetiracetam"/>
    <s v="Egis Gyógyszergyár Zrt."/>
    <x v="8"/>
    <s v="N"/>
    <s v="N03AX14"/>
    <d v="2017-08-18T00:00:00"/>
    <m/>
    <s v="Piaci megfontolások"/>
    <s v="Ugyanaz a gyógyszer más gyógyszerformában elérhetõ"/>
    <s v=""/>
  </r>
  <r>
    <s v="EPILETAM  750 mg filmtabletta"/>
    <s v="100 X   - buborékcsomagolásban"/>
    <s v="OGYI-T-22012/19"/>
    <s v="levetiracetam"/>
    <s v="Egis Gyógyszergyár Zrt."/>
    <x v="8"/>
    <s v="N"/>
    <s v="N03AX14"/>
    <d v="2017-08-18T00:00:00"/>
    <m/>
    <s v="Piaci megfontolások"/>
    <s v="Ugyanaz a gyógyszer más gyógyszerformában elérhetõ"/>
    <s v=""/>
  </r>
  <r>
    <s v="EPILETAM  750 mg filmtabletta"/>
    <s v="120 X   - buborékcsomagolásban"/>
    <s v="OGYI-T-22012/20"/>
    <s v="levetiracetam"/>
    <s v="Egis Gyógyszergyár Zrt."/>
    <x v="8"/>
    <s v="N"/>
    <s v="N03AX14"/>
    <d v="2017-08-18T00:00:00"/>
    <m/>
    <s v="Piaci megfontolások"/>
    <s v="Ugyanaz a gyógyszer más gyógyszerformában elérhetõ"/>
    <s v=""/>
  </r>
  <r>
    <s v="EPILETAM  750 mg filmtabletta"/>
    <s v="200 X   - buborékcsomagolásban"/>
    <s v="OGYI-T-22012/21"/>
    <s v="levetiracetam"/>
    <s v="Egis Gyógyszergyár Zrt."/>
    <x v="8"/>
    <s v="N"/>
    <s v="N03AX14"/>
    <d v="2017-08-18T00:00:00"/>
    <m/>
    <s v="Piaci megfontolások"/>
    <s v="Ugyanaz a gyógyszer más gyógyszerformában elérhetõ"/>
    <s v=""/>
  </r>
  <r>
    <s v="EPILETAM  750 mg filmtabletta"/>
    <s v="30 X   - buborékcsomagolásban"/>
    <s v="OGYI-T-22012/15"/>
    <s v="levetiracetam"/>
    <s v="Egis Gyógyszergyár Zrt."/>
    <x v="8"/>
    <s v="N"/>
    <s v="N03AX14"/>
    <d v="2017-08-18T00:00:00"/>
    <m/>
    <s v="Piaci megfontolások"/>
    <s v="Ugyanaz a gyógyszer más gyógyszerformában elérhetõ"/>
    <s v=""/>
  </r>
  <r>
    <s v="EPILETAM  750 mg filmtabletta"/>
    <s v="50 X   - buborékcsomagolásban"/>
    <s v="OGYI-T-22012/16"/>
    <s v="levetiracetam"/>
    <s v="Egis Gyógyszergyár Zrt."/>
    <x v="8"/>
    <s v="N"/>
    <s v="N03AX14"/>
    <d v="2017-08-18T00:00:00"/>
    <m/>
    <s v="Piaci megfontolások"/>
    <s v="Ugyanaz a gyógyszer más gyógyszerformában elérhetõ"/>
    <s v=""/>
  </r>
  <r>
    <s v="EPILETAM  750 mg filmtabletta"/>
    <s v="60 X   - buborékcsomagolásban"/>
    <s v="OGYI-T-22012/17"/>
    <s v="levetiracetam"/>
    <s v="Egis Gyógyszergyár Zrt."/>
    <x v="8"/>
    <s v="N"/>
    <s v="N03AX14"/>
    <d v="2017-08-18T00:00:00"/>
    <m/>
    <s v="Piaci megfontolások"/>
    <s v="Ugyanaz a gyógyszer más gyógyszerformában elérhetõ"/>
    <s v=""/>
  </r>
  <r>
    <s v="EPILETAM  750 mg filmtabletta"/>
    <s v="80 X   - buborékcsomagolásban"/>
    <s v="OGYI-T-22012/18"/>
    <s v="levetiracetam"/>
    <s v="Egis Gyógyszergyár Zrt."/>
    <x v="8"/>
    <s v="N"/>
    <s v="N03AX14"/>
    <d v="2017-08-18T00:00:00"/>
    <m/>
    <s v="Piaci megfontolások"/>
    <s v="Ugyanaz a gyógyszer más gyógyszerformában elérhetõ"/>
    <s v=""/>
  </r>
  <r>
    <s v="EPILETAM 1000 mg filmtabletta"/>
    <s v="100 X   - buborékcsomagolásban"/>
    <s v="OGYI-T-22012/26"/>
    <s v="levetiracetam"/>
    <s v="Egis Gyógyszergyár Zrt."/>
    <x v="8"/>
    <s v="N"/>
    <s v="N03AX14"/>
    <d v="2017-08-18T00:00:00"/>
    <m/>
    <s v="Piaci megfontolások"/>
    <s v="Ugyanaz a gyógyszer más gyógyszerformában elérhetõ"/>
    <s v=""/>
  </r>
  <r>
    <s v="EPILETAM 1000 mg filmtabletta"/>
    <s v="120 X   - buborékcsomagolásban"/>
    <s v="OGYI-T-22012/27"/>
    <s v="levetiracetam"/>
    <s v="Egis Gyógyszergyár Zrt."/>
    <x v="8"/>
    <s v="N"/>
    <s v="N03AX14"/>
    <d v="2017-08-18T00:00:00"/>
    <m/>
    <s v="Piaci megfontolások"/>
    <s v="Ugyanaz a gyógyszer más gyógyszerformában elérhetõ"/>
    <s v=""/>
  </r>
  <r>
    <s v="EPILETAM 1000 mg filmtabletta"/>
    <s v="200 X   - buborékcsomagolásban"/>
    <s v="OGYI-T-22012/28"/>
    <s v="levetiracetam"/>
    <s v="Egis Gyógyszergyár Zrt."/>
    <x v="8"/>
    <s v="N"/>
    <s v="N03AX14"/>
    <d v="2017-08-18T00:00:00"/>
    <m/>
    <s v="Piaci megfontolások"/>
    <s v="Ugyanaz a gyógyszer más gyógyszerformában elérhetõ"/>
    <s v=""/>
  </r>
  <r>
    <s v="EPILETAM 1000 mg filmtabletta"/>
    <s v="30 X   - buborékcsomagolásban"/>
    <s v="OGYI-T-22012/22"/>
    <s v="levetiracetam"/>
    <s v="Egis Gyógyszergyár Zrt."/>
    <x v="8"/>
    <s v="N"/>
    <s v="N03AX14"/>
    <d v="2017-08-18T00:00:00"/>
    <m/>
    <s v="Piaci megfontolások"/>
    <s v="Ugyanaz a gyógyszer más gyógyszerformában elérhetõ"/>
    <s v=""/>
  </r>
  <r>
    <s v="EPILETAM 1000 mg filmtabletta"/>
    <s v="50 X   - buborékcsomagolásban"/>
    <s v="OGYI-T-22012/23"/>
    <s v="levetiracetam"/>
    <s v="Egis Gyógyszergyár Zrt."/>
    <x v="8"/>
    <s v="N"/>
    <s v="N03AX14"/>
    <d v="2017-08-18T00:00:00"/>
    <m/>
    <s v="Piaci megfontolások"/>
    <s v="Ugyanaz a gyógyszer más gyógyszerformában elérhetõ"/>
    <s v=""/>
  </r>
  <r>
    <s v="EPILETAM 1000 mg filmtabletta"/>
    <s v="60 X   - buborékcsomagolásban"/>
    <s v="OGYI-T-22012/24"/>
    <s v="levetiracetam"/>
    <s v="Egis Gyógyszergyár Zrt."/>
    <x v="8"/>
    <s v="N"/>
    <s v="N03AX14"/>
    <d v="2017-08-18T00:00:00"/>
    <m/>
    <s v="Piaci megfontolások"/>
    <s v="Ugyanaz a gyógyszer más gyógyszerformában elérhetõ"/>
    <s v=""/>
  </r>
  <r>
    <s v="EPILETAM 1000 mg filmtabletta"/>
    <s v="80 X   - buborékcsomagolásban"/>
    <s v="OGYI-T-22012/25"/>
    <s v="levetiracetam"/>
    <s v="Egis Gyógyszergyár Zrt."/>
    <x v="8"/>
    <s v="N"/>
    <s v="N03AX14"/>
    <d v="2017-08-18T00:00:00"/>
    <m/>
    <s v="Piaci megfontolások"/>
    <s v="Ugyanaz a gyógyszer más gyógyszerformában elérhetõ"/>
    <s v=""/>
  </r>
  <r>
    <s v="EPIRUBICIN ACCORD 2 mg/ml oldatos injekció vagy infúzió"/>
    <s v="1 X 100 ml ampulla"/>
    <s v="OGYI-T-21045/04"/>
    <s v="epirubicin"/>
    <s v="Accord Healthcare Polska Sp. z o.o."/>
    <x v="0"/>
    <s v="L"/>
    <s v="L01DB03"/>
    <d v="2022-05-10T00:00:00"/>
    <m/>
    <s v="Szállítási vagy raktározási gondok"/>
    <s v="Egyedi import"/>
    <s v=""/>
  </r>
  <r>
    <s v="EPIRUBICIN ACCORD 2 mg/ml oldatos injekció vagy infúzió"/>
    <s v="1 X 5 ml ampulla"/>
    <s v="OGYI-T-21045/01"/>
    <s v="epirubicin"/>
    <s v="Accord Healthcare Polska Sp. z o.o."/>
    <x v="0"/>
    <s v="L"/>
    <s v="L01DB03"/>
    <d v="2022-05-10T00:00:00"/>
    <m/>
    <s v="Szállítási vagy raktározási gondok"/>
    <s v="Egyedi import"/>
    <s v=""/>
  </r>
  <r>
    <s v="EPIRUBICIN SANDOZ 2 mg/ml koncentrátum oldatos injekcióhoz és infúzióhoz"/>
    <s v="1 X 50 ml injekciós üvegben"/>
    <s v="OGYI-T-08243/03"/>
    <s v="epirubicin"/>
    <s v="Sandoz Hungária Kft."/>
    <x v="0"/>
    <s v="L"/>
    <s v="L01DB03"/>
    <d v="2022-05-10T00:00:00"/>
    <d v="2025-12-21T00:00:00"/>
    <s v="Piaci megfontolások"/>
    <s v="Azonos hatóanyag, azonos gyógyszerformában elérhetõ"/>
    <s v=""/>
  </r>
  <r>
    <s v="ERGOTOP 30 mg filmtabletta"/>
    <s v="28 X   - buborékcsomagolásban"/>
    <s v="OGYI-T-05907/01"/>
    <s v="nicergoline"/>
    <s v="Kwizda Pharma GmbH"/>
    <x v="10"/>
    <s v="C"/>
    <s v="C04AE02"/>
    <d v="2025-10-09T00:00:00"/>
    <d v="2025-11-15T00:00:00"/>
    <s v="Szállítási vagy raktározási gondok"/>
    <s v="Ugyanaz a gyógyszer más kiszerelésben elérhetõ"/>
    <s v=""/>
  </r>
  <r>
    <s v="ERLOTINIB KRKA 100 mg filmtabletta"/>
    <s v="30 X   - buborékcsomagolásban"/>
    <s v="OGYI-T-23664/03"/>
    <s v="erlotinib"/>
    <s v="Krka d.d.,"/>
    <x v="0"/>
    <s v="L"/>
    <s v="L01EB02"/>
    <d v="2023-07-23T00:00:00"/>
    <d v="2025-12-31T00:00:00"/>
    <s v="Gyártási gond"/>
    <s v="Ugyanaz a gyógyszer más hatáserõsségben elérhetõ"/>
    <s v=""/>
  </r>
  <r>
    <s v="ERLOTINIB KRKA 150 mg filmtabletta"/>
    <s v="30 X   - buborékcsomagolásban"/>
    <s v="OGYI-T-23664/05"/>
    <s v="erlotinib"/>
    <s v="Krka d.d.,"/>
    <x v="0"/>
    <s v="L"/>
    <s v="L01EB02"/>
    <d v="2024-10-21T00:00:00"/>
    <d v="2025-12-31T00:00:00"/>
    <s v="Gyártási gond"/>
    <s v="Az OGYÉI által helyettesíthetõnek nyilvánított gyógyszer elérhetõ (helyettesíthetõségi lista)"/>
    <s v=""/>
  </r>
  <r>
    <s v="ERTAPENEM APTAPHARMA 1 g por oldatos infúzióhoz való koncentrátumhoz"/>
    <s v="10 X   - injekciós üvegben"/>
    <s v="OGYI-T-23366/02"/>
    <s v="ertapenem sodium"/>
    <s v="Apta Medica Internacional d.o.o."/>
    <x v="1"/>
    <s v="J"/>
    <s v="J01DH03"/>
    <d v="2025-11-03T00:00:00"/>
    <d v="2025-11-25T00:00:00"/>
    <s v="Szállítási vagy raktározási gondok"/>
    <s v="Azonos hatóanyag, azonos gyógyszerformában elérhetõ"/>
    <s v=""/>
  </r>
  <r>
    <s v="ESCITALOPRAM-ZENTIVA 10 mg szájban diszpergálódó tabletta"/>
    <s v="30 X   - buborékcsomagolásban"/>
    <s v="OGYI-T-22574/16"/>
    <s v="escitalopram oxalate"/>
    <s v="Zentiva, k.s."/>
    <x v="8"/>
    <s v="N"/>
    <s v="N06AB10"/>
    <d v="2025-09-01T00:00:00"/>
    <m/>
    <s v="Piaci megfontolások"/>
    <s v="Ugyanabban vagy hasonló indikációban más gyógyszer elérhetõ"/>
    <s v=""/>
  </r>
  <r>
    <s v="ESOMEPRAZOL ACTAVIS 20 mg gyomornedv-ellenálló tabletta"/>
    <s v="28 X   - buborékcsomagolásban"/>
    <s v="OGYI-T-22400/04"/>
    <s v="esomeprazole"/>
    <s v="Actavis Group PTC ehf."/>
    <x v="3"/>
    <s v="A"/>
    <s v="A02BC05"/>
    <d v="2025-08-19T00:00:00"/>
    <d v="2025-12-12T00:00:00"/>
    <s v="Megnövekedett igény"/>
    <s v="Az OGYÉI által helyettesíthetõnek nyilvánított gyógyszer elérhetõ (helyettesíthetõségi lista)"/>
    <s v=""/>
  </r>
  <r>
    <s v="ESOMEPRAZOL ACTAVIS 40 mg gyomornedv-ellenálló tabletta"/>
    <s v="28 X   - buborékcsomagolásban"/>
    <s v="OGYI-T-22400/15"/>
    <s v="esomeprazole"/>
    <s v="Actavis Group PTC ehf."/>
    <x v="3"/>
    <s v="A"/>
    <s v="A02BC05"/>
    <d v="2025-10-14T00:00:00"/>
    <d v="2025-11-30T00:00:00"/>
    <s v="Gyártási gond"/>
    <s v="Az OGYÉI által helyettesíthetõnek nyilvánított gyógyszer elérhetõ (helyettesíthetõségi lista)"/>
    <s v=""/>
  </r>
  <r>
    <s v="ESTROKAD 0,03 mg hüvelykúp"/>
    <s v="10 X   - fóliacsík"/>
    <s v="OGYI-T-08152/02"/>
    <s v="estriol"/>
    <s v="Dr. Kade Pharmazeutische Fabrik GmbH"/>
    <x v="7"/>
    <s v="G"/>
    <s v="G03CA04"/>
    <d v="2024-05-02T00:00:00"/>
    <m/>
    <s v="Piaci megfontolások"/>
    <s v="Egyedi import"/>
    <s v=""/>
  </r>
  <r>
    <s v="ESTROKAD hüvelykrém"/>
    <s v="1 X 25 g Al tubusban"/>
    <s v="OGYI-T-08152/01"/>
    <s v="estriol"/>
    <s v="Dr. Kade Pharmazeutische Fabrik GmbH"/>
    <x v="7"/>
    <s v="G"/>
    <s v="G03CA04"/>
    <d v="2024-05-02T00:00:00"/>
    <m/>
    <s v="Piaci megfontolások"/>
    <s v="Egyedi import"/>
    <s v=""/>
  </r>
  <r>
    <s v="EUROVIT C-vitamin 100 mg rágótabletta"/>
    <s v="60 X   - tartályban"/>
    <s v="OGYI-T-09737/02"/>
    <s v="ascorbic acid"/>
    <s v="Teva Gyógyszergyár Zrt."/>
    <x v="3"/>
    <s v="A"/>
    <s v="A11GA01"/>
    <d v="2025-07-18T00:00:00"/>
    <m/>
    <s v="Gyártási gond"/>
    <s v="Az OGYÉI által helyettesíthetõnek nyilvánított gyógyszer elérhetõ (helyettesíthetõségi lista)"/>
    <s v=""/>
  </r>
  <r>
    <s v="EUROVIT C-vitamin 500 mg rágótabletta"/>
    <s v="30 X   - tartályban"/>
    <s v="OGYI-T-09737/03"/>
    <s v="ascorbic acid"/>
    <s v="Teva Gyógyszergyár Zrt."/>
    <x v="3"/>
    <s v="A"/>
    <s v="A11GA01"/>
    <d v="2021-06-30T00:00:00"/>
    <m/>
    <s v="Hatóanyag, vagy egyéb alapanyag ellátási probléma"/>
    <s v="Ugyanaz a gyógyszer más hatáserõsségben elérhetõ"/>
    <s v=""/>
  </r>
  <r>
    <s v="EUROVIT C-vitamin 500 mg rágótabletta"/>
    <s v="60 X   - tartályban"/>
    <s v="OGYI-T-09737/04"/>
    <s v="ascorbic acid"/>
    <s v="Teva Gyógyszergyár Zrt."/>
    <x v="3"/>
    <s v="A"/>
    <s v="A11GA01"/>
    <d v="2021-06-30T00:00:00"/>
    <m/>
    <s v="Hatóanyag, vagy egyéb alapanyag ellátási probléma"/>
    <s v="Ugyanaz a gyógyszer más hatáserõsségben elérhetõ"/>
    <s v=""/>
  </r>
  <r>
    <s v="EXODERIL 10 mg/ml külsõleges oldat"/>
    <s v="1 X 10 ml üvegben"/>
    <s v="OGYI-T-06532/01"/>
    <s v="naftifine"/>
    <s v="Sandoz GmbH"/>
    <x v="6"/>
    <s v="D"/>
    <s v="D01AE22"/>
    <d v="2025-05-28T00:00:00"/>
    <m/>
    <s v="Piaci megfontolások"/>
    <s v="Ugyanaz a gyógyszer más kiszerelésben elérhetõ"/>
    <s v=""/>
  </r>
  <r>
    <s v="EZETIMIBE/ATORVASTATIN SANDOZ 10 mg/40 mg filmtabletta"/>
    <s v="30 X   - buborékcsomagolásban"/>
    <s v="OGYI-T-23955/09"/>
    <s v="ezetimibe;atorvastatin"/>
    <s v="Sandoz Hungária Kft."/>
    <x v="10"/>
    <s v="C"/>
    <s v="C10BA05"/>
    <d v="2024-05-31T00:00:00"/>
    <m/>
    <s v="Piaci megfontolások"/>
    <s v="Az OGYÉI által helyettesíthetõnek nyilvánított gyógyszer elérhetõ (helyettesíthetõségi lista)"/>
    <s v=""/>
  </r>
  <r>
    <s v="Ebixa 10 mg filmtabletta"/>
    <s v="28 X   - buborékcsomagolásban"/>
    <s v="EU/1/02/219/007"/>
    <s v="memantine"/>
    <s v="Lundbeck A/S"/>
    <x v="8"/>
    <s v="N"/>
    <s v="N06DX01"/>
    <d v="2020-05-08T00:00:00"/>
    <m/>
    <s v="Piaci megfontolások"/>
    <s v="Az OGYÉI által helyettesíthetõnek nyilvánított gyógyszer elérhetõ (helyettesíthetõségi lista)"/>
    <s v=""/>
  </r>
  <r>
    <s v="Ebixa 10 mg filmtabletta"/>
    <s v="56 X   - buborékcsomagolásban"/>
    <s v="EU/1/02/219/008"/>
    <s v="memantine"/>
    <s v="Lundbeck A/S"/>
    <x v="8"/>
    <s v="N"/>
    <s v="N06DX01"/>
    <d v="2019-11-01T00:00:00"/>
    <m/>
    <s v="Piaci megfontolások"/>
    <s v="Ugyanaz a gyógyszer más kiszerelésben elérhetõ"/>
    <s v=""/>
  </r>
  <r>
    <s v="Ebixa 5 mg/kipumpált adag, belsõleges oldat"/>
    <s v="1 X 50 g -"/>
    <s v="EU/1/02/219/005"/>
    <s v="memantine"/>
    <s v="Lundbeck A/S"/>
    <x v="8"/>
    <s v="N"/>
    <s v="N06DX01"/>
    <d v="2016-05-19T00:00:00"/>
    <m/>
    <s v="Piaci megfontolások"/>
    <s v="Ugyanaz a gyógyszer más gyógyszerformában elérhetõ"/>
    <s v=""/>
  </r>
  <r>
    <s v="Elonva 100 mikrogramm oldatos injekció"/>
    <s v="1 X   - elõretöltött fecskendõben"/>
    <s v="EU/1/09/609/001"/>
    <s v="corifollitropin alfa"/>
    <s v="N.V. Organon"/>
    <x v="7"/>
    <s v="G"/>
    <s v="G03GA09"/>
    <d v="2018-11-05T00:00:00"/>
    <m/>
    <s v="Piaci megfontolások"/>
    <s v="Ugyanabban vagy hasonló indikációban más gyógyszer elérhetõ"/>
    <s v=""/>
  </r>
  <r>
    <s v="Elonva 150 mikrogramm oldatos injekció"/>
    <s v="1 X   - elõretöltött fecskendõben"/>
    <s v="EU/1/09/609/002"/>
    <s v="corifollitropin alfa"/>
    <s v="N.V. Organon"/>
    <x v="7"/>
    <s v="G"/>
    <s v="G03GA09"/>
    <d v="2018-11-05T00:00:00"/>
    <m/>
    <s v="Piaci megfontolások"/>
    <s v="Ugyanabban vagy hasonló indikációban más gyógyszer elérhetõ"/>
    <s v=""/>
  </r>
  <r>
    <s v="Epivir 150 mg filmtabletta"/>
    <s v="60 X   - tartályban"/>
    <s v="EU/1/96/015/001"/>
    <s v="lamivudine"/>
    <s v="ViiV Healthcare B.V. "/>
    <x v="1"/>
    <s v="J"/>
    <s v="J05AF05"/>
    <d v="2025-07-09T00:00:00"/>
    <m/>
    <s v="Piaci megfontolások"/>
    <s v="Ugyanaz a gyógyszer más hatáserõsségben elérhetõ"/>
    <s v=""/>
  </r>
  <r>
    <s v="Eporatio  2000 NE/0,5 ml oldatos injekció elõretöltött fecskendõben"/>
    <s v="6 X 0.5 ml elõretöltött fecskendõben"/>
    <s v="EU/1/09/573/003"/>
    <s v="epoetin theta"/>
    <s v="Ratiopharm GmbH"/>
    <x v="5"/>
    <s v="B"/>
    <s v="B03XA01"/>
    <d v="2015-08-01T00:00:00"/>
    <m/>
    <s v="Piaci megfontolások"/>
    <s v="Ugyanaz a gyógyszer más hatáserõsségben elérhetõ"/>
    <s v=""/>
  </r>
  <r>
    <s v="Eporatio  2000 NE/0,5 ml oldatos injekció elõretöltött fecskendõben"/>
    <s v="6 X 0.5 ml elõretöltött fecskendõben"/>
    <s v="EU/1/09/573/004"/>
    <s v="epoetin theta"/>
    <s v="Ratiopharm GmbH"/>
    <x v="5"/>
    <s v="B"/>
    <s v="B03XA01"/>
    <d v="2015-08-01T00:00:00"/>
    <m/>
    <s v="Piaci megfontolások"/>
    <s v="Ugyanaz a gyógyszer más hatáserõsségben elérhetõ"/>
    <s v=""/>
  </r>
  <r>
    <s v="Eporatio  3000 NE/0,5 ml oldatos injekció elõretöltött fecskendõben"/>
    <s v="6 X 0.5 ml elõretöltött fecskendõben"/>
    <s v="EU/1/09/573/005"/>
    <s v="epoetin theta"/>
    <s v="Ratiopharm GmbH"/>
    <x v="5"/>
    <s v="B"/>
    <s v="B03XA01"/>
    <d v="2015-08-01T00:00:00"/>
    <m/>
    <s v="Piaci megfontolások"/>
    <s v="Ugyanaz a gyógyszer más hatáserõsségben elérhetõ"/>
    <s v=""/>
  </r>
  <r>
    <s v="Eporatio  3000 NE/0,5 ml oldatos injekció elõretöltött fecskendõben"/>
    <s v="6 X 0.5 ml elõretöltött fecskendõben"/>
    <s v="EU/1/09/573/006"/>
    <s v="epoetin theta"/>
    <s v="Ratiopharm GmbH"/>
    <x v="5"/>
    <s v="B"/>
    <s v="B03XA01"/>
    <d v="2015-08-01T00:00:00"/>
    <m/>
    <s v="Piaci megfontolások"/>
    <s v="Ugyanaz a gyógyszer más hatáserõsségben elérhetõ"/>
    <s v=""/>
  </r>
  <r>
    <s v="Eporatio  5000 NE/0,5 ml oldatos injekció elõretöltött fecskendõben"/>
    <s v="6 X 0.5 ml elõretöltött fecskendõben"/>
    <s v="EU/1/09/573/009"/>
    <s v="epoetin theta"/>
    <s v="Ratiopharm GmbH"/>
    <x v="5"/>
    <s v="B"/>
    <s v="B03XA01"/>
    <d v="2015-08-01T00:00:00"/>
    <m/>
    <s v="Piaci megfontolások"/>
    <s v="Ugyanaz a gyógyszer más hatáserõsségben elérhetõ"/>
    <s v=""/>
  </r>
  <r>
    <s v="Eporatio  5000 NE/0,5 ml oldatos injekció elõretöltött fecskendõben"/>
    <s v="6 X 0.5 ml elõretöltött fecskendõben"/>
    <s v="EU/1/09/573/010"/>
    <s v="epoetin theta"/>
    <s v="Ratiopharm GmbH"/>
    <x v="5"/>
    <s v="B"/>
    <s v="B03XA01"/>
    <d v="2015-08-01T00:00:00"/>
    <m/>
    <s v="Piaci megfontolások"/>
    <s v="Ugyanaz a gyógyszer más hatáserõsségben elérhetõ"/>
    <s v=""/>
  </r>
  <r>
    <s v="Eporatio 30000 NE/1 ml oldatos injekció elõretöltött fecskendõben"/>
    <s v="4 X 1 ml elõretöltött fecskendõben"/>
    <s v="EU/1/09/573/041"/>
    <s v="epoetin theta"/>
    <s v="Ratiopharm GmbH"/>
    <x v="5"/>
    <s v="B"/>
    <s v="B03XA01"/>
    <d v="2025-04-15T00:00:00"/>
    <d v="2026-01-15T00:00:00"/>
    <s v="Gyártási gond"/>
    <s v="Ugyanaz a gyógyszer más hatáserõsségben elérhetõ"/>
    <s v=""/>
  </r>
  <r>
    <s v="Erelzi 50 mg oldatos injekció elõretöltött fecskendõben"/>
    <s v="4 X 1 ml elõretöltött fecskendõben"/>
    <s v="EU/1/17/1195/007"/>
    <s v="etanercept"/>
    <s v="Sandoz GmbH"/>
    <x v="0"/>
    <s v="L"/>
    <s v="L04AB01"/>
    <d v="2023-11-28T00:00:00"/>
    <m/>
    <s v="Piaci megfontolások"/>
    <s v="Ugyanaz a gyógyszer más gyógyszerformában elérhetõ"/>
    <s v=""/>
  </r>
  <r>
    <s v="Esbriet 267 mg kemény kapszula"/>
    <s v="252 X 1 - adagonként perforált buborékcsomagolásban"/>
    <s v="EU/1/11/667/002"/>
    <s v="pirfenidone"/>
    <s v="Roche Registration GmbH"/>
    <x v="0"/>
    <s v="L"/>
    <s v="L04AX05"/>
    <d v="2022-01-31T00:00:00"/>
    <m/>
    <s v="Piaci megfontolások"/>
    <s v="Ugyanaz a gyógyszer más gyógyszerformában elérhetõ"/>
    <s v=""/>
  </r>
  <r>
    <s v="Exforge HCT  5 mg/160 mg/12,5 mg filmtabletta"/>
    <s v="28 X  - buborékcsomagolásban"/>
    <s v="EU/1/09/569/002"/>
    <s v="amlodipine;valsartan;hydrochlorothiazide"/>
    <s v="Novartis Europharm Limited"/>
    <x v="10"/>
    <s v="C"/>
    <s v="C09DX01"/>
    <d v="2018-10-10T00:00:00"/>
    <m/>
    <s v="Piaci megfontolások"/>
    <s v="Az OGYÉI által helyettesíthetõnek nyilvánított gyógyszer elérhetõ (helyettesíthetõségi lista)"/>
    <s v=""/>
  </r>
  <r>
    <s v="Extavia 250 mikrogramm/ml por és oldószer oldatos injekcióhoz"/>
    <s v="15 X   - injekciós üvegben"/>
    <s v="EU/1/08/454/008"/>
    <s v="interferon beta-1b"/>
    <s v="Novartis Europharm Limited"/>
    <x v="0"/>
    <s v="L"/>
    <s v="L03AB08"/>
    <d v="2019-03-15T00:00:00"/>
    <m/>
    <s v="Piaci megfontolások"/>
    <s v="Ugyanabban vagy hasonló indikációban más gyógyszer elérhetõ"/>
    <s v=""/>
  </r>
  <r>
    <s v="FALVEN  75 mg retard kemény kapszula"/>
    <s v="10 X   - buborékcsomagolásban"/>
    <s v="OGYI-T-20411/13"/>
    <s v="venlafaxine"/>
    <s v="Teva Gyógyszergyár Zrt."/>
    <x v="8"/>
    <s v="N"/>
    <s v="N06AX16"/>
    <d v="2015-10-05T00:00:00"/>
    <m/>
    <s v="Piaci megfontolások"/>
    <s v="Az OGYÉI által helyettesíthetõnek nyilvánított gyógyszer elérhetõ (helyettesíthetõségi lista)"/>
    <s v=""/>
  </r>
  <r>
    <s v="FALVEN  75 mg retard kemény kapszula"/>
    <s v="100 X   - HDPE tartályban"/>
    <s v="OGYI-T-20411/22"/>
    <s v="venlafaxine"/>
    <s v="Teva Gyógyszergyár Zrt."/>
    <x v="8"/>
    <s v="N"/>
    <s v="N06AX16"/>
    <d v="2015-10-05T00:00:00"/>
    <m/>
    <s v="Piaci megfontolások"/>
    <s v="Az OGYÉI által helyettesíthetõnek nyilvánított gyógyszer elérhetõ (helyettesíthetõségi lista)"/>
    <s v=""/>
  </r>
  <r>
    <s v="FALVEN  75 mg retard kemény kapszula"/>
    <s v="100 X   - buborékcsomagolásban"/>
    <s v="OGYI-T-20411/21"/>
    <s v="venlafaxine"/>
    <s v="Teva Gyógyszergyár Zrt."/>
    <x v="8"/>
    <s v="N"/>
    <s v="N06AX16"/>
    <d v="2015-10-05T00:00:00"/>
    <m/>
    <s v="Piaci megfontolások"/>
    <s v="Az OGYÉI által helyettesíthetõnek nyilvánított gyógyszer elérhetõ (helyettesíthetõségi lista)"/>
    <s v=""/>
  </r>
  <r>
    <s v="FALVEN  75 mg retard kemény kapszula"/>
    <s v="100 X 1 - buborékcsomagolásban"/>
    <s v="OGYI-T-20411/23"/>
    <s v="venlafaxine"/>
    <s v="Teva Gyógyszergyár Zrt."/>
    <x v="8"/>
    <s v="N"/>
    <s v="N06AX16"/>
    <d v="2015-10-05T00:00:00"/>
    <m/>
    <s v="Piaci megfontolások"/>
    <s v="Az OGYÉI által helyettesíthetõnek nyilvánított gyógyszer elérhetõ (helyettesíthetõségi lista)"/>
    <s v=""/>
  </r>
  <r>
    <s v="FALVEN  75 mg retard kemény kapszula"/>
    <s v="14 X   - buborékcsomagolásban"/>
    <s v="OGYI-T-20411/14"/>
    <s v="venlafaxine"/>
    <s v="Teva Gyógyszergyár Zrt."/>
    <x v="8"/>
    <s v="N"/>
    <s v="N06AX16"/>
    <d v="2015-10-05T00:00:00"/>
    <m/>
    <s v="Piaci megfontolások"/>
    <s v="Az OGYÉI által helyettesíthetõnek nyilvánított gyógyszer elérhetõ (helyettesíthetõségi lista)"/>
    <s v=""/>
  </r>
  <r>
    <s v="FALVEN  75 mg retard kemény kapszula"/>
    <s v="20 X   - buborékcsomagolásban"/>
    <s v="OGYI-T-20411/15"/>
    <s v="venlafaxine"/>
    <s v="Teva Gyógyszergyár Zrt."/>
    <x v="8"/>
    <s v="N"/>
    <s v="N06AX16"/>
    <d v="2015-10-05T00:00:00"/>
    <m/>
    <s v="Piaci megfontolások"/>
    <s v="Az OGYÉI által helyettesíthetõnek nyilvánított gyógyszer elérhetõ (helyettesíthetõségi lista)"/>
    <s v=""/>
  </r>
  <r>
    <s v="FALVEN  75 mg retard kemény kapszula"/>
    <s v="250 X   - HDPE tartályban"/>
    <s v="OGYI-T-20411/24"/>
    <s v="venlafaxine"/>
    <s v="Teva Gyógyszergyár Zrt."/>
    <x v="8"/>
    <s v="N"/>
    <s v="N06AX16"/>
    <d v="2015-10-05T00:00:00"/>
    <m/>
    <s v="Piaci megfontolások"/>
    <s v="Az OGYÉI által helyettesíthetõnek nyilvánított gyógyszer elérhetõ (helyettesíthetõségi lista)"/>
    <s v=""/>
  </r>
  <r>
    <s v="FALVEN  75 mg retard kemény kapszula"/>
    <s v="28 X   - buborékcsomagolásban"/>
    <s v="OGYI-T-20411/16"/>
    <s v="venlafaxine"/>
    <s v="Teva Gyógyszergyár Zrt."/>
    <x v="8"/>
    <s v="N"/>
    <s v="N06AX16"/>
    <d v="2015-10-05T00:00:00"/>
    <m/>
    <s v="Piaci megfontolások"/>
    <s v="Az OGYÉI által helyettesíthetõnek nyilvánított gyógyszer elérhetõ (helyettesíthetõségi lista)"/>
    <s v=""/>
  </r>
  <r>
    <s v="FALVEN  75 mg retard kemény kapszula"/>
    <s v="30 X   - buborékcsomagolásban"/>
    <s v="OGYI-T-20411/17"/>
    <s v="venlafaxine"/>
    <s v="Teva Gyógyszergyár Zrt."/>
    <x v="8"/>
    <s v="N"/>
    <s v="N06AX16"/>
    <d v="2015-10-05T00:00:00"/>
    <m/>
    <s v="Piaci megfontolások"/>
    <s v="Az OGYÉI által helyettesíthetõnek nyilvánított gyógyszer elérhetõ (helyettesíthetõségi lista)"/>
    <s v=""/>
  </r>
  <r>
    <s v="FALVEN  75 mg retard kemény kapszula"/>
    <s v="50 X   - HDPE tartályban"/>
    <s v="OGYI-T-20411/19"/>
    <s v="venlafaxine"/>
    <s v="Teva Gyógyszergyár Zrt."/>
    <x v="8"/>
    <s v="N"/>
    <s v="N06AX16"/>
    <d v="2015-10-05T00:00:00"/>
    <m/>
    <s v="Piaci megfontolások"/>
    <s v="Az OGYÉI által helyettesíthetõnek nyilvánított gyógyszer elérhetõ (helyettesíthetõségi lista)"/>
    <s v=""/>
  </r>
  <r>
    <s v="FALVEN  75 mg retard kemény kapszula"/>
    <s v="50 X   - buborékcsomagolásban"/>
    <s v="OGYI-T-20411/18"/>
    <s v="venlafaxine"/>
    <s v="Teva Gyógyszergyár Zrt."/>
    <x v="8"/>
    <s v="N"/>
    <s v="N06AX16"/>
    <d v="2015-10-05T00:00:00"/>
    <m/>
    <s v="Piaci megfontolások"/>
    <s v="Az OGYÉI által helyettesíthetõnek nyilvánított gyógyszer elérhetõ (helyettesíthetõségi lista)"/>
    <s v=""/>
  </r>
  <r>
    <s v="FALVEN  75 mg retard kemény kapszula"/>
    <s v="98 X   - buborékcsomagolásban"/>
    <s v="OGYI-T-20411/20"/>
    <s v="venlafaxine"/>
    <s v="Teva Gyógyszergyár Zrt."/>
    <x v="8"/>
    <s v="N"/>
    <s v="N06AX16"/>
    <d v="2015-10-05T00:00:00"/>
    <m/>
    <s v="Piaci megfontolások"/>
    <s v="Az OGYÉI által helyettesíthetõnek nyilvánított gyógyszer elérhetõ (helyettesíthetõségi lista)"/>
    <s v=""/>
  </r>
  <r>
    <s v="FAMVIR 125 mg filmtabletta"/>
    <s v="10 X   - buborékcsomagolásban"/>
    <s v="OGYI-T-05174/03"/>
    <s v="famciclovir"/>
    <s v="Phoenix Labs"/>
    <x v="1"/>
    <s v="J"/>
    <s v="J05AB09"/>
    <d v="2021-12-01T00:00:00"/>
    <m/>
    <s v="Adminisztratív okok"/>
    <s v="Ugyanabban vagy hasonló indikációban más gyógyszer elérhetõ"/>
    <s v=""/>
  </r>
  <r>
    <s v="FAMVIR 125 mg filmtabletta"/>
    <s v="10 X   - átlátszatlan fehér buborékcsomagolásban"/>
    <s v="OGYI-T-05174/01"/>
    <s v="famciclovir"/>
    <s v="Phoenix Labs"/>
    <x v="1"/>
    <s v="J"/>
    <s v="J05AB09"/>
    <d v="2021-12-01T00:00:00"/>
    <m/>
    <s v="Adminisztratív okok"/>
    <s v="Ugyanabban vagy hasonló indikációban más gyógyszer elérhetõ"/>
    <s v=""/>
  </r>
  <r>
    <s v="FEBUXOSTAT SANDOZ  80 mg filmtabletta"/>
    <s v="28 X   - buborékcsomagolásban"/>
    <s v="OGYI-T-23217/04"/>
    <s v="febuxostat"/>
    <s v="Sandoz Hungária Kft."/>
    <x v="4"/>
    <s v="M"/>
    <s v="M04AA03"/>
    <d v="2023-05-12T00:00:00"/>
    <m/>
    <s v="Piaci megfontolások"/>
    <s v="Ugyanabban vagy hasonló indikációban más gyógyszer elérhetõ"/>
    <s v=""/>
  </r>
  <r>
    <s v="FEBUXOSTAT SANDOZ 120 mg filmtabletta"/>
    <s v="28 X   - buborékcsomagolásban"/>
    <s v="OGYI-T-23217/16"/>
    <s v="febuxostat"/>
    <s v="Sandoz Hungária Kft."/>
    <x v="4"/>
    <s v="M"/>
    <s v="M04AA03"/>
    <d v="2023-07-26T00:00:00"/>
    <m/>
    <s v="Piaci megfontolások"/>
    <s v="Ugyanabban vagy hasonló indikációban más gyógyszer elérhetõ"/>
    <s v=""/>
  </r>
  <r>
    <s v="FELODIPIN 1a Pharma  5 mg retard tabletta"/>
    <s v="30 X   - buborékcsomagolásban"/>
    <s v="OGYI-T-10301/01"/>
    <s v="felodipine"/>
    <s v="1 A Pharma GmbH"/>
    <x v="10"/>
    <s v="C"/>
    <s v="C08CA02"/>
    <d v="2024-09-05T00:00:00"/>
    <m/>
    <s v="Piaci megfontolások"/>
    <s v="Az OGYÉI által helyettesíthetõnek nyilvánított gyógyszer elérhetõ (helyettesíthetõségi lista)"/>
    <s v=""/>
  </r>
  <r>
    <s v="FELODIPIN 1a Pharma 10 mg retard tabletta"/>
    <s v="30 X   - buborékcsomagolásban"/>
    <s v="OGYI-T-10301/02"/>
    <s v="felodipine"/>
    <s v="1 A Pharma GmbH"/>
    <x v="10"/>
    <s v="C"/>
    <s v="C08CA02"/>
    <d v="2024-11-29T00:00:00"/>
    <m/>
    <s v="Piaci megfontolások"/>
    <s v="Az OGYÉI által helyettesíthetõnek nyilvánított gyógyszer elérhetõ (helyettesíthetõségi lista)"/>
    <s v=""/>
  </r>
  <r>
    <s v="FELODIPIN HEXAL  5 mg retard tabletta"/>
    <s v="30 X   - -"/>
    <s v="OGYI-T-10299/01"/>
    <s v="felodipine"/>
    <s v="Sandoz Hungária Kft."/>
    <x v="10"/>
    <s v="C"/>
    <s v="C08CA02"/>
    <d v="2024-11-28T00:00:00"/>
    <m/>
    <s v="Piaci megfontolások"/>
    <s v="Az OGYÉI által helyettesíthetõnek nyilvánított gyógyszer elérhetõ (helyettesíthetõségi lista)"/>
    <s v=""/>
  </r>
  <r>
    <s v="FELODIPIN HEXAL 10 mg retard tabletta"/>
    <s v="30 X   - -"/>
    <s v="OGYI-T-10299/02"/>
    <s v="felodipine"/>
    <s v="Sandoz Hungária Kft."/>
    <x v="10"/>
    <s v="C"/>
    <s v="C08CA02"/>
    <d v="2024-12-18T00:00:00"/>
    <m/>
    <s v="Piaci megfontolások"/>
    <s v="Az OGYÉI által helyettesíthetõnek nyilvánított gyógyszer elérhetõ (helyettesíthetõségi lista)"/>
    <s v=""/>
  </r>
  <r>
    <s v="FEMIFLO 150 mg kemény kapszula"/>
    <s v="2 X   - buborékcsomagolásban"/>
    <s v="OGYI-T-21788/02"/>
    <s v="fluconazole"/>
    <s v="Actavis Group PTC ehf."/>
    <x v="1"/>
    <s v="J"/>
    <s v="J02AC01"/>
    <d v="2024-10-02T00:00:00"/>
    <m/>
    <s v="Gyártási gond"/>
    <s v="Az OGYÉI által helyettesíthetõnek nyilvánított gyógyszer elérhetõ (helyettesíthetõségi lista)"/>
    <s v=""/>
  </r>
  <r>
    <s v="FEMIFLO 150 mg kemény kapszula"/>
    <s v="4 X   - buborékcsomagolásban"/>
    <s v="OGYI-T-21788/03"/>
    <s v="fluconazole"/>
    <s v="Actavis Group PTC ehf."/>
    <x v="1"/>
    <s v="J"/>
    <s v="J02AC01"/>
    <d v="2025-01-14T00:00:00"/>
    <m/>
    <s v="Piaci megfontolások"/>
    <s v="Az OGYÉI által helyettesíthetõnek nyilvánított gyógyszer elérhetõ (helyettesíthetõségi lista)"/>
    <s v=""/>
  </r>
  <r>
    <s v="FEMILUX 3 mg/0,02 mg filmtabletta"/>
    <s v="1 X 28 - buborékcsomagolásban"/>
    <s v="OGYI-T-22592/01"/>
    <s v="drospirenone;ethinylestradiol"/>
    <s v="Egis Gyógyszergyár Zrt."/>
    <x v="7"/>
    <s v="G"/>
    <s v="G03AA12"/>
    <d v="2019-02-01T00:00:00"/>
    <m/>
    <s v="Szállítási vagy raktározási gondok"/>
    <s v="Ugyanabban vagy hasonló indikációban más gyógyszer elérhetõ"/>
    <s v=""/>
  </r>
  <r>
    <s v="FEMILUX 3 mg/0,02 mg filmtabletta"/>
    <s v="3 X 28 - buborékcsomagolásban"/>
    <s v="OGYI-T-22592/02"/>
    <s v="drospirenone;ethinylestradiol"/>
    <s v="Egis Gyógyszergyár Zrt."/>
    <x v="7"/>
    <s v="G"/>
    <s v="G03AA12"/>
    <d v="2019-02-01T00:00:00"/>
    <m/>
    <s v="Szállítási vagy raktározási gondok"/>
    <s v="Ugyanabban vagy hasonló indikációban más gyógyszer elérhetõ"/>
    <s v=""/>
  </r>
  <r>
    <s v="FEMODEN bevont tabletta"/>
    <s v="1 X 21 - buborékcsomagolásban"/>
    <s v="OGYI-T-02360/01"/>
    <s v="gestodene;ethinylestradiol"/>
    <s v="Bayer AG"/>
    <x v="7"/>
    <s v="G"/>
    <s v="G03AA10"/>
    <d v="2019-03-22T00:00:00"/>
    <m/>
    <s v="Gyártási gond"/>
    <s v="Az OGYÉI által helyettesíthetõnek nyilvánított gyógyszer elérhetõ (helyettesíthetõségi lista)"/>
    <s v=""/>
  </r>
  <r>
    <s v="FENESA 200 mg filmtabletta"/>
    <s v="112 X   - buborékcsomagolásban"/>
    <s v="OGYI-T-23702/04"/>
    <s v="sorafenib tosylate"/>
    <s v="Zentiva, k.s."/>
    <x v="0"/>
    <s v="L"/>
    <s v="L01EX02"/>
    <d v="2025-04-02T00:00:00"/>
    <m/>
    <s v="Piaci megfontolások"/>
    <s v="Az OGYÉI által helyettesíthetõnek nyilvánított gyógyszer elérhetõ (helyettesíthetõségi lista)"/>
    <s v=""/>
  </r>
  <r>
    <s v="FENTANYL-RATIOPHARM  25 mikrogramm/h transzdermális tapasz"/>
    <s v="5 X   - védõtasakban"/>
    <s v="OGYI-T-20282/01"/>
    <s v="fentanyl"/>
    <s v="Teva Gyógyszergyár Zrt."/>
    <x v="8"/>
    <s v="N"/>
    <s v="N02AB03"/>
    <d v="2024-12-05T00:00:00"/>
    <d v="2026-01-01T00:00:00"/>
    <s v="Gyártási gond"/>
    <s v="Az OGYÉI által helyettesíthetõnek nyilvánított gyógyszer elérhetõ (helyettesíthetõségi lista)"/>
    <s v=""/>
  </r>
  <r>
    <s v="FENTANYL-RATIOPHARM  50 mikrogramm/h transzdermális tapasz"/>
    <s v="5 X   - védõtasakban"/>
    <s v="OGYI-T-20282/02"/>
    <s v="fentanyl"/>
    <s v="Teva Gyógyszergyár Zrt."/>
    <x v="8"/>
    <s v="N"/>
    <s v="N02AB03"/>
    <d v="2025-02-12T00:00:00"/>
    <d v="2025-11-30T00:00:00"/>
    <s v="Gyártási gond"/>
    <s v="Ugyanabban vagy hasonló indikációban más gyógyszer elérhetõ"/>
    <s v=""/>
  </r>
  <r>
    <s v="FENTANYL-RATIOPHARM 100 mikrogramm/h transzdermális tapasz"/>
    <s v="5 X   - védõtasakban"/>
    <s v="OGYI-T-20282/04"/>
    <s v="fentanyl"/>
    <s v="Teva Gyógyszergyár Zrt."/>
    <x v="8"/>
    <s v="N"/>
    <s v="N02AB03"/>
    <d v="2025-01-14T00:00:00"/>
    <d v="2025-11-17T00:00:00"/>
    <s v="Gyártási gond"/>
    <s v="Az OGYÉI által helyettesíthetõnek nyilvánított gyógyszer elérhetõ (helyettesíthetõségi lista)"/>
    <s v=""/>
  </r>
  <r>
    <s v="FERRLECIT 12,5 mg/ml oldatos injekció"/>
    <s v="5 X 5 ml ampulla"/>
    <s v="OGYI-T-00438/01"/>
    <s v="ferrous gluconate"/>
    <s v="Sanofi-Aventis Zrt."/>
    <x v="5"/>
    <s v="B"/>
    <s v="B03A"/>
    <d v="2025-10-23T00:00:00"/>
    <d v="2025-11-14T00:00:00"/>
    <s v="Gyártási gond"/>
    <s v="Ugyanaz a gyógyszer más hatáserõsségben elérhetõ"/>
    <s v=""/>
  </r>
  <r>
    <s v="FEXGEN 120 mg filmtabletta"/>
    <s v="10 X   - buborékcsomagolásban"/>
    <s v="OGYI-T-20601/01"/>
    <s v="fexofenadine"/>
    <s v="Viatris Ltd."/>
    <x v="2"/>
    <s v="R"/>
    <s v="R06AX26"/>
    <d v="2025-10-01T00:00:00"/>
    <m/>
    <s v="Piaci megfontolások"/>
    <s v="Ugyanabban vagy hasonló indikációban más gyógyszer elérhetõ"/>
    <s v=""/>
  </r>
  <r>
    <s v="FEXGEN 120 mg filmtabletta"/>
    <s v="30 X   - buborékcsomagolásban"/>
    <s v="OGYI-T-20601/02"/>
    <s v="fexofenadine"/>
    <s v="Viatris Ltd."/>
    <x v="2"/>
    <s v="R"/>
    <s v="R06AX26"/>
    <d v="2025-10-01T00:00:00"/>
    <m/>
    <s v="Piaci megfontolások"/>
    <s v="Ugyanabban vagy hasonló indikációban más gyógyszer elérhetõ"/>
    <s v=""/>
  </r>
  <r>
    <s v="FINASTERID SANDOZ 5 mg filmtabletta"/>
    <s v="30 X   - buborékcsomagolásban"/>
    <s v="OGYI-T-10111/01"/>
    <s v="finasteride"/>
    <s v="Sandoz Hungária Kft."/>
    <x v="7"/>
    <s v="G"/>
    <s v="G04CB01"/>
    <d v="2024-12-05T00:00:00"/>
    <m/>
    <s v="Piaci megfontolások"/>
    <s v="Az OGYÉI által helyettesíthetõnek nyilvánított gyógyszer elérhetõ (helyettesíthetõségi lista)"/>
    <s v=""/>
  </r>
  <r>
    <s v="FINGOLIMOD MSN 0,5 mg kemény kapszula"/>
    <s v="28 X   - buborékcsomagolásban"/>
    <s v="OGYI-T-23756/14"/>
    <s v="fingolimod"/>
    <s v="MSN Labs Europe Limited"/>
    <x v="0"/>
    <s v="L"/>
    <s v="L04AA27"/>
    <d v="2024-12-23T00:00:00"/>
    <d v="2026-01-01T00:00:00"/>
    <s v="Szállítási vagy raktározási gondok"/>
    <s v="Az OGYÉI által helyettesíthetõnek nyilvánított gyógyszer elérhetõ (helyettesíthetõségi lista)"/>
    <s v=""/>
  </r>
  <r>
    <s v="FINGOLIMOD MSN 0,5 mg kemény kapszula"/>
    <s v="28 X 1 - adagonként perforált buborékcsomagolásban"/>
    <s v="OGYI-T-23756/16"/>
    <s v="fingolimod"/>
    <s v="MSN Labs Europe Limited"/>
    <x v="0"/>
    <s v="L"/>
    <s v="L04AA27"/>
    <d v="2025-02-18T00:00:00"/>
    <d v="2026-01-01T00:00:00"/>
    <s v="Szállítási vagy raktározási gondok"/>
    <s v="Az OGYÉI által helyettesíthetõnek nyilvánított gyógyszer elérhetõ (helyettesíthetõségi lista)"/>
    <s v=""/>
  </r>
  <r>
    <s v="FINGOLIMOD STADA 0,5 mg kemény kapszula"/>
    <s v="28 X   - buborékcsomagolásban"/>
    <s v="OGYI-T-23745/03"/>
    <s v="fingolimod"/>
    <s v="Stada Arzneimittel AG"/>
    <x v="0"/>
    <s v="L"/>
    <s v="L04AE01"/>
    <d v="2025-07-02T00:00:00"/>
    <m/>
    <s v="Gyártási gond"/>
    <s v="Az OGYÉI által helyettesíthetõnek nyilvánított gyógyszer elérhetõ (helyettesíthetõségi lista)"/>
    <s v=""/>
  </r>
  <r>
    <s v="FLAMBORIN 500 mg tabletta"/>
    <s v="20 X   - buborékcsomagolásban"/>
    <s v="OGYI-T-22832/03"/>
    <s v="metamizole sodium monohydrate"/>
    <s v="Richter Gedeon Nyrt."/>
    <x v="8"/>
    <s v="N"/>
    <s v="N02BB02"/>
    <d v="2024-02-01T00:00:00"/>
    <m/>
    <s v="Gyártási gond"/>
    <s v="Ugyanaz a gyógyszer más gyógyszerformában elérhetõ"/>
    <s v=""/>
  </r>
  <r>
    <s v="FLECTOR 10 mg/g gél"/>
    <s v="1 X 60 g Al tubusban"/>
    <s v="OGYI-T-05033/01"/>
    <s v="diclofenac"/>
    <s v="Ibsa Pharma Kft."/>
    <x v="4"/>
    <s v="M"/>
    <s v="M02AA15"/>
    <d v="2024-07-31T00:00:00"/>
    <m/>
    <s v="Gyártási gond"/>
    <s v="Ugyanaz a gyógyszer más kiszerelésben elérhetõ"/>
    <s v=""/>
  </r>
  <r>
    <s v="FLECTOR RAPID 50 mg granulátum"/>
    <s v="10 X   - tasakban"/>
    <s v="OGYI-T-05033/03"/>
    <s v="diclofenac"/>
    <s v="Ibsa Pharma Kft."/>
    <x v="4"/>
    <s v="M"/>
    <s v="M01AB05"/>
    <d v="2025-04-28T00:00:00"/>
    <m/>
    <s v="Gyártási gond"/>
    <s v="Ugyanaz a gyógyszer más kiszerelésben elérhetõ"/>
    <s v=""/>
  </r>
  <r>
    <s v="FLIXOTIDE EVOHALER 250 mikrogramm/adag túlnyomásos inhalációs szuszpenzió"/>
    <s v="1 X 120 adag palackban"/>
    <s v="OGYI-T-07825/02"/>
    <s v="fluticasone"/>
    <s v="GlaxoSmithKline Trading Services Ltd."/>
    <x v="2"/>
    <s v="R"/>
    <s v="R03BA05"/>
    <d v="2025-09-10T00:00:00"/>
    <d v="2025-11-24T00:00:00"/>
    <s v="Megnövekedett igény"/>
    <s v="Egyedi import"/>
    <s v=""/>
  </r>
  <r>
    <s v="FLUCLOXACILLIN PANPHARMA 1 g por oldatos injekcióhoz vagy infúzióhoz"/>
    <s v="10 X 1 g injekciós üvegben"/>
    <s v="OGYI-T-24276/01"/>
    <s v="flucloxacillin"/>
    <s v="Panpharma"/>
    <x v="1"/>
    <s v="J"/>
    <s v="J01CF05"/>
    <d v="2024-09-01T00:00:00"/>
    <d v="2026-06-30T00:00:00"/>
    <s v="Gyártási gond"/>
    <s v="Kontingens"/>
    <s v=""/>
  </r>
  <r>
    <s v="FLUCOHEXAL 150 mg kemény kapszula"/>
    <s v="1 X   - buborékcsomagolásban"/>
    <s v="OGYI-T-09648/01"/>
    <s v="fluconazole"/>
    <s v="HEXAL AG"/>
    <x v="1"/>
    <s v="J"/>
    <s v="J02AC01"/>
    <d v="2021-03-02T00:00:00"/>
    <m/>
    <s v="Piaci megfontolások"/>
    <s v="Ugyanaz a gyógyszer más kiszerelésben elérhetõ"/>
    <s v=""/>
  </r>
  <r>
    <s v="FLUCONAZOLE KABI 2 mg/ml oldatos infúzió"/>
    <s v="10 X 100 ml infúziós palackban"/>
    <s v="OGYI-T-21432/10"/>
    <s v="fluconazole"/>
    <s v="Fresenius Kabi Hungary Kft."/>
    <x v="1"/>
    <s v="J"/>
    <s v="J02AC01"/>
    <d v="2025-11-04T00:00:00"/>
    <d v="2025-12-10T00:00:00"/>
    <s v="Megnövekedett igény"/>
    <s v="Ugyanabban vagy hasonló indikációban más gyógyszer elérhetõ"/>
    <s v=""/>
  </r>
  <r>
    <s v="FLUDARA 10 mg filmtabletta"/>
    <s v="20 X   - buborékcsomagolásban"/>
    <s v="OGYI-T-08272/02"/>
    <s v="fludarabine"/>
    <s v="Sanofi B.V."/>
    <x v="0"/>
    <s v="L"/>
    <s v="L01BB05"/>
    <d v="2025-04-22T00:00:00"/>
    <d v="2025-11-30T00:00:00"/>
    <s v="Szállítási vagy raktározási gondok"/>
    <s v="Ugyanaz a gyógyszer más hatáserõsségben elérhetõ"/>
    <s v=""/>
  </r>
  <r>
    <s v="FLUIMUCIL 200 mg granulátum"/>
    <s v="20 X 1 g tasakban"/>
    <s v="OGYI-T-05351/04"/>
    <s v="acetylcysteine"/>
    <s v="Zambon SpA"/>
    <x v="2"/>
    <s v="R"/>
    <s v="R05CB01"/>
    <d v="2025-01-02T00:00:00"/>
    <m/>
    <s v="Adminisztratív okok"/>
    <s v="Ugyanaz a gyógyszer más kiszerelésben elérhetõ"/>
    <s v=""/>
  </r>
  <r>
    <s v="FLUIMUCIL szirup"/>
    <s v="1 X 100 ml üvegben"/>
    <s v="OGYI-T-05351/09"/>
    <s v="acetylcysteine"/>
    <s v="Zambon SpA"/>
    <x v="2"/>
    <s v="R"/>
    <s v="R05CB01"/>
    <d v="2021-05-03T00:00:00"/>
    <m/>
    <s v="Piaci megfontolások"/>
    <s v="Ugyanaz a gyógyszer más gyógyszerformában elérhetõ"/>
    <s v=""/>
  </r>
  <r>
    <s v="FLUORESCEIN SERB 100 mg/ml oldatos injekció"/>
    <s v="10 X 5 ml ampulla"/>
    <s v="OGYI-T-01675/01"/>
    <s v="fluorescein"/>
    <s v="SERB SA"/>
    <x v="12"/>
    <s v="S"/>
    <s v="S01JA01"/>
    <d v="2015-11-10T00:00:00"/>
    <m/>
    <s v="Piaci megfontolások"/>
    <s v="Kontingens"/>
    <s v=""/>
  </r>
  <r>
    <s v="FLUOROURACIL-TEVA 50 mg/ml oldatos injekció"/>
    <s v="1 X 20 ml injekciós üvegben"/>
    <s v="OGYI-T-04272/10"/>
    <s v="fluorouracil"/>
    <s v="Teva Gyógyszergyár Zrt."/>
    <x v="0"/>
    <s v="L"/>
    <s v="L01BC02"/>
    <d v="2024-12-06T00:00:00"/>
    <m/>
    <s v="Gyártási gond"/>
    <s v="Egyedi import"/>
    <s v=""/>
  </r>
  <r>
    <s v="FLUOXETIN-ZENTIVA 20 mg kemény kapszula"/>
    <s v="30 X   - buborékcsomagolásban"/>
    <s v="OGYI-T-06826/03"/>
    <s v="fluoxetine"/>
    <s v="Zentiva, k.s."/>
    <x v="8"/>
    <s v="N"/>
    <s v="N06AB03"/>
    <d v="2012-12-03T00:00:00"/>
    <m/>
    <s v="Piaci megfontolások"/>
    <s v="Ugyanaz a gyógyszer más kiszerelésben elérhetõ"/>
    <s v=""/>
  </r>
  <r>
    <s v="FLUOXETINE VITABALANS 20 mg filmtabletta"/>
    <s v="30 X   - buborékcsomagolásban"/>
    <s v="OGYI-T-21873/03"/>
    <s v="fluoxetine"/>
    <s v="Vitabalans Oy"/>
    <x v="8"/>
    <s v="N"/>
    <s v="N06AB03"/>
    <d v="2025-03-01T00:00:00"/>
    <d v="2026-03-31T00:00:00"/>
    <s v="Hatóanyag, vagy egyéb alapanyag ellátási probléma"/>
    <s v="Az OGYÉI által helyettesíthetõnek nyilvánított gyógyszer elérhetõ (helyettesíthetõségi lista)"/>
    <s v=""/>
  </r>
  <r>
    <s v="FLUVASTATIN SANDOZ 80 mg retard tabletta"/>
    <s v="30 X   - buborékcsomagolásban"/>
    <s v="OGYI-T-20650/04"/>
    <s v="fluvastatin"/>
    <s v="Sandoz Hungária Kft."/>
    <x v="10"/>
    <s v="C"/>
    <s v="C10AA04"/>
    <d v="2024-10-10T00:00:00"/>
    <m/>
    <s v="Piaci megfontolások"/>
    <s v="Az OGYÉI által helyettesíthetõnek nyilvánított gyógyszer elérhetõ (helyettesíthetõségi lista)"/>
    <s v=""/>
  </r>
  <r>
    <s v="FORTEDOL 50 mg filmtabletta"/>
    <s v="20 X   - HDPE tartályban"/>
    <s v="OGYI-T-07575/02"/>
    <s v="diclofenac"/>
    <s v="Teva Gyógyszergyár Zrt."/>
    <x v="4"/>
    <s v="M"/>
    <s v="M01AB05"/>
    <d v="2025-10-27T00:00:00"/>
    <d v="2025-12-08T00:00:00"/>
    <s v="Gyártási gond"/>
    <s v="Azonos hatóanyag, azonos gyógyszerformában elérhetõ"/>
    <s v=""/>
  </r>
  <r>
    <s v="FORTUM 1 g por oldatos injekcióhoz vagy infúzióhoz"/>
    <s v="1 X   - üvegben"/>
    <s v="OGYI-T-01265/02"/>
    <s v="ceftazidime"/>
    <s v="Sandoz Hungária Kft."/>
    <x v="1"/>
    <s v="J"/>
    <s v="J01DD02"/>
    <d v="2017-09-12T00:00:00"/>
    <m/>
    <s v="Gyártási gond"/>
    <s v="Ugyanabban vagy hasonló indikációban más gyógyszer elérhetõ"/>
    <s v=""/>
  </r>
  <r>
    <s v="FORTUM 2 g por oldatos injekcióhoz vagy infúzióhoz"/>
    <s v="1 X   - üvegben"/>
    <s v="OGYI-T-01265/03"/>
    <s v="ceftazidime"/>
    <s v="Sandoz Hungária Kft."/>
    <x v="1"/>
    <s v="J"/>
    <s v="J01DD02"/>
    <d v="2017-09-12T00:00:00"/>
    <m/>
    <s v="Gyártási gond"/>
    <s v="Ugyanabban vagy hasonló indikációban más gyógyszer elérhetõ"/>
    <s v=""/>
  </r>
  <r>
    <s v="FOSTIMON HP  75 NE por és oldószer oldatos injekcióhoz"/>
    <s v="1 X   - injekciós üveg+oldószerampulla"/>
    <s v="OGYI-T-06503/01"/>
    <s v="Urofollitropin"/>
    <s v="Ibsa Pharma Kft."/>
    <x v="7"/>
    <s v="G"/>
    <s v="G03GA04"/>
    <d v="2025-05-26T00:00:00"/>
    <m/>
    <s v="Piaci megfontolások"/>
    <s v="Ugyanabban vagy hasonló indikációban más gyógyszer elérhetõ"/>
    <s v=""/>
  </r>
  <r>
    <s v="FOSTIMON HP  75 NE por és oldószer oldatos injekcióhoz"/>
    <s v="10 X   - injekciós üveg+oldószerampulla"/>
    <s v="OGYI-T-06503/02"/>
    <s v="Urofollitropin"/>
    <s v="Ibsa Pharma Kft."/>
    <x v="7"/>
    <s v="G"/>
    <s v="G03GA04"/>
    <d v="2025-05-26T00:00:00"/>
    <m/>
    <s v="Piaci megfontolások"/>
    <s v="Ugyanabban vagy hasonló indikációban más gyógyszer elérhetõ"/>
    <s v=""/>
  </r>
  <r>
    <s v="FOTIL 5 mg/ml+20 mg/ml oldatos szemcsepp"/>
    <s v="1 X 5 ml tartályban"/>
    <s v="OGYI-T-06742/01"/>
    <s v="timolol;pilocarpine"/>
    <s v="Santen OY"/>
    <x v="12"/>
    <s v="S"/>
    <s v="S01ED51"/>
    <d v="2025-09-30T00:00:00"/>
    <m/>
    <s v="Piaci megfontolások"/>
    <s v="Egyedi import"/>
    <s v=""/>
  </r>
  <r>
    <s v="FRONTIN 1 mg tabletta"/>
    <s v="100 X   - üvegben"/>
    <s v="OGYI-T-05967/06"/>
    <s v="alprazolam"/>
    <s v="Egis Gyógyszergyár Zrt."/>
    <x v="8"/>
    <s v="N"/>
    <s v="N05BA12"/>
    <d v="2023-07-26T00:00:00"/>
    <m/>
    <s v="Piaci megfontolások"/>
    <s v="Ugyanaz a gyógyszer más kiszerelésben elérhetõ"/>
    <s v=""/>
  </r>
  <r>
    <s v="FTORAFUR 400 mg kemény kapszula"/>
    <s v="100 X   - tartályban"/>
    <s v="OGYI-T-01001/01"/>
    <s v="tegafur"/>
    <s v="Grindeks AS"/>
    <x v="0"/>
    <s v="L"/>
    <s v="L01BC03"/>
    <d v="2025-04-24T00:00:00"/>
    <d v="2025-09-01T00:00:00"/>
    <s v="Gyártási gond"/>
    <s v="Egyedi import"/>
    <s v=""/>
  </r>
  <r>
    <s v="FULVESTRANT PHARMASCIENCE 250 mg oldatos injekció elõretöltött fecskendõben"/>
    <s v="1 X 5 ml elõretöltött fecskendõben"/>
    <s v="OGYI-T-23742/01"/>
    <s v="fulvestrant"/>
    <s v="Pharmascience International Ltd."/>
    <x v="0"/>
    <s v="L"/>
    <s v="L02BA03"/>
    <d v="2025-01-09T00:00:00"/>
    <m/>
    <s v="Piaci megfontolások"/>
    <s v="Azonos hatóanyag, azonos gyógyszerformában elérhetõ"/>
    <s v=""/>
  </r>
  <r>
    <s v="FULVESTRANT PHARMASCIENCE 250 mg oldatos injekció elõretöltött fecskendõben"/>
    <s v="2 X 5 ml elõretöltött fecskendõben"/>
    <s v="OGYI-T-23742/02"/>
    <s v="fulvestrant"/>
    <s v="Pharmascience International Ltd."/>
    <x v="0"/>
    <s v="L"/>
    <s v="L02BA03"/>
    <d v="2025-01-09T00:00:00"/>
    <m/>
    <s v="Piaci megfontolások"/>
    <s v="Azonos hatóanyag, azonos gyógyszerformában elérhetõ"/>
    <s v=""/>
  </r>
  <r>
    <s v="FULVESTRANT SANDOZ 250 mg oldatos injekció elõretöltött fecskendõben"/>
    <s v="1 X 5 ml elõretöltött fecskendõben"/>
    <s v="OGYI-T-22907/01"/>
    <s v="fulvestrant"/>
    <s v="Sandoz Hungária Kft."/>
    <x v="0"/>
    <s v="L"/>
    <s v="L02BA03"/>
    <d v="2020-11-25T00:00:00"/>
    <m/>
    <s v="Piaci megfontolások"/>
    <s v="Ugyanaz a gyógyszer más kiszerelésben elérhetõ"/>
    <s v=""/>
  </r>
  <r>
    <s v="FULVESTRANT VIPHARM 250 mg oldatos injekció elõretöltött fecskendõben"/>
    <s v="1 X 5 ml elõretöltött fecskendõben"/>
    <s v="OGYI-T-23747/01"/>
    <s v="fulvestrant"/>
    <s v="Vipharm S.A."/>
    <x v="0"/>
    <s v="L"/>
    <s v="L02BA03"/>
    <d v="2025-01-31T00:00:00"/>
    <m/>
    <s v="Piaci megfontolások"/>
    <s v="Ugyanaz a gyógyszer más kiszerelésben elérhetõ"/>
    <s v=""/>
  </r>
  <r>
    <s v="FUROCEF 250 mg filmtabletta"/>
    <s v="10 X   - buborékcsomagolásban"/>
    <s v="OGYI-T-22864/01"/>
    <s v="cefuroxime"/>
    <s v="Krka d.d.,"/>
    <x v="1"/>
    <s v="J"/>
    <s v="J01DC02"/>
    <d v="2021-04-01T00:00:00"/>
    <m/>
    <s v="Piaci megfontolások"/>
    <s v="Ugyanaz a gyógyszer más hatáserõsségben elérhetõ"/>
    <s v=""/>
  </r>
  <r>
    <s v="FUROCEF 500 mg filmtabletta"/>
    <s v="10 X   - buborékcsomagolásban"/>
    <s v="OGYI-T-22864/04"/>
    <s v="cefuroxime"/>
    <s v="Krka d.d.,"/>
    <x v="1"/>
    <s v="J"/>
    <s v="J01DC02"/>
    <d v="2022-05-01T00:00:00"/>
    <d v="2025-12-31T00:00:00"/>
    <s v="Gyártási gond"/>
    <s v="Az OGYÉI által helyettesíthetõnek nyilvánított gyógyszer elérhetõ (helyettesíthetõségi lista)"/>
    <s v=""/>
  </r>
  <r>
    <s v="FUROCEF 500 mg filmtabletta"/>
    <s v="14 X   - buborékcsomagolásban"/>
    <s v="OGYI-T-22864/05"/>
    <s v="cefuroxime"/>
    <s v="Krka d.d.,"/>
    <x v="1"/>
    <s v="J"/>
    <s v="J01DC02"/>
    <d v="2022-09-15T00:00:00"/>
    <m/>
    <s v="Piaci megfontolások"/>
    <s v="Az OGYÉI által helyettesíthetõnek nyilvánított gyógyszer elérhetõ (helyettesíthetõségi lista)"/>
    <s v=""/>
  </r>
  <r>
    <s v="FUROCEF 500 mg filmtabletta"/>
    <s v="15 X   - buborékcsomagolásban"/>
    <s v="OGYI-T-22864/07"/>
    <s v="cefuroxime"/>
    <s v="Krka d.d.,"/>
    <x v="1"/>
    <s v="J"/>
    <s v="J01DC02"/>
    <d v="2022-04-05T00:00:00"/>
    <d v="2025-12-31T00:00:00"/>
    <s v="Szállítási vagy raktározási gondok"/>
    <s v="Ugyanaz a gyógyszer más kiszerelésben elérhetõ"/>
    <s v=""/>
  </r>
  <r>
    <s v="FUROSEMID AL 500 mg tabletta"/>
    <s v="100 X   - buborékcsomagolásban"/>
    <s v="OGYI-T-08688/03"/>
    <s v="furosemide"/>
    <s v="Stada Arzneimittel AG"/>
    <x v="10"/>
    <s v="C"/>
    <s v="C03CA01"/>
    <d v="2020-06-19T00:00:00"/>
    <m/>
    <s v="Gyártási gond"/>
    <s v="Ugyanaz a gyógyszer más kiszerelésben elérhetõ"/>
    <s v=""/>
  </r>
  <r>
    <s v="FUROSEMID-CHINOIN oldatos injekció"/>
    <s v="5 X 2 ml ampulla"/>
    <s v="OGYI-T-03371/01"/>
    <s v="furosemide"/>
    <s v="Sanofi-Aventis Zrt."/>
    <x v="10"/>
    <s v="C"/>
    <s v="C03CA01"/>
    <d v="2022-07-11T00:00:00"/>
    <m/>
    <s v="Szállítási vagy raktározási gondok"/>
    <s v="Ugyanaz a gyógyszer más kiszerelésben elérhetõ"/>
    <s v=""/>
  </r>
  <r>
    <s v="Fampyra 10 mg retard tabletta"/>
    <s v="2 X 14 - buborékcsomagolásban"/>
    <s v="EU/1/11/699/003"/>
    <s v="Fampridine"/>
    <s v="Merz Therapeutics GmbH "/>
    <x v="8"/>
    <s v="N"/>
    <s v="N07XX07"/>
    <d v="2025-04-16T00:00:00"/>
    <d v="2028-04-15T00:00:00"/>
    <s v="Gyártási gond"/>
    <s v="Ugyanaz a gyógyszer más kiszerelésben elérhetõ"/>
    <s v=""/>
  </r>
  <r>
    <s v="Fampyra 10 mg retard tabletta"/>
    <s v="4 X 14 - buborékcsomagolásban"/>
    <s v="EU/1/11/699/004"/>
    <s v="Fampridine"/>
    <s v="Merz Therapeutics GmbH "/>
    <x v="8"/>
    <s v="N"/>
    <s v="N07XX07"/>
    <d v="2025-08-29T00:00:00"/>
    <d v="2028-08-29T00:00:00"/>
    <s v="Gyártási gond"/>
    <s v="Ugyanaz a gyógyszer más kiszerelésben elérhetõ"/>
    <s v=""/>
  </r>
  <r>
    <s v="Faslodex 250 mg oldatos injekció"/>
    <s v="1 X 5  ml "/>
    <s v="EU/1/03/269/001"/>
    <s v="fulvestrant"/>
    <s v="AstraZeneca AB"/>
    <x v="0"/>
    <s v="L"/>
    <s v="L02BA03"/>
    <d v="2024-02-20T00:00:00"/>
    <m/>
    <s v="Piaci megfontolások"/>
    <s v="Ugyanabban vagy hasonló indikációban más gyógyszer elérhetõ"/>
    <s v=""/>
  </r>
  <r>
    <s v="Fasturtec 1,5 mg/ml por és oldószer oldatos infúzióhoz való koncentrátumhoz"/>
    <s v="1 X 7.5 mg porüveg"/>
    <s v="EU/1/00/170/002"/>
    <s v="rasburicase"/>
    <s v="Sanofi Winthrop Industrie"/>
    <x v="9"/>
    <s v="V"/>
    <s v="V03AF07"/>
    <d v="2018-01-01T00:00:00"/>
    <m/>
    <s v="Piaci megfontolások"/>
    <s v="Ugyanaz a gyógyszer más kiszerelésben elérhetõ"/>
    <s v=""/>
  </r>
  <r>
    <s v="Febuxostat Krka 120 mg filmtabletta"/>
    <s v="28 X   - buborékcsomagolásban"/>
    <s v="EU/1/18/1347/006"/>
    <s v="febuxostat"/>
    <s v="Krka d.d.,"/>
    <x v="4"/>
    <s v="M"/>
    <s v="M04AA03"/>
    <d v="2021-12-31T00:00:00"/>
    <m/>
    <s v="Piaci megfontolások"/>
    <s v="Ugyanaz a gyógyszer más hatáserõsségben elérhetõ"/>
    <s v=""/>
  </r>
  <r>
    <s v="Fosavance 70 mg/2800 NE tabletta"/>
    <s v="12 X   - buborékcsomagolásban"/>
    <s v="EU/1/05/310/004"/>
    <s v="alendronic acid;cholecalciferol"/>
    <s v="N.V. Organon"/>
    <x v="4"/>
    <s v="M"/>
    <s v="M05BB03"/>
    <d v="2017-10-15T00:00:00"/>
    <m/>
    <s v="Piaci megfontolások"/>
    <s v="Ugyanaz a gyógyszer más kiszerelésben elérhetõ"/>
    <s v=""/>
  </r>
  <r>
    <s v="GAMMANORM 165 mg/ml oldatos injekció"/>
    <s v="1 X 10 ml injekciós üvegben"/>
    <s v="OGYI-T-20142/04"/>
    <s v="immunglobulin"/>
    <s v="Octapharma (IP) SPRL"/>
    <x v="1"/>
    <s v="J"/>
    <s v="J06BA01"/>
    <d v="2025-03-01T00:00:00"/>
    <m/>
    <s v="Piaci megfontolások"/>
    <s v="Azonos hatóanyag, azonos gyógyszerformában elérhetõ"/>
    <s v=""/>
  </r>
  <r>
    <s v="GAMMANORM 165 mg/ml oldatos injekció"/>
    <s v="1 X 12 ml injekciós üvegben"/>
    <s v="OGYI-T-20142/13"/>
    <s v="immunglobulin"/>
    <s v="Octapharma (IP) SPRL"/>
    <x v="1"/>
    <s v="J"/>
    <s v="J06BA01"/>
    <d v="2025-03-01T00:00:00"/>
    <m/>
    <s v="Piaci megfontolások"/>
    <s v="Azonos hatóanyag, azonos gyógyszerformában elérhetõ"/>
    <s v=""/>
  </r>
  <r>
    <s v="GASTRACID narancsos ízû rágótabletta"/>
    <s v="12 X   - szalagcsomagolásban"/>
    <s v="OGYI-T-20105/01"/>
    <s v="aluminium oxide, hydrated;magnesium hydroxide"/>
    <s v="Wagner-Pharma Kft."/>
    <x v="3"/>
    <s v="A"/>
    <s v="A02AD01"/>
    <d v="2022-03-28T00:00:00"/>
    <m/>
    <s v="Piaci megfontolások"/>
    <s v="Ugyanabban vagy hasonló indikációban más gyógyszer elérhetõ"/>
    <s v=""/>
  </r>
  <r>
    <s v="GASTRACID narancsos ízû rágótabletta"/>
    <s v="24 X   - szalagcsomagolásban"/>
    <s v="OGYI-T-20105/02"/>
    <s v="aluminium oxide, hydrated;magnesium hydroxide"/>
    <s v="Wagner-Pharma Kft."/>
    <x v="3"/>
    <s v="A"/>
    <s v="A02AD01"/>
    <d v="2022-03-28T00:00:00"/>
    <m/>
    <s v="Piaci megfontolások"/>
    <s v="Ugyanabban vagy hasonló indikációban más gyógyszer elérhetõ"/>
    <s v=""/>
  </r>
  <r>
    <s v="GATTART 680 mg/80 mg rágótabletta"/>
    <s v="24 X   - buborékcsomagolásban"/>
    <s v="OGYI-T-23390/02"/>
    <s v="calcium carbonate;Magnesium carbonate, heavy"/>
    <s v="Alkaloid-int d.o.o."/>
    <x v="3"/>
    <s v="A"/>
    <s v="A02AD01"/>
    <d v="2024-03-07T00:00:00"/>
    <m/>
    <s v="Piaci megfontolások"/>
    <s v="Ugyanabban vagy hasonló indikációban más gyógyszer elérhetõ"/>
    <s v=""/>
  </r>
  <r>
    <s v="GEFITINIB SANDOZ 250 mg filmtabletta"/>
    <s v="30 X 1 - adagonként perforált buborékcsomagolásban"/>
    <s v="OGYI-T-23441/01"/>
    <s v="gefitinib"/>
    <s v="Sandoz Hungária Kft."/>
    <x v="0"/>
    <s v="L"/>
    <s v="L01EB01"/>
    <d v="2021-04-08T00:00:00"/>
    <m/>
    <s v="Piaci megfontolások"/>
    <s v="Egyedi import"/>
    <s v=""/>
  </r>
  <r>
    <s v="GLIMEPIRID 1A PHARMA 2 mg tabletta"/>
    <s v="30 X   - buborékcsomagolásban"/>
    <s v="OGYI-T-10287/02"/>
    <s v="glimepiride"/>
    <s v="1 A Pharma GmbH"/>
    <x v="3"/>
    <s v="A"/>
    <s v="A10BB12"/>
    <d v="2024-11-06T00:00:00"/>
    <m/>
    <s v="Piaci megfontolások"/>
    <s v="Az OGYÉI által helyettesíthetõnek nyilvánított gyógyszer elérhetõ (helyettesíthetõségi lista)"/>
    <s v=""/>
  </r>
  <r>
    <s v="GLIMEPIRID 1A PHARMA 3 mg tabletta"/>
    <s v="30 X   - buborékcsomagolásban"/>
    <s v="OGYI-T-10287/03"/>
    <s v="glimepiride"/>
    <s v="1 A Pharma GmbH"/>
    <x v="3"/>
    <s v="A"/>
    <s v="A10BB12"/>
    <d v="2024-03-22T00:00:00"/>
    <m/>
    <s v="Piaci megfontolások"/>
    <s v="Az OGYÉI által helyettesíthetõnek nyilvánított gyógyszer elérhetõ (helyettesíthetõségi lista)"/>
    <s v=""/>
  </r>
  <r>
    <s v="GLIMEPIRID 1A PHARMA 4 mg tabletta"/>
    <s v="30 X   - buborékcsomagolásban"/>
    <s v="OGYI-T-10287/04"/>
    <s v="glimepiride"/>
    <s v="1 A Pharma GmbH"/>
    <x v="3"/>
    <s v="A"/>
    <s v="A10BB12"/>
    <d v="2024-07-02T00:00:00"/>
    <m/>
    <s v="Piaci megfontolások"/>
    <s v="Az OGYÉI által helyettesíthetõnek nyilvánított gyógyszer elérhetõ (helyettesíthetõségi lista)"/>
    <s v=""/>
  </r>
  <r>
    <s v="GLIMEPIRID 1A PHARMA 6 mg tabletta"/>
    <s v="30 X   - buborékcsomagolásban"/>
    <s v="OGYI-T-10287/05"/>
    <s v="glimepiride"/>
    <s v="1 A Pharma GmbH"/>
    <x v="3"/>
    <s v="A"/>
    <s v="A10BB12"/>
    <d v="2025-01-16T00:00:00"/>
    <m/>
    <s v="Piaci megfontolások"/>
    <s v="Az OGYÉI által helyettesíthetõnek nyilvánított gyógyszer elérhetõ (helyettesíthetõségi lista)"/>
    <s v=""/>
  </r>
  <r>
    <s v="GLIMEPIRID HEXAL 1 mg tabletta"/>
    <s v="30 X   - buborékcsomagolásban"/>
    <s v="OGYI-T-10282/01"/>
    <s v="glimepiride"/>
    <s v="HEXAL AG"/>
    <x v="3"/>
    <s v="A"/>
    <s v="A10BB12"/>
    <d v="2024-09-12T00:00:00"/>
    <m/>
    <s v="Piaci megfontolások"/>
    <s v="Az OGYÉI által helyettesíthetõnek nyilvánított gyógyszer elérhetõ (helyettesíthetõségi lista)"/>
    <s v=""/>
  </r>
  <r>
    <s v="GLIMEPIRID HEXAL 2 mg tabletta"/>
    <s v="30 X   - buborékcsomagolásban"/>
    <s v="OGYI-T-10282/02"/>
    <s v="glimepiride"/>
    <s v="HEXAL AG"/>
    <x v="3"/>
    <s v="A"/>
    <s v="A10BB12"/>
    <d v="2025-03-25T00:00:00"/>
    <m/>
    <s v="Piaci megfontolások"/>
    <s v="Az OGYÉI által helyettesíthetõnek nyilvánított gyógyszer elérhetõ (helyettesíthetõségi lista)"/>
    <s v=""/>
  </r>
  <r>
    <s v="GLIMEPIRID HEXAL 6 mg tabletta"/>
    <s v="30 X   - buborékcsomagolásban"/>
    <s v="OGYI-T-10282/05"/>
    <s v="glimepiride"/>
    <s v="HEXAL AG"/>
    <x v="3"/>
    <s v="A"/>
    <s v="A10BB12"/>
    <d v="2024-10-08T00:00:00"/>
    <m/>
    <s v="Piaci megfontolások"/>
    <s v="Az OGYÉI által helyettesíthetõnek nyilvánított gyógyszer elérhetõ (helyettesíthetõségi lista)"/>
    <s v=""/>
  </r>
  <r>
    <s v="GLUKÓZ TEVA 10% oldatos infúzió"/>
    <s v="1 X 100 ml mûanyag zsákban"/>
    <s v="OGYI-T-07814/06"/>
    <s v="glucose monohydrate"/>
    <s v="Teva Gyógyszergyár Zrt."/>
    <x v="5"/>
    <s v="B"/>
    <s v="B05BA03"/>
    <d v="2023-11-07T00:00:00"/>
    <m/>
    <s v="Gyártási gond"/>
    <s v="Azonos hatóanyag, azonos gyógyszerformában elérhetõ"/>
    <s v=""/>
  </r>
  <r>
    <s v="GLUKÓZ TEVA 10% oldatos infúzió"/>
    <s v="1 X 500 ml mûanyag zsákban"/>
    <s v="OGYI-T-07814/07"/>
    <s v="glucose monohydrate"/>
    <s v="Teva Gyógyszergyár Zrt."/>
    <x v="5"/>
    <s v="B"/>
    <s v="B05BA03"/>
    <d v="2024-12-11T00:00:00"/>
    <m/>
    <s v="Gyártási gond"/>
    <s v="Azonos hatóanyag, azonos gyógyszerformában elérhetõ"/>
    <s v=""/>
  </r>
  <r>
    <s v="GLUKÓZ TEVA 20% oldatos infúzió"/>
    <s v="1 X 100 ml mûanyag zsákban"/>
    <s v="OGYI-T-07814/08"/>
    <s v="glucose monohydrate"/>
    <s v="Teva Gyógyszergyár Zrt."/>
    <x v="5"/>
    <s v="B"/>
    <s v="B05BA03"/>
    <d v="2024-07-22T00:00:00"/>
    <m/>
    <s v="Gyártási gond"/>
    <s v="Kontingens"/>
    <s v=""/>
  </r>
  <r>
    <s v="GLUKÓZ TEVA 40% oldatos infúzió"/>
    <s v="1 X 100 ml mûanyag zsákban"/>
    <s v="OGYI-T-07814/09"/>
    <s v="glucose monohydrate"/>
    <s v="Teva Gyógyszergyár Zrt."/>
    <x v="5"/>
    <s v="B"/>
    <s v="B05BA03"/>
    <d v="2024-08-31T00:00:00"/>
    <m/>
    <s v="Gyártási gond"/>
    <s v="Egyedi import"/>
    <s v=""/>
  </r>
  <r>
    <s v="GLUKÓZ TEVA 40% oldatos infúzió"/>
    <s v="1 X 500 ml mûanyag zsákban"/>
    <s v="OGYI-T-07814/10"/>
    <s v="glucose monohydrate"/>
    <s v="Teva Gyógyszergyár Zrt."/>
    <x v="5"/>
    <s v="B"/>
    <s v="B05BA03"/>
    <d v="2024-11-05T00:00:00"/>
    <m/>
    <s v="Gyártási gond"/>
    <s v="Ugyanaz a gyógyszer más kiszerelésben elérhetõ"/>
    <s v=""/>
  </r>
  <r>
    <s v="GLYCEROL TEVA 10% oldatos infúzió izotóniás NaCl oldatban"/>
    <s v="1 X 100 ml infúziós üvegben"/>
    <s v="OGYI-T-03868/01"/>
    <s v="glycerol"/>
    <s v="Teva Gyógyszergyár Zrt."/>
    <x v="5"/>
    <s v="B"/>
    <s v="B05BC20"/>
    <d v="2017-08-29T00:00:00"/>
    <m/>
    <s v="Gyártási gond"/>
    <s v="Kontingens"/>
    <s v=""/>
  </r>
  <r>
    <s v="GLYCEROL TEVA 10% oldatos infúzió izotóniás NaCl oldatban"/>
    <s v="1 X 500 ml infúziós üvegben"/>
    <s v="OGYI-T-03868/02"/>
    <s v="glycerol"/>
    <s v="Teva Gyógyszergyár Zrt."/>
    <x v="5"/>
    <s v="B"/>
    <s v="B05BC20"/>
    <d v="2016-06-24T00:00:00"/>
    <m/>
    <s v="Gyártási gond"/>
    <s v="Kontingens"/>
    <s v=""/>
  </r>
  <r>
    <s v="GLYCOSEPT szájnyálkahártyán alkalmazott oldat"/>
    <s v="1 X 30 ml üvegben"/>
    <s v="OGYI-T-03214/01"/>
    <s v="acriflavinium chloride;Levomenthol;Resorcinol"/>
    <s v="Wagner-Pharma Kft."/>
    <x v="2"/>
    <s v="R"/>
    <s v="R02AA20"/>
    <d v="2025-04-14T00:00:00"/>
    <m/>
    <s v="Hatóanyag, vagy egyéb alapanyag ellátási probléma"/>
    <s v="Ugyanabban vagy hasonló indikációban más gyógyszer elérhetõ"/>
    <s v=""/>
  </r>
  <r>
    <s v="GRACIAL tabletta"/>
    <s v="3 X (7+15) - buborékcsomagolásban"/>
    <s v="OGYI-T-07806/02"/>
    <s v="desogestrel;estradiol"/>
    <s v="Aspen Pharma Trading Ltd (IE)"/>
    <x v="7"/>
    <s v="G"/>
    <s v="G03AB05"/>
    <d v="2023-03-01T00:00:00"/>
    <m/>
    <s v="Piaci megfontolások"/>
    <s v="Ugyanabban vagy hasonló indikációban más gyógyszer elérhetõ"/>
    <s v=""/>
  </r>
  <r>
    <s v="GRENIS-CIPRO 500 mg filmtabletta"/>
    <s v="10 X   - buborékcsomagolásban"/>
    <s v="OGYI-T-20154/02"/>
    <s v="ciprofloxacin"/>
    <s v="PannonPharma Kft."/>
    <x v="1"/>
    <s v="J"/>
    <s v="J01MA02"/>
    <d v="2015-07-03T00:00:00"/>
    <m/>
    <s v="Piaci megfontolások"/>
    <s v="Ugyanaz a gyógyszer más gyógyszerformában elérhetõ"/>
    <s v=""/>
  </r>
  <r>
    <s v="GRENIS-OFLO 200 mg filmtabletta"/>
    <s v="10 X   - buborékcsomagolásban"/>
    <s v="OGYI-T-20092/01"/>
    <s v="ofloxacin"/>
    <s v="PannonPharma Kft."/>
    <x v="1"/>
    <s v="J"/>
    <s v="J01MA01"/>
    <d v="2016-02-27T00:00:00"/>
    <m/>
    <s v="Hatóanyag, vagy egyéb alapanyag ellátási probléma"/>
    <s v="Ugyanabban vagy hasonló indikációban más gyógyszer elérhetõ"/>
    <s v=""/>
  </r>
  <r>
    <s v="GYNAZOL 20 mg/g hüvelykrém"/>
    <s v="1 X 5 g -"/>
    <s v="OGYI-T-09290/01"/>
    <s v="butoconazole"/>
    <s v="Richter Gedeon Nyrt."/>
    <x v="7"/>
    <s v="G"/>
    <s v="G01AF15"/>
    <d v="2025-08-28T00:00:00"/>
    <d v="2025-11-30T00:00:00"/>
    <s v="Gyártási gond"/>
    <s v="Ugyanabban vagy hasonló indikációban más gyógyszer elérhetõ"/>
    <s v=""/>
  </r>
  <r>
    <s v="Grasustek 6 mg oldatos injekció elõretöltött fecskendõben"/>
    <s v="1 X 0.6 ml elõretöltött fecskendõben"/>
    <s v="EU/1/19/1375/001"/>
    <s v="pegfilgrastim"/>
    <s v="Juta Pharma GmbH"/>
    <x v="0"/>
    <s v="L"/>
    <s v="L03AA13"/>
    <d v="2024-01-03T00:00:00"/>
    <m/>
    <s v="Piaci megfontolások"/>
    <s v="Azonos hatóanyag, azonos gyógyszerformában elérhetõ"/>
    <s v=""/>
  </r>
  <r>
    <s v="HALOPERIDOL DECANOAT-RICHTER 50 mg/ml oldatos injekció"/>
    <s v="5 X 1 ml ampulla"/>
    <s v="OGYI-T-03334/04"/>
    <s v="haloperidol"/>
    <s v="Richter Gedeon Nyrt."/>
    <x v="8"/>
    <s v="N"/>
    <s v="N05AD01"/>
    <d v="2023-07-04T00:00:00"/>
    <m/>
    <s v="Gyártási gond"/>
    <s v="Ugyanabban vagy hasonló indikációban más gyógyszer elérhetõ"/>
    <s v=""/>
  </r>
  <r>
    <s v="HARTIL  5 mg tabletta"/>
    <s v="28 X   - buborékcsomagolásban"/>
    <s v="OGYI-T-09729/03"/>
    <s v="ramipril"/>
    <s v="Egis Gyógyszergyár Zrt."/>
    <x v="10"/>
    <s v="C"/>
    <s v="C09AA05"/>
    <d v="2025-10-20T00:00:00"/>
    <d v="2027-12-31T00:00:00"/>
    <s v="Piaci megfontolások"/>
    <s v="Azonos hatóanyag, azonos gyógyszerformában elérhetõ"/>
    <s v=""/>
  </r>
  <r>
    <s v="HARTIL 10 mg tabletta"/>
    <s v="28 X   - buborékcsomagolásban"/>
    <s v="OGYI-T-09729/05"/>
    <s v="ramipril"/>
    <s v="Egis Gyógyszergyár Zrt."/>
    <x v="10"/>
    <s v="C"/>
    <s v="C09AA05"/>
    <d v="2025-07-31T00:00:00"/>
    <d v="2026-12-31T00:00:00"/>
    <s v="Piaci megfontolások"/>
    <s v="Azonos hatóanyag, azonos gyógyszerformában elérhetõ"/>
    <s v=""/>
  </r>
  <r>
    <s v="HARTIL HCT 5 mg/25 mg tabletta"/>
    <s v="2 X 14 - buborékcsomagolásban"/>
    <s v="OGYI-T-20255/02"/>
    <s v="ramipril;hydrochlorothiazide"/>
    <s v="Egis Gyógyszergyár Zrt."/>
    <x v="10"/>
    <s v="C"/>
    <s v="C09BA05"/>
    <d v="2025-07-31T00:00:00"/>
    <d v="2026-12-31T00:00:00"/>
    <s v="Piaci megfontolások"/>
    <s v="Azonos hatóanyag, azonos gyógyszerformában elérhetõ"/>
    <s v=""/>
  </r>
  <r>
    <s v="HEPARIN GALENIKA 5000 NE/ml oldatos injekció"/>
    <s v="10 X 5 ml ampulla"/>
    <s v="OGYI-T-24166/01"/>
    <s v="Heparin sodium"/>
    <s v="Galenika International Kft."/>
    <x v="5"/>
    <s v="B"/>
    <s v="B01AB01"/>
    <d v="2025-02-28T00:00:00"/>
    <m/>
    <s v="Gyártási gond"/>
    <s v="Azonos hatóanyag, azonos gyógyszerformában elérhetõ"/>
    <s v=""/>
  </r>
  <r>
    <s v="HERBION BOROSTYÁN 35 mg szopogató tabletta"/>
    <s v="24 X   - buborékcsomagolásban"/>
    <s v="OGYI-T-22048/04"/>
    <s v="extr. Hederae helicis"/>
    <s v="Krka d.d.,"/>
    <x v="2"/>
    <s v="R"/>
    <s v="R05CA12"/>
    <d v="2024-09-20T00:00:00"/>
    <m/>
    <s v="Piaci megfontolások"/>
    <s v="Azonos hatóanyag más gyógyszerformában elérhetõ"/>
    <s v=""/>
  </r>
  <r>
    <s v="HERPESIN 200 mg tabletta"/>
    <s v="25 X   - buborékcsomagolásban"/>
    <s v="OGYI-T-08871/02"/>
    <s v="aciclovir"/>
    <s v="Teva Gyógyszergyár Zrt."/>
    <x v="1"/>
    <s v="J"/>
    <s v="J05AB01"/>
    <d v="2025-10-21T00:00:00"/>
    <d v="2026-01-20T00:00:00"/>
    <s v="Gyártási gond"/>
    <s v="Az OGYÉI által helyettesíthetõnek nyilvánított gyógyszer elérhetõ (helyettesíthetõségi lista)"/>
    <s v=""/>
  </r>
  <r>
    <s v="HIDRASEC 100 mg kemény kapszula"/>
    <s v="10 X   - buborékcsomagolásban"/>
    <s v="OGYI-T-22076/03"/>
    <s v="racecadotril"/>
    <s v="Bioprojet Europe Ltd."/>
    <x v="3"/>
    <s v="A"/>
    <s v="A07XA04"/>
    <d v="2025-10-10T00:00:00"/>
    <m/>
    <s v="Hivatalbóli megállapítás"/>
    <s v="Egyedi import"/>
    <s v=""/>
  </r>
  <r>
    <s v="HIDRASEC BABY 10 mg granulátum belsõleges szuszpenzióhoz"/>
    <s v="16 X   - tasakban"/>
    <s v="OGYI-T-22076/02"/>
    <s v="racecadotril"/>
    <s v="Bioprojet Europe Ltd."/>
    <x v="3"/>
    <s v="A"/>
    <s v="A07XA04"/>
    <d v="2025-10-10T00:00:00"/>
    <m/>
    <s v="Hivatalbóli megállapítás"/>
    <s v="Egyedi import"/>
    <s v=""/>
  </r>
  <r>
    <s v="HIDRASEC JUNIOR 30 mg granulátum belsõleges szuszpenzióhoz"/>
    <s v="16 X   - tasakban"/>
    <s v="OGYI-T-22076/01"/>
    <s v="racecadotril"/>
    <s v="Bioprojet Europe Ltd."/>
    <x v="3"/>
    <s v="A"/>
    <s v="A07XA04"/>
    <d v="2025-10-10T00:00:00"/>
    <m/>
    <s v="Hivatalbóli megállapítás"/>
    <s v="Egyedi import"/>
    <s v=""/>
  </r>
  <r>
    <s v="HOLMEVIS 6 mg/6 ml koncentrátum oldatos infúzióhoz"/>
    <s v="1 X 6 ml ampulla"/>
    <s v="OGYI-T-21918/06"/>
    <s v="ibandronic acid"/>
    <s v="Egis Gyógyszergyár Zrt."/>
    <x v="4"/>
    <s v="M"/>
    <s v="M05BA06"/>
    <d v="2023-09-12T00:00:00"/>
    <m/>
    <s v="Piaci megfontolások"/>
    <s v="Ugyanaz a gyógyszer más kiszerelésben elérhetõ"/>
    <s v=""/>
  </r>
  <r>
    <s v="HOVA filmtabletta"/>
    <s v="20 X   - buborékcsomagolásban"/>
    <s v="OGYI-T-07097/01"/>
    <s v="valerian dry aqueous extract;extractum humuli lupuli strobuli siccum"/>
    <s v="Gebro Pharma GmbH"/>
    <x v="8"/>
    <s v="N"/>
    <s v="N05CM"/>
    <d v="2025-04-15T00:00:00"/>
    <m/>
    <s v="Piaci megfontolások"/>
    <s v="Ugyanabban vagy hasonló indikációban más gyógyszer elérhetõ"/>
    <s v=""/>
  </r>
  <r>
    <s v="HUMACAIN 4 mg/ml oldatos szemcsepp"/>
    <s v="1 X 10  ml "/>
    <s v="OGYI-T-03674/01"/>
    <s v="oxybuprocaine"/>
    <s v="Teva Gyógyszergyár Zrt."/>
    <x v="12"/>
    <s v="S"/>
    <s v="S01HA02"/>
    <d v="2016-03-31T00:00:00"/>
    <d v="2030-12-31T00:00:00"/>
    <s v="Gyártási gond"/>
    <s v="Kontingens"/>
    <s v=""/>
  </r>
  <r>
    <s v="HUMAGLOBIN LIQUID 50 g/l oldatos infúzió"/>
    <s v="1 X 10 g/200 ml injekciós üvegben"/>
    <s v="OGYI-T-09757/08"/>
    <s v="immunglobulin (humán)"/>
    <s v="Human BioPlazma Kft."/>
    <x v="1"/>
    <s v="J"/>
    <s v="J06BA02"/>
    <d v="2025-05-30T00:00:00"/>
    <m/>
    <s v="Piaci megfontolások"/>
    <s v="Ugyanaz a gyógyszer más kiszerelésben elérhetõ"/>
    <s v=""/>
  </r>
  <r>
    <s v="HUMAN ALBUMIN CSL BEHRING 200 g/l oldatos infúzió"/>
    <s v="1 X 100 ml infúziós palackban"/>
    <s v="OGYI-T-22694/02"/>
    <s v="human albumin solution"/>
    <s v="CSL Behring GmbH"/>
    <x v="5"/>
    <s v="B"/>
    <s v="B05AA01"/>
    <d v="2023-11-15T00:00:00"/>
    <d v="2025-12-31T00:00:00"/>
    <s v="Szállítási vagy raktározási gondok"/>
    <s v="Ugyanabban vagy hasonló indikációban más gyógyszer elérhetõ"/>
    <s v=""/>
  </r>
  <r>
    <s v="HUMAN ALBUMIN CSL BEHRING 200 g/l oldatos infúzió"/>
    <s v="1 X 50 ml infúziós palackban"/>
    <s v="OGYI-T-22694/01"/>
    <s v="human albumin solution"/>
    <s v="CSL Behring GmbH"/>
    <x v="5"/>
    <s v="B"/>
    <s v="B05AA01"/>
    <d v="2018-07-30T00:00:00"/>
    <m/>
    <s v="Megnövekedett igény"/>
    <s v="Ugyanabban vagy hasonló indikációban más gyógyszer elérhetõ"/>
    <s v=""/>
  </r>
  <r>
    <s v="HUMAN ALBUMIN KEDRION 200 g/l oldatos infúzió"/>
    <s v="1 X 10 g üvegpalackban"/>
    <s v="OGYI-T-23560/01"/>
    <s v="human albumin solution"/>
    <s v="Human BioPlazma Kft."/>
    <x v="5"/>
    <s v="B"/>
    <s v="B05AA01"/>
    <d v="2024-12-17T00:00:00"/>
    <m/>
    <s v="Piaci megfontolások"/>
    <s v="Ugyanaz a gyógyszer más kiszerelésben elérhetõ"/>
    <s v=""/>
  </r>
  <r>
    <s v="HUMAPENT 5 mg/ml oldatos szemcsepp"/>
    <s v="1 X 10  ml mûanyag tartályban"/>
    <s v="OGYI-T-03825/01"/>
    <s v="cyclopentolate"/>
    <s v="Teva Gyógyszergyár Zrt."/>
    <x v="12"/>
    <s v="S"/>
    <s v="S01FA04"/>
    <d v="2016-06-10T00:00:00"/>
    <d v="2025-12-31T00:00:00"/>
    <s v="Gyártási gond"/>
    <s v="A Gytv. 16 § 2.c alapján kontingens kötelezvény"/>
    <s v=""/>
  </r>
  <r>
    <s v="HUMAQUA oldószer parenterális készítményekhez"/>
    <s v="1 X 1000 ml infúziós zsákban"/>
    <s v="OGYI-T-06697/07"/>
    <s v="solvents"/>
    <s v="Teva Gyógyszergyár Zrt."/>
    <x v="9"/>
    <s v="V"/>
    <s v="V07AB19"/>
    <d v="2025-01-28T00:00:00"/>
    <m/>
    <s v="Gyártási gond"/>
    <s v="Egyedi import"/>
    <s v=""/>
  </r>
  <r>
    <s v="HUMAQUA oldószer parenterális készítményekhez"/>
    <s v="1 X 500 ml infúziós zsákban"/>
    <s v="OGYI-T-06697/06"/>
    <s v="solvents"/>
    <s v="Teva Gyógyszergyár Zrt."/>
    <x v="9"/>
    <s v="V"/>
    <s v="V07AB19"/>
    <d v="2025-01-28T00:00:00"/>
    <m/>
    <s v="Gyártási gond"/>
    <s v="Egyedi import"/>
    <s v=""/>
  </r>
  <r>
    <s v="HUMATROPE 36 NE (12 mg) injekció patronban"/>
    <s v="1 X   - patronban"/>
    <s v="OGYI-T-05243/03"/>
    <s v="somatropin (hGH)"/>
    <s v="Eli Lilly Nederland B.V."/>
    <x v="11"/>
    <s v="H"/>
    <s v="H01AC01"/>
    <d v="2025-07-16T00:00:00"/>
    <m/>
    <s v="Forgalmazás megszüntetése"/>
    <s v="Egyedi import"/>
    <s v=""/>
  </r>
  <r>
    <s v="HYDROCORTISON ROMPHARM 100 mg por oldatos injekcióhoz vagy infúzióhoz"/>
    <s v="1 X   - injekciós üvegben"/>
    <s v="OGYI-T-23860/01"/>
    <s v="hydrocortisone"/>
    <s v="S.C. Rompharm Company S.R.L."/>
    <x v="11"/>
    <s v="H"/>
    <s v="H02AB09"/>
    <d v="2025-01-29T00:00:00"/>
    <d v="2026-03-31T00:00:00"/>
    <s v="Gyártási gond"/>
    <s v="Azonos hatóanyag, azonos gyógyszerformában elérhetõ"/>
    <s v=""/>
  </r>
  <r>
    <s v="HYDROCORTISON-RICHTER 25 mg/ml + 5 mg/ml szuszpenziós injekció"/>
    <s v="1 X 5 ml injekciós üvegben"/>
    <s v="OGYI-T-03092/01"/>
    <s v="hydrocortisone;lidocaine hydrochloride"/>
    <s v="Richter Gedeon Nyrt."/>
    <x v="11"/>
    <s v="H"/>
    <s v="H02AB09"/>
    <d v="2024-12-04T00:00:00"/>
    <m/>
    <s v="Gyártási gond"/>
    <s v="Ugyanabban vagy hasonló indikációban más gyógyszer elérhetõ"/>
    <s v=""/>
  </r>
  <r>
    <s v="HbVaxpro 10 mikrogramm szuszpenziós injekció"/>
    <s v="1 X   - injekciós üvegben"/>
    <s v="EU/1/01/183/007"/>
    <s v="hepatitis B vaccine (rDNA)"/>
    <s v="Merck Sharp &amp; Dohme BV"/>
    <x v="1"/>
    <s v="J"/>
    <s v="J07BC01"/>
    <d v="2023-07-20T00:00:00"/>
    <m/>
    <s v="Piaci megfontolások"/>
    <s v="Egyedi import"/>
    <s v=""/>
  </r>
  <r>
    <s v="Herceptin 150 mg por oldatos infúzióhoz való koncentrátumhoz"/>
    <s v="1 X   - injekciós üvegben"/>
    <s v="EU/1/00/145/001"/>
    <s v="trastuzumab"/>
    <s v="Roche Registration GmbH"/>
    <x v="0"/>
    <s v="L"/>
    <s v="L01FD01"/>
    <d v="2022-08-31T00:00:00"/>
    <m/>
    <s v="Piaci megfontolások"/>
    <s v="Ugyanaz a gyógyszer más gyógyszerformában elérhetõ"/>
    <s v=""/>
  </r>
  <r>
    <s v="Herceptin 600 mg/5 ml oldatos injekció"/>
    <s v="1 X   - injekciós üvegben"/>
    <s v="EU/1/00/145/002"/>
    <s v="trastuzumab"/>
    <s v="Roche Registration GmbH"/>
    <x v="0"/>
    <s v="L"/>
    <s v="L01FD01"/>
    <d v="2025-06-02T00:00:00"/>
    <m/>
    <s v="Piaci megfontolások"/>
    <s v="Azonos hatóanyag más gyógyszerformában elérhetõ"/>
    <s v=""/>
  </r>
  <r>
    <s v="Humalog 100 egység/ml oldatos injekció üvegben"/>
    <s v="1 X 10 ml injekciós üvegben"/>
    <s v="EU/1/96/007/002"/>
    <s v="insulin lispro"/>
    <s v="Eli Lilly Nederland B.V."/>
    <x v="3"/>
    <s v="A"/>
    <s v="A10AB04"/>
    <d v="2025-07-09T00:00:00"/>
    <m/>
    <s v="Piaci megfontolások"/>
    <s v="Ugyanaz a gyógyszer más kiszerelésben elérhetõ"/>
    <s v=""/>
  </r>
  <r>
    <s v="Humira 40 mg oldatos injekció elõretöltött fecskendõben"/>
    <s v="2 X 0.4 ml elõretöltött fecskendõben"/>
    <s v="EU/1/03/256/013"/>
    <s v="adalimumab"/>
    <s v="AbbVie Deutschland GmbH &amp; Co. KG "/>
    <x v="0"/>
    <s v="L"/>
    <s v="L04AB04"/>
    <d v="2024-01-01T00:00:00"/>
    <d v="2025-12-31T00:00:00"/>
    <s v="Adminisztratív okok"/>
    <s v="Azonos hatóanyag, azonos gyógyszerformában elérhetõ"/>
    <s v=""/>
  </r>
  <r>
    <s v="Humira 40 mg oldatos injekció elõretöltött injekciós tollban"/>
    <s v="2 X 0.4 ml elõretöltött injekciós tollban"/>
    <s v="EU/1/03/256/017"/>
    <s v="adalimumab"/>
    <s v="AbbVie Deutschland GmbH &amp; Co. KG "/>
    <x v="0"/>
    <s v="L"/>
    <s v="L04AB04"/>
    <d v="2024-01-01T00:00:00"/>
    <d v="2025-12-31T00:00:00"/>
    <s v="Adminisztratív okok"/>
    <s v="Azonos hatóanyag, azonos gyógyszerformában elérhetõ"/>
    <s v=""/>
  </r>
  <r>
    <s v="Humira 40 mg oldatos injekció elõretöltött injekciós tollban"/>
    <s v="2 X 0.8 ml elõretöltött injekciós tollban"/>
    <s v="EU/1/03/256/008"/>
    <s v="adalimumab"/>
    <s v="AbbVie Deutschland GmbH &amp; Co. KG "/>
    <x v="0"/>
    <s v="L"/>
    <s v="L04AB04"/>
    <d v="2024-01-01T00:00:00"/>
    <d v="2025-12-31T00:00:00"/>
    <s v="Adminisztratív okok"/>
    <s v="Azonos hatóanyag, azonos gyógyszerformában elérhetõ"/>
    <s v=""/>
  </r>
  <r>
    <s v="Humira 80 mg oldatos injekció elõretöltött injekciós tollban"/>
    <s v="1 X 0.8 ml elõretöltött injekciós tollban"/>
    <s v="EU/1/03/256/021"/>
    <s v="adalimumab"/>
    <s v="AbbVie Deutschland GmbH &amp; Co. KG "/>
    <x v="0"/>
    <s v="L"/>
    <s v="L04AB04"/>
    <d v="2024-01-01T00:00:00"/>
    <d v="2025-12-31T00:00:00"/>
    <s v="Adminisztratív okok"/>
    <s v="Azonos hatóanyag, azonos gyógyszerformában elérhetõ"/>
    <s v=""/>
  </r>
  <r>
    <s v="Hycamtin 4 mg por oldatos infúzióhoz való koncentrátumhoz"/>
    <s v="1 X   - injekciós üvegben"/>
    <s v="EU/1/96/027/003"/>
    <s v="topotecan"/>
    <s v="Sandoz Pharmaceuticals d.d."/>
    <x v="0"/>
    <s v="L"/>
    <s v="L01CE01"/>
    <d v="2019-11-30T00:00:00"/>
    <m/>
    <s v="Piaci megfontolások"/>
    <s v="Ugyanaz a gyógyszer más gyógyszerformában elérhetõ"/>
    <s v=""/>
  </r>
  <r>
    <s v="Hyrimoz 40 mg oldatos injekció elõretöltött fecskendõben"/>
    <s v="2 X 0.8 ml elõretöltött fecskendõben"/>
    <s v="EU/1/18/1286/002"/>
    <s v="adalimumab"/>
    <s v="Sandoz GmbH"/>
    <x v="0"/>
    <s v="L"/>
    <s v="L04AB04"/>
    <d v="2024-08-04T00:00:00"/>
    <m/>
    <s v="Piaci megfontolások"/>
    <s v="Azonos hatóanyag, azonos gyógyszerformában elérhetõ"/>
    <s v=""/>
  </r>
  <r>
    <s v="Hyrimoz 40 mg oldatos injekció elõretöltött injekciós tollban"/>
    <s v="2 X 0.8 ml elõretöltött injekciós tollban"/>
    <s v="EU/1/18/1286/005"/>
    <s v="adalimumab"/>
    <s v="Sandoz GmbH"/>
    <x v="0"/>
    <s v="L"/>
    <s v="L04AB04"/>
    <d v="2024-06-05T00:00:00"/>
    <m/>
    <s v="Piaci megfontolások"/>
    <s v="Ugyanaz a gyógyszer más hatáserõsségben elérhetõ"/>
    <s v=""/>
  </r>
  <r>
    <s v="IAMNA 60 mikrogramm/15 mikrogramm filmtabletta"/>
    <s v="1 X 28 - buborékcsomagolásban"/>
    <s v="OGYI-T-21218/07"/>
    <s v="gestodene;ethinylestradiol"/>
    <s v="Sandoz Hungária Kft."/>
    <x v="7"/>
    <s v="G"/>
    <s v="G03AA10"/>
    <d v="2020-07-14T00:00:00"/>
    <m/>
    <s v="Piaci megfontolások"/>
    <s v="Az OGYÉI által helyettesíthetõnek nyilvánított gyógyszer elérhetõ (helyettesíthetõségi lista)"/>
    <s v=""/>
  </r>
  <r>
    <s v="IAMNA 60 mikrogramm/15 mikrogramm filmtabletta"/>
    <s v="3 X 28 - buborékcsomagolásban"/>
    <s v="OGYI-T-21218/08"/>
    <s v="gestodene;ethinylestradiol"/>
    <s v="Sandoz Hungária Kft."/>
    <x v="7"/>
    <s v="G"/>
    <s v="G03AA10"/>
    <d v="2024-04-23T00:00:00"/>
    <m/>
    <s v="Piaci megfontolások"/>
    <s v="Az OGYÉI által helyettesíthetõnek nyilvánított gyógyszer elérhetõ (helyettesíthetõségi lista)"/>
    <s v=""/>
  </r>
  <r>
    <s v="IBUMAX 600 mg filmtabletta"/>
    <s v="10 X   - HDPE tartályban"/>
    <s v="OGYI-T-20017/14"/>
    <s v="ibuprofen"/>
    <s v="Vitabalans Oy"/>
    <x v="4"/>
    <s v="M"/>
    <s v="M01AE01"/>
    <d v="2023-04-01T00:00:00"/>
    <d v="2025-12-31T00:00:00"/>
    <s v="Gyártási gond"/>
    <s v="Ugyanaz a gyógyszer más kiszerelésben elérhetõ"/>
    <s v=""/>
  </r>
  <r>
    <s v="IBUPROFEN B. BRAUN 400 mg oldatos infúzió"/>
    <s v="10 X 100 ml tartályban"/>
    <s v="OGYI-T-23186/01"/>
    <s v="ibuprofen"/>
    <s v="B. Braun Melsungen AG"/>
    <x v="4"/>
    <s v="M"/>
    <s v="M01AE01"/>
    <d v="2025-10-31T00:00:00"/>
    <d v="2025-11-18T00:00:00"/>
    <s v="Szállítási vagy raktározási gondok"/>
    <s v="Ugyanaz a gyógyszer más hatáserõsségben elérhetõ"/>
    <s v=""/>
  </r>
  <r>
    <s v="IBUPROFEN B. BRAUN 600 mg oldatos infúzió"/>
    <s v="10 X 100 ml tartályban"/>
    <s v="OGYI-T-23186/02"/>
    <s v="ibuprofen"/>
    <s v="B. Braun Melsungen AG"/>
    <x v="4"/>
    <s v="M"/>
    <s v="M01AE01"/>
    <d v="2025-10-31T00:00:00"/>
    <d v="2025-11-18T00:00:00"/>
    <s v="Szállítási vagy raktározási gondok"/>
    <s v="Ugyanaz a gyógyszer más hatáserõsségben elérhetõ"/>
    <s v=""/>
  </r>
  <r>
    <s v="IBUPROFEN KABI 400 mg oldatos infúzió"/>
    <s v="40 X 100 ml tartályban"/>
    <s v="OGYI-T-23781/03"/>
    <s v="ibuprofen"/>
    <s v="Fresenius Kabi Hungary Kft."/>
    <x v="4"/>
    <s v="M"/>
    <s v="M01AE01"/>
    <d v="2025-08-07T00:00:00"/>
    <d v="2025-11-30T00:00:00"/>
    <s v="Megnövekedett igény"/>
    <s v="Ugyanabban vagy hasonló indikációban más gyógyszer elérhetõ"/>
    <s v=""/>
  </r>
  <r>
    <s v="ICATIBANT TEVA 30 mg oldatos injekció elõretöltött fecskendõben"/>
    <s v="1 X 3 ml elõretöltött fecskendõben"/>
    <s v="OGYI-T-23910/01"/>
    <s v="icatibant"/>
    <s v="Teva B.V."/>
    <x v="5"/>
    <s v="B"/>
    <s v="B06AC02"/>
    <d v="2025-01-14T00:00:00"/>
    <m/>
    <s v="Piaci megfontolások"/>
    <s v="Azonos hatóanyag, azonos gyógyszerformában elérhetõ"/>
    <s v=""/>
  </r>
  <r>
    <s v="IMATINIB STADA 100 mg filmtabletta"/>
    <s v="120 X   - HDPE tartályban"/>
    <s v="OGYI-T-22912/02"/>
    <s v="imatinib"/>
    <s v="Stada Arzneimittel AG"/>
    <x v="0"/>
    <s v="L"/>
    <s v="L01EA01"/>
    <d v="2023-05-03T00:00:00"/>
    <m/>
    <s v="Piaci megfontolások"/>
    <s v="Az OGYÉI által helyettesíthetõnek nyilvánított gyógyszer elérhetõ (helyettesíthetõségi lista)"/>
    <s v=""/>
  </r>
  <r>
    <s v="IMATINIB STADA 400 mg filmtabletta"/>
    <s v="30 X   - HDPE tartályban"/>
    <s v="OGYI-T-22912/04"/>
    <s v="imatinib"/>
    <s v="Stada Arzneimittel AG"/>
    <x v="0"/>
    <s v="L"/>
    <s v="L01EA01"/>
    <d v="2023-05-03T00:00:00"/>
    <m/>
    <s v="Piaci megfontolások"/>
    <s v="Az OGYÉI által helyettesíthetõnek nyilvánított gyógyszer elérhetõ (helyettesíthetõségi lista)"/>
    <s v=""/>
  </r>
  <r>
    <s v="IMIGRAN  50 mg tabletta"/>
    <s v="6 X   - buborékcsomagolásban"/>
    <s v="OGYI-T-05410/01"/>
    <s v="sumatriptan"/>
    <s v="GlaxoSmithKline Trading Services Ltd."/>
    <x v="8"/>
    <s v="N"/>
    <s v="N02CC01"/>
    <d v="2021-11-26T00:00:00"/>
    <m/>
    <s v="Piaci megfontolások"/>
    <s v="Azonos hatóanyag, azonos gyógyszerformában elérhetõ"/>
    <s v=""/>
  </r>
  <r>
    <s v="IMIGRAN SPRINT  50 mg filmtabletta"/>
    <s v="6 X   - buborékcsomagolásban"/>
    <s v="OGYI-T-10096/03"/>
    <s v="sumatriptan"/>
    <s v="GlaxoSmithKline Trading Services Ltd."/>
    <x v="8"/>
    <s v="N"/>
    <s v="N02CC01"/>
    <d v="2021-11-26T00:00:00"/>
    <m/>
    <s v="Piaci megfontolások"/>
    <s v="Azonos hatóanyag, azonos gyógyszerformában elérhetõ"/>
    <s v=""/>
  </r>
  <r>
    <s v="IMMUN HERBAL BÉRES filmtabletta"/>
    <s v="30 X   - HDPE palackban"/>
    <s v="OGYI-TN-19/03"/>
    <s v="Ginseng;Echinaceae purpurea L radix extr.;vitamins;minerals"/>
    <s v="BÉRES Gyógyszergyár Zrt."/>
    <x v="2"/>
    <s v="R"/>
    <s v="R05"/>
    <d v="2019-06-01T00:00:00"/>
    <m/>
    <s v="Piaci megfontolások"/>
    <s v="Ugyanabban vagy hasonló indikációban más gyógyszer elérhetõ"/>
    <s v=""/>
  </r>
  <r>
    <s v="IMODIUM 2 mg kemény kapszula"/>
    <s v="8 X   - buborékcsomagolásban"/>
    <s v="OGYI-T-02221/01"/>
    <s v="loperamide"/>
    <s v="JNTL Consumer Health (Hungary) Kft."/>
    <x v="3"/>
    <s v="A"/>
    <s v="A07DA03"/>
    <d v="2023-05-01T00:00:00"/>
    <m/>
    <s v="Piaci megfontolások"/>
    <s v="Ugyanaz a gyógyszer más kiszerelésben elérhetõ"/>
    <s v=""/>
  </r>
  <r>
    <s v="IMODIUM INSTANT 2 mg szájban diszpergálódó tabletta"/>
    <s v="6 X   - buborékcsomagolásban"/>
    <s v="OGYI-T-02221/03"/>
    <s v="loperamide"/>
    <s v="JNTL Consumer Health (Hungary) Kft."/>
    <x v="3"/>
    <s v="A"/>
    <s v="A07DA03"/>
    <d v="2023-10-01T00:00:00"/>
    <m/>
    <s v="Piaci megfontolások"/>
    <s v="Ugyanaz a gyógyszer más gyógyszerformában elérhetõ"/>
    <s v=""/>
  </r>
  <r>
    <s v="IMOREVIN 2 mg/125 mg tabletta"/>
    <s v="18 X   - buborékcsomagolásban"/>
    <s v="OGYI-T-22515/14"/>
    <s v="loperamide hydrochloride;dimeticone"/>
    <s v="Sager Pharma Kft."/>
    <x v="3"/>
    <s v="A"/>
    <s v="A07DA53"/>
    <d v="2023-05-02T00:00:00"/>
    <m/>
    <s v="Piaci megfontolások"/>
    <s v="Ugyanabban vagy hasonló indikációban más gyógyszer elérhetõ"/>
    <s v=""/>
  </r>
  <r>
    <s v="IMOVANE 7,5 mg filmtabletta"/>
    <s v="20 X   - buborékcsomagolásban"/>
    <s v="OGYI-T-01802/01"/>
    <s v="zopiclone"/>
    <s v="Sanofi-Aventis Zrt."/>
    <x v="8"/>
    <s v="N"/>
    <s v="N05CF01"/>
    <d v="2022-11-10T00:00:00"/>
    <m/>
    <s v="Piaci megfontolások"/>
    <s v="Ugyanaz a gyógyszer más kiszerelésben elérhetõ"/>
    <s v=""/>
  </r>
  <r>
    <s v="IMURAN 25 mg filmtabletta"/>
    <s v="100 X   - átlátszatlan fehér buborékcsomagolásban"/>
    <s v="OGYI-T-00665/02"/>
    <s v="azathioprine"/>
    <s v="Aspen Pharma Trading Ltd (IE)"/>
    <x v="0"/>
    <s v="L"/>
    <s v="L04AX01"/>
    <d v="2025-09-15T00:00:00"/>
    <d v="2025-12-15T00:00:00"/>
    <s v="Megnövekedett igény"/>
    <s v="Ugyanaz a gyógyszer más hatáserõsségben elérhetõ"/>
    <s v=""/>
  </r>
  <r>
    <s v="INEGY 10 mg/10 mg tabletta"/>
    <s v="30 X   - buborékcsomagolásban"/>
    <s v="OGYI-T-20206/05"/>
    <s v="ezetimibe;simvastatin"/>
    <s v="Organon Hungary Kft."/>
    <x v="10"/>
    <s v="C"/>
    <s v="C10BA02"/>
    <d v="2019-05-31T00:00:00"/>
    <m/>
    <s v="Adminisztratív okok"/>
    <s v="Ugyanaz a gyógyszer más kiszerelésben elérhetõ"/>
    <s v=""/>
  </r>
  <r>
    <s v="INEGY 10 mg/20 mg tabletta"/>
    <s v="30 X   - buborékcsomagolásban"/>
    <s v="OGYI-T-20206/20"/>
    <s v="ezetimibe;simvastatin"/>
    <s v="Organon Hungary Kft."/>
    <x v="10"/>
    <s v="C"/>
    <s v="C10BA02"/>
    <d v="2019-05-31T00:00:00"/>
    <m/>
    <s v="Adminisztratív okok"/>
    <s v="Ugyanaz a gyógyszer más kiszerelésben elérhetõ"/>
    <s v=""/>
  </r>
  <r>
    <s v="INEGY 10 mg/40 mg tabletta"/>
    <s v="30 X   - buborékcsomagolásban"/>
    <s v="OGYI-T-20206/36"/>
    <s v="ezetimibe;simvastatin"/>
    <s v="Organon Hungary Kft."/>
    <x v="10"/>
    <s v="C"/>
    <s v="C10BA02"/>
    <d v="2024-12-19T00:00:00"/>
    <m/>
    <s v="Adminisztratív okok"/>
    <s v="Ugyanaz a gyógyszer más kiszerelésben elérhetõ"/>
    <s v=""/>
  </r>
  <r>
    <s v="INFANRIX IPV szuszpenziós injekció elõretöltött fecskendõben"/>
    <s v="1 X 0.5 ml elõretöltött fecskendõben"/>
    <s v="OGYI-T-20352/01"/>
    <s v="vakcina (kombinált)"/>
    <s v="GlaxoSmithKline Biologicals S.A."/>
    <x v="1"/>
    <s v="J"/>
    <s v="J07CA02"/>
    <d v="2016-02-17T00:00:00"/>
    <m/>
    <s v="Gyártási gond"/>
    <s v="Közforgalmú gyógyszertárban nem, de állami ellátás keretein belül az oltóhelyeken elérhetõ"/>
    <s v=""/>
  </r>
  <r>
    <s v="INFANRIX-IPV+HIB por szuszpenziós injekcióhoz és szuszpenziós injekció elõretöltött fecskendõben"/>
    <s v="1 X 0.5 ml elõretöltött fecskendõben"/>
    <s v="OGYI-T-09521/01"/>
    <s v="vakcina (kombinált)"/>
    <s v="GlaxoSmithKline Biologicals S.A."/>
    <x v="1"/>
    <s v="J"/>
    <s v="J07CA06"/>
    <d v="2016-02-17T00:00:00"/>
    <m/>
    <s v="Gyártási gond"/>
    <s v="Közforgalmú gyógyszertárban nem, de állami ellátás keretein belül az oltóhelyeken elérhetõ"/>
    <s v=""/>
  </r>
  <r>
    <s v="INFILEA 0,5 mg/g krém"/>
    <s v="1 X 30 g Al tubusban"/>
    <s v="OGYI-T-24150/01"/>
    <s v="clobetasol propionate"/>
    <s v="Egis Gyógyszergyár Zrt."/>
    <x v="6"/>
    <s v="D"/>
    <s v="D07AD01"/>
    <d v="2024-01-02T00:00:00"/>
    <d v="2025-12-31T00:00:00"/>
    <s v="Gyártási gond"/>
    <s v="Az OGYÉI által helyettesíthetõnek nyilvánított gyógyszer elérhetõ (helyettesíthetõségi lista)"/>
    <s v=""/>
  </r>
  <r>
    <s v="INHIBACE 5 mg filmtabletta"/>
    <s v="28 X   - buborékcsomagolásban"/>
    <s v="OGYI-T-01735/03"/>
    <s v="cilazapril"/>
    <s v="Cheplapharm Arzneimittel GmbH"/>
    <x v="10"/>
    <s v="C"/>
    <s v="C09AA08"/>
    <d v="2018-09-24T00:00:00"/>
    <m/>
    <s v="Piaci megfontolások"/>
    <s v="Ugyanaz a gyógyszer más hatáserõsségben elérhetõ"/>
    <s v=""/>
  </r>
  <r>
    <s v="IOMERON 200 mg I/ml oldatos injekció"/>
    <s v="1 X 100 ml injekciós üvegben"/>
    <s v="OGYI-T-07754/02"/>
    <s v="iomeprol"/>
    <s v="Bracco Imaging S.P.A."/>
    <x v="9"/>
    <s v="V"/>
    <s v="V08AB10"/>
    <d v="2017-02-20T00:00:00"/>
    <m/>
    <s v="Piaci megfontolások"/>
    <s v="Ugyanabban vagy hasonló indikációban más gyógyszer elérhetõ"/>
    <s v=""/>
  </r>
  <r>
    <s v="IOMERON 200 mg I/ml oldatos injekció"/>
    <s v="1 X 50 ml injekciós üvegben"/>
    <s v="OGYI-T-07754/01"/>
    <s v="iomeprol"/>
    <s v="Bracco Imaging S.P.A."/>
    <x v="9"/>
    <s v="V"/>
    <s v="V08AB10"/>
    <d v="2017-02-20T00:00:00"/>
    <m/>
    <s v="Piaci megfontolások"/>
    <s v="Ugyanabban vagy hasonló indikációban más gyógyszer elérhetõ"/>
    <s v=""/>
  </r>
  <r>
    <s v="IOMERON 250 mg I/ml oldatos injekció"/>
    <s v="1 X 100 ml injekciós üvegben"/>
    <s v="OGYI-T-07754/04"/>
    <s v="iomeprol"/>
    <s v="Bracco Imaging S.P.A."/>
    <x v="9"/>
    <s v="V"/>
    <s v="V08AB10"/>
    <d v="2017-02-20T00:00:00"/>
    <m/>
    <s v="Piaci megfontolások"/>
    <s v="Ugyanabban vagy hasonló indikációban más gyógyszer elérhetõ"/>
    <s v=""/>
  </r>
  <r>
    <s v="IOMERON 250 mg I/ml oldatos injekció"/>
    <s v="1 X 50 ml injekciós üvegben"/>
    <s v="OGYI-T-07754/03"/>
    <s v="iomeprol"/>
    <s v="Bracco Imaging S.P.A."/>
    <x v="9"/>
    <s v="V"/>
    <s v="V08AB10"/>
    <d v="2017-02-20T00:00:00"/>
    <m/>
    <s v="Piaci megfontolások"/>
    <s v="Ugyanabban vagy hasonló indikációban más gyógyszer elérhetõ"/>
    <s v=""/>
  </r>
  <r>
    <s v="IOMERON 300 mg I/ml oldatos injekció"/>
    <s v="1 X 150 ml injekciós üvegben"/>
    <s v="OGYI-T-07754/08"/>
    <s v="iomeprol"/>
    <s v="Bracco Imaging S.P.A."/>
    <x v="9"/>
    <s v="V"/>
    <s v="V08AB10"/>
    <d v="2017-02-20T00:00:00"/>
    <m/>
    <s v="Piaci megfontolások"/>
    <s v="Ugyanabban vagy hasonló indikációban más gyógyszer elérhetõ"/>
    <s v=""/>
  </r>
  <r>
    <s v="IOMERON 300 mg I/ml oldatos injekció"/>
    <s v="1 X 20 ml injekciós üvegben"/>
    <s v="OGYI-T-07754/05"/>
    <s v="iomeprol"/>
    <s v="Bracco Imaging S.P.A."/>
    <x v="9"/>
    <s v="V"/>
    <s v="V08AB10"/>
    <d v="2017-02-20T00:00:00"/>
    <m/>
    <s v="Piaci megfontolások"/>
    <s v="Ugyanabban vagy hasonló indikációban más gyógyszer elérhetõ"/>
    <s v=""/>
  </r>
  <r>
    <s v="IOMERON 300 mg I/ml oldatos injekció"/>
    <s v="1 X 200 ml injekciós üvegben"/>
    <s v="OGYI-T-07754/09"/>
    <s v="iomeprol"/>
    <s v="Bracco Imaging S.P.A."/>
    <x v="9"/>
    <s v="V"/>
    <s v="V08AB10"/>
    <d v="2017-02-20T00:00:00"/>
    <m/>
    <s v="Piaci megfontolások"/>
    <s v="Ugyanabban vagy hasonló indikációban más gyógyszer elérhetõ"/>
    <s v=""/>
  </r>
  <r>
    <s v="IOMERON 350 mg I/ml oldatos injekció"/>
    <s v="1 X 100 ml injekciós üvegben"/>
    <s v="OGYI-T-07754/13"/>
    <s v="iomeprol"/>
    <s v="Bracco Imaging S.P.A."/>
    <x v="9"/>
    <s v="V"/>
    <s v="V08AB10"/>
    <d v="2017-02-20T00:00:00"/>
    <m/>
    <s v="Piaci megfontolások"/>
    <s v="Ugyanabban vagy hasonló indikációban más gyógyszer elérhetõ"/>
    <s v=""/>
  </r>
  <r>
    <s v="IOMERON 350 mg I/ml oldatos injekció"/>
    <s v="1 X 20 ml injekciós üvegben"/>
    <s v="OGYI-T-07754/11"/>
    <s v="iomeprol"/>
    <s v="Bracco Imaging S.P.A."/>
    <x v="9"/>
    <s v="V"/>
    <s v="V08AB10"/>
    <d v="2017-02-20T00:00:00"/>
    <m/>
    <s v="Piaci megfontolások"/>
    <s v="Ugyanabban vagy hasonló indikációban más gyógyszer elérhetõ"/>
    <s v=""/>
  </r>
  <r>
    <s v="IOMERON 400 mg I/ml oldatos injekció"/>
    <s v="1 X 100 ml injekciós üvegben"/>
    <s v="OGYI-T-07754/17"/>
    <s v="iomeprol"/>
    <s v="Bracco Imaging S.P.A."/>
    <x v="9"/>
    <s v="V"/>
    <s v="V08AB10"/>
    <d v="2017-02-20T00:00:00"/>
    <m/>
    <s v="Piaci megfontolások"/>
    <s v="Ugyanabban vagy hasonló indikációban más gyógyszer elérhetõ"/>
    <s v=""/>
  </r>
  <r>
    <s v="IOMERON 400 mg I/ml oldatos injekció"/>
    <s v="1 X 150 ml injekciós üvegben"/>
    <s v="OGYI-T-07754/18"/>
    <s v="iomeprol"/>
    <s v="Bracco Imaging S.P.A."/>
    <x v="9"/>
    <s v="V"/>
    <s v="V08AB10"/>
    <d v="2017-02-20T00:00:00"/>
    <m/>
    <s v="Piaci megfontolások"/>
    <s v="Ugyanabban vagy hasonló indikációban más gyógyszer elérhetõ"/>
    <s v=""/>
  </r>
  <r>
    <s v="IOMERON 400 mg I/ml oldatos injekció"/>
    <s v="1 X 50 ml injekciós üvegben"/>
    <s v="OGYI-T-07754/16"/>
    <s v="iomeprol"/>
    <s v="Bracco Imaging S.P.A."/>
    <x v="9"/>
    <s v="V"/>
    <s v="V08AB10"/>
    <d v="2017-02-20T00:00:00"/>
    <m/>
    <s v="Piaci megfontolások"/>
    <s v="Ugyanabban vagy hasonló indikációban más gyógyszer elérhetõ"/>
    <s v=""/>
  </r>
  <r>
    <s v="IOMERON 400 mg I/ml oldatos injekció"/>
    <s v="1 X 500 ml injekciós üvegben"/>
    <s v="OGYI-T-07754/20"/>
    <s v="iomeprol"/>
    <s v="Bracco Imaging S.P.A."/>
    <x v="9"/>
    <s v="V"/>
    <s v="V08AB10"/>
    <d v="2020-04-28T00:00:00"/>
    <m/>
    <s v="Piaci megfontolások"/>
    <s v="Ugyanaz a gyógyszer más hatáserõsségben elérhetõ"/>
    <s v=""/>
  </r>
  <r>
    <s v="IOPAMIRO 300 mg I/ml oldatos injekció"/>
    <s v="1 X 100 ml injekciós üvegben"/>
    <s v="OGYI-T-05588/01"/>
    <s v="iopamidol"/>
    <s v="Bracco Imaging S.P.A."/>
    <x v="9"/>
    <s v="V"/>
    <s v="V08AB04"/>
    <d v="2020-04-29T00:00:00"/>
    <m/>
    <s v="Piaci megfontolások"/>
    <s v="Ugyanabban vagy hasonló indikációban más gyógyszer elérhetõ"/>
    <s v=""/>
  </r>
  <r>
    <s v="IOPAMIRO 300 mg I/ml oldatos injekció"/>
    <s v="1 X 30 ml injekciós üvegben"/>
    <s v="OGYI-T-05588/03"/>
    <s v="iopamidol"/>
    <s v="Bracco Imaging S.P.A."/>
    <x v="9"/>
    <s v="V"/>
    <s v="V08AB04"/>
    <d v="2020-04-29T00:00:00"/>
    <m/>
    <s v="Piaci megfontolások"/>
    <s v="Ugyanabban vagy hasonló indikációban más gyógyszer elérhetõ"/>
    <s v=""/>
  </r>
  <r>
    <s v="IOPAMIRO 300 mg I/ml oldatos injekció"/>
    <s v="1 X 50 ml injekciós üvegben"/>
    <s v="OGYI-T-05588/04"/>
    <s v="iopamidol"/>
    <s v="Bracco Imaging S.P.A."/>
    <x v="9"/>
    <s v="V"/>
    <s v="V08AB04"/>
    <d v="2020-04-29T00:00:00"/>
    <m/>
    <s v="Piaci megfontolások"/>
    <s v="Ugyanabban vagy hasonló indikációban más gyógyszer elérhetõ"/>
    <s v=""/>
  </r>
  <r>
    <s v="IOPAMIRO 300 mg I/ml oldatos injekció"/>
    <s v="1 X 500 ml injekciós üvegben"/>
    <s v="OGYI-T-05588/05"/>
    <s v="iopamidol"/>
    <s v="Bracco Imaging S.P.A."/>
    <x v="9"/>
    <s v="V"/>
    <s v="V08AB04"/>
    <d v="2020-04-29T00:00:00"/>
    <m/>
    <s v="Piaci megfontolások"/>
    <s v="Ugyanabban vagy hasonló indikációban más gyógyszer elérhetõ"/>
    <s v=""/>
  </r>
  <r>
    <s v="IOPAMIRO 370 mg I/ml oldatos injekció"/>
    <s v="1 X 100 ml injekciós üvegben"/>
    <s v="OGYI-T-05588/08"/>
    <s v="iopamidol"/>
    <s v="Bracco Imaging S.P.A."/>
    <x v="9"/>
    <s v="V"/>
    <s v="V08AB04"/>
    <d v="2020-04-29T00:00:00"/>
    <m/>
    <s v="Piaci megfontolások"/>
    <s v="Ugyanabban vagy hasonló indikációban más gyógyszer elérhetõ"/>
    <s v=""/>
  </r>
  <r>
    <s v="IOPAMIRO 370 mg I/ml oldatos injekció"/>
    <s v="1 X 30 ml injekciós üvegben"/>
    <s v="OGYI-T-05588/06"/>
    <s v="iopamidol"/>
    <s v="Bracco Imaging S.P.A."/>
    <x v="9"/>
    <s v="V"/>
    <s v="V08AB04"/>
    <d v="2020-04-29T00:00:00"/>
    <m/>
    <s v="Piaci megfontolások"/>
    <s v="Ugyanabban vagy hasonló indikációban más gyógyszer elérhetõ"/>
    <s v=""/>
  </r>
  <r>
    <s v="IOPAMIRO 370 mg I/ml oldatos injekció"/>
    <s v="1 X 30 ml injekciós üvegben"/>
    <s v="OGYI-T-05588/06"/>
    <s v="iopamidol"/>
    <s v="Bracco Imaging S.P.A."/>
    <x v="9"/>
    <s v="V"/>
    <s v="V08AB04"/>
    <d v="2020-04-29T00:00:00"/>
    <m/>
    <s v="Piaci megfontolások"/>
    <s v="Ugyanabban vagy hasonló indikációban más gyógyszer elérhetõ"/>
    <s v=""/>
  </r>
  <r>
    <s v="IOPAMIRO 370 mg I/ml oldatos injekció"/>
    <s v="1 X 500 ml injekciós üvegben"/>
    <s v="OGYI-T-05588/09"/>
    <s v="iopamidol"/>
    <s v="Bracco Imaging S.P.A."/>
    <x v="9"/>
    <s v="V"/>
    <s v="V08AB04"/>
    <d v="2020-04-29T00:00:00"/>
    <m/>
    <s v="Piaci megfontolások"/>
    <s v="Ugyanabban vagy hasonló indikációban más gyógyszer elérhetõ"/>
    <s v=""/>
  </r>
  <r>
    <s v="IPINZAN  50 mg/850 mg filmtabletta"/>
    <s v="60 X   - buborékcsomagolásban"/>
    <s v="OGYI-T-23970/06"/>
    <s v="vildagliptin;metformin hydrochloride"/>
    <s v="Zentiva, k.s."/>
    <x v="3"/>
    <s v="A"/>
    <s v="A10BD08"/>
    <d v="2024-09-06T00:00:00"/>
    <d v="2025-11-28T00:00:00"/>
    <s v="Gyártási gond"/>
    <s v="Az OGYÉI által helyettesíthetõnek nyilvánított gyógyszer elérhetõ (helyettesíthetõségi lista)"/>
    <s v=""/>
  </r>
  <r>
    <s v="IPINZAN 50 mg/1000 mg filmtabletta"/>
    <s v="60 X   - buborékcsomagolásban"/>
    <s v="OGYI-T-23970/14"/>
    <s v="vildagliptin;metformin hydrochloride"/>
    <s v="Zentiva, k.s."/>
    <x v="3"/>
    <s v="A"/>
    <s v="A10BD08"/>
    <d v="2024-09-06T00:00:00"/>
    <d v="2025-11-28T00:00:00"/>
    <s v="Gyártási gond"/>
    <s v="Az OGYÉI által helyettesíthetõnek nyilvánított gyógyszer elérhetõ (helyettesíthetõségi lista)"/>
    <s v=""/>
  </r>
  <r>
    <s v="IRINOTECAN ACCORD 20 mg/ml koncentrátum oldatos infúzióhoz"/>
    <s v="1 X 5 ml injekciós üvegben"/>
    <s v="OGYI-T-23076/02"/>
    <s v="irinotecan hydrochloride"/>
    <s v="Accord Healthcare Polska Sp. z o.o."/>
    <x v="0"/>
    <s v="L"/>
    <s v="L01CE02"/>
    <d v="2022-05-10T00:00:00"/>
    <m/>
    <s v="Szállítási vagy raktározási gondok"/>
    <s v="Egyedi import"/>
    <s v=""/>
  </r>
  <r>
    <s v="IRINOTECAN KABI 20 mg/ml koncentrátum oldatos infúzióhoz"/>
    <s v="1 X 15 ml injekciós üvegben"/>
    <s v="OGYI-T-20569/03"/>
    <s v="irinotecan"/>
    <s v="Fresenius Kabi Hungary Kft."/>
    <x v="0"/>
    <s v="L"/>
    <s v="L01CE02"/>
    <d v="2017-09-19T00:00:00"/>
    <m/>
    <s v="Piaci megfontolások"/>
    <s v="Ugyanabban vagy hasonló indikációban más gyógyszer elérhetõ"/>
    <s v=""/>
  </r>
  <r>
    <s v="IRINOTECAN KABI 20 mg/ml koncentrátum oldatos infúzióhoz"/>
    <s v="1 X 5 ml injekciós üvegben"/>
    <s v="OGYI-T-20569/02"/>
    <s v="irinotecan"/>
    <s v="Fresenius Kabi Hungary Kft."/>
    <x v="0"/>
    <s v="L"/>
    <s v="L01CE02"/>
    <d v="2017-09-30T00:00:00"/>
    <m/>
    <s v="Piaci megfontolások"/>
    <s v="Ugyanabban vagy hasonló indikációban más gyógyszer elérhetõ"/>
    <s v=""/>
  </r>
  <r>
    <s v="IRPRESTAN 150 mg filmtabletta"/>
    <s v="30 X   - buborékcsomagolásban"/>
    <s v="OGYI-T-21064/06"/>
    <s v="irbesartan"/>
    <s v="Actavis Group PTC ehf."/>
    <x v="10"/>
    <s v="C"/>
    <s v="C09CA04"/>
    <d v="2025-09-23T00:00:00"/>
    <d v="2026-03-15T00:00:00"/>
    <s v="Megnövekedett igény"/>
    <s v="Az OGYÉI által helyettesíthetõnek nyilvánított gyógyszer elérhetõ (helyettesíthetõségi lista)"/>
    <s v=""/>
  </r>
  <r>
    <s v="IRPRESTAN 300 mg filmtabletta"/>
    <s v="30 X   - buborékcsomagolásban"/>
    <s v="OGYI-T-21064/10"/>
    <s v="irbesartan"/>
    <s v="Actavis Group PTC ehf."/>
    <x v="10"/>
    <s v="C"/>
    <s v="C09CA04"/>
    <d v="2025-09-08T00:00:00"/>
    <d v="2025-12-31T00:00:00"/>
    <s v="Gyártási gond"/>
    <s v="Ugyanabban vagy hasonló indikációban más gyógyszer elérhetõ"/>
    <s v=""/>
  </r>
  <r>
    <s v="IRPRESTAN HCT 150 mg/12,5 mg filmtabletta"/>
    <s v="30 X   - buborékcsomagolásban"/>
    <s v="OGYI-T-21614/02"/>
    <s v="irbesartan;hydrochlorothiazide"/>
    <s v="Actavis Group PTC ehf."/>
    <x v="10"/>
    <s v="C"/>
    <s v="C09DA04"/>
    <d v="2024-09-18T00:00:00"/>
    <m/>
    <s v="Gyártási gond"/>
    <s v="Az OGYÉI által helyettesíthetõnek nyilvánított gyógyszer elérhetõ (helyettesíthetõségi lista)"/>
    <s v=""/>
  </r>
  <r>
    <s v="IRPRESTAN HCT 300 mg/12,5 mg filmtabletta"/>
    <s v="30 X   - buborékcsomagolásban"/>
    <s v="OGYI-T-21614/06"/>
    <s v="irbesartan;hydrochlorothiazide"/>
    <s v="Actavis Group PTC ehf."/>
    <x v="10"/>
    <s v="C"/>
    <s v="C09DA04"/>
    <d v="2025-05-19T00:00:00"/>
    <m/>
    <s v="Piaci megfontolások"/>
    <s v="Az OGYÉI által helyettesíthetõnek nyilvánított gyógyszer elérhetõ (helyettesíthetõségi lista)"/>
    <s v=""/>
  </r>
  <r>
    <s v="IRPRESTAN HCT 300 mg/25 mg filmtabletta"/>
    <s v="30 X   - buborékcsomagolásban"/>
    <s v="OGYI-T-21614/10"/>
    <s v="irbesartan;hydrochlorothiazide"/>
    <s v="Actavis Group PTC ehf."/>
    <x v="10"/>
    <s v="C"/>
    <s v="C09DA04"/>
    <d v="2025-07-29T00:00:00"/>
    <m/>
    <s v="Piaci megfontolások"/>
    <s v="Az OGYÉI által helyettesíthetõnek nyilvánított gyógyszer elérhetõ (helyettesíthetõségi lista)"/>
    <s v=""/>
  </r>
  <r>
    <s v="ISODEX 50 mg/ml oldatos infúzió"/>
    <s v="1 X 100 ml mûanyag zsákban"/>
    <s v="OGYI-T-03503/02"/>
    <s v="glucose monohydrate"/>
    <s v="Teva Gyógyszergyár Zrt."/>
    <x v="5"/>
    <s v="B"/>
    <s v="B05BA03"/>
    <d v="2024-03-20T00:00:00"/>
    <m/>
    <s v="Gyártási gond"/>
    <s v="Kontingens"/>
    <s v=""/>
  </r>
  <r>
    <s v="ISODEX 50 mg/ml oldatos infúzió"/>
    <s v="1 X 500 ml mûanyag zsákban"/>
    <s v="OGYI-T-03503/04"/>
    <s v="glucose monohydrate"/>
    <s v="Teva Gyógyszergyár Zrt."/>
    <x v="5"/>
    <s v="B"/>
    <s v="B05BA03"/>
    <d v="2024-02-20T00:00:00"/>
    <m/>
    <s v="Gyártási gond"/>
    <s v="Ugyanaz a gyógyszer más kiszerelésben elérhetõ"/>
    <s v=""/>
  </r>
  <r>
    <s v="Ibandronsav Teva 150 mg filmtabletta"/>
    <s v="1 X   - buborékcsomagolásban"/>
    <s v="EU/1/10/642/003"/>
    <s v="ibandronic acid"/>
    <s v="Teva B.V."/>
    <x v="4"/>
    <s v="M"/>
    <s v="M05BA06"/>
    <d v="2023-11-28T00:00:00"/>
    <d v="2026-10-31T00:00:00"/>
    <s v="Gyártási gond"/>
    <s v="Az OGYÉI által helyettesíthetõnek nyilvánított gyógyszer elérhetõ (helyettesíthetõségi lista)"/>
    <s v=""/>
  </r>
  <r>
    <s v="Ilaris 150 mg por oldatos injekcióhoz"/>
    <s v="1 X  - injekciós üvegben"/>
    <s v="EU/1/09/564/001"/>
    <s v="canakinumab"/>
    <s v="Novartis Europharm Limited"/>
    <x v="0"/>
    <s v="L"/>
    <s v="L04AC08"/>
    <d v="2018-05-30T00:00:00"/>
    <m/>
    <s v="Piaci megfontolások"/>
    <s v="Ugyanabban vagy hasonló indikációban más gyógyszer elérhetõ"/>
    <s v=""/>
  </r>
  <r>
    <s v="Imbruvica 140 mg kemény kapszula"/>
    <s v="120 X   - HDPE tartályban"/>
    <s v="EU/1/14/945/002"/>
    <s v="Ibrutinib"/>
    <s v="Janssen-Cilag International NV"/>
    <x v="0"/>
    <s v="L"/>
    <s v="L01XE27"/>
    <d v="2024-09-03T00:00:00"/>
    <m/>
    <s v="Piaci megfontolások"/>
    <s v="Ugyanaz a gyógyszer más gyógyszerformában elérhetõ"/>
    <s v=""/>
  </r>
  <r>
    <s v="Imvanex szuszpenziós injekció"/>
    <s v="20 X 0.5 ml injekciós üvegben"/>
    <s v="EU/1/13/855/001"/>
    <s v="vakcina (virális)"/>
    <s v="Bavarian Nordic A/S"/>
    <x v="1"/>
    <s v="J"/>
    <s v="J07BX"/>
    <d v="2022-09-09T00:00:00"/>
    <m/>
    <s v="Hivatalbóli megállapítás"/>
    <s v="Kontingens"/>
    <s v=""/>
  </r>
  <r>
    <s v="Insuman Basal 100 NE/ml szuszpenziós injekció patronban"/>
    <s v="5 X 3 ml "/>
    <s v="EU/1/97/030/035"/>
    <s v="insulin human"/>
    <s v="sanofi-aventis Deutschland GmbH"/>
    <x v="3"/>
    <s v="A"/>
    <s v="A10AC01"/>
    <d v="2022-02-03T00:00:00"/>
    <m/>
    <s v="Piaci megfontolások"/>
    <s v="Ugyanaz a gyógyszer más kiszerelésben elérhetõ"/>
    <s v=""/>
  </r>
  <r>
    <s v="Insuman Basal SoloStar 100 NE/ml szuszpenziós injekció elõretöltött injekciós tollban"/>
    <s v="5 X 3 ml elõretöltött injekciós tollban"/>
    <s v="EU/1/97/030/148"/>
    <s v="insulin human"/>
    <s v="sanofi-aventis Deutschland GmbH"/>
    <x v="3"/>
    <s v="A"/>
    <s v="A10AC01"/>
    <d v="2023-05-31T00:00:00"/>
    <m/>
    <s v="Forgalmazás megszüntetése"/>
    <s v="Ugyanabban vagy hasonló indikációban más gyógyszer elérhetõ"/>
    <s v=""/>
  </r>
  <r>
    <s v="Insuman Comb 25 100 NE/ml szuszpenziós injekció patronban"/>
    <s v="5 X 3 ml "/>
    <s v="EU/1/97/030/045"/>
    <s v="insulin human"/>
    <s v="sanofi-aventis Deutschland GmbH"/>
    <x v="3"/>
    <s v="A"/>
    <s v="A10AD01"/>
    <d v="2022-02-01T00:00:00"/>
    <m/>
    <s v="Piaci megfontolások"/>
    <s v="Ugyanaz a gyógyszer más kiszerelésben elérhetõ"/>
    <s v=""/>
  </r>
  <r>
    <s v="Insuman Comb 25 SoloStar 100 NE/ml szuszpenziós injekció elõretöltött injekciós tollban"/>
    <s v="5 X 3 ml elõretöltött injekciós tollban"/>
    <s v="EU/1/97/030/160"/>
    <s v="insulin human"/>
    <s v="sanofi-aventis Deutschland GmbH"/>
    <x v="3"/>
    <s v="A"/>
    <s v="A10AD01"/>
    <d v="2023-05-31T00:00:00"/>
    <m/>
    <s v="Forgalmazás megszüntetése"/>
    <s v="Ugyanabban vagy hasonló indikációban más gyógyszer elérhetõ"/>
    <s v=""/>
  </r>
  <r>
    <s v="Insuman Comb 50 100 NE/ml szuszpenziós injekció patronban"/>
    <s v="5 X 3 ml "/>
    <s v="EU/1/97/030/050"/>
    <s v="insulin human"/>
    <s v="sanofi-aventis Deutschland GmbH"/>
    <x v="3"/>
    <s v="A"/>
    <s v="A10AD01"/>
    <d v="2023-02-20T00:00:00"/>
    <m/>
    <s v="Piaci megfontolások"/>
    <s v="Ugyanaz a gyógyszer más kiszerelésben elérhetõ"/>
    <s v=""/>
  </r>
  <r>
    <s v="Insuman Rapid 100 NE/ml oldatos injekció patronban"/>
    <s v="5 X 3 ml -"/>
    <s v="EU/1/97/030/030"/>
    <s v="insulin human"/>
    <s v="sanofi-aventis Deutschland GmbH"/>
    <x v="3"/>
    <s v="A"/>
    <s v="A10AB01"/>
    <d v="2022-02-01T00:00:00"/>
    <m/>
    <s v="Piaci megfontolások"/>
    <s v="Ugyanaz a gyógyszer más kiszerelésben elérhetõ"/>
    <s v=""/>
  </r>
  <r>
    <s v="Insuman Rapid Solostar 100 NE/ml oldatos injekció elõretöltött injekciós tollban"/>
    <s v="5 X 3  ml elõretöltött injekciós tollban"/>
    <s v="EU/1/97/030/142"/>
    <s v="insulin human"/>
    <s v="sanofi-aventis Deutschland GmbH"/>
    <x v="3"/>
    <s v="A"/>
    <s v="A10AB01"/>
    <d v="2023-05-31T00:00:00"/>
    <m/>
    <s v="Forgalmazás megszüntetése"/>
    <s v="Ugyanabban vagy hasonló indikációban más gyógyszer elérhetõ"/>
    <s v=""/>
  </r>
  <r>
    <s v="Integrilin 0,75 mg/ml oldatos infúzió"/>
    <s v="1 X 100 ml injekciós üvegben"/>
    <s v="EU/1/99/109/001"/>
    <s v="eptifibatide"/>
    <s v="GlaxoSmithKline (Ireland) Ltd. "/>
    <x v="5"/>
    <s v="B"/>
    <s v="B01AC16"/>
    <d v="2024-06-10T00:00:00"/>
    <m/>
    <s v="Piaci megfontolások"/>
    <s v="Egyedi import"/>
    <s v=""/>
  </r>
  <r>
    <s v="Integrilin 2 mg/ml oldatos injekció"/>
    <s v="1 X 10 ml injekciós üvegben"/>
    <s v="EU/1/99/109/002"/>
    <s v="eptifibatide"/>
    <s v="GlaxoSmithKline (Ireland) Ltd. "/>
    <x v="5"/>
    <s v="B"/>
    <s v="B01AC16"/>
    <d v="2024-09-19T00:00:00"/>
    <m/>
    <s v="Piaci megfontolások"/>
    <s v="Egyedi import"/>
    <s v=""/>
  </r>
  <r>
    <s v="Irbesartan Zentiva 150 mg filmtabletta"/>
    <s v="28 X   - buborékcsomagolásban"/>
    <s v="EU/1/06/376/023"/>
    <s v="irbesartan"/>
    <s v="Zentiva, k.s."/>
    <x v="10"/>
    <s v="C"/>
    <s v="C09CA04"/>
    <d v="2025-03-12T00:00:00"/>
    <m/>
    <s v="Piaci megfontolások"/>
    <s v="Ugyanaz a gyógyszer más hatáserõsségben elérhetõ"/>
    <s v=""/>
  </r>
  <r>
    <s v="JODID 100 mikrogramm tabletta"/>
    <s v="100 X   - buborékcsomagolásban"/>
    <s v="OGYI-T-04379/02"/>
    <s v="potassium iodide"/>
    <s v="Merck Kft."/>
    <x v="11"/>
    <s v="H"/>
    <s v="H03CA"/>
    <d v="2025-05-12T00:00:00"/>
    <d v="2025-11-17T00:00:00"/>
    <s v="Gyártási gond"/>
    <s v="Ugyanaz a gyógyszer más hatáserõsségben elérhetõ"/>
    <s v=""/>
  </r>
  <r>
    <s v="JUZIMETTE 50 mg/1000 mg filmtabletta"/>
    <s v="56 X   - buborékcsomagolásban"/>
    <s v="OGYI-T-23950/11"/>
    <s v="sitagliptin;metformin hydrochloride"/>
    <s v="Richter Gedeon Nyrt."/>
    <x v="3"/>
    <s v="A"/>
    <s v="A10BD07"/>
    <d v="2023-08-11T00:00:00"/>
    <m/>
    <s v="Piaci megfontolások"/>
    <s v="Ugyanabban vagy hasonló indikációban más gyógyszer elérhetõ"/>
    <s v=""/>
  </r>
  <r>
    <s v="Janumet 50 mg/1000 mg filmtabletta"/>
    <s v="56 X   - "/>
    <s v="EU/1/08/455/010"/>
    <s v="sitagliptin;metformin"/>
    <s v="Merck Sharp &amp; Dohme BV"/>
    <x v="3"/>
    <s v="A"/>
    <s v="A10BD07"/>
    <d v="2024-02-15T00:00:00"/>
    <m/>
    <s v="Piaci megfontolások"/>
    <s v="Ugyanabban vagy hasonló indikációban más gyógyszer elérhetõ"/>
    <s v=""/>
  </r>
  <r>
    <s v="Jevtana 60 mg koncentrátum és oldószer oldatos infúzióhoz"/>
    <s v="1 X   - injekciós üvegben"/>
    <s v="EU/1/11/676/001"/>
    <s v="Cabazitaxel"/>
    <s v="sanofi-aventis groupe"/>
    <x v="0"/>
    <s v="L"/>
    <s v="L01CD04"/>
    <d v="2025-09-03T00:00:00"/>
    <m/>
    <s v="Piaci megfontolások"/>
    <s v="Ugyanabban vagy hasonló indikációban más gyógyszer elérhetõ"/>
    <s v=""/>
  </r>
  <r>
    <s v="KABIVEN emulziós infúzió"/>
    <s v="3 X 2566 ml Biofine zsákban"/>
    <s v="OGYI-T-08356/08"/>
    <s v="amino acids;lipids;electrolits;glucose"/>
    <s v="Fresenius Kabi AB, Uppsala"/>
    <x v="5"/>
    <s v="B"/>
    <s v="B05BA10"/>
    <d v="2011-11-01T00:00:00"/>
    <m/>
    <s v="Piaci megfontolások"/>
    <s v="Ugyanaz a gyógyszer más kiszerelésben elérhetõ"/>
    <s v=""/>
  </r>
  <r>
    <s v="KABIVEN emulziós infúzió"/>
    <s v="4 X 1026 ml Excel zsákban"/>
    <s v="OGYI-T-08356/01"/>
    <s v="amino acids;lipids;electrolits;glucose"/>
    <s v="Fresenius Kabi AB, Uppsala"/>
    <x v="5"/>
    <s v="B"/>
    <s v="B05BA10"/>
    <d v="2011-11-01T00:00:00"/>
    <m/>
    <s v="Piaci megfontolások"/>
    <s v="Ugyanaz a gyógyszer más kiszerelésben elérhetõ"/>
    <s v=""/>
  </r>
  <r>
    <s v="KALDYUM 600 mg retard kemény kapszula"/>
    <s v="100 X   - üvegben"/>
    <s v="OGYI-T-05297/02"/>
    <s v="potassium chloride"/>
    <s v="Egis Gyógyszergyár Zrt."/>
    <x v="3"/>
    <s v="A"/>
    <s v="A12BA01"/>
    <d v="2019-12-17T00:00:00"/>
    <m/>
    <s v="Piaci megfontolások"/>
    <s v="Azonos hatóanyag más gyógyszerformában elérhetõ"/>
    <s v=""/>
  </r>
  <r>
    <s v="KALDYUM 600 mg retard kemény kapszula"/>
    <s v="100 X   - üvegben"/>
    <s v="OGYI-T-05297/02"/>
    <s v="potassium chloride"/>
    <s v="Egis Gyógyszergyár Zrt."/>
    <x v="3"/>
    <s v="A"/>
    <s v="A12BA01"/>
    <d v="2024-12-17T00:00:00"/>
    <d v="2025-12-31T00:00:00"/>
    <s v="Piaci megfontolások"/>
    <s v="Azonos hatóanyag más gyógyszerformában elérhetõ"/>
    <s v=""/>
  </r>
  <r>
    <s v="KARDATUXAN 10 mg filmtabletta"/>
    <s v="3 X 10 - buborékcsomagolásban"/>
    <s v="OGYI-T-24109/24"/>
    <s v="rivaroxaban"/>
    <s v="Richter Gedeon Nyrt."/>
    <x v="5"/>
    <s v="B"/>
    <s v="B01AF01"/>
    <d v="2024-05-21T00:00:00"/>
    <m/>
    <s v="Piaci megfontolások"/>
    <s v="Az OGYÉI által helyettesíthetõnek nyilvánított gyógyszer elérhetõ (helyettesíthetõségi lista)"/>
    <s v=""/>
  </r>
  <r>
    <s v="KARDATUXAN 15 mg filmtabletta"/>
    <s v="30 X   - buborékcsomagolásban"/>
    <s v="OGYI-T-24109/40"/>
    <s v="rivaroxaban"/>
    <s v="Richter Gedeon Nyrt."/>
    <x v="5"/>
    <s v="B"/>
    <s v="B01AF01"/>
    <d v="2024-05-21T00:00:00"/>
    <m/>
    <s v="Piaci megfontolások"/>
    <s v="Az OGYÉI által helyettesíthetõnek nyilvánított gyógyszer elérhetõ (helyettesíthetõségi lista)"/>
    <s v=""/>
  </r>
  <r>
    <s v="KARDATUXAN 20 mg filmtabletta"/>
    <s v="30 X   - buborékcsomagolásban"/>
    <s v="OGYI-T-24109/56"/>
    <s v="rivaroxaban"/>
    <s v="Richter Gedeon Nyrt."/>
    <x v="5"/>
    <s v="B"/>
    <s v="B01AF01"/>
    <d v="2024-05-21T00:00:00"/>
    <m/>
    <s v="Piaci megfontolások"/>
    <s v="Az OGYÉI által helyettesíthetõnek nyilvánított gyógyszer elérhetõ (helyettesíthetõségi lista)"/>
    <s v=""/>
  </r>
  <r>
    <s v="KETILEPT 100 mg filmtabletta"/>
    <s v="60 X   - buborékcsomagolásban"/>
    <s v="OGYI-T-20056/07"/>
    <s v="quetiapine"/>
    <s v="Egis Gyógyszergyár Zrt."/>
    <x v="8"/>
    <s v="N"/>
    <s v="N05AH04"/>
    <d v="2016-03-31T00:00:00"/>
    <m/>
    <s v="Gyártási gond"/>
    <s v="Az OGYÉI által helyettesíthetõnek nyilvánított gyógyszer elérhetõ (helyettesíthetõségi lista)"/>
    <s v=""/>
  </r>
  <r>
    <s v="KETILEPT 200 mg filmtabletta"/>
    <s v="60 X   - buborékcsomagolásban"/>
    <s v="OGYI-T-20056/15"/>
    <s v="quetiapine"/>
    <s v="Egis Gyógyszergyár Zrt."/>
    <x v="8"/>
    <s v="N"/>
    <s v="N05AH04"/>
    <d v="2016-03-31T00:00:00"/>
    <m/>
    <s v="Gyártási gond"/>
    <s v="Az OGYÉI által helyettesíthetõnek nyilvánított gyógyszer elérhetõ (helyettesíthetõségi lista)"/>
    <s v=""/>
  </r>
  <r>
    <s v="KETILEPT 300 mg filmtabletta"/>
    <s v="60 X   - buborékcsomagolásban"/>
    <s v="OGYI-T-20056/19"/>
    <s v="quetiapine"/>
    <s v="Egis Gyógyszergyár Zrt."/>
    <x v="8"/>
    <s v="N"/>
    <s v="N05AH04"/>
    <d v="2016-03-31T00:00:00"/>
    <m/>
    <s v="Gyártási gond"/>
    <s v="Az OGYÉI által helyettesíthetõnek nyilvánított gyógyszer elérhetõ (helyettesíthetõségi lista)"/>
    <s v=""/>
  </r>
  <r>
    <s v="KETILEPT PROLONG 200 mg retard tabletta"/>
    <s v="60 X   - buborékcsomagolásban"/>
    <s v="OGYI-T-20056/34"/>
    <s v="quetiapine"/>
    <s v="Egis Gyógyszergyár Zrt."/>
    <x v="8"/>
    <s v="N"/>
    <s v="N05AH04"/>
    <d v="2025-09-15T00:00:00"/>
    <d v="2026-01-31T00:00:00"/>
    <s v="Gyártási gond"/>
    <s v="Ugyanaz a gyógyszer más hatáserõsségben elérhetõ"/>
    <s v=""/>
  </r>
  <r>
    <s v="KETILEPT PROLONG 300 mg retard tabletta"/>
    <s v="60 X   - buborékcsomagolásban"/>
    <s v="OGYI-T-20056/39"/>
    <s v="quetiapine"/>
    <s v="Egis Gyógyszergyár Zrt."/>
    <x v="8"/>
    <s v="N"/>
    <s v="N05AH04"/>
    <d v="2025-09-15T00:00:00"/>
    <d v="2026-01-31T00:00:00"/>
    <s v="Gyártási gond"/>
    <s v="Ugyanaz a gyógyszer más hatáserõsségben elérhetõ"/>
    <s v=""/>
  </r>
  <r>
    <s v="KETILEPT PROLONG 400 mg retard tabletta"/>
    <s v="60 X   - buborékcsomagolásban"/>
    <s v="OGYI-T-20056/44"/>
    <s v="quetiapine"/>
    <s v="Egis Gyógyszergyár Zrt."/>
    <x v="8"/>
    <s v="N"/>
    <s v="N05AH04"/>
    <d v="2025-09-15T00:00:00"/>
    <d v="2026-01-31T00:00:00"/>
    <s v="Gyártási gond"/>
    <s v="Ugyanaz a gyógyszer más hatáserõsségben elérhetõ"/>
    <s v=""/>
  </r>
  <r>
    <s v="KLOMETOL 5 mg/ml oldatos injekció"/>
    <s v="10 X 2 ml ampulla"/>
    <s v="OGYI-T-23922/01"/>
    <s v="metoclopramide hydrochloride"/>
    <s v="Galenika International Kft."/>
    <x v="3"/>
    <s v="A"/>
    <s v="A03FA01"/>
    <d v="2024-12-18T00:00:00"/>
    <m/>
    <s v="Gyártási gond"/>
    <s v="Azonos hatóanyag, azonos gyógyszerformában elérhetõ"/>
    <s v=""/>
  </r>
  <r>
    <s v="KONAKION 10 mg/1 ml oldatos injekció"/>
    <s v="5 X 1 ml ampulla"/>
    <s v="OGYI-T-04204/02"/>
    <s v="Phytomenadione"/>
    <s v="Cheplapharm Arzneimittel GmbH"/>
    <x v="5"/>
    <s v="B"/>
    <s v="B02BA01"/>
    <d v="2019-05-01T00:00:00"/>
    <m/>
    <s v="Gyártási gond"/>
    <s v="Kontingens"/>
    <s v=""/>
  </r>
  <r>
    <s v="KONAKION 2 mg/0,2 ml paediatric oldatos injekció"/>
    <s v="5 X 0.2 ml ampulla"/>
    <s v="OGYI-T-04204/03"/>
    <s v="Phytomenadione"/>
    <s v="Cheplapharm Arzneimittel GmbH"/>
    <x v="5"/>
    <s v="B"/>
    <s v="B02BA01"/>
    <d v="2019-05-01T00:00:00"/>
    <m/>
    <s v="Gyártási gond"/>
    <s v="Kontingens"/>
    <s v=""/>
  </r>
  <r>
    <s v="KVENTIAX SR 200 mg retard tabletta"/>
    <s v="60 X   - buborékcsomagolásban"/>
    <s v="OGYI-T-20471/64"/>
    <s v="quetiapine"/>
    <s v="Krka d.d.,"/>
    <x v="8"/>
    <s v="N"/>
    <s v="N05AH04"/>
    <d v="2025-11-01T00:00:00"/>
    <d v="2025-12-15T00:00:00"/>
    <s v="Gyártási gond"/>
    <s v="Ugyanaz a gyógyszer más hatáserõsségben elérhetõ"/>
    <s v=""/>
  </r>
  <r>
    <s v="Kaletra 200 mg/50 mg filmtabletta"/>
    <s v="120 X   - HDPE tartályban"/>
    <s v="EU/1/01/172/004"/>
    <s v="lopinavir;ritonavir"/>
    <s v="AbbVie Deutschland GmbH &amp; Co. KG "/>
    <x v="1"/>
    <s v="J"/>
    <s v="J05AR10"/>
    <d v="2019-07-30T00:00:00"/>
    <m/>
    <s v="Gyártási gond"/>
    <s v="Ugyanabban vagy hasonló indikációban más gyógyszer elérhetõ"/>
    <s v=""/>
  </r>
  <r>
    <s v="Keppra 250 mg filmtabletta"/>
    <s v="100 X   - -"/>
    <s v="EU/1/00/146/005"/>
    <s v="levetiracetam"/>
    <s v="UCB Pharma S.A."/>
    <x v="8"/>
    <s v="N"/>
    <s v="N03AX14"/>
    <d v="2017-05-31T00:00:00"/>
    <m/>
    <s v="Gyártási gond"/>
    <s v="Ugyanaz a gyógyszer más gyógyszerformában elérhetõ"/>
    <s v=""/>
  </r>
  <r>
    <s v="Keppra 500 mg filmtabletta"/>
    <s v="120 X   - -"/>
    <s v="EU/1/00/146/012"/>
    <s v="levetiracetam"/>
    <s v="UCB Pharma S.A."/>
    <x v="8"/>
    <s v="N"/>
    <s v="N03AX14"/>
    <d v="2017-05-31T00:00:00"/>
    <m/>
    <s v="Gyártási gond"/>
    <s v="Ugyanaz a gyógyszer más gyógyszerformában elérhetõ"/>
    <s v=""/>
  </r>
  <r>
    <s v="Komboglyze  2,5 mg/850 mg filmtabletta"/>
    <s v="60 X   - buborékcsomagolásban"/>
    <s v="EU/1/11/731/003"/>
    <s v="saxagliptin;metformin hydrochloride"/>
    <s v="AstraZeneca AB"/>
    <x v="3"/>
    <s v="A"/>
    <s v="A10BD10"/>
    <d v="2022-12-31T00:00:00"/>
    <m/>
    <s v="Piaci megfontolások"/>
    <s v="Ugyanabban vagy hasonló indikációban más gyógyszer elérhetõ"/>
    <s v=""/>
  </r>
  <r>
    <s v="Komboglyze 2,5 mg/1000 mg filmtabletta"/>
    <s v="60 X   - buborékcsomagolásban"/>
    <s v="EU/1/11/731/009"/>
    <s v="saxagliptin;metformin hydrochloride"/>
    <s v="AstraZeneca AB"/>
    <x v="3"/>
    <s v="A"/>
    <s v="A10BD10"/>
    <d v="2022-12-31T00:00:00"/>
    <m/>
    <s v="Piaci megfontolások"/>
    <s v="Ugyanabban vagy hasonló indikációban más gyógyszer elérhetõ"/>
    <s v=""/>
  </r>
  <r>
    <s v="LACOSAMID TEVA  50 mg filmtabletta"/>
    <s v="14 X   - buborékcsomagolásban"/>
    <s v="OGYI-T-23308/01"/>
    <s v="lacosamide"/>
    <s v="Teva B.V."/>
    <x v="8"/>
    <s v="N"/>
    <s v="N03AX18"/>
    <d v="2025-08-12T00:00:00"/>
    <m/>
    <s v="Gyártási gond"/>
    <s v="Az OGYÉI által helyettesíthetõnek nyilvánított gyógyszer elérhetõ (helyettesíthetõségi lista)"/>
    <s v=""/>
  </r>
  <r>
    <s v="LACOSAMID TEVA 100 mg filmtabletta"/>
    <s v="56 X   - buborékcsomagolásban"/>
    <s v="OGYI-T-23308/03"/>
    <s v="lacosamide"/>
    <s v="Teva B.V."/>
    <x v="8"/>
    <s v="N"/>
    <s v="N03AX18"/>
    <d v="2025-08-19T00:00:00"/>
    <m/>
    <s v="Gyártási gond"/>
    <s v="Az OGYÉI által helyettesíthetõnek nyilvánított gyógyszer elérhetõ (helyettesíthetõségi lista)"/>
    <s v=""/>
  </r>
  <r>
    <s v="LACTASE rágótabletta"/>
    <s v="100 X   - buborékcsomagolásban"/>
    <s v="OGYI-T-08220/02"/>
    <s v="tilactase"/>
    <s v="Strathmann GmbH&amp;Co.KG"/>
    <x v="3"/>
    <s v="A"/>
    <s v="A09AA04"/>
    <d v="2024-12-20T00:00:00"/>
    <m/>
    <s v="Piaci megfontolások"/>
    <s v="Ugyanaz a gyógyszer más kiszerelésben elérhetõ"/>
    <s v=""/>
  </r>
  <r>
    <s v="LAIS RAGWEED I szájnyálkahártyán alkalmazott tabletta"/>
    <s v="10 X 25 AE buborékcsomagolásban"/>
    <s v="OGYI-T-10100/01"/>
    <s v="allergén kivonat"/>
    <s v="Lofarma SpA"/>
    <x v="9"/>
    <s v="V"/>
    <s v="V01AA02"/>
    <d v="2025-01-14T00:00:00"/>
    <m/>
    <s v="Piaci megfontolások"/>
    <s v="Egyedi import"/>
    <s v=""/>
  </r>
  <r>
    <s v="LAIS RAGWEED M szájnyálkahártyán alkalmazott tabletta"/>
    <s v="30 X   - buborékcsomagolásban"/>
    <s v="OGYI-T-10101/01"/>
    <s v="allergén kivonat"/>
    <s v="Lofarma SpA"/>
    <x v="9"/>
    <s v="V"/>
    <s v="V01AA02"/>
    <d v="2025-01-14T00:00:00"/>
    <m/>
    <s v="Piaci megfontolások"/>
    <s v="Egyedi import"/>
    <s v=""/>
  </r>
  <r>
    <s v="LAXAMED 5 mg gyomornedv-ellenálló tabletta"/>
    <s v="30 X   - buborékcsomagolásban"/>
    <s v="OGYI-T-23803/01"/>
    <s v="bisacodyl"/>
    <s v="Medico Uno Pharmaceuticals SE "/>
    <x v="3"/>
    <s v="A"/>
    <s v="A06AB02"/>
    <d v="2025-09-29T00:00:00"/>
    <d v="2026-01-31T00:00:00"/>
    <s v="Gyártási gond"/>
    <s v="Az OGYÉI által helyettesíthetõnek nyilvánított gyógyszer elérhetõ (helyettesíthetõségi lista)"/>
    <s v=""/>
  </r>
  <r>
    <s v="LEFLOXAWILL 500 mg filmtabletta"/>
    <s v="7 X   - buborékcsomagolásban"/>
    <s v="OGYI-T-22652/04"/>
    <s v="levofloxacin"/>
    <s v="Goodwill Pharma Nyrt."/>
    <x v="1"/>
    <s v="J"/>
    <s v="J01MA12"/>
    <d v="2024-06-13T00:00:00"/>
    <d v="2025-12-13T00:00:00"/>
    <s v="Gyártási gond"/>
    <s v="Azonos hatóanyag, azonos gyógyszerformában elérhetõ"/>
    <s v=""/>
  </r>
  <r>
    <s v="LEGALON 140 mg kemény kapszula"/>
    <s v="60 X   - buborékcsomagolásban"/>
    <s v="OGYI-T-01843/02"/>
    <s v="silymarin"/>
    <s v="Cooper Consumer Health B.V."/>
    <x v="3"/>
    <s v="A"/>
    <s v="A05BA03"/>
    <d v="2025-10-07T00:00:00"/>
    <d v="2025-12-31T00:00:00"/>
    <s v="Szállítási vagy raktározási gondok"/>
    <s v="Ugyanaz a gyógyszer más gyógyszerformában elérhetõ"/>
    <s v=""/>
  </r>
  <r>
    <s v="LENALIDOMIDE GRINDEKS 10 mg kemény kapszula"/>
    <s v="21 X   - buborékcsomagolásban"/>
    <s v="OGYI-T-23591/08"/>
    <s v="lenalidomide"/>
    <s v="Grindeks AS"/>
    <x v="0"/>
    <s v="L"/>
    <s v="L04AX04"/>
    <d v="2025-08-13T00:00:00"/>
    <m/>
    <s v="Szállítási vagy raktározási gondok"/>
    <s v="Ugyanabban vagy hasonló indikációban más gyógyszer elérhetõ"/>
    <s v=""/>
  </r>
  <r>
    <s v="LENALIDOMIDE GRINDEKS 15 mg kemény kapszula"/>
    <s v="21 X   - buborékcsomagolásban"/>
    <s v="OGYI-T-23591/10"/>
    <s v="lenalidomide"/>
    <s v="Grindeks AS"/>
    <x v="0"/>
    <s v="L"/>
    <s v="L04AX04"/>
    <d v="2025-08-19T00:00:00"/>
    <m/>
    <s v="Szállítási vagy raktározási gondok"/>
    <s v="Ugyanabban vagy hasonló indikációban más gyógyszer elérhetõ"/>
    <s v=""/>
  </r>
  <r>
    <s v="LENALIDOMIDE PHARMASCIENCE 10 mg kemény kapszula"/>
    <s v="21 X   - buborékcsomagolásban"/>
    <s v="OGYI-T-23730/02"/>
    <s v="lenalidomide"/>
    <s v="Pharmascience International Ltd."/>
    <x v="0"/>
    <s v="L"/>
    <s v="L04AX04"/>
    <d v="2025-07-10T00:00:00"/>
    <m/>
    <s v="Piaci megfontolások"/>
    <s v="Azonos hatóanyag, azonos gyógyszerformában elérhetõ"/>
    <s v=""/>
  </r>
  <r>
    <s v="LENALIDOMIDE PHARMASCIENCE 15 mg kemény kapszula"/>
    <s v="21 X   - buborékcsomagolásban"/>
    <s v="OGYI-T-23730/04"/>
    <s v="lenalidomide"/>
    <s v="Pharmascience International Ltd."/>
    <x v="0"/>
    <s v="L"/>
    <s v="L04AX04"/>
    <d v="2025-01-15T00:00:00"/>
    <m/>
    <s v="Szállítási vagy raktározási gondok"/>
    <s v="Azonos hatóanyag, azonos gyógyszerformában elérhetõ"/>
    <s v=""/>
  </r>
  <r>
    <s v="LENALIDOMIDE PHARMASCIENCE 25 mg kemény kapszula"/>
    <s v="21 X   - buborékcsomagolásban"/>
    <s v="OGYI-T-23730/06"/>
    <s v="lenalidomide"/>
    <s v="Pharmascience International Ltd."/>
    <x v="0"/>
    <s v="L"/>
    <s v="L04AX04"/>
    <d v="2025-08-01T00:00:00"/>
    <m/>
    <s v="Piaci megfontolások"/>
    <s v="Azonos hatóanyag, azonos gyógyszerformában elérhetõ"/>
    <s v=""/>
  </r>
  <r>
    <s v="LENALIDOMIDE ZENTIVA 10 mg kemény kapszula"/>
    <s v="21 X   - buborékcsomagolásban"/>
    <s v="OGYI-T-24041/06"/>
    <s v="lenalidomide"/>
    <s v="Zentiva, k.s."/>
    <x v="0"/>
    <s v="L"/>
    <s v="L04AX04"/>
    <d v="2025-07-28T00:00:00"/>
    <m/>
    <s v="Piaci megfontolások"/>
    <s v="Az OGYÉI által helyettesíthetõnek nyilvánított gyógyszer elérhetõ (helyettesíthetõségi lista)"/>
    <s v=""/>
  </r>
  <r>
    <s v="LENALIDOMIDE ZENTIVA 15 mg kemény kapszula"/>
    <s v="21 X   - buborékcsomagolásban"/>
    <s v="OGYI-T-24041/07"/>
    <s v="lenalidomide"/>
    <s v="Zentiva, k.s."/>
    <x v="0"/>
    <s v="L"/>
    <s v="L04AX04"/>
    <d v="2025-10-16T00:00:00"/>
    <m/>
    <s v="Piaci megfontolások"/>
    <s v="Az OGYÉI által helyettesíthetõnek nyilvánított gyógyszer elérhetõ (helyettesíthetõségi lista)"/>
    <s v=""/>
  </r>
  <r>
    <s v="LENALIDOMIDE ZENTIVA 25 mg kemény kapszula"/>
    <s v="21 X   - buborékcsomagolásban"/>
    <s v="OGYI-T-24041/09"/>
    <s v="lenalidomide"/>
    <s v="Zentiva, k.s."/>
    <x v="0"/>
    <s v="L"/>
    <s v="L04AX04"/>
    <d v="2025-07-28T00:00:00"/>
    <m/>
    <s v="Piaci megfontolások"/>
    <s v="Ugyanabban vagy hasonló indikációban más gyógyszer elérhetõ"/>
    <s v=""/>
  </r>
  <r>
    <s v="LENDORMIN 0,25 mg tabletta"/>
    <s v="10 X   - buborékcsomagolásban"/>
    <s v="OGYI-T-02276/01"/>
    <s v="brotizolam"/>
    <s v="Boehringer Ingelheim International GmbH"/>
    <x v="8"/>
    <s v="N"/>
    <s v="N05CD09"/>
    <d v="2012-06-10T00:00:00"/>
    <m/>
    <s v="Piaci megfontolások"/>
    <s v="Ugyanaz a gyógyszer más kiszerelésben elérhetõ"/>
    <s v=""/>
  </r>
  <r>
    <s v="LERCATON 10 mg filmtabletta"/>
    <s v="28 X   - buborékcsomagolásban"/>
    <s v="OGYI-T-08077/03"/>
    <s v="lercanidipine"/>
    <s v="Berlin-Chemie AG Menarini Group"/>
    <x v="10"/>
    <s v="C"/>
    <s v="C08CA13"/>
    <d v="2024-08-08T00:00:00"/>
    <d v="2034-12-31T00:00:00"/>
    <s v="Piaci megfontolások"/>
    <s v="Ugyanaz a gyógyszer más kiszerelésben elérhetõ"/>
    <s v=""/>
  </r>
  <r>
    <s v="LERTAZIN 5 mg filmtabletta"/>
    <s v="7 X   - buborékcsomagolásban"/>
    <s v="OGYI-T-20511/04"/>
    <s v="levocetirizine"/>
    <s v="Krka d.d.,"/>
    <x v="2"/>
    <s v="R"/>
    <s v="R06AE09"/>
    <d v="2021-10-01T00:00:00"/>
    <m/>
    <s v="Piaci megfontolások"/>
    <s v="Ugyanaz a gyógyszer más kiszerelésben elérhetõ"/>
    <s v=""/>
  </r>
  <r>
    <s v="LETROZOLE TEVA 2,5 mg filmtabletta"/>
    <s v="100 X   - buborékcsomagolásban"/>
    <s v="OGYI-T-21250/02"/>
    <s v="letrozole"/>
    <s v="Teva Gyógyszergyár Zrt."/>
    <x v="0"/>
    <s v="L"/>
    <s v="L02BG04"/>
    <d v="2025-10-14T00:00:00"/>
    <d v="2025-12-25T00:00:00"/>
    <s v="Hatóanyag, vagy egyéb alapanyag ellátási probléma"/>
    <s v="Az OGYÉI által helyettesíthetõnek nyilvánított gyógyszer elérhetõ (helyettesíthetõségi lista)"/>
    <s v=""/>
  </r>
  <r>
    <s v="LEUCO-SCINT készlet radioaktív gyógyszerkészítményhez"/>
    <s v="3 X   - injekciós üvegben"/>
    <s v="OGYI-T-08734/01"/>
    <s v="exametazime"/>
    <s v="Medi-Radiopharma Kft."/>
    <x v="9"/>
    <s v="V"/>
    <s v="V09AA02"/>
    <d v="2025-01-20T00:00:00"/>
    <m/>
    <s v="Hatóanyag, vagy egyéb alapanyag ellátási probléma"/>
    <s v="Azonos hatóanyag, azonos gyógyszerformában elérhetõ"/>
    <s v=""/>
  </r>
  <r>
    <s v="LEUCOVORIN PHARMACENTER 10 mg/ml oldatos injekció"/>
    <s v="1 X 100 mg/10 ml injekciós üvegben"/>
    <s v="OGYI-T-22805/01"/>
    <s v="calcium folinate"/>
    <s v="Pharmacenter Europe Kft."/>
    <x v="9"/>
    <s v="V"/>
    <s v="V03AF03"/>
    <d v="2025-06-12T00:00:00"/>
    <m/>
    <s v="Gyártási gond"/>
    <s v="Azonos hatóanyag, azonos gyógyszerformában elérhetõ"/>
    <s v=""/>
  </r>
  <r>
    <s v="LEUCOVORIN PHARMACENTER 10 mg/ml oldatos injekció"/>
    <s v="1 X 500 mg/50 ml injekciós üvegben"/>
    <s v="OGYI-T-22805/07"/>
    <s v="calcium folinate"/>
    <s v="Pharmacenter Europe Kft."/>
    <x v="9"/>
    <s v="V"/>
    <s v="V03AF03"/>
    <d v="2025-06-12T00:00:00"/>
    <m/>
    <s v="Gyártási gond"/>
    <s v="Azonos hatóanyag, azonos gyógyszerformában elérhetõ"/>
    <s v=""/>
  </r>
  <r>
    <s v="LEUCOVORIN-TEVA 10 mg/ml oldatos injekció"/>
    <s v="1 X 10 ml injekciós üvegben"/>
    <s v="OGYI-T-05072/03"/>
    <s v="calcium folinate"/>
    <s v="Teva Gyógyszergyár Zrt."/>
    <x v="9"/>
    <s v="V"/>
    <s v="V03AF03"/>
    <d v="2022-03-24T00:00:00"/>
    <m/>
    <s v="Megnövekedett igény"/>
    <s v="Azonos hatóanyag, azonos gyógyszerformában elérhetõ"/>
    <s v=""/>
  </r>
  <r>
    <s v="LEUCOVORIN-TEVA 10 mg/ml oldatos injekció"/>
    <s v="1 X 20 ml injekciós üvegben"/>
    <s v="OGYI-T-05072/05"/>
    <s v="calcium folinate"/>
    <s v="Teva Gyógyszergyár Zrt."/>
    <x v="9"/>
    <s v="V"/>
    <s v="V03AF03"/>
    <d v="2016-06-01T00:00:00"/>
    <m/>
    <s v="Gyártási gond"/>
    <s v="Kontingens"/>
    <s v=""/>
  </r>
  <r>
    <s v="LEUCOVORIN-TEVA 10 mg/ml oldatos injekció"/>
    <s v="1 X 50 ml injekciós üvegben"/>
    <s v="OGYI-T-05072/09"/>
    <s v="calcium folinate"/>
    <s v="Teva Gyógyszergyár Zrt."/>
    <x v="9"/>
    <s v="V"/>
    <s v="V03AF03"/>
    <d v="2024-11-05T00:00:00"/>
    <m/>
    <s v="Gyártási gond"/>
    <s v="Kontingens"/>
    <s v=""/>
  </r>
  <r>
    <s v="LEUPRORELIN SANDOZ 3,6 mg implantátum"/>
    <s v="1 X   - elõretöltött fecskendõben"/>
    <s v="OGYI-T-21283/01"/>
    <s v="leuprorelin"/>
    <s v="Sandoz Hungária Kft."/>
    <x v="0"/>
    <s v="L"/>
    <s v="L02AE02"/>
    <d v="2020-09-08T00:00:00"/>
    <m/>
    <s v="Piaci megfontolások"/>
    <s v="Ugyanaz a gyógyszer más hatáserõsségben elérhetõ"/>
    <s v=""/>
  </r>
  <r>
    <s v="LEVODOPA/CARBIDOPA/ENTACAPONE TEVA  75 mg/18,75 mg/200 mg filmtabletta"/>
    <s v="100 X   - HDPE tartályban"/>
    <s v="OGYI-T-22709/05"/>
    <s v="levodopa;carbidopa;entacapone"/>
    <s v="Teva Gyógyszergyár Zrt."/>
    <x v="8"/>
    <s v="N"/>
    <s v="N04BA03"/>
    <d v="2024-12-19T00:00:00"/>
    <m/>
    <s v="Piaci megfontolások"/>
    <s v="Az OGYÉI által helyettesíthetõnek nyilvánított gyógyszer elérhetõ (helyettesíthetõségi lista)"/>
    <s v=""/>
  </r>
  <r>
    <s v="LEVODOPA/CARBIDOPA/ENTACAPONE TEVA 125 mg/31,25 mg/200 mg filmtabletta"/>
    <s v="100 X   - HDPE tartályban"/>
    <s v="OGYI-T-22709/09"/>
    <s v="levodopa;carbidopa;entacapone"/>
    <s v="Teva Gyógyszergyár Zrt."/>
    <x v="8"/>
    <s v="N"/>
    <s v="N04BA03"/>
    <d v="2025-10-14T00:00:00"/>
    <m/>
    <s v="Gyártási gond"/>
    <s v="Az OGYÉI által helyettesíthetõnek nyilvánított gyógyszer elérhetõ (helyettesíthetõségi lista)"/>
    <s v=""/>
  </r>
  <r>
    <s v="LI-PRI 25 mg/g + 25 mg/g krém"/>
    <s v="1 X 5 g Al tubusban"/>
    <s v="OGYI-T-23417/02"/>
    <s v="prilocaine;lidocaine"/>
    <s v="Kéri Pharma Hungary Kft."/>
    <x v="8"/>
    <s v="N"/>
    <s v="N01BB20"/>
    <d v="2025-10-20T00:00:00"/>
    <d v="2026-06-30T00:00:00"/>
    <s v="Gyártási gond"/>
    <s v="Ugyanaz a gyógyszer más kiszerelésben elérhetõ"/>
    <s v=""/>
  </r>
  <r>
    <s v="LIKACIN 250 mg/ml oldatos injekció"/>
    <s v="50 X 2 ml injekciós üvegben"/>
    <s v="OGYI-T-01188/01"/>
    <s v="amikacin"/>
    <s v="Lisapharma S.p.A."/>
    <x v="1"/>
    <s v="J"/>
    <s v="J01GB06"/>
    <d v="2025-03-31T00:00:00"/>
    <d v="2025-12-31T00:00:00"/>
    <s v="Szállítási vagy raktározási gondok"/>
    <s v="Egyedi import"/>
    <s v=""/>
  </r>
  <r>
    <s v="LIPOBASE krém"/>
    <s v="1 X 100 g Al tubusban"/>
    <s v="OGYI-T-05059/01"/>
    <s v="paraffin"/>
    <s v="Karo Pharma AB"/>
    <x v="6"/>
    <s v="D"/>
    <s v="D02AX"/>
    <d v="2025-10-15T00:00:00"/>
    <m/>
    <s v="Piaci megfontolások"/>
    <s v="Ugyanabban vagy hasonló indikációban más gyógyszer elérhetõ"/>
    <s v=""/>
  </r>
  <r>
    <s v="LISINOPRIL GRINDEKS 10 mg tabletta"/>
    <s v="30 X   - buborékcsomagolásban"/>
    <s v="OGYI-T-24197/10"/>
    <s v="lisinopril"/>
    <s v="Grindeks AS"/>
    <x v="10"/>
    <s v="C"/>
    <s v="C09AA03"/>
    <d v="2025-02-04T00:00:00"/>
    <m/>
    <s v="Szállítási vagy raktározási gondok"/>
    <s v="Ugyanabban vagy hasonló indikációban más gyógyszer elérhetõ"/>
    <s v=""/>
  </r>
  <r>
    <s v="LISINOPRIL GRINDEKS 20 mg tabletta"/>
    <s v="30 X   - buborékcsomagolásban"/>
    <s v="OGYI-T-24197/17"/>
    <s v="lisinopril"/>
    <s v="Grindeks AS"/>
    <x v="10"/>
    <s v="C"/>
    <s v="C09AA03"/>
    <d v="2025-02-04T00:00:00"/>
    <m/>
    <s v="Szállítási vagy raktározási gondok"/>
    <s v="Ugyanabban vagy hasonló indikációban más gyógyszer elérhetõ"/>
    <s v=""/>
  </r>
  <r>
    <s v="LISINOPRIL HEXAL 10 mg tabletta"/>
    <s v="30 X   - buborékcsomagolásban"/>
    <s v="OGYI-T-09408/02"/>
    <s v="lisinopril"/>
    <s v="HEXAL AG"/>
    <x v="10"/>
    <s v="C"/>
    <s v="C09AA03"/>
    <d v="2023-06-07T00:00:00"/>
    <m/>
    <s v="Piaci megfontolások"/>
    <s v="Azonos hatóanyag, azonos gyógyszerformában elérhetõ"/>
    <s v=""/>
  </r>
  <r>
    <s v="LISINOPRIL HEXAL 20 mg tabletta"/>
    <s v="30 X   - buborékcsomagolásban"/>
    <s v="OGYI-T-09408/03"/>
    <s v="lisinopril"/>
    <s v="HEXAL AG"/>
    <x v="10"/>
    <s v="C"/>
    <s v="C09AA03"/>
    <d v="2023-06-01T00:00:00"/>
    <m/>
    <s v="Piaci megfontolások"/>
    <s v="Ugyanabban vagy hasonló indikációban más gyógyszer elérhetõ"/>
    <s v=""/>
  </r>
  <r>
    <s v="LIVIAL 2,5 mg tabletta"/>
    <s v="1 X 28 - buborékcsomagolásban"/>
    <s v="OGYI-T-20953/01"/>
    <s v="tibolone"/>
    <s v="Organon Hungary Kft."/>
    <x v="7"/>
    <s v="G"/>
    <s v="G03CX01"/>
    <d v="2018-07-27T00:00:00"/>
    <m/>
    <s v="Piaci megfontolások"/>
    <s v="Ugyanaz a gyógyszer más kiszerelésben elérhetõ"/>
    <s v=""/>
  </r>
  <r>
    <s v="LOCERYL 2,5 mg/g krém"/>
    <s v="1 X 20 g Al tubusban"/>
    <s v="OGYI-T-04122/02"/>
    <s v="amorolfine"/>
    <s v="Galderma International"/>
    <x v="6"/>
    <s v="D"/>
    <s v="D01AE16"/>
    <d v="2014-04-18T00:00:00"/>
    <m/>
    <s v="Piaci megfontolások"/>
    <s v="Ugyanabban vagy hasonló indikációban más gyógyszer elérhetõ"/>
    <s v=""/>
  </r>
  <r>
    <s v="LOCOID 1 mg/g krém"/>
    <s v="1 X 15 g tubusban"/>
    <s v="OGYI-T-05070/03"/>
    <s v="hydrocortisone butyrate"/>
    <s v="Cheplapharm Arzneimittel GmbH"/>
    <x v="6"/>
    <s v="D"/>
    <s v="D07AB02"/>
    <d v="2020-03-10T00:00:00"/>
    <m/>
    <s v="Piaci megfontolások"/>
    <s v="Ugyanaz a gyógyszer más kiszerelésben elérhetõ"/>
    <s v=""/>
  </r>
  <r>
    <s v="LOCOID LIPOCREAM 1 mg/g krém"/>
    <s v="1 X 15 g tubusban"/>
    <s v="OGYI-T-05070/06"/>
    <s v="hydrocortisone butyrate"/>
    <s v="Cheplapharm Arzneimittel GmbH"/>
    <x v="6"/>
    <s v="D"/>
    <s v="D07AB02"/>
    <d v="2020-03-10T00:00:00"/>
    <m/>
    <s v="Piaci megfontolások"/>
    <s v="Ugyanaz a gyógyszer más kiszerelésben elérhetõ"/>
    <s v=""/>
  </r>
  <r>
    <s v="LOLISEPT FORTE 3 mg/ml szájnyálkahártyán alkalmazott spray"/>
    <s v="1 X 88 adag HDPE tartályban"/>
    <s v="OGYI-T-23137/06"/>
    <s v="benzydamine hydrochloride"/>
    <s v="Goodwill Pharma Nyrt."/>
    <x v="2"/>
    <s v="R"/>
    <s v="R02AX03"/>
    <d v="2025-09-30T00:00:00"/>
    <d v="2025-12-30T00:00:00"/>
    <s v="Piaci megfontolások"/>
    <s v="Azonos hatóanyag, azonos gyógyszerformában elérhetõ"/>
    <s v=""/>
  </r>
  <r>
    <s v="LORATADIN-RATIOPHARM 10 mg tabletta"/>
    <s v="20 X   - buborékcsomagolásban"/>
    <s v="OGYI-T-08793/01"/>
    <s v="loratadine"/>
    <s v="Teva Gyógyszergyár Zrt."/>
    <x v="2"/>
    <s v="R"/>
    <s v="R06AX13"/>
    <d v="2015-08-01T00:00:00"/>
    <m/>
    <s v="Piaci megfontolások"/>
    <s v="Ugyanaz a gyógyszer más gyógyszerformában elérhetõ"/>
    <s v=""/>
  </r>
  <r>
    <s v="LOSARTAN 1 A PHARMA 100 mg filmtabletta"/>
    <s v="30 X   - buborékcsomagolásban"/>
    <s v="OGYI-T-20144/09"/>
    <s v="losartan"/>
    <s v="1 A Pharma GmbH"/>
    <x v="10"/>
    <s v="C"/>
    <s v="C09CA01"/>
    <d v="2025-02-26T00:00:00"/>
    <m/>
    <s v="Piaci megfontolások"/>
    <s v="Az OGYÉI által helyettesíthetõnek nyilvánított gyógyszer elérhetõ (helyettesíthetõségi lista)"/>
    <s v=""/>
  </r>
  <r>
    <s v="LOSARTAN KRKA  50 mg filmtabletta"/>
    <s v="30 X   - buborékcsomagolásban"/>
    <s v="OGYI-T-22063/08"/>
    <s v="losartan"/>
    <s v="Krka d.d.,"/>
    <x v="10"/>
    <s v="C"/>
    <s v="C09CA01"/>
    <d v="2020-05-14T00:00:00"/>
    <m/>
    <s v="Piaci megfontolások"/>
    <s v="Az OGYÉI által helyettesíthetõnek nyilvánított gyógyszer elérhetõ (helyettesíthetõségi lista)"/>
    <s v=""/>
  </r>
  <r>
    <s v="LOSARTAN KRKA 100 mg filmtabletta"/>
    <s v="30 X   - buborékcsomagolásban"/>
    <s v="OGYI-T-22063/14"/>
    <s v="losartan"/>
    <s v="Krka d.d.,"/>
    <x v="10"/>
    <s v="C"/>
    <s v="C09CA01"/>
    <d v="2020-05-14T00:00:00"/>
    <m/>
    <s v="Piaci megfontolások"/>
    <s v="Az OGYÉI által helyettesíthetõnek nyilvánított gyógyszer elérhetõ (helyettesíthetõségi lista)"/>
    <s v=""/>
  </r>
  <r>
    <s v="LOSARTAN/HYDROCHLOROTHIAZIDE KRKA  50 mg/12,5 mg filmtabletta"/>
    <s v="30 X   - buborékcsomagolásban"/>
    <s v="OGYI-T-21628/19"/>
    <s v="losartan;hydrochlorothiazide"/>
    <s v="Krka d.d.,"/>
    <x v="10"/>
    <s v="C"/>
    <s v="C09DA01"/>
    <d v="2019-03-06T00:00:00"/>
    <m/>
    <s v="Piaci megfontolások"/>
    <s v="Az OGYÉI által helyettesíthetõnek nyilvánított gyógyszer elérhetõ (helyettesíthetõségi lista)"/>
    <s v=""/>
  </r>
  <r>
    <s v="LOSARTAN/HYDROCHLOROTHIAZIDE KRKA 100 mg/25 mg filmtabletta"/>
    <s v="30 X   - buborékcsomagolásban"/>
    <s v="OGYI-T-21628/22"/>
    <s v="losartan;hydrochlorothiazide"/>
    <s v="Krka d.d.,"/>
    <x v="10"/>
    <s v="C"/>
    <s v="C09DA01"/>
    <d v="2020-02-07T00:00:00"/>
    <m/>
    <s v="Piaci megfontolások"/>
    <s v="Az OGYÉI által helyettesíthetõnek nyilvánított gyógyszer elérhetõ (helyettesíthetõségi lista)"/>
    <s v=""/>
  </r>
  <r>
    <s v="LUCETAM  400 mg filmtabletta"/>
    <s v="60 X   - üvegben"/>
    <s v="OGYI-T-07153/04"/>
    <s v="piracetam"/>
    <s v="Egis Gyógyszergyár Zrt."/>
    <x v="8"/>
    <s v="N"/>
    <s v="N06BX03"/>
    <d v="2025-07-31T00:00:00"/>
    <d v="2026-12-31T00:00:00"/>
    <s v="Piaci megfontolások"/>
    <s v="Ugyanaz a gyógyszer más hatáserõsségben elérhetõ"/>
    <s v=""/>
  </r>
  <r>
    <s v="Levetiracetam Actavis  500 mg filmtabletta"/>
    <s v="120 X   - buborékcsomagolásban"/>
    <s v="EU/1/11/713/016"/>
    <s v="levetiracetam"/>
    <s v="Actavis Group PTC ehf."/>
    <x v="8"/>
    <s v="N"/>
    <s v="N03AX14"/>
    <d v="2018-01-25T00:00:00"/>
    <m/>
    <s v="Piaci megfontolások"/>
    <s v="Ugyanaz a gyógyszer más gyógyszerformában elérhetõ"/>
    <s v=""/>
  </r>
  <r>
    <s v="Levetiracetam Actavis 1000 mg filmtabletta"/>
    <s v="60 X   - buborékcsomagolásban"/>
    <s v="EU/1/11/713/034"/>
    <s v="levetiracetam"/>
    <s v="Actavis Group PTC ehf."/>
    <x v="8"/>
    <s v="N"/>
    <s v="N03AX14"/>
    <d v="2017-08-29T00:00:00"/>
    <m/>
    <s v="Gyártási gond"/>
    <s v="Az OGYÉI által helyettesíthetõnek nyilvánított gyógyszer elérhetõ (helyettesíthetõségi lista)"/>
    <s v=""/>
  </r>
  <r>
    <s v="Levetiracetam Teva  250 mg filmtabletta"/>
    <s v="100 X   - buborékcsomagolásban"/>
    <s v="EU/1/11/701/005"/>
    <s v="levetiracetam"/>
    <s v="Teva B.V."/>
    <x v="8"/>
    <s v="N"/>
    <s v="N03AX14"/>
    <d v="2025-08-19T00:00:00"/>
    <m/>
    <s v="Piaci megfontolások"/>
    <s v="Az OGYÉI által helyettesíthetõnek nyilvánított gyógyszer elérhetõ (helyettesíthetõségi lista)"/>
    <s v=""/>
  </r>
  <r>
    <s v="Levetiracetam Teva 1000 mg filmtabletta"/>
    <s v="60 X   - buborékcsomagolásban"/>
    <s v="EU/1/11/701/025"/>
    <s v="levetiracetam"/>
    <s v="Teva B.V."/>
    <x v="8"/>
    <s v="N"/>
    <s v="N03AX14"/>
    <d v="2025-08-19T00:00:00"/>
    <m/>
    <s v="Piaci megfontolások"/>
    <s v="Az OGYÉI által helyettesíthetõnek nyilvánított gyógyszer elérhetõ (helyettesíthetõségi lista)"/>
    <s v=""/>
  </r>
  <r>
    <s v="Levitra  5 mg filmtabletta"/>
    <s v="4 X   - buborékcsomagolásban"/>
    <s v="EU/1/03/248/002"/>
    <s v="vardenafil"/>
    <s v="Bayer AG"/>
    <x v="7"/>
    <s v="G"/>
    <s v="G04BE09"/>
    <d v="2020-01-30T00:00:00"/>
    <m/>
    <s v="Piaci megfontolások"/>
    <s v="Azonos hatóanyag, azonos gyógyszerformában elérhetõ"/>
    <s v=""/>
  </r>
  <r>
    <s v="Levitra 10 mg szájban diszpergálódó tabletta"/>
    <s v="4 X 1 - adagonként perforált buborékcsomagolásban"/>
    <s v="EU/1/03/248/015"/>
    <s v="vardenafil"/>
    <s v="Bayer AG"/>
    <x v="7"/>
    <s v="G"/>
    <s v="G04BE09"/>
    <d v="2020-01-30T00:00:00"/>
    <m/>
    <s v="Piaci megfontolások"/>
    <s v="Azonos hatóanyag más gyógyszerformában elérhetõ"/>
    <s v=""/>
  </r>
  <r>
    <s v="Levitra 20 mg filmtabletta"/>
    <s v="4 X   - buborékcsomagolásban"/>
    <s v="EU/1/03/248/010"/>
    <s v="vardenafil"/>
    <s v="Bayer AG"/>
    <x v="7"/>
    <s v="G"/>
    <s v="G04BE09"/>
    <d v="2022-07-01T00:00:00"/>
    <m/>
    <s v="Piaci megfontolások"/>
    <s v="Azonos hatóanyag, azonos gyógyszerformában elérhetõ"/>
    <s v=""/>
  </r>
  <r>
    <s v="Levitra 20 mg filmtabletta"/>
    <s v="8 X   - buborékcsomagolásban"/>
    <s v="EU/1/03/248/011"/>
    <s v="vardenafil"/>
    <s v="Bayer AG"/>
    <x v="7"/>
    <s v="G"/>
    <s v="G04BE09"/>
    <d v="2024-11-16T00:00:00"/>
    <m/>
    <s v="Piaci megfontolások"/>
    <s v="Azonos hatóanyag, azonos gyógyszerformában elérhetõ"/>
    <s v=""/>
  </r>
  <r>
    <s v="Lonquex 6 mg oldatos injekció elõretöltött fecskendõben"/>
    <s v="1 X   - elõretöltött fecskendõben"/>
    <s v="EU/1/13/856/001"/>
    <s v="lipegfilgrastim"/>
    <s v="Teva B.V."/>
    <x v="0"/>
    <s v="L"/>
    <s v="L03AA14"/>
    <d v="2021-07-27T00:00:00"/>
    <m/>
    <s v="Gyártási gond"/>
    <s v="Egyedi import"/>
    <s v=""/>
  </r>
  <r>
    <s v="Luveris  75 NE por és oldószer oldatos injekcióhoz"/>
    <s v="1 X   - porüveg"/>
    <s v="EU/1/00/155/004"/>
    <s v="lutropin alfa"/>
    <s v="Merck Europe B.V. "/>
    <x v="7"/>
    <s v="G"/>
    <s v="G03GA07"/>
    <d v="2025-01-31T00:00:00"/>
    <m/>
    <s v="Piaci megfontolások"/>
    <s v="Ugyanabban vagy hasonló indikációban más gyógyszer elérhetõ"/>
    <s v=""/>
  </r>
  <r>
    <s v="Lyxumia 10 mikrogramm oldatos injekció"/>
    <s v="1 X   - elõretöltött injekciós tollban"/>
    <s v="EU/1/12/811/001"/>
    <s v="lixisenatide"/>
    <s v="Sanofi Winthrop Industrie"/>
    <x v="3"/>
    <s v="A"/>
    <s v="A10BJ03"/>
    <d v="2022-03-08T00:00:00"/>
    <m/>
    <s v="Piaci megfontolások"/>
    <s v="Ugyanaz a gyógyszer más hatáserõsségben elérhetõ"/>
    <s v=""/>
  </r>
  <r>
    <s v="Lyxumia 20 mikrogramm oldatos injekció"/>
    <s v="2 X   - elõretöltött injekciós tollban"/>
    <s v="EU/1/12/811/003"/>
    <s v="lixisenatide"/>
    <s v="Sanofi Winthrop Industrie"/>
    <x v="3"/>
    <s v="A"/>
    <s v="A10BJ03"/>
    <d v="2023-02-20T00:00:00"/>
    <m/>
    <s v="Piaci megfontolások"/>
    <s v="Egyedi import"/>
    <s v=""/>
  </r>
  <r>
    <s v="MAGNE B6 FORTE filmtabletta"/>
    <s v="30 X   - buborékcsomagolásban"/>
    <s v="OGYI-T-04353/05"/>
    <s v="Pyridoxine;Magnesium"/>
    <s v="Opella Healthcare Commercial Kft."/>
    <x v="3"/>
    <s v="A"/>
    <s v="A12CC30"/>
    <d v="2020-01-27T00:00:00"/>
    <m/>
    <s v="Piaci megfontolások"/>
    <s v="Ugyanaz a gyógyszer más kiszerelésben elérhetõ"/>
    <s v=""/>
  </r>
  <r>
    <s v="MAGNE B6 belsõleges oldat"/>
    <s v="10 X 10  ml ampulla"/>
    <s v="OGYI-T-04353/03"/>
    <s v="magnesium lactate dihydrate;pyridoxine hydrochloride;magnesium pidolate"/>
    <s v="Opella Healthcare Commercial Kft."/>
    <x v="3"/>
    <s v="A"/>
    <s v="A12CC30"/>
    <d v="2018-01-09T00:00:00"/>
    <m/>
    <s v="Piaci megfontolások"/>
    <s v="Ugyanaz a gyógyszer más gyógyszerformában elérhetõ"/>
    <s v=""/>
  </r>
  <r>
    <s v="MAGNE B6 bevont tabletta"/>
    <s v="40 X   - buborékcsomagolásban"/>
    <s v="OGYI-T-04353/12"/>
    <s v="Pyridoxine;magnesium lactate dihydrate"/>
    <s v="Opella Healthcare Commercial Kft."/>
    <x v="3"/>
    <s v="A"/>
    <s v="A12CC30"/>
    <d v="2025-06-25T00:00:00"/>
    <m/>
    <s v="Piaci megfontolások"/>
    <s v="Ugyanaz a gyógyszer más kiszerelésben elérhetõ"/>
    <s v=""/>
  </r>
  <r>
    <s v="MAGNESIUM SULFATE KALCEKS 100 mg/ml oldatos injekció vagy infúzió"/>
    <s v="5 X 10 ml ampulla"/>
    <s v="OGYI-T-23779/01"/>
    <s v="magnesium sulfate heptahydrate"/>
    <s v="AS KALCEKS"/>
    <x v="3"/>
    <s v="A"/>
    <s v="A12CC02"/>
    <d v="2025-02-04T00:00:00"/>
    <m/>
    <s v="Szállítási vagy raktározási gondok"/>
    <s v="Ugyanabban vagy hasonló indikációban más gyógyszer elérhetõ"/>
    <s v=""/>
  </r>
  <r>
    <s v="MANNISOL A TEVA oldatos infúzió"/>
    <s v="1 X 500 ml mûanyag zsákban"/>
    <s v="OGYI-T-03517/02"/>
    <s v="mannitol"/>
    <s v="Teva Gyógyszergyár Zrt."/>
    <x v="5"/>
    <s v="B"/>
    <s v="B05BC01"/>
    <d v="2024-08-01T00:00:00"/>
    <m/>
    <s v="Gyártási gond"/>
    <s v="Kontingens"/>
    <s v=""/>
  </r>
  <r>
    <s v="MANNISOL B TEVA oldatos infúzió"/>
    <s v="1 X 100 ml mûanyag zsákban"/>
    <s v="OGYI-T-03517/05"/>
    <s v="mannitol"/>
    <s v="Teva Gyógyszergyár Zrt."/>
    <x v="5"/>
    <s v="B"/>
    <s v="B05BC01"/>
    <d v="2024-02-06T00:00:00"/>
    <m/>
    <s v="Gyártási gond"/>
    <s v="Ugyanaz a gyógyszer más kiszerelésben elérhetõ"/>
    <s v=""/>
  </r>
  <r>
    <s v="MANNIT EUROLIFE 20% oldatos infúzió"/>
    <s v="40 X 100 ml infúziós zsákban"/>
    <s v="OGYI-T-24299/02"/>
    <s v="mannitol"/>
    <s v="Eurolife Healthcare Hungary Kft."/>
    <x v="5"/>
    <s v="B"/>
    <s v="B05BC01"/>
    <d v="2024-10-15T00:00:00"/>
    <m/>
    <s v="Forgalmazás megszüntetése"/>
    <s v="Ugyanabban vagy hasonló indikációban más gyógyszer elérhetõ"/>
    <s v=""/>
  </r>
  <r>
    <s v="MARFARIN 3 mg tabletta"/>
    <s v="30 X   - buborékcsomagolásban"/>
    <s v="OGYI-T-08720/08"/>
    <s v="warfarin"/>
    <s v="Viatris Ltd."/>
    <x v="5"/>
    <s v="B"/>
    <s v="B01AA03"/>
    <d v="2025-10-01T00:00:00"/>
    <d v="2025-11-15T00:00:00"/>
    <s v="Gyártási gond"/>
    <s v="Ugyanaz a gyógyszer más hatáserõsségben elérhetõ"/>
    <s v=""/>
  </r>
  <r>
    <s v="MARVELON tabletta"/>
    <s v="1 X 21 - buborékcsomagolásban"/>
    <s v="OGYI-T-01629/01"/>
    <s v="desogestrel;ethinylestradiol"/>
    <s v="Organon Hungary Kft."/>
    <x v="7"/>
    <s v="G"/>
    <s v="G03AA09"/>
    <d v="2020-09-25T00:00:00"/>
    <m/>
    <s v="Piaci megfontolások"/>
    <s v="Ugyanabban vagy hasonló indikációban más gyógyszer elérhetõ"/>
    <s v=""/>
  </r>
  <r>
    <s v="MEBUCAIN ORANGE szopogató tabletta"/>
    <s v="24 X   - buborékcsomagolásban"/>
    <s v="OGYI-T-08450/01"/>
    <s v="benzoxonium chloride;lidocaine"/>
    <s v="Stada Arzneimittel AG"/>
    <x v="2"/>
    <s v="R"/>
    <s v="R02AA"/>
    <d v="2019-06-04T00:00:00"/>
    <m/>
    <s v="Piaci megfontolások"/>
    <s v="Ugyanabban vagy hasonló indikációban más gyógyszer elérhetõ"/>
    <s v=""/>
  </r>
  <r>
    <s v="MEDDEX WICK 7,33 mg méz ízû szopogató tabletta"/>
    <s v="12 X   - buborékcsomagolásban"/>
    <s v="OGYI-T-21678/01"/>
    <s v="dextromethorphan"/>
    <s v="Wick Pharma GmbH"/>
    <x v="2"/>
    <s v="R"/>
    <s v="R05DA09"/>
    <d v="2018-04-01T00:00:00"/>
    <m/>
    <s v="Piaci megfontolások"/>
    <s v="Azonos hatóanyag más gyógyszerformában elérhetõ"/>
    <s v=""/>
  </r>
  <r>
    <s v="MEDROL 100 mg tabletta"/>
    <s v="20 X   - üvegben"/>
    <s v="OGYI-T-00907/05"/>
    <s v="methylprednisolone"/>
    <s v="Pfizer Kft."/>
    <x v="11"/>
    <s v="H"/>
    <s v="H02AB04"/>
    <d v="2024-09-18T00:00:00"/>
    <m/>
    <s v="Gyártási gond"/>
    <s v="Ugyanaz a gyógyszer más kiszerelésben elérhetõ"/>
    <s v=""/>
  </r>
  <r>
    <s v="MEGACE belsõleges szuszpenzió"/>
    <s v="1 X 240 ml flakonban"/>
    <s v="OGYI-T-06416/01"/>
    <s v="megestrol acetate"/>
    <s v="Bausch Health Ireland Ltd."/>
    <x v="0"/>
    <s v="L"/>
    <s v="L02AB01"/>
    <d v="2023-10-18T00:00:00"/>
    <m/>
    <s v="Piaci megfontolások"/>
    <s v="Ugyanaz a gyógyszer más hatáserõsségben elérhetõ"/>
    <s v=""/>
  </r>
  <r>
    <s v="MELFEN 400 mg filmtabletta"/>
    <s v="20 X   - buborékcsomagolásban"/>
    <s v="OGYI-T-08991/06"/>
    <s v="ibuprofen"/>
    <s v="PannonPharma Kft."/>
    <x v="4"/>
    <s v="M"/>
    <s v="M01AE01"/>
    <d v="2024-11-27T00:00:00"/>
    <m/>
    <s v="Piaci megfontolások"/>
    <s v="Az OGYÉI által helyettesíthetõnek nyilvánított gyógyszer elérhetõ (helyettesíthetõségi lista)"/>
    <s v=""/>
  </r>
  <r>
    <s v="MELIANE 0,020 mg/0,075 mg bevont tabletta"/>
    <s v="1 X 21 - buborékcsomagolásban"/>
    <s v="OGYI-T-06814/01"/>
    <s v="gestodene;ethinylestradiol"/>
    <s v="Bayer AG"/>
    <x v="7"/>
    <s v="G"/>
    <s v="G03AA10"/>
    <d v="2021-02-26T00:00:00"/>
    <m/>
    <s v="Piaci megfontolások"/>
    <s v="Ugyanaz a gyógyszer más kiszerelésben elérhetõ"/>
    <s v=""/>
  </r>
  <r>
    <s v="MELIPRAMIN  25 mg filmtabletta"/>
    <s v="50 X   - üvegben"/>
    <s v="OGYI-T-03217/02"/>
    <s v="imipramine hydrochloride"/>
    <s v="Egis Gyógyszergyár Zrt."/>
    <x v="8"/>
    <s v="N"/>
    <s v="N06AA02"/>
    <d v="2025-01-20T00:00:00"/>
    <m/>
    <s v="Piaci megfontolások"/>
    <s v="Ugyanabban vagy hasonló indikációban más gyógyszer elérhetõ"/>
    <s v=""/>
  </r>
  <r>
    <s v="MELIPRAMIN  25 mg filmtabletta"/>
    <s v="50 X   - üvegben"/>
    <s v="OGYI-T-03217/02"/>
    <s v="imipramine hydrochloride"/>
    <s v="Egis Gyógyszergyár Zrt."/>
    <x v="8"/>
    <s v="N"/>
    <s v="N06AA02"/>
    <d v="2025-02-14T00:00:00"/>
    <d v="2025-12-31T00:00:00"/>
    <s v="Piaci megfontolások"/>
    <s v="Azonos hatóanyag, azonos gyógyszerformában elérhetõ"/>
    <s v=""/>
  </r>
  <r>
    <s v="MELOXICAM-ZENTIVA 15 mg/1,5 ml oldatos injekció"/>
    <s v="5 X 1.5 ml ampulla"/>
    <s v="OGYI-T-20656/07"/>
    <s v="meloxicam"/>
    <s v="Zentiva, k.s."/>
    <x v="4"/>
    <s v="M"/>
    <s v="M01AC06"/>
    <d v="2025-10-09T00:00:00"/>
    <d v="2025-12-12T00:00:00"/>
    <s v="Gyártási gond"/>
    <s v="Azonos hatóanyag, azonos gyógyszerformában elérhetõ"/>
    <s v=""/>
  </r>
  <r>
    <s v="MELPHALAN TEVA 50 mg por és oldószer oldatos injekcióhoz/infúzióhoz"/>
    <s v="1 X   - injekciós üvegben"/>
    <s v="OGYI-T-24475/01"/>
    <s v="melphalan hydrochloride"/>
    <s v="TEVA GmbH"/>
    <x v="0"/>
    <s v="L"/>
    <s v="L01AA03"/>
    <d v="2024-12-16T00:00:00"/>
    <m/>
    <s v="Gyártási gond"/>
    <s v="Azonos hatóanyag, azonos gyógyszerformában elérhetõ"/>
    <s v=""/>
  </r>
  <r>
    <s v="MEMANTINE GRINDEKS 10 mg filmtabletta"/>
    <s v="30 X   - buborékcsomagolásban"/>
    <s v="OGYI-T-23819/05"/>
    <s v="memantine hydrochloride"/>
    <s v="Grindeks AS"/>
    <x v="8"/>
    <s v="N"/>
    <s v="N06DX01"/>
    <d v="2025-02-04T00:00:00"/>
    <m/>
    <s v="Szállítási vagy raktározási gondok"/>
    <s v="Ugyanabban vagy hasonló indikációban más gyógyszer elérhetõ"/>
    <s v=""/>
  </r>
  <r>
    <s v="MEMANTINE GRINDEKS 10 mg filmtabletta"/>
    <s v="56 X   - buborékcsomagolásban"/>
    <s v="OGYI-T-23819/08"/>
    <s v="memantine hydrochloride"/>
    <s v="Grindeks AS"/>
    <x v="8"/>
    <s v="N"/>
    <s v="N06DX01"/>
    <d v="2025-09-22T00:00:00"/>
    <m/>
    <s v="Szállítási vagy raktározási gondok"/>
    <s v="Ugyanabban vagy hasonló indikációban más gyógyszer elérhetõ"/>
    <s v=""/>
  </r>
  <r>
    <s v="MENOPUR   75 NE por és oldószer oldatos injekcióhoz"/>
    <s v="10 X   - injekciós üvegben"/>
    <s v="OGYI-T-08742/06"/>
    <s v="menotrophin"/>
    <s v="Ferring Magyarország Kft."/>
    <x v="7"/>
    <s v="G"/>
    <s v="G03GA02"/>
    <d v="2023-10-09T00:00:00"/>
    <m/>
    <s v="Gyártási gond"/>
    <s v="Azonos hatóanyag, azonos gyógyszerformában elérhetõ"/>
    <s v=""/>
  </r>
  <r>
    <s v="MEROPENEM APTAPHARMA 2000 mg por oldatos infúzióhoz"/>
    <s v="6 X   - üvegben"/>
    <s v="OGYI-T-23338/05"/>
    <s v="meropenem"/>
    <s v="Apta Medica Internacional d.o.o."/>
    <x v="1"/>
    <s v="J"/>
    <s v="J01DH02"/>
    <d v="2025-10-08T00:00:00"/>
    <d v="2025-10-17T00:00:00"/>
    <s v="Szállítási vagy raktározási gondok"/>
    <s v="Ugyanaz a gyógyszer más hatáserõsségben elérhetõ"/>
    <s v=""/>
  </r>
  <r>
    <s v="MEROPENEM BRADEX 1 g por oldatos injekcióhoz vagy infúzióhoz"/>
    <s v="10 X   - injekciós üvegben"/>
    <s v="OGYI-T-23370/03"/>
    <s v="Meropenem trihydrate"/>
    <s v="BRADEX S.A."/>
    <x v="1"/>
    <s v="J"/>
    <s v="J01DH02"/>
    <d v="2021-10-25T00:00:00"/>
    <m/>
    <s v="Gyártási gond"/>
    <s v="Ugyanabban vagy hasonló indikációban más gyógyszer elérhetõ"/>
    <s v=""/>
  </r>
  <r>
    <s v="MEROPENEM QILU  500 mg por oldatos injekcióhoz/infúzióhoz"/>
    <s v="10 X 20 ml injekciós üvegben"/>
    <s v="OGYI-T-24169/02"/>
    <s v="meropenem"/>
    <s v="Qilu Pharma Spain S.L."/>
    <x v="1"/>
    <s v="J"/>
    <s v="J01DH02"/>
    <d v="2025-07-01T00:00:00"/>
    <m/>
    <s v="Piaci megfontolások"/>
    <s v="Azonos hatóanyag, azonos gyógyszerformában elérhetõ"/>
    <s v=""/>
  </r>
  <r>
    <s v="MEROPENEM QILU 1 g por oldatos injekcióhoz/infúzióhoz"/>
    <s v="10 X 30 ml injekciós üvegben"/>
    <s v="OGYI-T-24169/04"/>
    <s v="meropenem"/>
    <s v="Qilu Pharma Spain S.L."/>
    <x v="1"/>
    <s v="J"/>
    <s v="J01DH02"/>
    <d v="2025-07-01T00:00:00"/>
    <m/>
    <s v="Piaci megfontolások"/>
    <s v="Azonos hatóanyag, azonos gyógyszerformában elérhetõ"/>
    <s v=""/>
  </r>
  <r>
    <s v="MESNA PHARMACENTER 100 mg/ml oldatos injekció"/>
    <s v="10 X 400/4 mg/ml ampulla"/>
    <s v="OGYI-T-23284/01"/>
    <s v="mesna"/>
    <s v="Pharmacenter Europe Kft."/>
    <x v="9"/>
    <s v="V"/>
    <s v="V03AF01"/>
    <d v="2023-11-30T00:00:00"/>
    <m/>
    <s v="Piaci megfontolások"/>
    <s v="Azonos hatóanyag, azonos gyógyszerformában elérhetõ"/>
    <s v=""/>
  </r>
  <r>
    <s v="METADOXIL oldatos injekció"/>
    <s v="1 X 5 ml ampulla"/>
    <s v="OGYI-T-05743/01"/>
    <s v="metadoxine"/>
    <s v="PannonPharma Kft."/>
    <x v="3"/>
    <s v="A"/>
    <s v="A05BA09"/>
    <d v="2012-08-09T00:00:00"/>
    <m/>
    <s v="Piaci megfontolások"/>
    <s v="Egyedi import"/>
    <s v=""/>
  </r>
  <r>
    <s v="METADOXIL oldatos injekció"/>
    <s v="10 X 5 ml ampulla"/>
    <s v="OGYI-T-05743/02"/>
    <s v="metadoxine"/>
    <s v="PannonPharma Kft."/>
    <x v="3"/>
    <s v="A"/>
    <s v="A05BA09"/>
    <d v="2012-08-09T00:00:00"/>
    <m/>
    <s v="Piaci megfontolások"/>
    <s v="Egyedi import"/>
    <s v=""/>
  </r>
  <r>
    <s v="METFORMIN VITABALANS  500 mg filmtabletta"/>
    <s v="30 X   - HDPE tartályban"/>
    <s v="OGYI-T-22228/01"/>
    <s v="metformin hydrochloride"/>
    <s v="Vitabalans Oy"/>
    <x v="3"/>
    <s v="A"/>
    <s v="A10BA02"/>
    <d v="2023-04-01T00:00:00"/>
    <m/>
    <s v="Forgalmazás megszüntetése"/>
    <s v="Ugyanabban vagy hasonló indikációban más gyógyszer elérhetõ"/>
    <s v=""/>
  </r>
  <r>
    <s v="METHOTREXAT SANDOZ  10 mg/ml oldatos injekció"/>
    <s v="10 X 1 ml injekciós üvegben"/>
    <s v="OGYI-T-02161/09"/>
    <s v="methotrexate"/>
    <s v="Sandoz Hungária Kft."/>
    <x v="0"/>
    <s v="L"/>
    <s v="L01BA01"/>
    <d v="2017-04-13T00:00:00"/>
    <m/>
    <s v="Piaci megfontolások"/>
    <s v="Ugyanabban vagy hasonló indikációban más gyógyszer elérhetõ"/>
    <s v=""/>
  </r>
  <r>
    <s v="METHOTREXATE ORION 10 mg tabletta"/>
    <s v="25 X   - HDPE tartályban"/>
    <s v="OGYI-T-23073/03"/>
    <s v="methotrexate"/>
    <s v="Orion Corporation"/>
    <x v="0"/>
    <s v="L"/>
    <s v="L04AX03"/>
    <d v="2024-02-05T00:00:00"/>
    <m/>
    <s v="Piaci megfontolások"/>
    <s v="Ugyanaz a gyógyszer más kiszerelésben elérhetõ"/>
    <s v=""/>
  </r>
  <r>
    <s v="METHYLPREDNISOLONE SOPHARMA  40 mg por és oldószer oldatos injekcióhoz"/>
    <s v="10 X 2 ml+1 ml porampulla+oldószerampulla"/>
    <s v="OGYI-T-22764/01"/>
    <s v="methylprednisolone"/>
    <s v="Sopharma AD"/>
    <x v="11"/>
    <s v="H"/>
    <s v="H02AB04"/>
    <d v="2017-11-10T00:00:00"/>
    <m/>
    <s v="Piaci megfontolások"/>
    <s v="Ugyanabban vagy hasonló indikációban más gyógyszer elérhetõ"/>
    <s v=""/>
  </r>
  <r>
    <s v="METHYLPREDNISOLONE SOPHARMA  40 mg por és oldószer oldatos injekcióhoz"/>
    <s v="10 X 2 ml+1 ml porampulla+oldószerampulla"/>
    <s v="OGYI-T-22764/01"/>
    <s v="methylprednisolone"/>
    <s v="Sopharma AD"/>
    <x v="11"/>
    <s v="H"/>
    <s v="H02AB04"/>
    <d v="2024-11-26T00:00:00"/>
    <d v="2025-11-30T00:00:00"/>
    <s v="Gyártási gond"/>
    <s v="Kontingens"/>
    <s v=""/>
  </r>
  <r>
    <s v="METILPREDNIZOLON-TEVA   40 mg por oldatos injekcióhoz"/>
    <s v="1 X   - üvegben"/>
    <s v="OGYI-T-07862/01"/>
    <s v="methylprednisolone"/>
    <s v="Teva Gyógyszergyár Zrt."/>
    <x v="11"/>
    <s v="H"/>
    <s v="H02AB04"/>
    <d v="2016-02-09T00:00:00"/>
    <m/>
    <s v="Piaci megfontolások"/>
    <s v="Ugyanabban vagy hasonló indikációban más gyógyszer elérhetõ"/>
    <s v=""/>
  </r>
  <r>
    <s v="METILPREDNIZOLON-TEVA   40 mg por oldatos injekcióhoz"/>
    <s v="10 X   - üvegben"/>
    <s v="OGYI-T-07862/06"/>
    <s v="methylprednisolone"/>
    <s v="Teva Gyógyszergyár Zrt."/>
    <x v="11"/>
    <s v="H"/>
    <s v="H02AB04"/>
    <d v="2018-01-25T00:00:00"/>
    <m/>
    <s v="Gyártási gond"/>
    <s v="Ugyanabban vagy hasonló indikációban más gyógyszer elérhetõ"/>
    <s v=""/>
  </r>
  <r>
    <s v="MEZITAN 35 mg módosított hatóanyagleadású filmtabletta"/>
    <s v="60 X   - buborékcsomagolásban"/>
    <s v="OGYI-T-21279/01"/>
    <s v="trimetazidine"/>
    <s v="Zentiva, k.s."/>
    <x v="10"/>
    <s v="C"/>
    <s v="C01EB15"/>
    <d v="2021-11-30T00:00:00"/>
    <m/>
    <s v="Gyártási gond"/>
    <s v="Ugyanabban vagy hasonló indikációban más gyógyszer elérhetõ"/>
    <s v=""/>
  </r>
  <r>
    <s v="MIACALCIC 100 NE/ml oldatos injekció és infúzió"/>
    <s v="5 X 1 ml ampulla"/>
    <s v="OGYI-T-23145/02"/>
    <s v="calcitonin (salmon)"/>
    <s v="Essential Pharma (M) Ltd."/>
    <x v="11"/>
    <s v="H"/>
    <s v="H05BA01"/>
    <d v="2024-04-24T00:00:00"/>
    <m/>
    <s v="Piaci megfontolások"/>
    <s v="Ugyanaz a gyógyszer más hatáserõsségben elérhetõ"/>
    <s v=""/>
  </r>
  <r>
    <s v="MICAFUNGIN-TEVA  50 mg por oldatos infúzióhoz való koncentrátumhoz"/>
    <s v="1 X 10 ml injekciós üvegben"/>
    <s v="OGYI-T-23608/01"/>
    <s v="micafungin"/>
    <s v="Teva B.V."/>
    <x v="1"/>
    <s v="J"/>
    <s v="J02AX05"/>
    <d v="2023-09-20T00:00:00"/>
    <m/>
    <s v="Gyártási gond"/>
    <s v="Ugyanaz a gyógyszer más hatáserõsségben elérhetõ"/>
    <s v=""/>
  </r>
  <r>
    <s v="MICAFUNGIN-TEVA 100 mg por oldatos infúzióhoz való koncentrátumhoz"/>
    <s v="1 X 10 ml injekciós üvegben"/>
    <s v="OGYI-T-23608/02"/>
    <s v="micafungin"/>
    <s v="Teva B.V."/>
    <x v="1"/>
    <s v="J"/>
    <s v="J02AX05"/>
    <d v="2022-12-13T00:00:00"/>
    <m/>
    <s v="Gyártási gond"/>
    <s v="Az OGYÉI által helyettesíthetõnek nyilvánított gyógyszer elérhetõ (helyettesíthetõségi lista)"/>
    <s v=""/>
  </r>
  <r>
    <s v="MICETAL 10 mg/g gél"/>
    <s v="1 X 100 g HDPE tartályban"/>
    <s v="OGYI-T-06945/03"/>
    <s v="flutrimazole"/>
    <s v="Q PHARMA Kft."/>
    <x v="6"/>
    <s v="D"/>
    <s v="D01AC16"/>
    <d v="2022-01-01T00:00:00"/>
    <m/>
    <s v="Gyártási gond"/>
    <s v="Ugyanaz a gyógyszer más gyógyszerformában elérhetõ"/>
    <s v=""/>
  </r>
  <r>
    <s v="MICETAL 10 mg/g krém"/>
    <s v="1 X 15 g Al tubusban"/>
    <s v="OGYI-T-06945/02"/>
    <s v="flutrimazole"/>
    <s v="Q PHARMA Kft."/>
    <x v="6"/>
    <s v="D"/>
    <s v="D01AC16"/>
    <d v="2025-02-13T00:00:00"/>
    <m/>
    <s v="Gyártási gond"/>
    <s v="Ugyanabban vagy hasonló indikációban más gyógyszer elérhetõ"/>
    <s v=""/>
  </r>
  <r>
    <s v="MICROLAX végbéloldat"/>
    <s v="4 X 5 ml tubusban"/>
    <s v="OGYI-T-23263/01"/>
    <s v="sodium citrate;sodium lauryl sulfoacetate;sorbitol, liquid (crystallising)"/>
    <s v="McNeil AB"/>
    <x v="3"/>
    <s v="A"/>
    <s v="A06AG11"/>
    <d v="2024-02-14T00:00:00"/>
    <m/>
    <s v="Piaci megfontolások"/>
    <s v="Ugyanabban vagy hasonló indikációban más gyógyszer elérhetõ"/>
    <s v=""/>
  </r>
  <r>
    <s v="MICROPAQUE 1 g/ml belsõleges szuszpenzió vagy végbél szuszpenzió"/>
    <s v="1 X 2000 ml palackban"/>
    <s v="OGYI-T-01128/01"/>
    <s v="barium sulfate"/>
    <s v="Guerbet Roissy CDG"/>
    <x v="9"/>
    <s v="V"/>
    <s v="V08BA01"/>
    <d v="2022-04-04T00:00:00"/>
    <m/>
    <s v="Piaci megfontolások"/>
    <s v="Egyedi import"/>
    <s v=""/>
  </r>
  <r>
    <s v="MICROPAQUE CT 50 mg/ml belsõleges szuszpenzió vagy végbélszuszpenzió"/>
    <s v="1 X 150 ml palackban"/>
    <s v="OGYI-T-01636/01"/>
    <s v="barium sulfate"/>
    <s v="Guerbet Roissy CDG"/>
    <x v="9"/>
    <s v="V"/>
    <s v="V08BA01"/>
    <d v="2017-05-02T00:00:00"/>
    <m/>
    <s v="Piaci megfontolások"/>
    <s v="Ugyanabban vagy hasonló indikációban más gyógyszer elérhetõ"/>
    <s v=""/>
  </r>
  <r>
    <s v="MICROTRAST OESOPHAGUS paszta"/>
    <s v="1 X 150 g tubusban"/>
    <s v="OGYI-T-01129/02"/>
    <s v="barium sulfate"/>
    <s v="Guerbet Roissy CDG"/>
    <x v="9"/>
    <s v="V"/>
    <s v="V08BA01"/>
    <d v="2012-01-01T00:00:00"/>
    <m/>
    <s v="Hatóanyag, vagy egyéb alapanyag ellátási probléma"/>
    <s v="Ugyanabban vagy hasonló indikációban más gyógyszer elérhetõ"/>
    <s v=""/>
  </r>
  <r>
    <s v="MIDAZOLAM ACCORD 5 mg/ml oldatos injekció vagy infúzió"/>
    <s v="10 X 1 ml ampulla"/>
    <s v="OGYI-T-20965/02"/>
    <s v="midazolam"/>
    <s v="Accord Healthcare Polska Sp. z o.o."/>
    <x v="8"/>
    <s v="N"/>
    <s v="N05CD08"/>
    <d v="2023-07-13T00:00:00"/>
    <m/>
    <s v="Megnövekedett igény"/>
    <s v="Ugyanaz a gyógyszer más kiszerelésben elérhetõ"/>
    <s v=""/>
  </r>
  <r>
    <s v="MIDAZOLAM ACCORD 5 mg/ml oldatos injekció vagy infúzió"/>
    <s v="10 X 10 ml ampulla"/>
    <s v="OGYI-T-20965/05"/>
    <s v="midazolam"/>
    <s v="Accord Healthcare Polska Sp. z o.o."/>
    <x v="8"/>
    <s v="N"/>
    <s v="N05CD08"/>
    <d v="2022-05-10T00:00:00"/>
    <m/>
    <s v="Szállítási vagy raktározási gondok"/>
    <s v="Azonos hatóanyag, azonos gyógyszerformában elérhetõ"/>
    <s v=""/>
  </r>
  <r>
    <s v="MIDAZOLAM ACCORD 5 mg/ml oldatos injekció vagy infúzió"/>
    <s v="10 X 3 ml ampulla"/>
    <s v="OGYI-T-20965/03"/>
    <s v="midazolam"/>
    <s v="Accord Healthcare Polska Sp. z o.o."/>
    <x v="8"/>
    <s v="N"/>
    <s v="N05CD08"/>
    <d v="2024-04-17T00:00:00"/>
    <m/>
    <s v="Gyártási gond"/>
    <s v="Azonos hatóanyag, azonos gyógyszerformában elérhetõ"/>
    <s v=""/>
  </r>
  <r>
    <s v="MIDAZOLAM HAMELN 5 mg/ml oldatos injekció/infúzió"/>
    <s v="10 X 10 ml ampulla"/>
    <s v="OGYI-T-23865/52"/>
    <s v="midazolam"/>
    <s v="Hameln Pharma GmbH"/>
    <x v="8"/>
    <s v="N"/>
    <s v="N05CD08"/>
    <d v="2025-02-05T00:00:00"/>
    <m/>
    <s v="Piaci megfontolások"/>
    <s v="Ugyanaz a gyógyszer más kiszerelésben elérhetõ"/>
    <s v=""/>
  </r>
  <r>
    <s v="MIDAZOLAM KALCEKS 5 mg/ml oldatos injekció vagy infúzió"/>
    <s v="10 X 1 ml ampulla"/>
    <s v="OGYI-T-23404/02"/>
    <s v="midazolam"/>
    <s v="AS KALCEKS"/>
    <x v="8"/>
    <s v="N"/>
    <s v="N05CD08"/>
    <d v="2022-05-05T00:00:00"/>
    <m/>
    <s v="Piaci megfontolások"/>
    <s v="Ugyanaz a gyógyszer más kiszerelésben elérhetõ"/>
    <s v=""/>
  </r>
  <r>
    <s v="MIDAZOLAM KALCEKS 5 mg/ml oldatos injekció vagy infúzió"/>
    <s v="10 X 3 ml ampulla"/>
    <s v="OGYI-T-23404/04"/>
    <s v="midazolam"/>
    <s v="AS KALCEKS"/>
    <x v="8"/>
    <s v="N"/>
    <s v="N05CD08"/>
    <d v="2022-05-05T00:00:00"/>
    <m/>
    <s v="Piaci megfontolások"/>
    <s v="Ugyanaz a gyógyszer más kiszerelésben elérhetõ"/>
    <s v=""/>
  </r>
  <r>
    <s v="MIFLONIDE 400 mikrogramm inhalációs por kemény kapszulában"/>
    <s v="6 X 10 - átlátszó buborékcsomagolásban"/>
    <s v="OGYI-T-08674/06"/>
    <s v="budesonide"/>
    <s v="Novartis Hungária Kft. Pharma részlege"/>
    <x v="2"/>
    <s v="R"/>
    <s v="R03BA02"/>
    <d v="2024-10-25T00:00:00"/>
    <m/>
    <s v="Forgalmazás megszüntetése"/>
    <s v="Ugyanabban vagy hasonló indikációban más gyógyszer elérhetõ"/>
    <s v=""/>
  </r>
  <r>
    <s v="MILGAMMA N oldatos injekció"/>
    <s v="100 X 2 ml OPC ampullában"/>
    <s v="OGYI-T-01598/03"/>
    <s v="cyanocobalamin;piridoxin-hidroklorid;thiamine (vit B1)"/>
    <s v="Wörwag Pharma GmbH&amp;Co.KG"/>
    <x v="3"/>
    <s v="A"/>
    <s v="A11DB01"/>
    <d v="2012-07-09T00:00:00"/>
    <m/>
    <s v="Piaci megfontolások"/>
    <s v="Ugyanaz a gyógyszer más kiszerelésben elérhetõ"/>
    <s v=""/>
  </r>
  <r>
    <s v="MILGAMMA N oldatos injekció"/>
    <s v="25 X 2 ml OPC ampullában"/>
    <s v="OGYI-T-01598/02"/>
    <s v="cyanocobalamin;piridoxin-hidroklorid;thiamine (vit B1)"/>
    <s v="Wörwag Pharma GmbH&amp;Co.KG"/>
    <x v="3"/>
    <s v="A"/>
    <s v="A11DB01"/>
    <d v="2012-07-09T00:00:00"/>
    <m/>
    <s v="Piaci megfontolások"/>
    <s v="Ugyanaz a gyógyszer más kiszerelésben elérhetõ"/>
    <s v=""/>
  </r>
  <r>
    <s v="MINIRIN 0,1 mg/ml oldatos orrspray"/>
    <s v="1 X 5 ml üvegben"/>
    <s v="OGYI-T-05644/11"/>
    <s v="desmopressin"/>
    <s v="Ferring Magyarország Kft."/>
    <x v="11"/>
    <s v="H"/>
    <s v="H01BA02"/>
    <d v="2020-07-10T00:00:00"/>
    <d v="2025-12-31T00:00:00"/>
    <s v="Gyártási gond"/>
    <s v="Kontingens"/>
    <s v=""/>
  </r>
  <r>
    <s v="MINIRIN 4 mikrogramm/ml oldatos injekció"/>
    <s v="10 X 1 ml ampulla"/>
    <s v="OGYI-T-05644/13"/>
    <s v="desmopressin"/>
    <s v="Ferring Magyarország Kft."/>
    <x v="11"/>
    <s v="H"/>
    <s v="H01BA02"/>
    <d v="2025-09-01T00:00:00"/>
    <m/>
    <s v="Adminisztratív okok"/>
    <s v="Kontingens"/>
    <s v=""/>
  </r>
  <r>
    <s v="MIRTASTAD 30 mg filmtabletta"/>
    <s v="30 X   - buborékcsomagolásban"/>
    <s v="OGYI-T-10548/01"/>
    <s v="mirtazapine"/>
    <s v="Stada Arzneimittel AG"/>
    <x v="8"/>
    <s v="N"/>
    <s v="N06AX11"/>
    <d v="2022-07-11T00:00:00"/>
    <m/>
    <s v="Piaci megfontolások"/>
    <s v="Az OGYÉI által helyettesíthetõnek nyilvánított gyógyszer elérhetõ (helyettesíthetõségi lista)"/>
    <s v=""/>
  </r>
  <r>
    <s v="MIRTASTAD 45 mg filmtabletta"/>
    <s v="30 X   - buborékcsomagolásban"/>
    <s v="OGYI-T-10548/03"/>
    <s v="mirtazapine"/>
    <s v="Stada Arzneimittel AG"/>
    <x v="8"/>
    <s v="N"/>
    <s v="N06AX11"/>
    <d v="2022-07-11T00:00:00"/>
    <m/>
    <s v="Piaci megfontolások"/>
    <s v="Az OGYÉI által helyettesíthetõnek nyilvánított gyógyszer elérhetõ (helyettesíthetõségi lista)"/>
    <s v=""/>
  </r>
  <r>
    <s v="MIRTAZAPIN SANDOZ 45 mg szájban diszpergálódó tabletta"/>
    <s v="30 X   - buborékcsomagolásban"/>
    <s v="OGYI-T-20584/06"/>
    <s v="mirtazapine"/>
    <s v="Sandoz Hungária Kft."/>
    <x v="8"/>
    <s v="N"/>
    <s v="N06AX11"/>
    <d v="2024-09-20T00:00:00"/>
    <m/>
    <s v="Piaci megfontolások"/>
    <s v="Az OGYÉI által helyettesíthetõnek nyilvánított gyógyszer elérhetõ (helyettesíthetõségi lista)"/>
    <s v=""/>
  </r>
  <r>
    <s v="MIXTURA PECTORALIS FoNo VII. HUNGARO-GAL"/>
    <s v="1 X 200 g -"/>
    <s v="OGYI-T-09934/01"/>
    <s v="ipecacuanha, prepared;ephedrine hydrochloride;thyme"/>
    <s v="Hungaro-Gal Kft."/>
    <x v="2"/>
    <s v="R"/>
    <s v="R05CA10"/>
    <d v="2021-09-01T00:00:00"/>
    <m/>
    <s v="Hatóanyag, vagy egyéb alapanyag ellátási probléma"/>
    <s v="Ugyanaz a gyógyszer más kiszerelésben elérhetõ"/>
    <s v=""/>
  </r>
  <r>
    <s v="MIZAPIN 30 mg filmtabletta"/>
    <s v="30 X   - buborékcsomagolásban"/>
    <s v="OGYI-T-09779/17"/>
    <s v="mirtazapine"/>
    <s v="Zentiva, k.s."/>
    <x v="8"/>
    <s v="N"/>
    <s v="N06AX11"/>
    <d v="2025-06-10T00:00:00"/>
    <m/>
    <s v="Piaci megfontolások"/>
    <s v="Az OGYÉI által helyettesíthetõnek nyilvánított gyógyszer elérhetõ (helyettesíthetõségi lista)"/>
    <s v=""/>
  </r>
  <r>
    <s v="MOMEGEN 1 mg/g kenõcs"/>
    <s v="1 X 20 g Al tubusban"/>
    <s v="OGYI-T-21408/03"/>
    <s v="mometasone"/>
    <s v="Viatris Ltd."/>
    <x v="6"/>
    <s v="D"/>
    <s v="D07AC13"/>
    <d v="2025-10-01T00:00:00"/>
    <d v="2026-01-15T00:00:00"/>
    <s v="Gyártási gond"/>
    <s v="Ugyanabban vagy hasonló indikációban más gyógyszer elérhetõ"/>
    <s v=""/>
  </r>
  <r>
    <s v="MOMETASON PANNONPHARMA 50 mikrogramm/adag szuszpenziós orrspray"/>
    <s v="1 X 140 adag HDPE tartályban"/>
    <s v="OGYI-T-23223/02"/>
    <s v="mometasone furoate"/>
    <s v="PannonPharma Kft."/>
    <x v="2"/>
    <s v="R"/>
    <s v="R01AD09"/>
    <d v="2025-03-06T00:00:00"/>
    <d v="2025-09-30T00:00:00"/>
    <s v="Gyártási gond"/>
    <s v="Az OGYÉI által helyettesíthetõnek nyilvánított gyógyszer elérhetõ (helyettesíthetõségi lista)"/>
    <s v=""/>
  </r>
  <r>
    <s v="MONALUX  4 mg rágótabletta"/>
    <s v="30 X   - buborékcsomagolásban"/>
    <s v="OGYI-T-21635/02"/>
    <s v="montelukast"/>
    <s v="Krka d.d.,"/>
    <x v="2"/>
    <s v="R"/>
    <s v="R03DC03"/>
    <d v="2014-12-01T00:00:00"/>
    <m/>
    <s v="Piaci megfontolások"/>
    <s v="Ugyanaz a gyógyszer más gyógyszerformában elérhetõ"/>
    <s v=""/>
  </r>
  <r>
    <s v="MONALUX  5 mg rágótabletta"/>
    <s v="30 X   - buborékcsomagolásban"/>
    <s v="OGYI-T-21635/04"/>
    <s v="montelukast"/>
    <s v="Krka d.d.,"/>
    <x v="2"/>
    <s v="R"/>
    <s v="R03DC03"/>
    <d v="2014-12-01T00:00:00"/>
    <m/>
    <s v="Piaci megfontolások"/>
    <s v="Ugyanaz a gyógyszer más gyógyszerformában elérhetõ"/>
    <s v=""/>
  </r>
  <r>
    <s v="MONALUX 10 mg filmtabletta"/>
    <s v="30 X   - buborékcsomagolásban"/>
    <s v="OGYI-T-21635/06"/>
    <s v="montelukast"/>
    <s v="Krka d.d.,"/>
    <x v="2"/>
    <s v="R"/>
    <s v="R03DC03"/>
    <d v="2020-04-30T00:00:00"/>
    <m/>
    <s v="Piaci megfontolások"/>
    <s v="Az OGYÉI által helyettesíthetõnek nyilvánított gyógyszer elérhetõ (helyettesíthetõségi lista)"/>
    <s v=""/>
  </r>
  <r>
    <s v="MONO MACK DEPOT 100 mg retard tabletta"/>
    <s v="14 X   - buborékcsomagolásban"/>
    <s v="OGYI-T-01979/01"/>
    <s v="isosorbide mononitrate"/>
    <s v="Pfizer Kft."/>
    <x v="10"/>
    <s v="C"/>
    <s v="C01DA14"/>
    <d v="2016-08-16T00:00:00"/>
    <m/>
    <s v="Piaci megfontolások"/>
    <s v="Ugyanaz a gyógyszer más kiszerelésben elérhetõ"/>
    <s v=""/>
  </r>
  <r>
    <s v="MORPHINUM HYDROCHLORICUM TEVA 10 mg/ml oldatos injekció"/>
    <s v="10 X 1 ml ampulla"/>
    <s v="OGYI-T-12716/01"/>
    <s v="morphine hydrochloride"/>
    <s v="Teva Gyógyszergyár Zrt."/>
    <x v="8"/>
    <s v="N"/>
    <s v="N02AA01"/>
    <d v="2016-07-29T00:00:00"/>
    <m/>
    <s v="Gyártási gond"/>
    <s v="Kontingens"/>
    <s v=""/>
  </r>
  <r>
    <s v="MORPHINUM HYDROCHLORICUM TEVA 10 mg/ml oldatos injekció"/>
    <s v="50 X 1 ml ampulla"/>
    <s v="OGYI-T-12716/02"/>
    <s v="morphine hydrochloride"/>
    <s v="Teva Gyógyszergyár Zrt."/>
    <x v="8"/>
    <s v="N"/>
    <s v="N02AA01"/>
    <d v="2016-05-16T00:00:00"/>
    <m/>
    <s v="Gyártási gond"/>
    <s v="Kontingens"/>
    <s v=""/>
  </r>
  <r>
    <s v="MORPHINUM HYDROCHLORICUM TEVA 20 mg/ml oldatos injekció"/>
    <s v="10 X 1 ml ampulla"/>
    <s v="OGYI-T-12716/03"/>
    <s v="morphine"/>
    <s v="Teva Gyógyszergyár Zrt."/>
    <x v="8"/>
    <s v="N"/>
    <s v="N02AA01"/>
    <d v="2016-07-01T00:00:00"/>
    <d v="2025-12-31T00:00:00"/>
    <s v="Gyártási gond"/>
    <s v="Kontingens"/>
    <s v=""/>
  </r>
  <r>
    <s v="MORPHINUM HYDROCHLORICUM TEVA 20 mg/ml oldatos injekció"/>
    <s v="50 X 1 ml ampulla"/>
    <s v="OGYI-T-12716/04"/>
    <s v="morphine"/>
    <s v="Teva Gyógyszergyár Zrt."/>
    <x v="8"/>
    <s v="N"/>
    <s v="N02AA01"/>
    <d v="2016-04-15T00:00:00"/>
    <m/>
    <s v="Gyártási gond"/>
    <s v="Kontingens"/>
    <s v=""/>
  </r>
  <r>
    <s v="MOVALIS 15 mg tabletta"/>
    <s v="10 X   - buborékcsomagolásban"/>
    <s v="OGYI-T-06152/02"/>
    <s v="meloxicam"/>
    <s v="Boehringer Ingelheim International GmbH"/>
    <x v="4"/>
    <s v="M"/>
    <s v="M01AC06"/>
    <d v="2018-02-16T00:00:00"/>
    <m/>
    <s v="Piaci megfontolások"/>
    <s v="Ugyanaz a gyógyszer más kiszerelésben elérhetõ"/>
    <s v=""/>
  </r>
  <r>
    <s v="MOXIFLOXACIN-RATIOPHARM 400 mg filmtabletta"/>
    <s v="10 X   - buborékcsomagolásban"/>
    <s v="OGYI-T-22336/03"/>
    <s v="moxifloxacin"/>
    <s v="Teva Gyógyszergyár Zrt."/>
    <x v="1"/>
    <s v="J"/>
    <s v="J01MA14"/>
    <d v="2025-05-07T00:00:00"/>
    <d v="2026-02-10T00:00:00"/>
    <s v="Megnövekedett igény"/>
    <s v="Az OGYÉI által helyettesíthetõnek nyilvánított gyógyszer elérhetõ (helyettesíthetõségi lista)"/>
    <s v=""/>
  </r>
  <r>
    <s v="MOXIFLOXACIN-RATIOPHARM 400 mg filmtabletta"/>
    <s v="7 X   - buborékcsomagolásban"/>
    <s v="OGYI-T-22336/02"/>
    <s v="moxifloxacin"/>
    <s v="Teva Gyógyszergyár Zrt."/>
    <x v="1"/>
    <s v="J"/>
    <s v="J01MA14"/>
    <d v="2025-03-11T00:00:00"/>
    <d v="2026-02-10T00:00:00"/>
    <s v="Megnövekedett igény"/>
    <s v="Az OGYÉI által helyettesíthetõnek nyilvánított gyógyszer elérhetõ (helyettesíthetõségi lista)"/>
    <s v=""/>
  </r>
  <r>
    <s v="MUCOPLANT DR. THEISS Borostyán köhögés elleni szirup"/>
    <s v="1 X 100 ml üvegben"/>
    <s v="OGYI-T-22743/01"/>
    <s v="Ivy leaf"/>
    <s v="Naturwaren GmbH"/>
    <x v="2"/>
    <s v="R"/>
    <s v="R05C"/>
    <d v="2018-09-27T00:00:00"/>
    <m/>
    <s v="Piaci megfontolások"/>
    <s v="Ugyanabban vagy hasonló indikációban más gyógyszer elérhetõ"/>
    <s v=""/>
  </r>
  <r>
    <s v="MUCOPLANT DR. THEISS Eukaliptusz és fenyõolaj kenõcs"/>
    <s v="1 X 50 g üvegben"/>
    <s v="OGYI-T-22433/01"/>
    <s v="camphor;Eucalyptus oil;pine sylvestris oil"/>
    <s v="Naturwaren GmbH"/>
    <x v="2"/>
    <s v="R"/>
    <s v="R05"/>
    <d v="2025-01-14T00:00:00"/>
    <m/>
    <s v="Piaci megfontolások"/>
    <s v="Ugyanabban vagy hasonló indikációban más gyógyszer elérhetõ"/>
    <s v=""/>
  </r>
  <r>
    <s v="MUCOPLANT DR. THEISS Kakukkfû ánizsolajjal belsõleges oldatos cseppek"/>
    <s v="1 X 30 ml barna üvegpalackban"/>
    <s v="OGYI-TN-32/01"/>
    <s v="anise oil;extr. thymi vulgaris herba"/>
    <s v="Naturwaren GmbH"/>
    <x v="2"/>
    <s v="R"/>
    <s v="R05"/>
    <d v="2022-01-20T00:00:00"/>
    <m/>
    <s v="Piaci megfontolások"/>
    <s v="Ugyanabban vagy hasonló indikációban más gyógyszer elérhetõ"/>
    <s v=""/>
  </r>
  <r>
    <s v="MUCOPRONT 50 mg/g szirup"/>
    <s v="1 X 90 ml üvegben"/>
    <s v="OGYI-T-01381/01"/>
    <s v="carbocisteine"/>
    <s v="Bausch Health Ireland Ltd."/>
    <x v="2"/>
    <s v="R"/>
    <s v="R05CB03"/>
    <d v="2022-03-22T00:00:00"/>
    <m/>
    <s v="Gyártási gond"/>
    <s v="Ugyanaz a gyógyszer más kiszerelésben elérhetõ"/>
    <s v=""/>
  </r>
  <r>
    <s v="MUKAMBRO 10 mg/adag belsõleges oldatos spray"/>
    <s v="1 X 13 ml üvegben"/>
    <s v="OGYI-T-20385/01"/>
    <s v="ambroxol"/>
    <s v="GMep Medical Technology GmbH"/>
    <x v="2"/>
    <s v="R"/>
    <s v="R05CB06"/>
    <d v="2017-03-09T00:00:00"/>
    <m/>
    <s v="Adminisztratív okok"/>
    <s v="Ugyanabban vagy hasonló indikációban más gyógyszer elérhetõ"/>
    <s v=""/>
  </r>
  <r>
    <s v="MULTIHANCE 0,5 M oldatos injekció"/>
    <s v="1 X 10 ml injekciós üvegben"/>
    <s v="OGYI-T-08432/02"/>
    <s v="gadobenate dimeglumine"/>
    <s v="Bracco Imaging S.P.A."/>
    <x v="9"/>
    <s v="V"/>
    <s v="V08CA08"/>
    <d v="2017-02-24T00:00:00"/>
    <m/>
    <s v="Piaci megfontolások"/>
    <s v="Ugyanaz a gyógyszer más kiszerelésben elérhetõ"/>
    <s v=""/>
  </r>
  <r>
    <s v="MULTIHANCE 0,5 M oldatos injekció"/>
    <s v="1 X 15 ml injekciós üvegben"/>
    <s v="OGYI-T-08432/03"/>
    <s v="gadobenate dimeglumine"/>
    <s v="Bracco Imaging S.P.A."/>
    <x v="9"/>
    <s v="V"/>
    <s v="V08CA08"/>
    <d v="2020-04-29T00:00:00"/>
    <m/>
    <s v="Piaci megfontolások"/>
    <s v="Ugyanaz a gyógyszer más kiszerelésben elérhetõ"/>
    <s v=""/>
  </r>
  <r>
    <s v="MULTIHANCE 0,5 M oldatos injekció"/>
    <s v="1 X 5 ml injekciós üvegben"/>
    <s v="OGYI-T-08432/01"/>
    <s v="gadobenate dimeglumine"/>
    <s v="Bracco Imaging S.P.A."/>
    <x v="9"/>
    <s v="V"/>
    <s v="V08CA08"/>
    <d v="2017-02-24T00:00:00"/>
    <m/>
    <s v="Piaci megfontolások"/>
    <s v="Ugyanaz a gyógyszer más kiszerelésben elérhetõ"/>
    <s v=""/>
  </r>
  <r>
    <s v="MULTIHANCE 529 mg/ml oldatos injekció elõretöltött fecskendõben"/>
    <s v="1 X 10 ml elõretöltött fecskendõben"/>
    <s v="OGYI-T-08432/05"/>
    <s v="gadobenate dimeglumine"/>
    <s v="Bracco Imaging S.P.A."/>
    <x v="9"/>
    <s v="V"/>
    <s v="V08CA08"/>
    <d v="2017-02-24T00:00:00"/>
    <m/>
    <s v="Piaci megfontolások"/>
    <s v="Ugyanaz a gyógyszer más kiszerelésben elérhetõ"/>
    <s v=""/>
  </r>
  <r>
    <s v="MULTIHANCE 529 mg/ml oldatos injekció elõretöltött fecskendõben"/>
    <s v="1 X 15 ml elõretöltött fecskendõben"/>
    <s v="OGYI-T-08432/06"/>
    <s v="gadobenate dimeglumine"/>
    <s v="Bracco Imaging S.P.A."/>
    <x v="9"/>
    <s v="V"/>
    <s v="V08CA08"/>
    <d v="2017-02-24T00:00:00"/>
    <m/>
    <s v="Piaci megfontolások"/>
    <s v="Ugyanaz a gyógyszer más kiszerelésben elérhetõ"/>
    <s v=""/>
  </r>
  <r>
    <s v="MULTIHANCE 529 mg/ml oldatos injekció elõretöltött fecskendõben"/>
    <s v="1 X 20 ml elõretöltött fecskendõben"/>
    <s v="OGYI-T-08432/07"/>
    <s v="gadobenate dimeglumine"/>
    <s v="Bracco Imaging S.P.A."/>
    <x v="9"/>
    <s v="V"/>
    <s v="V08CA08"/>
    <d v="2017-02-24T00:00:00"/>
    <m/>
    <s v="Piaci megfontolások"/>
    <s v="Ugyanaz a gyógyszer más kiszerelésben elérhetõ"/>
    <s v=""/>
  </r>
  <r>
    <s v="MYCOSYST 150 mg kemény kapszula"/>
    <s v="100 X   - HDPE tartályban"/>
    <s v="OGYI-T-06419/09"/>
    <s v="fluconazole"/>
    <s v="Richter Gedeon Nyrt."/>
    <x v="1"/>
    <s v="J"/>
    <s v="J02AC01"/>
    <d v="2025-03-12T00:00:00"/>
    <m/>
    <s v="Gyártási gond"/>
    <s v="Ugyanaz a gyógyszer más kiszerelésben elérhetõ"/>
    <s v=""/>
  </r>
  <r>
    <s v="MabThera  100 mg koncentrátum oldatos infúzióhoz"/>
    <s v="2 X   - injekciós üvegben"/>
    <s v="EU/1/98/067/001"/>
    <s v="rituximab"/>
    <s v="Roche Registration GmbH"/>
    <x v="0"/>
    <s v="L"/>
    <s v="L01XC02"/>
    <d v="2023-01-17T00:00:00"/>
    <m/>
    <s v="Piaci megfontolások"/>
    <s v="Ugyanaz a gyógyszer más gyógyszerformában elérhetõ"/>
    <s v=""/>
  </r>
  <r>
    <s v="MabThera  500 mg koncentrátum oldatos infúzióhoz"/>
    <s v="1 X   - injekciós üvegben"/>
    <s v="EU/1/98/067/002"/>
    <s v="rituximab"/>
    <s v="Roche Registration GmbH"/>
    <x v="0"/>
    <s v="L"/>
    <s v="L01XC02"/>
    <d v="2023-03-31T00:00:00"/>
    <m/>
    <s v="Piaci megfontolások"/>
    <s v="Egyedi import"/>
    <s v=""/>
  </r>
  <r>
    <s v="MabThera 1600 mg szubkután oldatos injekció"/>
    <s v="1 X 13.4 ml injekciós üvegben"/>
    <s v="EU/1/98/067/004"/>
    <s v="rituximab"/>
    <s v="Roche Registration GmbH"/>
    <x v="0"/>
    <s v="L"/>
    <s v="L01XC02"/>
    <d v="2024-04-30T00:00:00"/>
    <m/>
    <s v="Piaci megfontolások"/>
    <s v="Egyedi import"/>
    <s v=""/>
  </r>
  <r>
    <s v="Matever  100 mg/ml koncentrátum oldatos infúzióhoz"/>
    <s v="10 X 5 ml injekciós üvegben"/>
    <s v="EU/1/11/711/030"/>
    <s v="levetiracetam"/>
    <s v="Pharmathen S.A."/>
    <x v="8"/>
    <s v="N"/>
    <s v="N03AX14"/>
    <d v="2025-10-10T00:00:00"/>
    <d v="2025-12-01T00:00:00"/>
    <s v="Szállítási vagy raktározási gondok"/>
    <s v="Egyedi import"/>
    <s v=""/>
  </r>
  <r>
    <s v="Menveo por és oldat oldatos injekcióhoz"/>
    <s v="1 X   - injekciós üvegben"/>
    <s v="EU/1/10/614/003"/>
    <s v="vakcina (bakteriális)"/>
    <s v="GSK Vaccines S.r.l."/>
    <x v="1"/>
    <s v="J"/>
    <s v="J07AH08"/>
    <d v="2021-05-21T00:00:00"/>
    <m/>
    <s v="Piaci megfontolások"/>
    <s v="Ugyanabban vagy hasonló indikációban más gyógyszer elérhetõ"/>
    <s v=""/>
  </r>
  <r>
    <s v="Metalyse 8000 egység (40 mg) por és oldószer oldatos injekcióhoz"/>
    <s v="1 X 40 mg injekciós üvegben"/>
    <s v="EU/1/00/169/005"/>
    <s v="tenecteplase"/>
    <s v="Boehringer Ingelheim International GmbH"/>
    <x v="5"/>
    <s v="B"/>
    <s v="B01AD11"/>
    <d v="2012-10-30T00:00:00"/>
    <m/>
    <s v="Piaci megfontolások"/>
    <s v="Egyedi import"/>
    <s v=""/>
  </r>
  <r>
    <s v="Metalyse 8000 egység (40 mg) por és oldószer oldatos injekcióhoz"/>
    <s v="1 X 40 mg injekciós üvegben"/>
    <s v="EU/1/00/169/005"/>
    <s v="tenecteplase"/>
    <s v="Boehringer Ingelheim International GmbH"/>
    <x v="5"/>
    <s v="B"/>
    <s v="B01AD11"/>
    <d v="2012-10-30T00:00:00"/>
    <m/>
    <s v="Piaci megfontolások"/>
    <s v="Egyedi import"/>
    <s v=""/>
  </r>
  <r>
    <s v="Mimpara 30 mg filmtabletta"/>
    <s v="28 X   - buborékcsomagolásban"/>
    <s v="EU/1/04/292/002"/>
    <s v="cinacalcet"/>
    <s v="Amgen Europe B.V."/>
    <x v="11"/>
    <s v="H"/>
    <s v="H05BX01"/>
    <d v="2025-04-01T00:00:00"/>
    <m/>
    <s v="Piaci megfontolások"/>
    <s v="Azonos hatóanyag, azonos gyógyszerformában elérhetõ"/>
    <s v=""/>
  </r>
  <r>
    <s v="Mimpara 60 mg filmtabletta"/>
    <s v="28 X   - buborékcsomagolásban"/>
    <s v="EU/1/04/292/006"/>
    <s v="cinacalcet"/>
    <s v="Amgen Europe B.V."/>
    <x v="11"/>
    <s v="H"/>
    <s v="H05BX01"/>
    <d v="2024-06-14T00:00:00"/>
    <m/>
    <s v="Gyártási gond"/>
    <s v="Ugyanaz a gyógyszer más hatáserõsségben elérhetõ"/>
    <s v=""/>
  </r>
  <r>
    <s v="Mirapexin 0,088 mg tabletta"/>
    <s v="30 X   - "/>
    <s v="EU/1/97/051/001"/>
    <s v="pramipexole"/>
    <s v="Boehringer Ingelheim International GmbH"/>
    <x v="8"/>
    <s v="N"/>
    <s v="N04BC05"/>
    <d v="2024-05-30T00:00:00"/>
    <m/>
    <s v="Piaci megfontolások"/>
    <s v="Ugyanaz a gyógyszer más kiszerelésben elérhetõ"/>
    <s v=""/>
  </r>
  <r>
    <s v="Mirapexin 0,18 mg tabletta"/>
    <s v="30 X   - "/>
    <s v="EU/1/97/051/003"/>
    <s v="pramipexole"/>
    <s v="Boehringer Ingelheim International GmbH"/>
    <x v="8"/>
    <s v="N"/>
    <s v="N04BC05"/>
    <d v="2024-05-30T00:00:00"/>
    <m/>
    <s v="Piaci megfontolások"/>
    <s v="Ugyanaz a gyógyszer más kiszerelésben elérhetõ"/>
    <s v=""/>
  </r>
  <r>
    <s v="Mircera   30 mikrogramm/0,3 ml oldatos injekció elõretöltött fecskendõben"/>
    <s v="1 X 0.3 ml elõretöltött fecskendõben"/>
    <s v="EU/1/07/400/017"/>
    <s v="methoxy polyethylene glycol-epoetin beta"/>
    <s v="Roche Registration GmbH"/>
    <x v="5"/>
    <s v="B"/>
    <s v="B03XA03"/>
    <d v="2021-06-02T00:00:00"/>
    <m/>
    <s v="Piaci megfontolások"/>
    <s v="Ugyanaz a gyógyszer más hatáserõsségben elérhetõ"/>
    <s v=""/>
  </r>
  <r>
    <s v="Mircera  200 mikrogramm/0,3 ml oldatos injekció elõretöltött fecskendõben"/>
    <s v="1 X 0.3 ml elõretöltött fecskendõben"/>
    <s v="EU/1/07/400/012"/>
    <s v="methoxy polyethylene glycol-epoetin beta"/>
    <s v="Roche Registration GmbH"/>
    <x v="5"/>
    <s v="B"/>
    <s v="B03XA03"/>
    <d v="2017-10-04T00:00:00"/>
    <m/>
    <s v="Piaci megfontolások"/>
    <s v="Ugyanaz a gyógyszer más hatáserõsségben elérhetõ"/>
    <s v=""/>
  </r>
  <r>
    <s v="Mirvaso 3 mg/g gél"/>
    <s v="1 X 30 g tubusban"/>
    <s v="EU/1/13/904/006"/>
    <s v="brimonidine"/>
    <s v="Galderma International"/>
    <x v="6"/>
    <s v="D"/>
    <s v="D11AX21"/>
    <d v="2016-10-01T00:00:00"/>
    <m/>
    <s v="Gyártási gond"/>
    <s v="Ugyanabban vagy hasonló indikációban más gyógyszer elérhetõ"/>
    <s v=""/>
  </r>
  <r>
    <s v="Modigraf 1 mg granulátum belsõleges szuszpenzióhoz"/>
    <s v="50 X   - "/>
    <s v="EU/1/09/523/002"/>
    <s v="tacrolimus"/>
    <s v="Astellas Pharma Europe B.V."/>
    <x v="0"/>
    <s v="L"/>
    <s v="L04AD05"/>
    <d v="2019-01-24T00:00:00"/>
    <m/>
    <s v="Piaci megfontolások"/>
    <s v="Ugyanaz a gyógyszer más hatáserõsségben elérhetõ"/>
    <s v=""/>
  </r>
  <r>
    <s v="Movymia 20 mikrogramm/80 mikroliter oldatos injekció"/>
    <s v="1 X 2.4 ml patronban"/>
    <s v="EU/1/16/1161/003"/>
    <s v="Teriparatide"/>
    <s v="Stada Arzneimittel AG"/>
    <x v="11"/>
    <s v="H"/>
    <s v="H05AA02"/>
    <d v="2025-10-07T00:00:00"/>
    <d v="2025-11-16T00:00:00"/>
    <s v="Gyártási gond"/>
    <s v="Ugyanaz a gyógyszer más kiszerelésben elérhetõ"/>
    <s v=""/>
  </r>
  <r>
    <s v="Mycamine  50 mg por oldatos infúzióhoz"/>
    <s v="1 X 10  ml "/>
    <s v="EU/1/08/448/001"/>
    <s v="micafungin"/>
    <s v="Sandoz Pharmaceuticals d.d."/>
    <x v="1"/>
    <s v="J"/>
    <s v="J02AX05"/>
    <d v="2024-09-26T00:00:00"/>
    <m/>
    <s v="Piaci megfontolások"/>
    <s v="Azonos hatóanyag, azonos gyógyszerformában elérhetõ"/>
    <s v=""/>
  </r>
  <r>
    <s v="Mycamine 100 mg por oldatos infúzióhoz"/>
    <s v="1 X 10  ml "/>
    <s v="EU/1/08/448/002"/>
    <s v="micafungin"/>
    <s v="Sandoz Pharmaceuticals d.d."/>
    <x v="1"/>
    <s v="J"/>
    <s v="J02AX05"/>
    <d v="2024-09-26T00:00:00"/>
    <m/>
    <s v="Piaci megfontolások"/>
    <s v="Azonos hatóanyag, azonos gyógyszerformában elérhetõ"/>
    <s v=""/>
  </r>
  <r>
    <s v="NACREZ 0,075 mg filmtabletta"/>
    <s v="1 X 28 - buborékcsomagolásban"/>
    <s v="OGYI-T-22247/01"/>
    <s v="desogestrel"/>
    <s v="Theramex Ireland Ltd."/>
    <x v="7"/>
    <s v="G"/>
    <s v="G03AC09"/>
    <d v="2016-12-05T00:00:00"/>
    <m/>
    <s v="Gyártási gond"/>
    <s v="Ugyanabban vagy hasonló indikációban más gyógyszer elérhetõ"/>
    <s v=""/>
  </r>
  <r>
    <s v="NAMAXIR 15 mg oldatos injekció elõretöltött fecskendõben"/>
    <s v="1 X 0.375 ml elõretöltött fecskendõben"/>
    <s v="OGYI-T-22895/09"/>
    <s v="methotrexate"/>
    <s v="Actavis Group PTC ehf."/>
    <x v="0"/>
    <s v="L"/>
    <s v="L04AX03"/>
    <d v="2023-10-11T00:00:00"/>
    <m/>
    <s v="Gyártási gond"/>
    <s v="Ugyanaz a gyógyszer más hatáserõsségben elérhetõ"/>
    <s v=""/>
  </r>
  <r>
    <s v="NAMAXIR 20 mg oldatos injekció elõretöltött fecskendõben"/>
    <s v="1 X 0.50 ml elõretöltött fecskendõben"/>
    <s v="OGYI-T-22895/13"/>
    <s v="methotrexate"/>
    <s v="Actavis Group PTC ehf."/>
    <x v="0"/>
    <s v="L"/>
    <s v="L04AX03"/>
    <d v="2024-04-03T00:00:00"/>
    <m/>
    <s v="Hatóanyag, vagy egyéb alapanyag ellátási probléma"/>
    <s v="Azonos hatóanyag, azonos gyógyszerformában elérhetõ"/>
    <s v=""/>
  </r>
  <r>
    <s v="NAROPIN  7,5 mg/ml oldatos injekció"/>
    <s v="5 X 20 ml ampulla"/>
    <s v="OGYI-T-07214/02"/>
    <s v="ropivacaine"/>
    <s v="Sandoz Hungária Kft."/>
    <x v="8"/>
    <s v="N"/>
    <s v="N01BB09"/>
    <d v="2025-11-04T00:00:00"/>
    <d v="2026-05-01T00:00:00"/>
    <s v="Gyártási gond"/>
    <s v="Ugyanaz a gyógyszer más hatáserõsségben elérhetõ"/>
    <s v=""/>
  </r>
  <r>
    <s v="NATRIUM CHLORATUM TEVA 0,9% oldatos injekció"/>
    <s v="10 X 10 ml ampulla"/>
    <s v="OGYI-T-09776/03"/>
    <s v="sodium chloride"/>
    <s v="Teva Gyógyszergyár Zrt."/>
    <x v="9"/>
    <s v="V"/>
    <s v="V07AB"/>
    <d v="2018-01-25T00:00:00"/>
    <m/>
    <s v="Piaci megfontolások"/>
    <s v="Ugyanabban vagy hasonló indikációban más gyógyszer elérhetõ"/>
    <s v=""/>
  </r>
  <r>
    <s v="NATRIUM CHLORATUM TEVA 0,9% oldatos injekció"/>
    <s v="100 X 10 ml ampulla"/>
    <s v="OGYI-T-09776/04"/>
    <s v="sodium chloride"/>
    <s v="Teva Gyógyszergyár Zrt."/>
    <x v="9"/>
    <s v="V"/>
    <s v="V07AB"/>
    <d v="2016-08-19T00:00:00"/>
    <m/>
    <s v="Gyártási gond"/>
    <s v="Ugyanabban vagy hasonló indikációban más gyógyszer elérhetõ"/>
    <s v=""/>
  </r>
  <r>
    <s v="NATRIUM CHLORATUM TEVA 10% oldatos injekció"/>
    <s v="10 X 10 ml OPC ampullában"/>
    <s v="OGYI-T-09776/05"/>
    <s v="sodium chloride"/>
    <s v="Teva Gyógyszergyár Zrt."/>
    <x v="5"/>
    <s v="B"/>
    <s v="B05XA03"/>
    <d v="2016-08-14T00:00:00"/>
    <m/>
    <s v="Gyártási gond"/>
    <s v="Ugyanabban vagy hasonló indikációban más gyógyszer elérhetõ"/>
    <s v=""/>
  </r>
  <r>
    <s v="NEBIVOLOL EGIS 5 mg tabletta"/>
    <s v="30 X   - buborékcsomagolásban"/>
    <s v="OGYI-T-21069/03"/>
    <s v="nebivolol"/>
    <s v="Egis Gyógyszergyár Zrt."/>
    <x v="10"/>
    <s v="C"/>
    <s v="C07AB12"/>
    <d v="2025-07-31T00:00:00"/>
    <d v="2026-12-31T00:00:00"/>
    <s v="Piaci megfontolások"/>
    <s v="Azonos hatóanyag, azonos gyógyszerformában elérhetõ"/>
    <s v=""/>
  </r>
  <r>
    <s v="NEO CITRAN belsõleges por felnõtteknek"/>
    <s v="6 X   - tasakban"/>
    <s v="OGYI-T-04545/01"/>
    <s v="phenylephrine;paracetamol;ascorbic acid;pheniramine maleate"/>
    <s v="Haleon Hungary Kft."/>
    <x v="8"/>
    <s v="N"/>
    <s v="N02BE51"/>
    <d v="2025-03-21T00:00:00"/>
    <m/>
    <s v="Piaci megfontolások"/>
    <s v="Ugyanaz a gyógyszer más kiszerelésben elérhetõ"/>
    <s v=""/>
  </r>
  <r>
    <s v="NEO-ANGIN cseresznye szopogató tabletta"/>
    <s v="24 X   - buborékcsomagolásban"/>
    <s v="OGYI-T-10365/05"/>
    <s v="Dichlorobenzyl alcohol;amylmetacresol;Levomenthol"/>
    <s v="Divapharma GmbH"/>
    <x v="2"/>
    <s v="R"/>
    <s v="R02AA20"/>
    <d v="2024-12-10T00:00:00"/>
    <d v="2026-01-10T00:00:00"/>
    <s v="Gyártási gond"/>
    <s v="Ugyanabban vagy hasonló indikációban más gyógyszer elérhetõ"/>
    <s v=""/>
  </r>
  <r>
    <s v="NEO-ANGIN cukormentes szopogató tabletta"/>
    <s v="12 X   - buborékcsomagolásban"/>
    <s v="OGYI-T-10365/15"/>
    <s v="amylmetacresol;Levomenthol;Dichlorobenzyl alcohol"/>
    <s v="Divapharma GmbH"/>
    <x v="2"/>
    <s v="R"/>
    <s v="R02AA20"/>
    <d v="2022-04-30T00:00:00"/>
    <d v="2026-01-10T00:00:00"/>
    <s v="Piaci megfontolások"/>
    <s v="Azonos hatóanyag, azonos gyógyszerformában elérhetõ"/>
    <s v=""/>
  </r>
  <r>
    <s v="NEO-ANGIN cukormentes szopogató tabletta"/>
    <s v="16 X   - buborékcsomagolásban"/>
    <s v="OGYI-T-10365/12"/>
    <s v="amylmetacresol;Levomenthol;Dichlorobenzyl alcohol"/>
    <s v="Divapharma GmbH"/>
    <x v="2"/>
    <s v="R"/>
    <s v="R02AA20"/>
    <d v="2022-04-30T00:00:00"/>
    <d v="2026-01-10T00:00:00"/>
    <s v="Piaci megfontolások"/>
    <s v="Azonos hatóanyag, azonos gyógyszerformában elérhetõ"/>
    <s v=""/>
  </r>
  <r>
    <s v="NEO-ANGIN cukormentes szopogató tabletta"/>
    <s v="24 X   - buborékcsomagolásban"/>
    <s v="OGYI-T-10365/13"/>
    <s v="amylmetacresol;Levomenthol;Dichlorobenzyl alcohol"/>
    <s v="Divapharma GmbH"/>
    <x v="2"/>
    <s v="R"/>
    <s v="R02AA20"/>
    <d v="2022-04-30T00:00:00"/>
    <d v="2026-01-10T00:00:00"/>
    <s v="Piaci megfontolások"/>
    <s v="Azonos hatóanyag, azonos gyógyszerformában elérhetõ"/>
    <s v=""/>
  </r>
  <r>
    <s v="NEO-ANGIN cukormentes szopogató tabletta"/>
    <s v="48 X   - buborékcsomagolásban"/>
    <s v="OGYI-T-10365/14"/>
    <s v="amylmetacresol;Levomenthol;Dichlorobenzyl alcohol"/>
    <s v="Divapharma GmbH"/>
    <x v="2"/>
    <s v="R"/>
    <s v="R02AA20"/>
    <d v="2022-04-30T00:00:00"/>
    <d v="2026-01-10T00:00:00"/>
    <s v="Piaci megfontolások"/>
    <s v="Azonos hatóanyag, azonos gyógyszerformában elérhetõ"/>
    <s v=""/>
  </r>
  <r>
    <s v="NEO-ANGIN szopogató tabletta"/>
    <s v="24 X   - buborékcsomagolásban"/>
    <s v="OGYI-T-10365/01"/>
    <s v="amylmetacresol;Levomenthol;Dichlorobenzyl alcohol"/>
    <s v="Divapharma GmbH"/>
    <x v="2"/>
    <s v="R"/>
    <s v="R02AA20"/>
    <d v="2024-12-10T00:00:00"/>
    <d v="2026-01-10T00:00:00"/>
    <s v="Gyártási gond"/>
    <s v="Ugyanabban vagy hasonló indikációban más gyógyszer elérhetõ"/>
    <s v=""/>
  </r>
  <r>
    <s v="NEO-ANGIN zsálya szopogató tabletta"/>
    <s v="12 X   - buborékcsomagolásban"/>
    <s v="OGYI-T-10365/07"/>
    <s v="Dichlorobenzyl alcohol;amylmetacresol;Levomenthol"/>
    <s v="Divapharma GmbH"/>
    <x v="2"/>
    <s v="R"/>
    <s v="R02AA20"/>
    <d v="2020-04-01T00:00:00"/>
    <d v="2026-01-10T00:00:00"/>
    <s v="Piaci megfontolások"/>
    <s v="Ugyanabban vagy hasonló indikációban más gyógyszer elérhetõ"/>
    <s v=""/>
  </r>
  <r>
    <s v="NEO-ANGIN zsálya szopogató tabletta"/>
    <s v="16 X   - buborékcsomagolásban"/>
    <s v="OGYI-T-10365/08"/>
    <s v="Dichlorobenzyl alcohol;amylmetacresol;Levomenthol"/>
    <s v="Divapharma GmbH"/>
    <x v="2"/>
    <s v="R"/>
    <s v="R02AA20"/>
    <d v="2020-04-01T00:00:00"/>
    <d v="2026-01-10T00:00:00"/>
    <s v="Piaci megfontolások"/>
    <s v="Ugyanabban vagy hasonló indikációban más gyógyszer elérhetõ"/>
    <s v=""/>
  </r>
  <r>
    <s v="NEO-ANGIN zsálya szopogató tabletta"/>
    <s v="24 X   - buborékcsomagolásban"/>
    <s v="OGYI-T-10365/09"/>
    <s v="Dichlorobenzyl alcohol;amylmetacresol;Levomenthol"/>
    <s v="Divapharma GmbH"/>
    <x v="2"/>
    <s v="R"/>
    <s v="R02AA20"/>
    <d v="2020-04-01T00:00:00"/>
    <d v="2026-01-10T00:00:00"/>
    <s v="Piaci megfontolások"/>
    <s v="Ugyanabban vagy hasonló indikációban más gyógyszer elérhetõ"/>
    <s v=""/>
  </r>
  <r>
    <s v="NEO-ANGIN zsálya szopogató tabletta"/>
    <s v="48 X   - buborékcsomagolásban"/>
    <s v="OGYI-T-10365/10"/>
    <s v="Dichlorobenzyl alcohol;amylmetacresol;Levomenthol"/>
    <s v="Divapharma GmbH"/>
    <x v="2"/>
    <s v="R"/>
    <s v="R02AA20"/>
    <d v="2020-04-01T00:00:00"/>
    <d v="2026-01-10T00:00:00"/>
    <s v="Piaci megfontolások"/>
    <s v="Ugyanabban vagy hasonló indikációban más gyógyszer elérhetõ"/>
    <s v=""/>
  </r>
  <r>
    <s v="NEPRESOL 25 mg tabletta"/>
    <s v="100 X   - buborékcsomagolásban"/>
    <s v="OGYI-T-23620/02"/>
    <s v="dihydralazine sulphate, hydrated"/>
    <s v="Teofarma s.r.l."/>
    <x v="10"/>
    <s v="C"/>
    <s v="C02DB01"/>
    <d v="2020-01-24T00:00:00"/>
    <m/>
    <s v="Adminisztratív okok"/>
    <s v="Kontingens"/>
    <s v=""/>
  </r>
  <r>
    <s v="NEPRESOL 25 mg tabletta"/>
    <s v="30 X   - buborékcsomagolásban"/>
    <s v="OGYI-T-23620/01"/>
    <s v="dihydralazine sulphate, hydrated"/>
    <s v="Teofarma s.r.l."/>
    <x v="10"/>
    <s v="C"/>
    <s v="C02DB01"/>
    <d v="2020-01-24T00:00:00"/>
    <m/>
    <s v="Adminisztratív okok"/>
    <s v="Kontingens"/>
    <s v=""/>
  </r>
  <r>
    <s v="NEPRESOL 25 mg tabletta"/>
    <s v="500 X   - buborékcsomagolásban"/>
    <s v="OGYI-T-23620/03"/>
    <s v="dihydralazine sulphate, hydrated"/>
    <s v="Teofarma s.r.l."/>
    <x v="10"/>
    <s v="C"/>
    <s v="C02DB01"/>
    <d v="2020-01-24T00:00:00"/>
    <m/>
    <s v="Adminisztratív okok"/>
    <s v="Kontingens"/>
    <s v=""/>
  </r>
  <r>
    <s v="NEUROBION FORTE 100 mg/200 mg/0,2 mg bevont tabletta"/>
    <s v="20 X   - buborékcsomagolásban"/>
    <s v="OGYI-T-04635/01"/>
    <s v="Thiamine;cyanocobalamin;pyridoxine hydrochloride"/>
    <s v="P&amp;G Health Germany GmbH"/>
    <x v="3"/>
    <s v="A"/>
    <s v="A11DB"/>
    <d v="2022-10-27T00:00:00"/>
    <m/>
    <s v="Piaci megfontolások"/>
    <s v="Ugyanabban vagy hasonló indikációban más gyógyszer elérhetõ"/>
    <s v=""/>
  </r>
  <r>
    <s v="NEURONTIN 300 mg kemény kapszula"/>
    <s v="100 X   - buborékcsomagolásban"/>
    <s v="OGYI-T-04966/04"/>
    <s v="gabapentin"/>
    <s v="Viatris Healthcare Ltd."/>
    <x v="8"/>
    <s v="N"/>
    <s v="N02BF01"/>
    <d v="2018-04-19T00:00:00"/>
    <m/>
    <s v="Piaci megfontolások"/>
    <s v="Ugyanaz a gyógyszer más kiszerelésben elérhetõ"/>
    <s v=""/>
  </r>
  <r>
    <s v="NEURONTIN 400 mg kemény kapszula"/>
    <s v="50 X   - buborékcsomagolásban"/>
    <s v="OGYI-T-04966/05"/>
    <s v="gabapentin"/>
    <s v="Viatris Healthcare Ltd."/>
    <x v="8"/>
    <s v="N"/>
    <s v="N02BF01"/>
    <d v="2017-01-01T00:00:00"/>
    <m/>
    <s v="Piaci megfontolások"/>
    <s v="Ugyanaz a gyógyszer más kiszerelésben elérhetõ"/>
    <s v=""/>
  </r>
  <r>
    <s v="NICORETTE BERRYMINT 1 mg/adag szájnyálkahártyán alkalmazott oldatos spray"/>
    <s v="1 X 1 - adagoló eszköz"/>
    <s v="OGYI-T-22237/03"/>
    <s v="nicotine"/>
    <s v="McNeil AB"/>
    <x v="8"/>
    <s v="N"/>
    <s v="N07BA01"/>
    <d v="2023-07-20T00:00:00"/>
    <m/>
    <s v="Piaci megfontolások"/>
    <s v="Azonos hatóanyag, azonos gyógyszerformában elérhetõ"/>
    <s v=""/>
  </r>
  <r>
    <s v="NICORETTE FRESHMINT GUM 2 mg gyógyszeres rágógumi"/>
    <s v="105 X   - buborékcsomagolásban"/>
    <s v="OGYI-T-10240/04"/>
    <s v="nicotine"/>
    <s v="McNeil AB"/>
    <x v="8"/>
    <s v="N"/>
    <s v="N07BA01"/>
    <d v="2013-05-01T00:00:00"/>
    <m/>
    <s v="Piaci megfontolások"/>
    <s v="Ugyanaz a gyógyszer más hatáserõsségben elérhetõ"/>
    <s v=""/>
  </r>
  <r>
    <s v="NICORETTE FRESHMINT GUM 2 mg gyógyszeres rágógumi"/>
    <s v="30 X   - buborékcsomagolásban"/>
    <s v="OGYI-T-10240/02"/>
    <s v="nicotine"/>
    <s v="McNeil AB"/>
    <x v="8"/>
    <s v="N"/>
    <s v="N07BA01"/>
    <d v="2013-07-30T00:00:00"/>
    <m/>
    <s v="Piaci megfontolások"/>
    <s v="Ugyanaz a gyógyszer más kiszerelésben elérhetõ"/>
    <s v=""/>
  </r>
  <r>
    <s v="NICORETTE FRESHMINT GUM 4 mg gyógyszeres rágógumi"/>
    <s v="30 X   - buborékcsomagolásban"/>
    <s v="OGYI-T-10240/14"/>
    <s v="nicotine"/>
    <s v="McNeil AB"/>
    <x v="8"/>
    <s v="N"/>
    <s v="N07BA01"/>
    <d v="2013-09-01T00:00:00"/>
    <m/>
    <s v="Piaci megfontolások"/>
    <s v="Ugyanaz a gyógyszer más kiszerelésben elérhetõ"/>
    <s v=""/>
  </r>
  <r>
    <s v="NICORETTE MINT 4 mg mentolos préselt szopogató tabletta"/>
    <s v="20 X   - PP tartályban"/>
    <s v="OGYI-T-24089/01"/>
    <s v="nicotine"/>
    <s v="McNeil AB"/>
    <x v="8"/>
    <s v="N"/>
    <s v="N07BA01"/>
    <d v="2025-10-31T00:00:00"/>
    <m/>
    <s v="Piaci megfontolások"/>
    <s v="Ugyanaz a gyógyszer más kiszerelésben elérhetõ"/>
    <s v=""/>
  </r>
  <r>
    <s v="NIMBEX 2 mg/ml oldatos injekció"/>
    <s v="5 X 5 ml ampulla"/>
    <s v="OGYI-T-08580/01"/>
    <s v="cisatracurium besilate"/>
    <s v="Aspen Pharma Trading Ltd (IE)"/>
    <x v="4"/>
    <s v="M"/>
    <s v="M03AC11"/>
    <d v="2023-11-01T00:00:00"/>
    <m/>
    <s v="Piaci megfontolások"/>
    <s v="Ugyanabban vagy hasonló indikációban más gyógyszer elérhetõ"/>
    <s v=""/>
  </r>
  <r>
    <s v="NIQUITIN MENTHOL FRESH 2 mg gyógyszeres rágógumi"/>
    <s v="30 X   - buborékcsomagolásban"/>
    <s v="OGYI-T-08174/51"/>
    <s v="nicotine"/>
    <s v="Omega Pharma Kft."/>
    <x v="8"/>
    <s v="N"/>
    <s v="N07BA01"/>
    <d v="2019-04-23T00:00:00"/>
    <m/>
    <s v="Piaci megfontolások"/>
    <s v="Ugyanaz a gyógyszer más gyógyszerformában elérhetõ"/>
    <s v=""/>
  </r>
  <r>
    <s v="NIQUITIN MENTHOL FRESH 4 mg gyógyszeres rágógumi"/>
    <s v="100 X   - buborékcsomagolásban"/>
    <s v="OGYI-T-08174/57"/>
    <s v="nicotine"/>
    <s v="Omega Pharma Kft."/>
    <x v="8"/>
    <s v="N"/>
    <s v="N07BA01"/>
    <d v="2019-04-23T00:00:00"/>
    <m/>
    <s v="Piaci megfontolások"/>
    <s v="Ugyanaz a gyógyszer más gyógyszerformában elérhetõ"/>
    <s v=""/>
  </r>
  <r>
    <s v="NIQUITIN MENTHOL FRESH 4 mg gyógyszeres rágógumi"/>
    <s v="30 X   - buborékcsomagolásban"/>
    <s v="OGYI-T-08174/56"/>
    <s v="nicotine"/>
    <s v="Omega Pharma Kft."/>
    <x v="8"/>
    <s v="N"/>
    <s v="N07BA01"/>
    <d v="2019-04-23T00:00:00"/>
    <m/>
    <s v="Piaci megfontolások"/>
    <s v="Ugyanaz a gyógyszer más gyógyszerformában elérhetõ"/>
    <s v=""/>
  </r>
  <r>
    <s v="NIQUITIN MINITAB 1,5 mg préselt szopogató tabletta"/>
    <s v="1 X 20 - mûanyag tartályban"/>
    <s v="OGYI-T-08174/07"/>
    <s v="nicotine"/>
    <s v="Omega Pharma Kft."/>
    <x v="8"/>
    <s v="N"/>
    <s v="N07BA01"/>
    <d v="2022-03-21T00:00:00"/>
    <m/>
    <s v="Piaci megfontolások"/>
    <s v="Ugyanaz a gyógyszer más kiszerelésben elérhetõ"/>
    <s v=""/>
  </r>
  <r>
    <s v="NIQUITIN MINITAB 1,5 mg préselt szopogató tabletta"/>
    <s v="3 X 20 - mûanyag tartályban"/>
    <s v="OGYI-T-08174/08"/>
    <s v="nicotine"/>
    <s v="Omega Pharma Kft."/>
    <x v="8"/>
    <s v="N"/>
    <s v="N07BA01"/>
    <d v="2022-08-01T00:00:00"/>
    <m/>
    <s v="Piaci megfontolások"/>
    <s v="Ugyanaz a gyógyszer más kiszerelésben elérhetõ"/>
    <s v=""/>
  </r>
  <r>
    <s v="NITROFURANTOIN-CHINOIN 0,1 g tabletta"/>
    <s v="20 X   - buborékcsomagolásban"/>
    <s v="OGYI-T-03253/01"/>
    <s v="nitrofurantoin"/>
    <s v="Hungaro-Gal Kft."/>
    <x v="1"/>
    <s v="J"/>
    <s v="J01XE01"/>
    <d v="2019-10-29T00:00:00"/>
    <m/>
    <s v="Hatóanyag, vagy egyéb alapanyag ellátási probléma"/>
    <s v="Kontingens"/>
    <s v=""/>
  </r>
  <r>
    <s v="NO-SPA FORTE tabletta"/>
    <s v="24 X   - buborékcsomagolásban"/>
    <s v="OGYI-T-06267/06"/>
    <s v="drotaverine"/>
    <s v="Opella Healthcare Commercial Kft."/>
    <x v="3"/>
    <s v="A"/>
    <s v="A03AD02"/>
    <d v="2025-08-28T00:00:00"/>
    <m/>
    <s v="Piaci megfontolások"/>
    <s v="Azonos hatóanyag, azonos gyógyszerformában elérhetõ"/>
    <s v=""/>
  </r>
  <r>
    <s v="NO-SPA NEO 40 mg filmtabletta"/>
    <s v="24 X   - buborékcsomagolásban"/>
    <s v="OGYI-T-06267/08"/>
    <s v="drotaverine"/>
    <s v="Opella Healthcare Commercial Kft."/>
    <x v="3"/>
    <s v="A"/>
    <s v="A03AD02"/>
    <d v="2020-05-04T00:00:00"/>
    <m/>
    <s v="Piaci megfontolások"/>
    <s v="Azonos hatóanyag, azonos gyógyszerformában elérhetõ"/>
    <s v=""/>
  </r>
  <r>
    <s v="NOFLAMEN 15 mg tabletta"/>
    <s v="20 X   - buborékcsomagolásban"/>
    <s v="OGYI-T-20188/04"/>
    <s v="meloxicam"/>
    <s v="Egis Gyógyszergyár Zrt."/>
    <x v="4"/>
    <s v="M"/>
    <s v="M01AC06"/>
    <d v="2015-01-01T00:00:00"/>
    <m/>
    <s v="Gyártási gond"/>
    <s v="Az OGYÉI által helyettesíthetõnek nyilvánított gyógyszer elérhetõ (helyettesíthetõségi lista)"/>
    <s v=""/>
  </r>
  <r>
    <s v="NORDITROPIN NORDIFLEX 10 mg/1,5 ml oldatos injekció elõretöltött injekciós tollban"/>
    <s v="1 X 1.5 ml elõretöltött injekciós tollban"/>
    <s v="OGYI-T-07700/14"/>
    <s v="somatropin"/>
    <s v="Novo Nordisk A/S"/>
    <x v="11"/>
    <s v="H"/>
    <s v="H01AC01"/>
    <d v="2023-02-13T00:00:00"/>
    <d v="2025-12-31T00:00:00"/>
    <s v="Gyártási gond"/>
    <s v="Azonos hatóanyag, azonos gyógyszerformában elérhetõ"/>
    <s v=""/>
  </r>
  <r>
    <s v="NORDITROPIN NORDIFLEX 15 mg/1,5 ml oldatos injekció elõretöltött injekciós tollban"/>
    <s v="1 X 1.5 ml elõretöltött injekciós tollban"/>
    <s v="OGYI-T-07700/15"/>
    <s v="somatropin"/>
    <s v="Novo Nordisk A/S"/>
    <x v="11"/>
    <s v="H"/>
    <s v="H01AC01"/>
    <d v="2023-06-23T00:00:00"/>
    <d v="2025-12-31T00:00:00"/>
    <s v="Gyártási gond"/>
    <s v="Azonos hatóanyag, azonos gyógyszerformában elérhetõ"/>
    <s v=""/>
  </r>
  <r>
    <s v="NOREPINEPHRINE KALCEKS 1 mg/ml koncentrátum oldatos infúzióhoz"/>
    <s v="10 X 1 ml ampulla"/>
    <s v="OGYI-T-23676/02"/>
    <s v="noradrenaline tartrate"/>
    <s v="AS KALCEKS"/>
    <x v="10"/>
    <s v="C"/>
    <s v="C01CA03"/>
    <d v="2024-01-08T00:00:00"/>
    <m/>
    <s v="Gyártási gond"/>
    <s v="Ugyanabban vagy hasonló indikációban más gyógyszer elérhetõ"/>
    <s v=""/>
  </r>
  <r>
    <s v="NOREPINEPHRINE KALCEKS 1 mg/ml koncentrátum oldatos infúzióhoz"/>
    <s v="10 X 10 ml ampulla"/>
    <s v="OGYI-T-23676/12"/>
    <s v="noradrenaline tartrate"/>
    <s v="AS KALCEKS"/>
    <x v="10"/>
    <s v="C"/>
    <s v="C01CA03"/>
    <d v="2025-09-19T00:00:00"/>
    <d v="2026-02-28T00:00:00"/>
    <s v="Gyártási gond"/>
    <s v="Ugyanabban vagy hasonló indikációban más gyógyszer elérhetõ"/>
    <s v=""/>
  </r>
  <r>
    <s v="NORPROLAC  25 mikrogramm tabletta és 50 mikrogramm tabletta"/>
    <s v="3 X   - buborékcsomagolásban"/>
    <s v="OGYI-T-04871/01"/>
    <s v="quinagolide"/>
    <s v="Ferring Magyarország Kft."/>
    <x v="7"/>
    <s v="G"/>
    <s v="G02CB04"/>
    <d v="2025-05-01T00:00:00"/>
    <m/>
    <s v="Gyártási gond"/>
    <s v="Egyedi import"/>
    <s v=""/>
  </r>
  <r>
    <s v="Nemdatine 10 mg filmtabletta"/>
    <s v="28 X   - buborékcsomagolásban"/>
    <s v="EU/1/13/824/003"/>
    <s v="memantine"/>
    <s v="Actavis Group PTC ehf."/>
    <x v="8"/>
    <s v="N"/>
    <s v="N06DX01"/>
    <d v="2019-10-24T00:00:00"/>
    <m/>
    <s v="Gyártási gond"/>
    <s v="Az OGYÉI által helyettesíthetõnek nyilvánított gyógyszer elérhetõ (helyettesíthetõségi lista)"/>
    <s v=""/>
  </r>
  <r>
    <s v="NeoRecormon   2000 NE oldatos injekció elõretöltött fecskendõben"/>
    <s v="6 X   - -"/>
    <s v="EU/1/97/031/030"/>
    <s v="Epoetin beta"/>
    <s v="Roche Registration GmbH"/>
    <x v="5"/>
    <s v="B"/>
    <s v="B03XA01"/>
    <d v="2025-03-18T00:00:00"/>
    <m/>
    <s v="Gyártási gond"/>
    <s v="Kontingens"/>
    <s v=""/>
  </r>
  <r>
    <s v="NeoRecormon   5000 NE oldatos injekció elõretöltött fecskendõben"/>
    <s v="6 X   - -"/>
    <s v="EU/1/97/031/034"/>
    <s v="Epoetin beta"/>
    <s v="Roche Registration GmbH"/>
    <x v="5"/>
    <s v="B"/>
    <s v="B03XA01"/>
    <d v="2025-02-12T00:00:00"/>
    <m/>
    <s v="Gyártási gond"/>
    <s v="Ugyanaz a gyógyszer más hatáserõsségben elérhetõ"/>
    <s v=""/>
  </r>
  <r>
    <s v="NeoRecormon   6000 NE oldatos injekció elõretöltött fecskendõben"/>
    <s v="6 X   - -"/>
    <s v="EU/1/97/031/044"/>
    <s v="Epoetin beta"/>
    <s v="Roche Registration GmbH"/>
    <x v="5"/>
    <s v="B"/>
    <s v="B03XA01"/>
    <d v="2025-03-18T00:00:00"/>
    <m/>
    <s v="Gyártási gond"/>
    <s v="Kontingens"/>
    <s v=""/>
  </r>
  <r>
    <s v="NovoNorm 2 mg tabletta"/>
    <s v="90 X   - -"/>
    <s v="EU/1/98/076/019"/>
    <s v="repaglinide"/>
    <s v="Novo Nordisk A/S"/>
    <x v="3"/>
    <s v="A"/>
    <s v="A10BX02"/>
    <d v="2024-08-01T00:00:00"/>
    <m/>
    <s v="Piaci megfontolások"/>
    <s v="Ugyanabban vagy hasonló indikációban más gyógyszer elérhetõ"/>
    <s v=""/>
  </r>
  <r>
    <s v="NovoSeven 1 mg (50 KNE) por és oldószer oldatos injekcióhoz"/>
    <s v="1 X   - injekciós üvegben"/>
    <s v="EU/1/96/006/008"/>
    <s v="Eptacog alfa (activated)"/>
    <s v="Novo Nordisk A/S"/>
    <x v="5"/>
    <s v="B"/>
    <s v="B02BD08"/>
    <d v="2025-05-01T00:00:00"/>
    <d v="2025-12-31T00:00:00"/>
    <s v="Gyártási gond"/>
    <s v="Ugyanaz a gyógyszer más hatáserõsségben elérhetõ"/>
    <s v=""/>
  </r>
  <r>
    <s v="NovoSeven 2 mg (100 KNE) por és oldószer oldatos injekcióhoz"/>
    <s v="1 X   - injekciós üvegben"/>
    <s v="EU/1/96/006/009"/>
    <s v="Eptacog alfa (activated)"/>
    <s v="Novo Nordisk A/S"/>
    <x v="5"/>
    <s v="B"/>
    <s v="B02BD08"/>
    <d v="2025-06-23T00:00:00"/>
    <d v="2025-12-31T00:00:00"/>
    <s v="Gyártási gond"/>
    <s v="Ugyanaz a gyógyszer más gyógyszerformában elérhetõ"/>
    <s v=""/>
  </r>
  <r>
    <s v="NovoSeven 5 mg (250 KNE) por és oldószer oldatos injekcióhoz"/>
    <s v="1 X   - injekciós üvegben"/>
    <s v="EU/1/96/006/010"/>
    <s v="Eptacog alfa (activated)"/>
    <s v="Novo Nordisk A/S"/>
    <x v="5"/>
    <s v="B"/>
    <s v="B02BD08"/>
    <d v="2025-05-13T00:00:00"/>
    <d v="2025-12-31T00:00:00"/>
    <s v="Gyártási gond"/>
    <s v="Ugyanaz a gyógyszer más hatáserõsségben elérhetõ"/>
    <s v=""/>
  </r>
  <r>
    <s v="Noxafil 100 mg gyomornedv-ellenálló tabletta"/>
    <s v="24 X   - buborékcsomagolásban"/>
    <s v="EU/1/05/320/002"/>
    <s v="posaconazole"/>
    <s v="Merck Sharp &amp; Dohme BV"/>
    <x v="1"/>
    <s v="J"/>
    <s v="J02AC04"/>
    <d v="2023-11-30T00:00:00"/>
    <m/>
    <s v="Piaci megfontolások"/>
    <s v="Ugyanabban vagy hasonló indikációban más gyógyszer elérhetõ"/>
    <s v=""/>
  </r>
  <r>
    <s v="NutropinAq 10 mg/2 ml (30 NE) oldatos injekció"/>
    <s v="1 X 2 ml patronban"/>
    <s v="EU/1/00/164/003"/>
    <s v="somatropin"/>
    <s v="Ipsen Pharma"/>
    <x v="11"/>
    <s v="H"/>
    <s v="H01AC01"/>
    <d v="2024-03-31T00:00:00"/>
    <m/>
    <s v="Piaci megfontolások"/>
    <s v="Ugyanabban vagy hasonló indikációban más gyógyszer elérhetõ"/>
    <s v=""/>
  </r>
  <r>
    <s v="NÁTRIUM-KLORID 0,9% Fresenius oldatos infúzió"/>
    <s v="20 X 250 ml LDPE palackban"/>
    <s v="OGYI-T-09227/14"/>
    <s v="sodium chloride"/>
    <s v="Fresenius Kabi Deutschland GmbH"/>
    <x v="5"/>
    <s v="B"/>
    <s v="B05BB01"/>
    <d v="2025-10-28T00:00:00"/>
    <d v="2025-11-30T00:00:00"/>
    <s v="Megnövekedett igény"/>
    <s v="Egyedi import"/>
    <s v=""/>
  </r>
  <r>
    <s v="NÁTRIUM-KLORID 0,9% Fresenius oldatos infúzió"/>
    <s v="40 X 100 ml LDPE palackban"/>
    <s v="OGYI-T-09227/07"/>
    <s v="sodium chloride"/>
    <s v="Fresenius Kabi Deutschland GmbH"/>
    <x v="5"/>
    <s v="B"/>
    <s v="B05BB01"/>
    <d v="2025-11-04T00:00:00"/>
    <d v="2025-11-30T00:00:00"/>
    <s v="Megnövekedett igény"/>
    <s v="Ugyanabban vagy hasonló indikációban más gyógyszer elérhetõ"/>
    <s v=""/>
  </r>
  <r>
    <s v="NÁTRIUM-KLORID EUROLIFE 0,9% oldatos infúzió"/>
    <s v="10 X 1000 ml infúziós zsákban"/>
    <s v="OGYI-T-24135/07"/>
    <s v="sodium chloride"/>
    <s v="Eurolife Healthcare Hungary Kft."/>
    <x v="5"/>
    <s v="B"/>
    <s v="B05BB01"/>
    <d v="2024-08-07T00:00:00"/>
    <m/>
    <s v="Hivatalbóli megállapítás"/>
    <s v="Ugyanabban vagy hasonló indikációban más gyógyszer elérhetõ"/>
    <s v=""/>
  </r>
  <r>
    <s v="NÁTRIUM-KLORID EUROLIFE 0,9% oldatos infúzió"/>
    <s v="20 X 250 ml infúziós zsákban"/>
    <s v="OGYI-T-24135/03"/>
    <s v="sodium chloride"/>
    <s v="Eurolife Healthcare Hungary Kft."/>
    <x v="5"/>
    <s v="B"/>
    <s v="B05BB01"/>
    <d v="2024-09-13T00:00:00"/>
    <m/>
    <s v="Hivatalbóli megállapítás"/>
    <s v="Ugyanabban vagy hasonló indikációban más gyógyszer elérhetõ"/>
    <s v=""/>
  </r>
  <r>
    <s v="NÁTRIUM-KLORID EUROLIFE 0,9% oldatos infúzió"/>
    <s v="20 X 500 ml infúziós zsákban"/>
    <s v="OGYI-T-24135/05"/>
    <s v="sodium chloride"/>
    <s v="Eurolife Healthcare Hungary Kft."/>
    <x v="5"/>
    <s v="B"/>
    <s v="B05BB01"/>
    <d v="2024-08-07T00:00:00"/>
    <m/>
    <s v="Hivatalbóli megállapítás"/>
    <s v="Ugyanabban vagy hasonló indikációban más gyógyszer elérhetõ"/>
    <s v=""/>
  </r>
  <r>
    <s v="NÁTRIUM-KLORID EUROLIFE 0,9% oldatos infúzió"/>
    <s v="30 X 100 ml infúziós zsákban"/>
    <s v="OGYI-T-24135/01"/>
    <s v="sodium chloride"/>
    <s v="Eurolife Healthcare Hungary Kft."/>
    <x v="5"/>
    <s v="B"/>
    <s v="B05BB01"/>
    <d v="2024-08-07T00:00:00"/>
    <m/>
    <s v="Hivatalbóli megállapítás"/>
    <s v="Ugyanabban vagy hasonló indikációban más gyógyszer elérhetõ"/>
    <s v=""/>
  </r>
  <r>
    <s v="NÁTRIUM-KLORID EUROLIFE 0,9% oldatos infúzió"/>
    <s v="40 X 100 ml infúziós zsákban"/>
    <s v="OGYI-T-24135/09"/>
    <s v="sodium chloride"/>
    <s v="Eurolife Healthcare Hungary Kft."/>
    <x v="5"/>
    <s v="B"/>
    <s v="B05BB01"/>
    <d v="2024-08-07T00:00:00"/>
    <m/>
    <s v="Hivatalbóli megállapítás"/>
    <s v="Ugyanabban vagy hasonló indikációban más gyógyszer elérhetõ"/>
    <s v=""/>
  </r>
  <r>
    <s v="OCTOSTIM 1,5 mg/ml oldatos orrspray"/>
    <s v="1 X 2.5 ml üvegben"/>
    <s v="OGYI-T-08941/01"/>
    <s v="desmopressin"/>
    <s v="Ferring Magyarország Kft."/>
    <x v="11"/>
    <s v="H"/>
    <s v="H01BA02"/>
    <d v="2020-07-10T00:00:00"/>
    <d v="2025-12-31T00:00:00"/>
    <s v="Gyártási gond"/>
    <s v="Egyedi import"/>
    <s v=""/>
  </r>
  <r>
    <s v="OCULOTECT FLUID 50 mg/ml oldatos szemcsepp"/>
    <s v="1 X 10 ml flakonban"/>
    <s v="OGYI-T-06528/01"/>
    <s v="povidone"/>
    <s v="Laboratoires Théa"/>
    <x v="12"/>
    <s v="S"/>
    <s v="S01XA20"/>
    <d v="2025-01-06T00:00:00"/>
    <m/>
    <s v="Piaci megfontolások"/>
    <s v="Egyedi import"/>
    <s v=""/>
  </r>
  <r>
    <s v="OKTREOTID TEVA 10 mg por és oldószer retard szuszpenziós injekcióhoz"/>
    <s v="1 X   - porüveg"/>
    <s v="OGYI-T-23549/01"/>
    <s v="octreotide"/>
    <s v="Teva B.V."/>
    <x v="11"/>
    <s v="H"/>
    <s v="H01CB02"/>
    <d v="2022-10-26T00:00:00"/>
    <m/>
    <s v="Piaci megfontolások"/>
    <s v="Azonos hatóanyag, azonos gyógyszerformában elérhetõ"/>
    <s v=""/>
  </r>
  <r>
    <s v="OKTREOTID TEVA 20 mg por és oldószer retard szuszpenziós injekcióhoz"/>
    <s v="1 X   - porüveg"/>
    <s v="OGYI-T-23549/02"/>
    <s v="octreotide"/>
    <s v="Teva B.V."/>
    <x v="11"/>
    <s v="H"/>
    <s v="H01CB02"/>
    <d v="2022-10-26T00:00:00"/>
    <m/>
    <s v="Piaci megfontolások"/>
    <s v="Azonos hatóanyag, azonos gyógyszerformában elérhetõ"/>
    <s v=""/>
  </r>
  <r>
    <s v="OKTREOTID TEVA 30 mg por és oldószer retard szuszpenziós injekcióhoz"/>
    <s v="1 X   - porüveg"/>
    <s v="OGYI-T-23549/03"/>
    <s v="octreotide"/>
    <s v="Teva B.V."/>
    <x v="11"/>
    <s v="H"/>
    <s v="H01CB02"/>
    <d v="2022-10-26T00:00:00"/>
    <m/>
    <s v="Piaci megfontolások"/>
    <s v="Azonos hatóanyag, azonos gyógyszerformában elérhetõ"/>
    <s v=""/>
  </r>
  <r>
    <s v="OMEGAVEN emulziós infúzió"/>
    <s v="10 X 50 ml üvegben"/>
    <s v="OGYI-T-08625/01"/>
    <s v="lipids"/>
    <s v="Fresenius Kabi Deutschland GmbH"/>
    <x v="5"/>
    <s v="B"/>
    <s v="B05BA02"/>
    <d v="2011-11-01T00:00:00"/>
    <m/>
    <s v="Piaci megfontolások"/>
    <s v="Ugyanaz a gyógyszer más kiszerelésben elérhetõ"/>
    <s v=""/>
  </r>
  <r>
    <s v="OPTALGIN 500 mg tabletta"/>
    <s v="10 X   - buborékcsomagolásban"/>
    <s v="OGYI-T-22029/01"/>
    <s v="metamizole sodium monohydrate"/>
    <s v="Teva Gyógyszergyár Zrt."/>
    <x v="8"/>
    <s v="N"/>
    <s v="N02BB02"/>
    <d v="2025-01-14T00:00:00"/>
    <m/>
    <s v="Piaci megfontolások"/>
    <s v="Az OGYÉI által helyettesíthetõnek nyilvánított gyógyszer elérhetõ (helyettesíthetõségi lista)"/>
    <s v=""/>
  </r>
  <r>
    <s v="OPTIRAY 300 mg I/ml oldatos injekció"/>
    <s v="10 X 20 ml üvegpalackban"/>
    <s v="OGYI-T-01846/03"/>
    <s v="ioversol"/>
    <s v="Guerbet Roissy CDG"/>
    <x v="9"/>
    <s v="V"/>
    <s v="V08AB07"/>
    <d v="2017-01-05T00:00:00"/>
    <m/>
    <s v="Gyártási gond"/>
    <s v="Ugyanaz a gyógyszer más kiszerelésben elérhetõ"/>
    <s v=""/>
  </r>
  <r>
    <s v="ORALAIR 100 IR és 300 IR nyelvalatti tabletta"/>
    <s v="3x+28 X   - buborékcsomagolásban"/>
    <s v="OGYI-T-21527/01"/>
    <s v="allergén kivonat"/>
    <s v="Stallergenes"/>
    <x v="9"/>
    <s v="V"/>
    <s v="V01AA02"/>
    <d v="2023-06-15T00:00:00"/>
    <m/>
    <s v="Szállítási vagy raktározási gondok"/>
    <s v="Egyedi import"/>
    <s v=""/>
  </r>
  <r>
    <s v="OSPAMOX  500 mg filmtabletta"/>
    <s v="12 X   - buborékcsomagolásban"/>
    <s v="OGYI-T-04208/01"/>
    <s v="amoxicillin"/>
    <s v="Sandoz GmbH"/>
    <x v="1"/>
    <s v="J"/>
    <s v="J01CA04"/>
    <d v="2022-09-06T00:00:00"/>
    <m/>
    <s v="Gyártási gond"/>
    <s v="Egyedi import"/>
    <s v=""/>
  </r>
  <r>
    <s v="OSPAMOX  500 mg filmtabletta"/>
    <s v="16 X   - buborékcsomagolásban"/>
    <s v="OGYI-T-04208/02"/>
    <s v="amoxicillin"/>
    <s v="Sandoz GmbH"/>
    <x v="1"/>
    <s v="J"/>
    <s v="J01CA04"/>
    <d v="2022-12-19T00:00:00"/>
    <m/>
    <s v="Gyártási gond"/>
    <s v="Egyedi import"/>
    <s v=""/>
  </r>
  <r>
    <s v="OSPAMOX  750 mg filmtabletta"/>
    <s v="12 X   - buborékcsomagolásban"/>
    <s v="OGYI-T-04208/03"/>
    <s v="amoxicillin"/>
    <s v="Sandoz GmbH"/>
    <x v="1"/>
    <s v="J"/>
    <s v="J01CA04"/>
    <d v="2022-07-19T00:00:00"/>
    <m/>
    <s v="Piaci megfontolások"/>
    <s v="Egyedi import"/>
    <s v=""/>
  </r>
  <r>
    <s v="OSPAMOX  750 mg filmtabletta"/>
    <s v="16 X   - buborékcsomagolásban"/>
    <s v="OGYI-T-04208/04"/>
    <s v="amoxicillin"/>
    <s v="Sandoz GmbH"/>
    <x v="1"/>
    <s v="J"/>
    <s v="J01CA04"/>
    <d v="2022-07-05T00:00:00"/>
    <m/>
    <s v="Gyártási gond"/>
    <s v="Ugyanabban vagy hasonló indikációban más gyógyszer elérhetõ"/>
    <s v=""/>
  </r>
  <r>
    <s v="OSPEN  500 000 NE filmtabletta"/>
    <s v="12 X   - buborékcsomagolásban"/>
    <s v="OGYI-T-04242/01"/>
    <s v="phenoxymethylpenicillin"/>
    <s v="Sandoz GmbH"/>
    <x v="1"/>
    <s v="J"/>
    <s v="J01CE02"/>
    <d v="2023-03-03T00:00:00"/>
    <m/>
    <s v="Gyártási gond"/>
    <s v="Kontingens"/>
    <s v=""/>
  </r>
  <r>
    <s v="OSSICA  50 mg filmtabletta"/>
    <s v="28 X  - buborékcsomagolásban"/>
    <s v="OGYI-T-21128/01"/>
    <s v="ibandronic acid"/>
    <s v="Richter Gedeon Nyrt."/>
    <x v="4"/>
    <s v="M"/>
    <s v="M05BA06"/>
    <d v="2025-09-09T00:00:00"/>
    <m/>
    <s v="Piaci megfontolások"/>
    <s v="Ugyanaz a gyógyszer más hatáserõsségben elérhetõ"/>
    <s v=""/>
  </r>
  <r>
    <s v="OSSICA  50 mg filmtabletta"/>
    <s v="84 X  - buborékcsomagolásban"/>
    <s v="OGYI-T-21128/02"/>
    <s v="ibandronic acid"/>
    <s v="Richter Gedeon Nyrt."/>
    <x v="4"/>
    <s v="M"/>
    <s v="M05BA06"/>
    <d v="2025-06-24T00:00:00"/>
    <m/>
    <s v="Piaci megfontolások"/>
    <s v="Ugyanaz a gyógyszer más kiszerelésben elérhetõ"/>
    <s v=""/>
  </r>
  <r>
    <s v="OSSICA 150 mg filmtabletta"/>
    <s v="3 X  - buborékcsomagolásban"/>
    <s v="OGYI-T-21128/04"/>
    <s v="ibandronic acid"/>
    <s v="Richter Gedeon Nyrt."/>
    <x v="4"/>
    <s v="M"/>
    <s v="M05BA06"/>
    <d v="2025-07-15T00:00:00"/>
    <d v="2025-11-30T00:00:00"/>
    <s v="Gyártási gond"/>
    <s v="Ugyanaz a gyógyszer más kiszerelésben elérhetõ"/>
    <s v=""/>
  </r>
  <r>
    <s v="OTRIVIN KOMPLEX 0,5 mg/ml+0,6 mg/ml oldatos orrspray"/>
    <s v="1 X 10 ml HDPE tartályban"/>
    <s v="OGYI-T-20972/01"/>
    <s v="Xylometazoline Hydrochloride;ipratropium bromide"/>
    <s v="Haleon Hungary Kft."/>
    <x v="2"/>
    <s v="R"/>
    <s v="R01AB06"/>
    <d v="2023-11-27T00:00:00"/>
    <m/>
    <s v="Piaci megfontolások"/>
    <s v="Ugyanabban vagy hasonló indikációban más gyógyszer elérhetõ"/>
    <s v=""/>
  </r>
  <r>
    <s v="OXALIPLATIN ACCORD 5 mg/ml koncentrátum oldatos infúzióhoz"/>
    <s v="1 X 10 ml injekciós üvegben"/>
    <s v="OGYI-T-21479/01"/>
    <s v="oxaliplatin"/>
    <s v="Accord Healthcare Polska Sp. z o.o."/>
    <x v="0"/>
    <s v="L"/>
    <s v="L01XA03"/>
    <d v="2025-07-24T00:00:00"/>
    <d v="2025-11-30T00:00:00"/>
    <s v="Piaci megfontolások"/>
    <s v="Ugyanaz a gyógyszer más kiszerelésben elérhetõ"/>
    <s v=""/>
  </r>
  <r>
    <s v="OXALIPLATIN ACCORD 5 mg/ml koncentrátum oldatos infúzióhoz"/>
    <s v="1 X 40 ml injekciós üvegben"/>
    <s v="OGYI-T-21479/04"/>
    <s v="oxaliplatin"/>
    <s v="Accord Healthcare Polska Sp. z o.o."/>
    <x v="0"/>
    <s v="L"/>
    <s v="L01XA03"/>
    <d v="2025-09-05T00:00:00"/>
    <d v="2025-11-20T00:00:00"/>
    <s v="Gyártási gond"/>
    <s v="Ugyanaz a gyógyszer más kiszerelésben elérhetõ"/>
    <s v=""/>
  </r>
  <r>
    <s v="OXALIPLATIN KABI 5 mg/ml koncentrátum oldatos infúzióhoz"/>
    <s v="1 X 10 ml injekciós üvegben"/>
    <s v="OGYI-T-21085/01"/>
    <s v="oxaliplatin"/>
    <s v="Fresenius Kabi Hungary Kft."/>
    <x v="0"/>
    <s v="L"/>
    <s v="L01XA03"/>
    <d v="2018-10-30T00:00:00"/>
    <m/>
    <s v="Piaci megfontolások"/>
    <s v="Ugyanabban vagy hasonló indikációban más gyógyszer elérhetõ"/>
    <s v=""/>
  </r>
  <r>
    <s v="OXYBUPROCAINE HYDROCHLORIDE AGEPHA 4 mg/ml oldatos szemcsepp"/>
    <s v="1 X 10 ml tartályban"/>
    <s v="OGYI-T-24250/1"/>
    <s v="oxybuprocaine hydrochloride"/>
    <s v="Agepha Pharma s.r.o"/>
    <x v="12"/>
    <s v="S"/>
    <s v="S01HA02"/>
    <d v="2025-01-14T00:00:00"/>
    <d v="2026-01-31T00:00:00"/>
    <s v="Adminisztratív okok"/>
    <s v="Kontingens"/>
    <s v=""/>
  </r>
  <r>
    <s v="OXYGRINDEKS 8,3 mikrogramm/ml oldatos injekció vagy infúzió"/>
    <s v="10 X   - ampulla"/>
    <s v="OGYI-T-22210/01"/>
    <s v="oxytocin"/>
    <s v="Grindeks AS"/>
    <x v="11"/>
    <s v="H"/>
    <s v="H01BB02"/>
    <d v="2021-10-15T00:00:00"/>
    <m/>
    <s v="Piaci megfontolások"/>
    <s v="Ugyanabban vagy hasonló indikációban más gyógyszer elérhetõ"/>
    <s v=""/>
  </r>
  <r>
    <s v="OXYTOCIN  5 NE/ml oldatos injekció"/>
    <s v="5 X 1 ml ampulla"/>
    <s v="OGYI-T-03058/01"/>
    <s v="oxytocin"/>
    <s v="Richter Gedeon Nyrt."/>
    <x v="11"/>
    <s v="H"/>
    <s v="H01BB02"/>
    <d v="2025-10-31T00:00:00"/>
    <d v="2025-11-14T00:00:00"/>
    <s v="Gyártási gond"/>
    <s v="Ugyanabban vagy hasonló indikációban más gyógyszer elérhetõ"/>
    <s v=""/>
  </r>
  <r>
    <s v="OXYTOCIN GRINDEKS  5 NE/ml oldatos injekció vagy infúzió"/>
    <s v="5 X 1 ml ampulla"/>
    <s v="OGYI-T-23732/01"/>
    <s v="oxytocin"/>
    <s v="Grindeks AS"/>
    <x v="11"/>
    <s v="H"/>
    <s v="H01BB02"/>
    <d v="2024-12-05T00:00:00"/>
    <m/>
    <s v="Gyártási gond"/>
    <s v="Ugyanaz a gyógyszer más kiszerelésben elérhetõ"/>
    <s v=""/>
  </r>
  <r>
    <s v="Olanzapin Teva 15 mg filmtabletta"/>
    <s v="28 X   - buborékcsomagolásban"/>
    <s v="EU/1/07/427/016"/>
    <s v="olanzapine"/>
    <s v="Teva B.V."/>
    <x v="8"/>
    <s v="N"/>
    <s v="N05AH03"/>
    <d v="2025-11-04T00:00:00"/>
    <d v="2025-11-30T00:00:00"/>
    <s v="Megnövekedett igény"/>
    <s v="Az OGYÉI által helyettesíthetõnek nyilvánított gyógyszer elérhetõ (helyettesíthetõségi lista)"/>
    <s v=""/>
  </r>
  <r>
    <s v="Olanzapin Teva 20 mg filmtabletta"/>
    <s v="28 X   - buborékcsomagolásban"/>
    <s v="EU/1/07/427/020"/>
    <s v="olanzapine"/>
    <s v="Teva B.V."/>
    <x v="8"/>
    <s v="N"/>
    <s v="N05AH03"/>
    <d v="2025-08-12T00:00:00"/>
    <m/>
    <s v="Gyártási gond"/>
    <s v="Az OGYÉI által helyettesíthetõnek nyilvánított gyógyszer elérhetõ (helyettesíthetõségi lista)"/>
    <s v=""/>
  </r>
  <r>
    <s v="Ondexxya 200 mg por oldatos infúzióhoz"/>
    <s v="5 X 20 ml injekciós üvegben"/>
    <s v="EU/1/18/1345/002"/>
    <s v="andexanet alfa"/>
    <s v="AstraZeneca AB"/>
    <x v="9"/>
    <s v="V"/>
    <s v="V03AB38"/>
    <d v="2024-12-20T00:00:00"/>
    <m/>
    <s v="Piaci megfontolások"/>
    <s v="Egyedi import"/>
    <s v=""/>
  </r>
  <r>
    <s v="Onglyza 5 mg filmtabletta"/>
    <s v="30 X 1 - buborékcsomagolásban"/>
    <s v="EU/1/09/545/009"/>
    <s v="saxagliptin"/>
    <s v="AstraZeneca AB"/>
    <x v="3"/>
    <s v="A"/>
    <s v="A10BH03"/>
    <d v="2024-01-01T00:00:00"/>
    <m/>
    <s v="Piaci megfontolások"/>
    <s v="Ugyanabban vagy hasonló indikációban más gyógyszer elérhetõ"/>
    <s v=""/>
  </r>
  <r>
    <s v="Ontozry 150 mg filmtabletta"/>
    <s v="28 X   - buborékcsomagolásban"/>
    <s v="EU/1/21/1530/009"/>
    <s v="cenobamate"/>
    <s v="Angelini Pharma S.p.A."/>
    <x v="8"/>
    <s v="N"/>
    <s v="N03AX25"/>
    <d v="2025-11-06T00:00:00"/>
    <m/>
    <s v="Piaci megfontolások"/>
    <s v="Ugyanaz a gyógyszer más kiszerelésben elérhetõ"/>
    <s v=""/>
  </r>
  <r>
    <s v="Ontruzant 150 mg por oldatos infúzióhoz való koncentrátumhoz"/>
    <s v="1 X   - injekciós üvegben"/>
    <s v="EU/1/17/1241/001"/>
    <s v="trastuzumab"/>
    <s v="Samsung Bioepis NL B.V. "/>
    <x v="0"/>
    <s v="L"/>
    <s v="L01FD01"/>
    <d v="2025-01-01T00:00:00"/>
    <m/>
    <s v="Piaci megfontolások"/>
    <s v="Az OGYÉI által helyettesíthetõnek nyilvánított gyógyszer elérhetõ (helyettesíthetõségi lista)"/>
    <s v=""/>
  </r>
  <r>
    <s v="Ontruzant 420 mg por oldatos infúzióhoz való koncentrátumhoz"/>
    <s v="1 X   - injekciós üvegben"/>
    <s v="EU/1/17/1241/002"/>
    <s v="trastuzumab"/>
    <s v="Samsung Bioepis NL B.V. "/>
    <x v="0"/>
    <s v="L"/>
    <s v="L01FD01"/>
    <d v="2025-01-01T00:00:00"/>
    <m/>
    <s v="Piaci megfontolások"/>
    <s v="Az OGYÉI által helyettesíthetõnek nyilvánított gyógyszer elérhetõ (helyettesíthetõségi lista)"/>
    <s v=""/>
  </r>
  <r>
    <s v="Orgalutran 0,25 mg/0,5 ml oldatos injekció"/>
    <s v="1 X   - -"/>
    <s v="EU/1/00/130/001"/>
    <s v="ganirelix"/>
    <s v="N.V. Organon"/>
    <x v="11"/>
    <s v="H"/>
    <s v="H01CC01"/>
    <d v="2019-01-10T00:00:00"/>
    <m/>
    <s v="Szállítási vagy raktározási gondok"/>
    <s v="Ugyanabban vagy hasonló indikációban más gyógyszer elérhetõ"/>
    <s v=""/>
  </r>
  <r>
    <s v="PACLITAXEL KABI 6 mg/ml koncentrátum oldatos infúzióhoz"/>
    <s v="1 X 5 ml injekciós üvegben"/>
    <s v="OGYI-T-20986/01"/>
    <s v="paclitaxel"/>
    <s v="Fresenius Kabi Hungary Kft."/>
    <x v="0"/>
    <s v="L"/>
    <s v="L01CD01"/>
    <d v="2021-12-03T00:00:00"/>
    <m/>
    <s v="Piaci megfontolások"/>
    <s v="Azonos hatóanyag, azonos gyógyszerformában elérhetõ"/>
    <s v=""/>
  </r>
  <r>
    <s v="PACLITAXEL SANDOZ 6 mg/ml koncentrátum oldatos infúzióhoz"/>
    <s v="1 X 5 ml injekciós üvegben"/>
    <s v="OGYI-T-10322/01"/>
    <s v="paclitaxel"/>
    <s v="Sandoz Hungária Kft."/>
    <x v="0"/>
    <s v="L"/>
    <s v="L01CD01"/>
    <d v="2024-10-30T00:00:00"/>
    <m/>
    <s v="Piaci megfontolások"/>
    <s v="Ugyanaz a gyógyszer más kiszerelésben elérhetõ"/>
    <s v=""/>
  </r>
  <r>
    <s v="PALIPERIDON TEVA   75 mg retard szuszpenziós injekció"/>
    <s v="1 X   - elõretöltött fecskendõben"/>
    <s v="OGYI-T-23920/03"/>
    <s v="paliperidone"/>
    <s v="Teva B.V."/>
    <x v="8"/>
    <s v="N"/>
    <s v="N05AX13"/>
    <d v="2025-08-15T00:00:00"/>
    <m/>
    <s v="Gyártási gond"/>
    <s v="Azonos hatóanyag, azonos gyógyszerformában elérhetõ"/>
    <s v=""/>
  </r>
  <r>
    <s v="PANKREOFLAT bevont tabletta"/>
    <s v="25 X   - HDPE tartályban"/>
    <s v="OGYI-T-04218/04"/>
    <s v="pancreatin;dimeticone"/>
    <s v="Pharmaselect GmbH"/>
    <x v="3"/>
    <s v="A"/>
    <s v="A09AA02"/>
    <d v="2014-02-01T00:00:00"/>
    <m/>
    <s v="Gyártási gond"/>
    <s v="Ugyanabban vagy hasonló indikációban más gyógyszer elérhetõ"/>
    <s v=""/>
  </r>
  <r>
    <s v="PANKREOFLAT bevont tabletta"/>
    <s v="50 X   - HDPE tartályban"/>
    <s v="OGYI-T-04218/05"/>
    <s v="pancreatin;dimeticone"/>
    <s v="Pharmaselect GmbH"/>
    <x v="3"/>
    <s v="A"/>
    <s v="A09AA02"/>
    <d v="2014-02-01T00:00:00"/>
    <m/>
    <s v="Gyártási gond"/>
    <s v="Ugyanabban vagy hasonló indikációban más gyógyszer elérhetõ"/>
    <s v=""/>
  </r>
  <r>
    <s v="PANTOPRAZOLE-TEVA 40 mg gyomornedv-ellenálló tabletta"/>
    <s v="28 X   - buborékcsomagolásban"/>
    <s v="OGYI-T-21497/02"/>
    <s v="pantoprazole"/>
    <s v="Teva Gyógyszergyár Zrt."/>
    <x v="3"/>
    <s v="A"/>
    <s v="A02BC02"/>
    <d v="2025-09-08T00:00:00"/>
    <d v="2025-10-15T00:00:00"/>
    <s v="Megnövekedett igény"/>
    <s v="Ugyanabban vagy hasonló indikációban más gyógyszer elérhetõ"/>
    <s v=""/>
  </r>
  <r>
    <s v="PARACETAMOL KABI 10 mg/ml oldatos infúzió"/>
    <s v="10 X 50 ml üvegben"/>
    <s v="OGYI-T-21800/02"/>
    <s v="paracetamol"/>
    <s v="Fresenius Kabi Hungary Kft."/>
    <x v="8"/>
    <s v="N"/>
    <s v="N02BE01"/>
    <d v="2023-07-25T00:00:00"/>
    <m/>
    <s v="Megnövekedett igény"/>
    <s v="Kontingens"/>
    <s v=""/>
  </r>
  <r>
    <s v="PARACETAMOL ONKOGEN 10 mg/ml oldatos infúzió"/>
    <s v="10 X 100 ml injekciós üvegben"/>
    <s v="OGYI-T-23476/01"/>
    <s v="paracetamol"/>
    <s v="Onkogen Kft."/>
    <x v="8"/>
    <s v="N"/>
    <s v="N02BE01"/>
    <d v="2025-10-23T00:00:00"/>
    <d v="2025-11-28T00:00:00"/>
    <s v="Szállítási vagy raktározási gondok"/>
    <s v="Ugyanabban vagy hasonló indikációban más gyógyszer elérhetõ"/>
    <s v=""/>
  </r>
  <r>
    <s v="PARACETAMOL SANDOZ 500 mg tabletta"/>
    <s v="20 X   - buborékcsomagolásban"/>
    <s v="OGYI-T-22441/05"/>
    <s v="paracetamol"/>
    <s v="Sandoz Hungária Kft."/>
    <x v="8"/>
    <s v="N"/>
    <s v="N02BE01"/>
    <d v="2017-01-12T00:00:00"/>
    <m/>
    <s v="Piaci megfontolások"/>
    <s v="Ugyanaz a gyógyszer más gyógyszerformában elérhetõ"/>
    <s v=""/>
  </r>
  <r>
    <s v="PARCODIN 500 mg/30 mg tabletta"/>
    <s v="20 X   - HDPE tartályban"/>
    <s v="OGYI-T-20299/02"/>
    <s v="paracetamol;codeine"/>
    <s v="Vitabalans Oy"/>
    <x v="8"/>
    <s v="N"/>
    <s v="N02AJ06"/>
    <d v="2023-04-01T00:00:00"/>
    <d v="2025-12-31T00:00:00"/>
    <s v="Gyártási gond"/>
    <s v="Ugyanabban vagy hasonló indikációban más gyógyszer elérhetõ"/>
    <s v=""/>
  </r>
  <r>
    <s v="PARETIN 40 mg filmtabletta"/>
    <s v="30 X   - buborékcsomagolásban"/>
    <s v="OGYI-T-08867/03"/>
    <s v="paroxetine"/>
    <s v="Sandoz Hungária Kft."/>
    <x v="8"/>
    <s v="N"/>
    <s v="N06AB05"/>
    <d v="2024-11-20T00:00:00"/>
    <m/>
    <s v="Piaci megfontolások"/>
    <s v="Az OGYÉI által helyettesíthetõnek nyilvánított gyógyszer elérhetõ (helyettesíthetõségi lista)"/>
    <s v=""/>
  </r>
  <r>
    <s v="PARLAZIN 10 mg filmtabletta"/>
    <s v="30 X   - buborékcsomagolásban"/>
    <s v="OGYI-T-08430/01"/>
    <s v="cetirizine dihydrochloride"/>
    <s v="Egis Gyógyszergyár Zrt."/>
    <x v="2"/>
    <s v="R"/>
    <s v="R06AE07"/>
    <d v="2024-09-10T00:00:00"/>
    <m/>
    <s v="Piaci megfontolások"/>
    <s v="Ugyanabban vagy hasonló indikációban más gyógyszer elérhetõ"/>
    <s v=""/>
  </r>
  <r>
    <s v="PARLAZIN 10 mg filmtabletta"/>
    <s v="30 X   - buborékcsomagolásban"/>
    <s v="OGYI-T-08430/01"/>
    <s v="cetirizine dihydrochloride"/>
    <s v="Egis Gyógyszergyár Zrt."/>
    <x v="2"/>
    <s v="R"/>
    <s v="R06AE07"/>
    <d v="2025-02-14T00:00:00"/>
    <d v="2025-12-31T00:00:00"/>
    <s v="Piaci megfontolások"/>
    <s v="Azonos hatóanyag, azonos gyógyszerformában elérhetõ"/>
    <s v=""/>
  </r>
  <r>
    <s v="PARLAZIN 10 mg/ml belsõleges oldatos cseppek"/>
    <s v="1 X 20 ml üvegben"/>
    <s v="OGYI-T-08430/03"/>
    <s v="cetirizine dihydrochloride"/>
    <s v="Egis Gyógyszergyár Zrt."/>
    <x v="2"/>
    <s v="R"/>
    <s v="R06AE07"/>
    <d v="2024-07-02T00:00:00"/>
    <m/>
    <s v="Piaci megfontolások"/>
    <s v="Ugyanabban vagy hasonló indikációban más gyógyszer elérhetõ"/>
    <s v=""/>
  </r>
  <r>
    <s v="PARLAZIN 10 mg/ml belsõleges oldatos cseppek"/>
    <s v="1 X 20 ml üvegben"/>
    <s v="OGYI-T-08430/03"/>
    <s v="cetirizine dihydrochloride"/>
    <s v="Egis Gyógyszergyár Zrt."/>
    <x v="2"/>
    <s v="R"/>
    <s v="R06AE07"/>
    <d v="2025-02-14T00:00:00"/>
    <d v="2025-12-31T00:00:00"/>
    <s v="Piaci megfontolások"/>
    <s v="Azonos hatóanyag, azonos gyógyszerformában elérhetõ"/>
    <s v=""/>
  </r>
  <r>
    <s v="PARNASSAN  5 mg filmtabletta"/>
    <s v="30 X   - buborékcsomagolásban"/>
    <s v="OGYI-T-21042/02"/>
    <s v="olanzapine"/>
    <s v="Richter Gedeon Nyrt."/>
    <x v="8"/>
    <s v="N"/>
    <s v="N05AH03"/>
    <d v="2025-09-30T00:00:00"/>
    <d v="2025-11-30T00:00:00"/>
    <s v="Gyártási gond"/>
    <s v="Ugyanaz a gyógyszer más hatáserõsségben elérhetõ"/>
    <s v=""/>
  </r>
  <r>
    <s v="PARNASSAN 10 mg filmtabletta"/>
    <s v="30 X   - buborékcsomagolásban"/>
    <s v="OGYI-T-21042/04"/>
    <s v="olanzapine"/>
    <s v="Richter Gedeon Nyrt."/>
    <x v="8"/>
    <s v="N"/>
    <s v="N05AH03"/>
    <d v="2025-09-30T00:00:00"/>
    <d v="2025-11-30T00:00:00"/>
    <s v="Gyártási gond"/>
    <s v="Ugyanaz a gyógyszer más hatáserõsségben elérhetõ"/>
    <s v=""/>
  </r>
  <r>
    <s v="PARNIDO 3 mg retard tabletta"/>
    <s v="30 X   - buborékcsomagolásban"/>
    <s v="OGYI-T-23374/02"/>
    <s v="paliperidone"/>
    <s v="Krka d.d.,"/>
    <x v="8"/>
    <s v="N"/>
    <s v="N05AX13"/>
    <d v="2025-06-30T00:00:00"/>
    <d v="2025-11-11T00:00:00"/>
    <s v="Gyártási gond"/>
    <s v="Az OGYÉI által helyettesíthetõnek nyilvánított gyógyszer elérhetõ (helyettesíthetõségi lista)"/>
    <s v=""/>
  </r>
  <r>
    <s v="PARNIDO 6 mg retard tabletta"/>
    <s v="30 X   - buborékcsomagolásban"/>
    <s v="OGYI-T-23374/09"/>
    <s v="paliperidone"/>
    <s v="Krka d.d.,"/>
    <x v="8"/>
    <s v="N"/>
    <s v="N05AX13"/>
    <d v="2025-10-13T00:00:00"/>
    <d v="2025-11-26T00:00:00"/>
    <s v="Gyártási gond"/>
    <s v="Ugyanaz a gyógyszer más hatáserõsségben elérhetõ"/>
    <s v=""/>
  </r>
  <r>
    <s v="PATENTBLUE 25 mg/ml oldatos injekció"/>
    <s v="5 X 2 ml ampulla"/>
    <s v="OGYI-T-00796/01"/>
    <s v="patent blue V"/>
    <s v="Guerbet Roissy CDG"/>
    <x v="9"/>
    <s v="V"/>
    <s v="V04CX09"/>
    <d v="2013-03-01T00:00:00"/>
    <m/>
    <s v="Piaci megfontolások"/>
    <s v="Kontingens"/>
    <s v=""/>
  </r>
  <r>
    <s v="PAXIRASOL 8 mg tabletta"/>
    <s v="20 X   - buborékcsomagolásban"/>
    <s v="OGYI-T-03612/01"/>
    <s v="bromhexine"/>
    <s v="Egis Gyógyszergyár Zrt."/>
    <x v="2"/>
    <s v="R"/>
    <s v="R05CB02"/>
    <d v="2024-09-02T00:00:00"/>
    <d v="2025-12-31T00:00:00"/>
    <s v="Gyártási gond"/>
    <s v="Azonos hatóanyag, azonos gyógyszerformában elérhetõ"/>
    <s v=""/>
  </r>
  <r>
    <s v="PAXIRASOL 8 mg tabletta"/>
    <s v="30 X   - buborékcsomagolásban"/>
    <s v="OGYI-T-03612/05"/>
    <s v="bromhexine"/>
    <s v="Egis Gyógyszergyár Zrt."/>
    <x v="2"/>
    <s v="R"/>
    <s v="R05CB02"/>
    <d v="2024-08-21T00:00:00"/>
    <d v="2026-12-31T00:00:00"/>
    <s v="Piaci megfontolások"/>
    <s v="Azonos hatóanyag, azonos gyógyszerformában elérhetõ"/>
    <s v=""/>
  </r>
  <r>
    <s v="PEMETREXED TEVA  100 mg por oldatos infúzióhoz való koncentrátumhoz"/>
    <s v="1 X   - injekciós üvegben"/>
    <s v="OGYI-T-22969/01"/>
    <s v="pemetrexed"/>
    <s v="Teva Gyógyszergyár Zrt."/>
    <x v="0"/>
    <s v="L"/>
    <s v="L01BA04"/>
    <d v="2023-11-28T00:00:00"/>
    <m/>
    <s v="Gyártási gond"/>
    <s v="Ugyanabban vagy hasonló indikációban más gyógyszer elérhetõ"/>
    <s v=""/>
  </r>
  <r>
    <s v="PEMETREXED TEVA  500 mg por oldatos infúzióhoz való koncentrátumhoz"/>
    <s v="1 X   - injekciós üvegben"/>
    <s v="OGYI-T-22969/02"/>
    <s v="pemetrexed"/>
    <s v="Teva Gyógyszergyár Zrt."/>
    <x v="0"/>
    <s v="L"/>
    <s v="L01BA04"/>
    <d v="2023-08-31T00:00:00"/>
    <m/>
    <s v="Gyártási gond"/>
    <s v="Ugyanaz a gyógyszer más hatáserõsségben elérhetõ"/>
    <s v=""/>
  </r>
  <r>
    <s v="PEMETREXED TEVA  500 mg por oldatos infúzióhoz való koncentrátumhoz"/>
    <s v="1 X   - injekciós üvegben"/>
    <s v="OGYI-T-22969/02"/>
    <s v="pemetrexed"/>
    <s v="Teva Gyógyszergyár Zrt."/>
    <x v="0"/>
    <s v="L"/>
    <s v="L01BA04"/>
    <d v="2023-08-31T00:00:00"/>
    <m/>
    <s v="Gyártási gond"/>
    <s v="Ugyanaz a gyógyszer más hatáserõsségben elérhetõ"/>
    <s v=""/>
  </r>
  <r>
    <s v="PEMETREXED TEVA 1000 mg por oldatos infúzióhoz való koncentrátumhoz"/>
    <s v="1 X   - injekciós üvegben"/>
    <s v="OGYI-T-22969/03"/>
    <s v="pemetrexed"/>
    <s v="Teva Gyógyszergyár Zrt."/>
    <x v="0"/>
    <s v="L"/>
    <s v="L01BA04"/>
    <d v="2024-03-13T00:00:00"/>
    <m/>
    <s v="Gyártási gond"/>
    <s v="Ugyanaz a gyógyszer más kiszerelésben elérhetõ"/>
    <s v=""/>
  </r>
  <r>
    <s v="PERINDOPRIL ACTAVIS 4 mg tabletta"/>
    <s v="30 X   - buborékcsomagolásban"/>
    <s v="OGYI-T-20895/06"/>
    <s v="perindopril"/>
    <s v="Actavis Group PTC ehf."/>
    <x v="10"/>
    <s v="C"/>
    <s v="C09AA04"/>
    <d v="2024-08-23T00:00:00"/>
    <m/>
    <s v="Gyártási gond"/>
    <s v="Az OGYÉI által helyettesíthetõnek nyilvánított gyógyszer elérhetõ (helyettesíthetõségi lista)"/>
    <s v=""/>
  </r>
  <r>
    <s v="PERINDOPRIL ACTAVIS 8 mg tabletta"/>
    <s v="30 X   - buborékcsomagolásban"/>
    <s v="OGYI-T-20895/10"/>
    <s v="perindopril"/>
    <s v="Actavis Group PTC ehf."/>
    <x v="10"/>
    <s v="C"/>
    <s v="C09AA04"/>
    <d v="2024-07-10T00:00:00"/>
    <m/>
    <s v="Gyártási gond"/>
    <s v="Az OGYÉI által helyettesíthetõnek nyilvánított gyógyszer elérhetõ (helyettesíthetõségi lista)"/>
    <s v=""/>
  </r>
  <r>
    <s v="PETHIDINE PANPHARMA 50 mg/ml oldatos injekció"/>
    <s v="10 X 2 ml ampulla"/>
    <s v="OGYI-T-23784/01"/>
    <s v="pethidine hydrochloride"/>
    <s v="Panpharma"/>
    <x v="8"/>
    <s v="N"/>
    <s v="N02AB02"/>
    <d v="2021-07-14T00:00:00"/>
    <m/>
    <s v="Hivatalbóli megállapítás"/>
    <s v="Egyedi import"/>
    <s v=""/>
  </r>
  <r>
    <s v="PHENOLPHTHALEINUM 0,5 g tabletta"/>
    <s v="10 X   - szalagcsomagolásban"/>
    <s v="OGYI-T-12334/01"/>
    <s v="phenolphthalein"/>
    <s v="Parma Produkt Kft."/>
    <x v="3"/>
    <s v="A"/>
    <s v="A06AB04"/>
    <d v="2022-07-14T00:00:00"/>
    <m/>
    <s v="Hatóanyag, vagy egyéb alapanyag ellátási probléma"/>
    <s v="Ugyanabban vagy hasonló indikációban más gyógyszer elérhetõ"/>
    <s v=""/>
  </r>
  <r>
    <s v="PHLOGOSAM külsõleges hab"/>
    <s v="1 X 75 g Al tartályban"/>
    <s v="OGYI-T-03566/01"/>
    <s v="dexpanthenol;lidocaine;Sodium samarium sulfosalicylate, anhydrate"/>
    <s v="PannonPharma Kft."/>
    <x v="6"/>
    <s v="D"/>
    <s v="D03AX53"/>
    <d v="2019-06-17T00:00:00"/>
    <m/>
    <s v="Hatóanyag, vagy egyéb alapanyag ellátási probléma"/>
    <s v="Ugyanabban vagy hasonló indikációban más gyógyszer elérhetõ"/>
    <s v=""/>
  </r>
  <r>
    <s v="PIPERACILLIN/TAZOBACTAM KALCEKS 4 g/0,5 g por oldatos infúzióhoz"/>
    <s v="1 X 50 ml injekciós üvegben"/>
    <s v="OGYI-T-24184/03"/>
    <s v="piperacillin;tazobactam"/>
    <s v="AS KALCEKS"/>
    <x v="1"/>
    <s v="J"/>
    <s v="J01CR05"/>
    <d v="2025-02-27T00:00:00"/>
    <m/>
    <s v="Gyártási gond"/>
    <s v="Ugyanabban vagy hasonló indikációban más gyógyszer elérhetõ"/>
    <s v=""/>
  </r>
  <r>
    <s v="PIPERACILLIN/TAZOBACTAM KALCEKS 4 g/0,5 g por oldatos infúzióhoz"/>
    <s v="10 X 50 ml injekciós üvegben"/>
    <s v="OGYI-T-24184/04"/>
    <s v="piperacillin;tazobactam"/>
    <s v="AS KALCEKS"/>
    <x v="1"/>
    <s v="J"/>
    <s v="J01CR05"/>
    <d v="2024-06-10T00:00:00"/>
    <m/>
    <s v="Gyártási gond"/>
    <s v="Ugyanabban vagy hasonló indikációban más gyógyszer elérhetõ"/>
    <s v=""/>
  </r>
  <r>
    <s v="PIPERACILLIN/TAZOBACTAM SANDOZ 4 g/0,5 g por oldatos infúzióhoz"/>
    <s v="10 X   - infúziós üvegben"/>
    <s v="OGYI-T-21315/07"/>
    <s v="tazobactam;piperacillin"/>
    <s v="Sandoz Hungária Kft."/>
    <x v="1"/>
    <s v="J"/>
    <s v="J01CR05"/>
    <d v="2025-04-03T00:00:00"/>
    <d v="2025-12-31T00:00:00"/>
    <s v="Gyártási gond"/>
    <s v="Azonos hatóanyag, azonos gyógyszerformában elérhetõ"/>
    <s v=""/>
  </r>
  <r>
    <s v="PIRACETAM SOPHARMA 200 mg/ml oldatos injekció"/>
    <s v="10 X 5  ml ampulla"/>
    <s v="OGYI-T-01174/02"/>
    <s v="piracetam"/>
    <s v="Sopharma PLC"/>
    <x v="8"/>
    <s v="N"/>
    <s v="N06BX03"/>
    <d v="2024-06-05T00:00:00"/>
    <d v="2024-12-31T00:00:00"/>
    <s v="Gyártási gond"/>
    <s v="Ugyanabban vagy hasonló indikációban más gyógyszer elérhetõ"/>
    <s v=""/>
  </r>
  <r>
    <s v="PIRACETAM SOPHARMA 200 mg/ml oldatos injekció"/>
    <s v="50 X 5 ml ampulla"/>
    <s v="OGYI-T-01174/03"/>
    <s v="piracetam"/>
    <s v="Sopharma PLC"/>
    <x v="8"/>
    <s v="N"/>
    <s v="N06BX03"/>
    <d v="2024-06-05T00:00:00"/>
    <d v="2024-12-31T00:00:00"/>
    <s v="Gyártási gond"/>
    <s v="Ugyanabban vagy hasonló indikációban más gyógyszer elérhetõ"/>
    <s v=""/>
  </r>
  <r>
    <s v="PNEUMOVAX 23 oldatos injekció"/>
    <s v="1 X   - injekciós üvegben"/>
    <s v="OGYI-T-08718/01"/>
    <s v="baktérium liofilizátum"/>
    <s v="MSD Pharma Hungary Kft."/>
    <x v="1"/>
    <s v="J"/>
    <s v="J07AL01"/>
    <d v="2020-09-21T00:00:00"/>
    <m/>
    <s v="Piaci megfontolások"/>
    <s v="Ugyanabban vagy hasonló indikációban más gyógyszer elérhetõ"/>
    <s v=""/>
  </r>
  <r>
    <s v="PONMEL 250 mg kemény kapszula"/>
    <s v="40 X   - tartályban és dobozban"/>
    <s v="OGYI-T-05764/01"/>
    <s v="mefenamic acid"/>
    <s v="PannonPharma Kft."/>
    <x v="4"/>
    <s v="M"/>
    <s v="M01AG01"/>
    <d v="2021-04-16T00:00:00"/>
    <m/>
    <s v="Piaci megfontolások"/>
    <s v="Ugyanabban vagy hasonló indikációban más gyógyszer elérhetõ"/>
    <s v=""/>
  </r>
  <r>
    <s v="PRAMIPEXOLE ORION 0,18 mg tabletta"/>
    <s v="30 X   - buborékcsomagolásban"/>
    <s v="OGYI-T-21005/02"/>
    <s v="pramipexole"/>
    <s v="Orion Corporation"/>
    <x v="8"/>
    <s v="N"/>
    <s v="N04BC05"/>
    <d v="2025-06-27T00:00:00"/>
    <d v="2025-10-01T00:00:00"/>
    <s v="Gyártási gond"/>
    <s v="Ugyanaz a gyógyszer más hatáserõsségben elérhetõ"/>
    <s v=""/>
  </r>
  <r>
    <s v="PREDUCTAL PROLONG 80 mg retard kemény kapszula"/>
    <s v="90 X   - buborékcsomagolásban"/>
    <s v="OGYI-T-08844/07"/>
    <s v="trimetazidine"/>
    <s v="Les Laboratoires Servier"/>
    <x v="10"/>
    <s v="C"/>
    <s v="C01EB15"/>
    <d v="2025-05-01T00:00:00"/>
    <m/>
    <s v="Piaci megfontolások"/>
    <s v="Ugyanabban vagy hasonló indikációban más gyógyszer elérhetõ"/>
    <s v=""/>
  </r>
  <r>
    <s v="PREGABALIN RICHTER  75 mg kemény kapszula"/>
    <s v="56 X   - buborékcsomagolásban"/>
    <s v="OGYI-T-22906/11"/>
    <s v="pregabalin"/>
    <s v="Richter Gedeon Nyrt."/>
    <x v="8"/>
    <s v="N"/>
    <s v="N02BF02"/>
    <d v="2025-10-31T00:00:00"/>
    <d v="2025-11-30T00:00:00"/>
    <s v="Gyártási gond"/>
    <s v="Ugyanaz a gyógyszer más hatáserõsségben elérhetõ"/>
    <s v=""/>
  </r>
  <r>
    <s v="PRENESSA 2 mg tabletta"/>
    <s v="30 X   - buborékcsomagolásban"/>
    <s v="OGYI-T-10359/20"/>
    <s v="perindopril"/>
    <s v="Krka d.d.,"/>
    <x v="10"/>
    <s v="C"/>
    <s v="C09AA04"/>
    <d v="2007-03-08T00:00:00"/>
    <m/>
    <s v="Piaci megfontolások"/>
    <s v="Ugyanaz a gyógyszer más gyógyszerformában elérhetõ"/>
    <s v=""/>
  </r>
  <r>
    <s v="PRIORIX por és oldószer oldatos injekcióhoz elõretöltött fecskendõben"/>
    <s v="1 X   - porüveg"/>
    <s v="OGYI-T-08303/04"/>
    <s v="vakcina (virális)"/>
    <s v="GlaxoSmithKline Biologicals S.A."/>
    <x v="1"/>
    <s v="J"/>
    <s v="J07BD52"/>
    <d v="2022-04-22T00:00:00"/>
    <m/>
    <s v="Piaci megfontolások"/>
    <s v="Ugyanabban vagy hasonló indikációban más gyógyszer elérhetõ"/>
    <s v=""/>
  </r>
  <r>
    <s v="PROHANCE 0,5 mmol/ml oldatos injekció"/>
    <s v="1 X 10 ml injekciós üvegben"/>
    <s v="OGYI-T-23577/02"/>
    <s v="gadoteridol"/>
    <s v="Bracco Imaging S.P.A."/>
    <x v="9"/>
    <s v="V"/>
    <s v="V08CA04"/>
    <d v="2020-04-29T00:00:00"/>
    <m/>
    <s v="Piaci megfontolások"/>
    <s v="Ugyanaz a gyógyszer más kiszerelésben elérhetõ"/>
    <s v=""/>
  </r>
  <r>
    <s v="PROHANCE 0,5 mmol/ml oldatos injekció"/>
    <s v="1 X 15 ml injekciós üvegben"/>
    <s v="OGYI-T-23577/03"/>
    <s v="gadoteridol"/>
    <s v="Bracco Imaging S.P.A."/>
    <x v="9"/>
    <s v="V"/>
    <s v="V08CA04"/>
    <d v="2020-04-29T00:00:00"/>
    <m/>
    <s v="Piaci megfontolások"/>
    <s v="Ugyanaz a gyógyszer más kiszerelésben elérhetõ"/>
    <s v=""/>
  </r>
  <r>
    <s v="PROHANCE 0,5 mmol/ml oldatos injekció"/>
    <s v="1 X 5 ml injekciós üvegben"/>
    <s v="OGYI-T-23577/01"/>
    <s v="gadoteridol"/>
    <s v="Bracco Imaging S.P.A."/>
    <x v="9"/>
    <s v="V"/>
    <s v="V08CA04"/>
    <d v="2020-04-29T00:00:00"/>
    <m/>
    <s v="Piaci megfontolások"/>
    <s v="Ugyanaz a gyógyszer más kiszerelésben elérhetõ"/>
    <s v=""/>
  </r>
  <r>
    <s v="PROHANCE 0,5 mmol/ml oldatos injekció elõretöltött fecskendõben"/>
    <s v="1 X 10 ml elõretöltött fecskendõben"/>
    <s v="OGYI-T-23577/05"/>
    <s v="gadoteridol"/>
    <s v="Bracco Imaging S.P.A."/>
    <x v="9"/>
    <s v="V"/>
    <s v="V08CA04"/>
    <d v="2020-04-29T00:00:00"/>
    <m/>
    <s v="Piaci megfontolások"/>
    <s v="Ugyanaz a gyógyszer más kiszerelésben elérhetõ"/>
    <s v=""/>
  </r>
  <r>
    <s v="PROHANCE 0,5 mmol/ml oldatos injekció elõretöltött fecskendõben"/>
    <s v="1 X 15 ml elõretöltött fecskendõben"/>
    <s v="OGYI-T-23577/06"/>
    <s v="gadoteridol"/>
    <s v="Bracco Imaging S.P.A."/>
    <x v="9"/>
    <s v="V"/>
    <s v="V08CA04"/>
    <d v="2020-04-29T00:00:00"/>
    <m/>
    <s v="Piaci megfontolások"/>
    <s v="Ugyanaz a gyógyszer más kiszerelésben elérhetõ"/>
    <s v=""/>
  </r>
  <r>
    <s v="PROHANCE 0,5 mmol/ml oldatos injekció elõretöltött fecskendõben"/>
    <s v="1 X 17 ml elõretöltött fecskendõben"/>
    <s v="OGYI-T-23577/07"/>
    <s v="gadoteridol"/>
    <s v="Bracco Imaging S.P.A."/>
    <x v="9"/>
    <s v="V"/>
    <s v="V08CA04"/>
    <d v="2020-04-29T00:00:00"/>
    <m/>
    <s v="Piaci megfontolások"/>
    <s v="Ugyanaz a gyógyszer más kiszerelésben elérhetõ"/>
    <s v=""/>
  </r>
  <r>
    <s v="PROKAIN-HIDROKLORID TEVA 10 mg/ml oldatos injekció"/>
    <s v="1 X 100 ml üvegben"/>
    <s v="OGYI-T-06050/02"/>
    <s v="procaine"/>
    <s v="Teva Gyógyszergyár Zrt."/>
    <x v="8"/>
    <s v="N"/>
    <s v="N01BA02"/>
    <d v="2021-01-26T00:00:00"/>
    <m/>
    <s v="Gyártási gond"/>
    <s v="A Gytv. 16 § 2.c alapján kontingens kötelezvény"/>
    <s v=""/>
  </r>
  <r>
    <s v="PROPAFENON PHARMAVIT 150 mg filmtabletta"/>
    <s v="90 X   - buborékcsomagolásban"/>
    <s v="OGYI-T-04413/03"/>
    <s v="propafenone"/>
    <s v="Supremex Kft."/>
    <x v="10"/>
    <s v="C"/>
    <s v="C01BC03"/>
    <d v="2025-08-01T00:00:00"/>
    <m/>
    <s v="Gyártási gond"/>
    <s v="Ugyanaz a gyógyszer más hatáserõsségben elérhetõ"/>
    <s v=""/>
  </r>
  <r>
    <s v="PROPAFENON PHARMAVIT 300 mg filmtabletta"/>
    <s v="30 X   - buborékcsomagolásban"/>
    <s v="OGYI-T-04413/04"/>
    <s v="propafenone"/>
    <s v="Supremex Kft."/>
    <x v="10"/>
    <s v="C"/>
    <s v="C01BC03"/>
    <d v="2022-03-01T00:00:00"/>
    <m/>
    <s v="Gyártási gond"/>
    <s v="Ugyanabban vagy hasonló indikációban más gyógyszer elérhetõ"/>
    <s v=""/>
  </r>
  <r>
    <s v="PROPAFENON PHARMAVIT 300 mg filmtabletta"/>
    <s v="90 X   - buborékcsomagolásban"/>
    <s v="OGYI-T-04413/06"/>
    <s v="propafenone"/>
    <s v="Supremex Kft."/>
    <x v="10"/>
    <s v="C"/>
    <s v="C01BC03"/>
    <d v="2022-03-01T00:00:00"/>
    <m/>
    <s v="Gyártási gond"/>
    <s v="Ugyanabban vagy hasonló indikációban más gyógyszer elérhetõ"/>
    <s v=""/>
  </r>
  <r>
    <s v="PROPYCIL 50 mg tabletta"/>
    <s v="100 X   - üveg tartályban"/>
    <s v="OGYI-T-01510/01"/>
    <s v="propylthiouracil"/>
    <s v="ADMEDA Arzneimittel GmbH"/>
    <x v="11"/>
    <s v="H"/>
    <s v="H03BA02"/>
    <d v="2023-12-16T00:00:00"/>
    <m/>
    <s v="Piaci megfontolások"/>
    <s v="Ugyanaz a gyógyszer más kiszerelésben elérhetõ"/>
    <s v=""/>
  </r>
  <r>
    <s v="PROSTAZYN filmtabletta"/>
    <s v="60 X   - HDPE tartályban"/>
    <s v="OGYI-T-22106/02"/>
    <s v="Nettle Root powdered extract;saw palmetto fruit;goldenrod, european"/>
    <s v="BÉRES Gyógyszergyár Zrt."/>
    <x v="7"/>
    <s v="G"/>
    <s v="G04CX"/>
    <d v="2020-04-01T00:00:00"/>
    <m/>
    <s v="Piaci megfontolások"/>
    <s v="Ugyanaz a gyógyszer más kiszerelésben elérhetõ"/>
    <s v=""/>
  </r>
  <r>
    <s v="PROTAMIN 1000 NE/ml oldatos injekció"/>
    <s v="1 X   - ampulla"/>
    <s v="OGYI-T-05574/01"/>
    <s v="protamine hydrochloride"/>
    <s v="Viatris Healthcare Ltd."/>
    <x v="9"/>
    <s v="V"/>
    <s v="V03AB14"/>
    <d v="2024-07-22T00:00:00"/>
    <d v="2025-12-31T00:00:00"/>
    <s v="Gyártási gond"/>
    <s v="Kontingens"/>
    <s v=""/>
  </r>
  <r>
    <s v="PULMALIO 100 mikrogramm/6 mikrogramm adagolt inhalációs por"/>
    <s v="2 X 60 adag inhalátorban"/>
    <s v="OGYI-T-22876/01"/>
    <s v="budesonide;formoterol fumarate dihydrate"/>
    <s v="PannonPharma Kft."/>
    <x v="2"/>
    <s v="R"/>
    <s v="R03AK07"/>
    <d v="2022-08-26T00:00:00"/>
    <m/>
    <s v="Piaci megfontolások"/>
    <s v="Azonos hatóanyag, azonos gyógyszerformában elérhetõ"/>
    <s v=""/>
  </r>
  <r>
    <s v="PULMALIO 200 mikrogramm/6 mikrogramm adagolt inhalációs por"/>
    <s v="2 X 60 adag inhalátorban"/>
    <s v="OGYI-T-22876/04"/>
    <s v="budesonide;formoterol fumarate dihydrate"/>
    <s v="PannonPharma Kft."/>
    <x v="2"/>
    <s v="R"/>
    <s v="R03AK07"/>
    <d v="2022-08-26T00:00:00"/>
    <m/>
    <s v="Piaci megfontolások"/>
    <s v="Azonos hatóanyag, azonos gyógyszerformában elérhetõ"/>
    <s v=""/>
  </r>
  <r>
    <s v="PULMALIO 400 mikrogramm/12 mikrogramm adagolt inhalációs por"/>
    <s v="1 X 60 adag inhalátorban"/>
    <s v="OGYI-T-22876/07"/>
    <s v="budesonide;formoterol fumarate dihydrate"/>
    <s v="PannonPharma Kft."/>
    <x v="2"/>
    <s v="R"/>
    <s v="R03AK07"/>
    <d v="2022-08-26T00:00:00"/>
    <m/>
    <s v="Piaci megfontolások"/>
    <s v="Azonos hatóanyag, azonos gyógyszerformában elérhetõ"/>
    <s v=""/>
  </r>
  <r>
    <s v="PYASSAN 250 mg kemény kapszula"/>
    <s v="24 X   - buborékcsomagolásban"/>
    <s v="OGYI-T-03569/01"/>
    <s v="cefalexin"/>
    <s v="HGA Biomed Kft."/>
    <x v="1"/>
    <s v="J"/>
    <s v="J01DB01"/>
    <d v="2021-09-01T00:00:00"/>
    <m/>
    <s v="Hatóanyag, vagy egyéb alapanyag ellátási probléma"/>
    <s v="Ugyanaz a gyógyszer más kiszerelésben elérhetõ"/>
    <s v=""/>
  </r>
  <r>
    <s v="Pegasys 135 mikrogramm oldatos injekció elõretöltött fecskendõben"/>
    <s v="4 X   - elõretöltött fecskendõben"/>
    <s v="EU/1/02/221/006"/>
    <s v="peginterferon alfa-2a"/>
    <s v="pharmaand GmbH"/>
    <x v="0"/>
    <s v="L"/>
    <s v="L03AB11"/>
    <d v="2015-12-31T00:00:00"/>
    <m/>
    <s v="Piaci megfontolások"/>
    <s v="Ugyanabban vagy hasonló indikációban más gyógyszer elérhetõ"/>
    <s v=""/>
  </r>
  <r>
    <s v="Pelmeg 6 mg oldatos injekció elõretöltött fecskendõben"/>
    <s v="1 X 0.6 ml elõretöltött fecskendõben"/>
    <s v="EU/1/18/1328/001"/>
    <s v="pegfilgrastim"/>
    <s v="Mundipharma Corporation (Ireland) Ltd."/>
    <x v="0"/>
    <s v="L"/>
    <s v="L03AA13"/>
    <d v="2024-03-18T00:00:00"/>
    <m/>
    <s v="Piaci megfontolások"/>
    <s v="Azonos hatóanyag, azonos gyógyszerformában elérhetõ"/>
    <s v=""/>
  </r>
  <r>
    <s v="Pergoveris 150 NE/75 NE por és oldószer oldatos injekcióhoz"/>
    <s v="1 X   - porampulla+oldószerampulla"/>
    <s v="EU/1/07/396/001"/>
    <s v="follitropin alfa;lutropin alfa"/>
    <s v="Merck Europe B.V. "/>
    <x v="7"/>
    <s v="G"/>
    <s v="G03GA30"/>
    <d v="2025-10-01T00:00:00"/>
    <m/>
    <s v="Piaci megfontolások"/>
    <s v="Ugyanaz a gyógyszer más kiszerelésben elérhetõ"/>
    <s v=""/>
  </r>
  <r>
    <s v="Posaconazole Accord 100 mg gyomornedv-ellenálló tabletta"/>
    <s v="24 X 1 - adagonként perforált buborékcsomagolásban"/>
    <s v="EU/1/19/1379/002"/>
    <s v="posaconazole"/>
    <s v="Accord Healthcare S.L.U."/>
    <x v="1"/>
    <s v="J"/>
    <s v="J02AC04"/>
    <d v="2025-01-17T00:00:00"/>
    <m/>
    <s v="Adminisztratív okok"/>
    <s v="Ugyanaz a gyógyszer más kiszerelésben elérhetõ"/>
    <s v=""/>
  </r>
  <r>
    <s v="Posaconazole Accord 100 mg gyomornedv-ellenálló tabletta"/>
    <s v="96 X   - buborékcsomagolásban"/>
    <s v="EU/1/19/1379/003"/>
    <s v="posaconazole"/>
    <s v="Accord Healthcare S.L.U."/>
    <x v="1"/>
    <s v="J"/>
    <s v="J02AC04"/>
    <d v="2021-09-15T00:00:00"/>
    <m/>
    <s v="Megnövekedett igény"/>
    <s v="Ugyanaz a gyógyszer más kiszerelésben elérhetõ"/>
    <s v=""/>
  </r>
  <r>
    <s v="Posaconazole Accord 100 mg gyomornedv-ellenálló tabletta"/>
    <s v="96 X 1 - adagonként perforált buborékcsomagolásban"/>
    <s v="EU/1/19/1379/004"/>
    <s v="posaconazole"/>
    <s v="Accord Healthcare S.L.U."/>
    <x v="1"/>
    <s v="J"/>
    <s v="J02AC04"/>
    <d v="2021-09-15T00:00:00"/>
    <m/>
    <s v="Megnövekedett igény"/>
    <s v="Ugyanaz a gyógyszer más kiszerelésben elérhetõ"/>
    <s v=""/>
  </r>
  <r>
    <s v="Praluent  75 mg oldatos injekció elõretöltött injekciós tollban"/>
    <s v="2 X 1 ml elõretöltött injekciós tollban"/>
    <s v="EU/1/15/1031/002"/>
    <s v="alirocumab"/>
    <s v="Sanofi Winthrop Industrie"/>
    <x v="10"/>
    <s v="C"/>
    <s v="C10AX14"/>
    <d v="2024-06-03T00:00:00"/>
    <m/>
    <s v="Piaci megfontolások"/>
    <s v="Egyedi import"/>
    <s v=""/>
  </r>
  <r>
    <s v="Praluent 150 mg oldatos injekció elõretöltött injekciós tollban"/>
    <s v="2 X 1 ml elõretöltött injekciós tollban"/>
    <s v="EU/1/15/1031/008"/>
    <s v="alirocumab"/>
    <s v="Sanofi Winthrop Industrie"/>
    <x v="10"/>
    <s v="C"/>
    <s v="C10AX14"/>
    <d v="2024-06-03T00:00:00"/>
    <m/>
    <s v="Piaci megfontolások"/>
    <s v="Egyedi import"/>
    <s v=""/>
  </r>
  <r>
    <s v="Pramipexole Teva 0,088 mg tabletta"/>
    <s v="30 X   - buborékcsomagolásban"/>
    <s v="EU/1/08/490/001"/>
    <s v="pramipexole"/>
    <s v="Teva B.V."/>
    <x v="8"/>
    <s v="N"/>
    <s v="N04BC05"/>
    <d v="2015-08-01T00:00:00"/>
    <m/>
    <s v="Piaci megfontolások"/>
    <s v="Az OGYÉI által helyettesíthetõnek nyilvánított gyógyszer elérhetõ (helyettesíthetõségi lista)"/>
    <s v=""/>
  </r>
  <r>
    <s v="Pramipexole Teva 0,18 mg tabletta"/>
    <s v="30 X   - buborékcsomagolásban"/>
    <s v="EU/1/08/490/005"/>
    <s v="pramipexole"/>
    <s v="Teva B.V."/>
    <x v="8"/>
    <s v="N"/>
    <s v="N04BC05"/>
    <d v="2015-08-01T00:00:00"/>
    <m/>
    <s v="Piaci megfontolások"/>
    <s v="Az OGYÉI által helyettesíthetõnek nyilvánított gyógyszer elérhetõ (helyettesíthetõségi lista)"/>
    <s v=""/>
  </r>
  <r>
    <s v="Pramipexole Teva 0,7 mg tabletta"/>
    <s v="30 X   - buborékcsomagolásban"/>
    <s v="EU/1/08/490/013"/>
    <s v="pramipexole"/>
    <s v="Teva B.V."/>
    <x v="8"/>
    <s v="N"/>
    <s v="N04BC05"/>
    <d v="2015-08-01T00:00:00"/>
    <m/>
    <s v="Piaci megfontolások"/>
    <s v="Az OGYÉI által helyettesíthetõnek nyilvánított gyógyszer elérhetõ (helyettesíthetõségi lista)"/>
    <s v=""/>
  </r>
  <r>
    <s v="Prevenar 13 szuszpenziós injekció"/>
    <s v="1 X 0.5 ml elõretöltött fecskendõben"/>
    <s v="EU/1/09/590/002"/>
    <s v="vakcina (bakteriális)"/>
    <s v="Pfizer Europe MA EEIG "/>
    <x v="1"/>
    <s v="J"/>
    <s v="J07AL02"/>
    <d v="2023-12-15T00:00:00"/>
    <m/>
    <s v="Piaci megfontolások"/>
    <s v="Azonos hatóanyag, azonos gyógyszerformában elérhetõ"/>
    <s v=""/>
  </r>
  <r>
    <s v="Prezista 600 mg filmtabletta"/>
    <s v="60 X   - HDPE tartályban"/>
    <s v="EU/1/06/380/002"/>
    <s v="darunavir"/>
    <s v="Janssen-Cilag International NV"/>
    <x v="1"/>
    <s v="J"/>
    <s v="J05AE10"/>
    <d v="2018-08-30T00:00:00"/>
    <m/>
    <s v="Piaci megfontolások"/>
    <s v="Ugyanabban vagy hasonló indikációban más gyógyszer elérhetõ"/>
    <s v=""/>
  </r>
  <r>
    <s v="Prezista 600 mg filmtabletta"/>
    <s v="60 X   - HDPE tartályban"/>
    <s v="EU/1/06/380/002"/>
    <s v="darunavir"/>
    <s v="Janssen-Cilag International NV"/>
    <x v="1"/>
    <s v="J"/>
    <s v="J05AE10"/>
    <d v="2018-11-26T00:00:00"/>
    <m/>
    <s v="Piaci megfontolások"/>
    <s v="Ugyanabban vagy hasonló indikációban más gyógyszer elérhetõ"/>
    <s v=""/>
  </r>
  <r>
    <s v="Prezista 800 mg filmtabletta"/>
    <s v="30 X   - HDPE tartályban"/>
    <s v="EU/1/06/380/007"/>
    <s v="darunavir"/>
    <s v="Janssen-Cilag International NV"/>
    <x v="1"/>
    <s v="J"/>
    <s v="J05AE10"/>
    <d v="2018-08-30T00:00:00"/>
    <m/>
    <s v="Piaci megfontolások"/>
    <s v="Ugyanabban vagy hasonló indikációban más gyógyszer elérhetõ"/>
    <s v=""/>
  </r>
  <r>
    <s v="Prezista 800 mg filmtabletta"/>
    <s v="30 X   - HDPE tartályban"/>
    <s v="EU/1/06/380/007"/>
    <s v="darunavir"/>
    <s v="Janssen-Cilag International NV"/>
    <x v="1"/>
    <s v="J"/>
    <s v="J05AE10"/>
    <d v="2018-11-26T00:00:00"/>
    <m/>
    <s v="Piaci megfontolások"/>
    <s v="Ugyanabban vagy hasonló indikációban más gyógyszer elérhetõ"/>
    <s v=""/>
  </r>
  <r>
    <s v="Pritor 40 mg tabletta"/>
    <s v="28 X   - "/>
    <s v="EU/1/98/089/002"/>
    <s v="telmisartan"/>
    <s v="Bayer AG"/>
    <x v="10"/>
    <s v="C"/>
    <s v="C09CA07"/>
    <d v="2022-04-19T00:00:00"/>
    <m/>
    <s v="Piaci megfontolások"/>
    <s v="Ugyanabban vagy hasonló indikációban más gyógyszer elérhetõ"/>
    <s v=""/>
  </r>
  <r>
    <s v="Pritor Plus 40 mg/12,5 mg tabletta"/>
    <s v="28 X   - "/>
    <s v="EU/1/02/215/002"/>
    <s v="telmisartan;hydrochlorothiazide"/>
    <s v="Bayer AG"/>
    <x v="10"/>
    <s v="C"/>
    <s v="C09DA07"/>
    <d v="2022-12-12T00:00:00"/>
    <m/>
    <s v="Piaci megfontolások"/>
    <s v="Ugyanaz a gyógyszer más kiszerelésben elérhetõ"/>
    <s v=""/>
  </r>
  <r>
    <s v="Pritor Plus 80 mg/12,5 mg tabletta"/>
    <s v="28 X   - "/>
    <s v="EU/1/02/215/007"/>
    <s v="telmisartan;hydrochlorothiazide"/>
    <s v="Bayer AG"/>
    <x v="10"/>
    <s v="C"/>
    <s v="C09DA07"/>
    <d v="2023-11-24T00:00:00"/>
    <m/>
    <s v="Piaci megfontolások"/>
    <s v="Ugyanaz a gyógyszer más kiszerelésben elérhetõ"/>
    <s v=""/>
  </r>
  <r>
    <s v="Pritor Plus 80 mg/25 mg tabletta"/>
    <s v="28 X   - "/>
    <s v="EU/1/02/215/016"/>
    <s v="telmisartan;hydrochlorothiazide"/>
    <s v="Bayer AG"/>
    <x v="10"/>
    <s v="C"/>
    <s v="C09DA07"/>
    <d v="2019-05-10T00:00:00"/>
    <m/>
    <s v="Gyártási gond"/>
    <s v="Az OGYÉI által helyettesíthetõnek nyilvánított gyógyszer elérhetõ (helyettesíthetõségi lista)"/>
    <s v=""/>
  </r>
  <r>
    <s v="Protopic 0,03% kenõcs"/>
    <s v="1 X 10 g -"/>
    <s v="EU/1/02/201/005"/>
    <s v="tacrolimus"/>
    <s v="Leo Pharma A/S"/>
    <x v="6"/>
    <s v="D"/>
    <s v="D11AX14"/>
    <d v="2020-03-10T00:00:00"/>
    <m/>
    <s v="Piaci megfontolások"/>
    <s v="Ugyanaz a gyógyszer más kiszerelésben elérhetõ"/>
    <s v=""/>
  </r>
  <r>
    <s v="Protopic 0,1% kenõcs"/>
    <s v="1 X 10 g -"/>
    <s v="EU/1/02/201/006"/>
    <s v="tacrolimus"/>
    <s v="Leo Pharma A/S"/>
    <x v="6"/>
    <s v="D"/>
    <s v="D11AX14"/>
    <d v="2020-03-10T00:00:00"/>
    <m/>
    <s v="Piaci megfontolások"/>
    <s v="Ugyanaz a gyógyszer más kiszerelésben elérhetõ"/>
    <s v=""/>
  </r>
  <r>
    <s v="Puregon 300 NE/0,36 ml oldatos injekció"/>
    <s v="1 X   - patronban"/>
    <s v="EU/1/96/008/038"/>
    <s v="follitropin beta"/>
    <s v="N.V. Organon"/>
    <x v="7"/>
    <s v="G"/>
    <s v="G03GA06"/>
    <d v="2018-12-31T00:00:00"/>
    <m/>
    <s v="Piaci megfontolások"/>
    <s v="Ugyanabban vagy hasonló indikációban más gyógyszer elérhetõ"/>
    <s v=""/>
  </r>
  <r>
    <s v="Puregon 600 NE/0,72 ml oldatos injekció"/>
    <s v="1 X   - patronban"/>
    <s v="EU/1/96/008/039"/>
    <s v="follitropin beta"/>
    <s v="N.V. Organon"/>
    <x v="7"/>
    <s v="G"/>
    <s v="G03GA06"/>
    <d v="2018-12-31T00:00:00"/>
    <m/>
    <s v="Piaci megfontolások"/>
    <s v="Ugyanabban vagy hasonló indikációban más gyógyszer elérhetõ"/>
    <s v=""/>
  </r>
  <r>
    <s v="QUETIAPINE-TEVA  50 mg retard tabletta"/>
    <s v="60 X   - buborékcsomagolásban"/>
    <s v="OGYI-T-20839/17"/>
    <s v="quetiapine"/>
    <s v="Teva Gyógyszergyár Zrt."/>
    <x v="8"/>
    <s v="N"/>
    <s v="N05AH04"/>
    <d v="2025-08-05T00:00:00"/>
    <m/>
    <s v="Gyártási gond"/>
    <s v="Azonos hatóanyag, azonos gyógyszerformában elérhetõ"/>
    <s v=""/>
  </r>
  <r>
    <s v="QUETIAPINE-TEVA 400 mg retard tabletta"/>
    <s v="60 X   - buborékcsomagolásban"/>
    <s v="OGYI-T-20839/22"/>
    <s v="quetiapine"/>
    <s v="Teva Gyógyszergyár Zrt."/>
    <x v="8"/>
    <s v="N"/>
    <s v="N05AH04"/>
    <d v="2025-08-26T00:00:00"/>
    <m/>
    <s v="Gyártási gond"/>
    <s v="Az OGYÉI által helyettesíthetõnek nyilvánított gyógyszer elérhetõ (helyettesíthetõségi lista)"/>
    <s v=""/>
  </r>
  <r>
    <s v="Qutenza 179 mg külsõleges tapasz"/>
    <s v="1 X   - tasakban"/>
    <s v="EU/1/09/524/001"/>
    <s v="capsaicin"/>
    <s v="Grünenthal GmbH"/>
    <x v="8"/>
    <s v="N"/>
    <s v="N01BX04"/>
    <d v="2017-07-13T00:00:00"/>
    <m/>
    <s v="Piaci megfontolások"/>
    <s v="Kontingens"/>
    <s v=""/>
  </r>
  <r>
    <s v="Qutenza 179 mg külsõleges tapasz"/>
    <s v="2 X   - tasakban"/>
    <s v="EU/1/09/524/002"/>
    <s v="capsaicin"/>
    <s v="Grünenthal GmbH"/>
    <x v="8"/>
    <s v="N"/>
    <s v="N01BX04"/>
    <d v="2017-07-13T00:00:00"/>
    <m/>
    <s v="Piaci megfontolások"/>
    <s v="Kontingens"/>
    <s v=""/>
  </r>
  <r>
    <s v="RABEPRAZOL-TEVA 20 mg gyomornedv-ellenálló tabletta"/>
    <s v="28 X   - buborékcsomagolásban"/>
    <s v="OGYI-T-21622/02"/>
    <s v="rabeprazole"/>
    <s v="Teva Gyógyszergyár Zrt."/>
    <x v="3"/>
    <s v="A"/>
    <s v="A02BC04"/>
    <d v="2024-04-16T00:00:00"/>
    <m/>
    <s v="Gyártási gond"/>
    <s v="Ugyanaz a gyógyszer más kiszerelésben elérhetõ"/>
    <s v=""/>
  </r>
  <r>
    <s v="RABYPREX 20 mg gyomornedv-ellenálló tabletta"/>
    <s v="28 X   - buborékcsomagolásban"/>
    <s v="OGYI-T-20811/05"/>
    <s v="rabeprazole"/>
    <s v="Teva Gyógyszergyár Zrt."/>
    <x v="3"/>
    <s v="A"/>
    <s v="A02BC04"/>
    <d v="2024-01-23T00:00:00"/>
    <m/>
    <s v="Gyártási gond"/>
    <s v="Az OGYÉI által helyettesíthetõnek nyilvánított gyógyszer elérhetõ (helyettesíthetõségi lista)"/>
    <s v=""/>
  </r>
  <r>
    <s v="RABYPREX 20 mg gyomornedv-ellenálló tabletta"/>
    <s v="56 X   - buborékcsomagolásban"/>
    <s v="OGYI-T-20811/06"/>
    <s v="rabeprazole"/>
    <s v="Teva Gyógyszergyár Zrt."/>
    <x v="3"/>
    <s v="A"/>
    <s v="A02BC04"/>
    <d v="2023-09-04T00:00:00"/>
    <m/>
    <s v="Gyártási gond"/>
    <s v="Ugyanaz a gyógyszer más hatáserõsségben elérhetõ"/>
    <s v=""/>
  </r>
  <r>
    <s v="RALGEN SR 100 mg retard tabletta"/>
    <s v="30 X   - buborékcsomagolásban"/>
    <s v="OGYI-T-20310/03"/>
    <s v="tramadol"/>
    <s v="Zentiva, k.s."/>
    <x v="8"/>
    <s v="N"/>
    <s v="N02AX02"/>
    <d v="2024-12-06T00:00:00"/>
    <d v="2026-03-16T00:00:00"/>
    <s v="Gyártási gond"/>
    <s v="Az OGYÉI által helyettesíthetõnek nyilvánított gyógyszer elérhetõ (helyettesíthetõségi lista)"/>
    <s v=""/>
  </r>
  <r>
    <s v="RALGEN SR 100 mg retard tabletta"/>
    <s v="50 X   - buborékcsomagolásban"/>
    <s v="OGYI-T-20310/04"/>
    <s v="tramadol"/>
    <s v="Zentiva, k.s."/>
    <x v="8"/>
    <s v="N"/>
    <s v="N02AX02"/>
    <d v="2024-11-28T00:00:00"/>
    <d v="2026-03-16T00:00:00"/>
    <s v="Gyártási gond"/>
    <s v="Ugyanaz a gyógyszer más kiszerelésben elérhetõ"/>
    <s v=""/>
  </r>
  <r>
    <s v="RALGEN SR 150 mg retard tabletta"/>
    <s v="30 X   - buborékcsomagolásban"/>
    <s v="OGYI-T-20310/07"/>
    <s v="tramadol"/>
    <s v="Zentiva, k.s."/>
    <x v="8"/>
    <s v="N"/>
    <s v="N02AX02"/>
    <d v="2014-01-21T00:00:00"/>
    <m/>
    <s v="Gyártási gond"/>
    <s v="Ugyanaz a gyógyszer más hatáserõsségben elérhetõ"/>
    <s v=""/>
  </r>
  <r>
    <s v="RALGEN SR 150 mg retard tabletta"/>
    <s v="50 X   - buborékcsomagolásban"/>
    <s v="OGYI-T-20310/08"/>
    <s v="tramadol"/>
    <s v="Zentiva, k.s."/>
    <x v="8"/>
    <s v="N"/>
    <s v="N02AX02"/>
    <d v="2024-08-29T00:00:00"/>
    <d v="2026-03-16T00:00:00"/>
    <s v="Gyártási gond"/>
    <s v="Ugyanaz a gyógyszer más hatáserõsségben elérhetõ"/>
    <s v=""/>
  </r>
  <r>
    <s v="RALGEN SR 200 mg retard tabletta"/>
    <s v="30 X   - buborékcsomagolásban"/>
    <s v="OGYI-T-20310/11"/>
    <s v="tramadol"/>
    <s v="Zentiva, k.s."/>
    <x v="8"/>
    <s v="N"/>
    <s v="N02AX02"/>
    <d v="2016-07-27T00:00:00"/>
    <m/>
    <s v="Gyártási gond"/>
    <s v="Ugyanaz a gyógyszer más hatáserõsségben elérhetõ"/>
    <s v=""/>
  </r>
  <r>
    <s v="RALGEN SR 200 mg retard tabletta"/>
    <s v="50 X   - buborékcsomagolásban"/>
    <s v="OGYI-T-20310/12"/>
    <s v="tramadol"/>
    <s v="Zentiva, k.s."/>
    <x v="8"/>
    <s v="N"/>
    <s v="N02AX02"/>
    <d v="2024-06-21T00:00:00"/>
    <d v="2026-03-16T00:00:00"/>
    <s v="Gyártási gond"/>
    <s v="Ugyanaz a gyógyszer más hatáserõsségben elérhetõ"/>
    <s v=""/>
  </r>
  <r>
    <s v="RAMIPRIL HCT-ZENTIVA 5 mg/25 mg tabletta"/>
    <s v="28 X   - buborékcsomagolásban"/>
    <s v="OGYI-T-10606/01"/>
    <s v="ramipril;hydrochlorothiazide"/>
    <s v="Zentiva, k.s."/>
    <x v="10"/>
    <s v="C"/>
    <s v="C09BA05"/>
    <d v="2025-06-10T00:00:00"/>
    <m/>
    <s v="Piaci megfontolások"/>
    <s v="Az OGYÉI által helyettesíthetõnek nyilvánított gyógyszer elérhetõ (helyettesíthetõségi lista)"/>
    <s v=""/>
  </r>
  <r>
    <s v="RAZAGILIN SANDOZ 1 mg tabletta"/>
    <s v="30 X   - buborékcsomagolásban"/>
    <s v="OGYI-T-22949/01"/>
    <s v="rasagiline"/>
    <s v="Sandoz Hungária Kft."/>
    <x v="8"/>
    <s v="N"/>
    <s v="N04BD02"/>
    <d v="2025-09-10T00:00:00"/>
    <d v="2025-11-30T00:00:00"/>
    <s v="Gyártási gond"/>
    <s v="Az OGYÉI által helyettesíthetõnek nyilvánított gyógyszer elérhetõ (helyettesíthetõségi lista)"/>
    <s v=""/>
  </r>
  <r>
    <s v="RELTEBON 80 mg retard tabletta"/>
    <s v="30 X   - buborékcsomagolásban"/>
    <s v="OGYI-T-22673/26"/>
    <s v="oxycodone hydrochloride"/>
    <s v="Actavis Group PTC ehf."/>
    <x v="8"/>
    <s v="N"/>
    <s v="N02AA05"/>
    <d v="2025-08-01T00:00:00"/>
    <d v="2025-12-01T00:00:00"/>
    <s v="Gyártási gond"/>
    <s v="Az OGYÉI által helyettesíthetõnek nyilvánított gyógyszer elérhetõ (helyettesíthetõségi lista)"/>
    <s v=""/>
  </r>
  <r>
    <s v="REMUREL 20 mg/ml oldatos injekció elõretöltött fecskendõben"/>
    <s v="28 X   - elõretöltött fecskendõben"/>
    <s v="OGYI-T-23013/02"/>
    <s v="glatiramer acetate"/>
    <s v="Zentiva, k.s."/>
    <x v="0"/>
    <s v="L"/>
    <s v="L03AX13"/>
    <d v="2018-12-18T00:00:00"/>
    <m/>
    <s v="Piaci megfontolások"/>
    <s v="Egyedi import"/>
    <s v=""/>
  </r>
  <r>
    <s v="RENNIE cukormentes rágótabletta"/>
    <s v="24 X   - buborékcsomagolásban"/>
    <s v="OGYI-T-05036/08"/>
    <s v="calcium carbonate;magnesium carbonate"/>
    <s v="Bayer Hungária Kft."/>
    <x v="3"/>
    <s v="A"/>
    <s v="A02AD"/>
    <d v="2019-10-31T00:00:00"/>
    <m/>
    <s v="Piaci megfontolások"/>
    <s v="Ugyanaz a gyógyszer más kiszerelésben elérhetõ"/>
    <s v=""/>
  </r>
  <r>
    <s v="REPARON végbélkenõcs"/>
    <s v="1 X 25 g Al tubusban"/>
    <s v="OGYI-T-09005/01"/>
    <s v="baktérium liofilizátum"/>
    <s v="Egis Gyógyszergyár Zrt."/>
    <x v="10"/>
    <s v="C"/>
    <s v="C05AX03"/>
    <d v="2021-04-13T00:00:00"/>
    <m/>
    <s v="Piaci megfontolások"/>
    <s v="Ugyanaz a gyógyszer más kiszerelésben elérhetõ"/>
    <s v=""/>
  </r>
  <r>
    <s v="REPARON végbélkúp"/>
    <s v="10 X   - -"/>
    <s v="OGYI-T-09005/02"/>
    <s v="baktérium liofilizátum"/>
    <s v="Egis Gyógyszergyár Zrt."/>
    <x v="10"/>
    <s v="C"/>
    <s v="C05AX03"/>
    <d v="2021-04-13T00:00:00"/>
    <m/>
    <s v="Piaci megfontolások"/>
    <s v="Ugyanaz a gyógyszer más kiszerelésben elérhetõ"/>
    <s v=""/>
  </r>
  <r>
    <s v="RESEPTYL-UREA külsõleges por"/>
    <s v="1 X 10 g PP tartályban"/>
    <s v="OGYI-T-03301/01"/>
    <s v="chloroseptyl"/>
    <s v="Wagner-Pharma Kft."/>
    <x v="6"/>
    <s v="D"/>
    <s v="D06BA19"/>
    <d v="2023-06-21T00:00:00"/>
    <m/>
    <s v="Hatóanyag, vagy egyéb alapanyag ellátási probléma"/>
    <s v="Egyedi import"/>
    <s v=""/>
  </r>
  <r>
    <s v="RESTIGULIN 15 mg tabletta"/>
    <s v="60 X   - buborékcsomagolásban"/>
    <s v="OGYI-T-22841/06"/>
    <s v="aripiprazole"/>
    <s v="Richter Gedeon Nyrt."/>
    <x v="8"/>
    <s v="N"/>
    <s v="N05AX12"/>
    <d v="2025-10-14T00:00:00"/>
    <d v="2025-11-30T00:00:00"/>
    <s v="Gyártási gond"/>
    <s v="Ugyanaz a gyógyszer más hatáserõsségben elérhetõ"/>
    <s v=""/>
  </r>
  <r>
    <s v="RHINATHIOL 1,33 mg/ml köhögéscsillapító szirup felnõtteknek"/>
    <s v="1 X 200 ml üvegben"/>
    <s v="OGYI-T-09257/02"/>
    <s v="dextromethorphan"/>
    <s v="Opella Healthcare Commercial Kft."/>
    <x v="2"/>
    <s v="R"/>
    <s v="R05DA09"/>
    <d v="2025-06-25T00:00:00"/>
    <m/>
    <s v="Piaci megfontolások"/>
    <s v="Ugyanabban vagy hasonló indikációban más gyógyszer elérhetõ"/>
    <s v=""/>
  </r>
  <r>
    <s v="RHINATHIOL köptetõ 20 mg/ml szirup gyermekeknek"/>
    <s v="1 X 125 ml üvegben"/>
    <s v="OGYI-T-06607/01"/>
    <s v="carbocisteine"/>
    <s v="Opella Healthcare Commercial Kft."/>
    <x v="2"/>
    <s v="R"/>
    <s v="R05CB03"/>
    <d v="2025-07-02T00:00:00"/>
    <m/>
    <s v="Piaci megfontolások"/>
    <s v="Ugyanabban vagy hasonló indikációban más gyógyszer elérhetõ"/>
    <s v=""/>
  </r>
  <r>
    <s v="RHINATHIOL köptetõ 50 mg/ml szirup felnõtteknek"/>
    <s v="1 X 200 ml üvegben"/>
    <s v="OGYI-T-06607/03"/>
    <s v="carbocisteine"/>
    <s v="Opella Healthcare Commercial Kft."/>
    <x v="2"/>
    <s v="R"/>
    <s v="R05CB03"/>
    <d v="2025-06-25T00:00:00"/>
    <m/>
    <s v="Piaci megfontolások"/>
    <s v="Azonos hatóanyag, azonos gyógyszerformában elérhetõ"/>
    <s v=""/>
  </r>
  <r>
    <s v="RIFAMED 150 mg filmtabletta"/>
    <s v="100 X   - tartályban"/>
    <s v="OGYI-T-04623/01"/>
    <s v="rifampicin"/>
    <s v="PannonPharma Kft."/>
    <x v="1"/>
    <s v="J"/>
    <s v="J04AB02"/>
    <d v="2023-11-21T00:00:00"/>
    <m/>
    <s v="Hatóanyag, vagy egyéb alapanyag ellátási probléma"/>
    <s v="Ugyanaz a gyógyszer más hatáserõsségben elérhetõ"/>
    <s v=""/>
  </r>
  <r>
    <s v="RIFAZID 300 mg/150 mg filmtabletta"/>
    <s v="100 X   - tartályban"/>
    <s v="OGYI-T-04555/02"/>
    <s v="isoniazid;rifampicin"/>
    <s v="PannonPharma Kft."/>
    <x v="1"/>
    <s v="J"/>
    <s v="J04AM02"/>
    <d v="2024-01-23T00:00:00"/>
    <m/>
    <s v="Hatóanyag, vagy egyéb alapanyag ellátási probléma"/>
    <s v="Azonos hatóanyag, azonos gyógyszerformában elérhetõ"/>
    <s v=""/>
  </r>
  <r>
    <s v="RINDEX  50 mg/ml oldatos infúzió"/>
    <s v="1 X 500 ml mûanyag zsákban"/>
    <s v="OGYI-T-09727/04"/>
    <s v="electrolits"/>
    <s v="Teva Gyógyszergyár Zrt."/>
    <x v="5"/>
    <s v="B"/>
    <s v="B05BB02"/>
    <d v="2024-06-10T00:00:00"/>
    <m/>
    <s v="Gyártási gond"/>
    <s v="Azonos hatóanyag, azonos gyógyszerformában elérhetõ"/>
    <s v=""/>
  </r>
  <r>
    <s v="RINDEX 100 mg/ml oldatos infúzió"/>
    <s v="1 X 500 ml mûanyag zsákban"/>
    <s v="OGYI-T-09727/06"/>
    <s v="electrolits"/>
    <s v="Teva Gyógyszergyár Zrt."/>
    <x v="5"/>
    <s v="B"/>
    <s v="B05BB02"/>
    <d v="2024-12-11T00:00:00"/>
    <m/>
    <s v="Gyártási gond"/>
    <s v="Azonos hatóanyag, azonos gyógyszerformában elérhetõ"/>
    <s v=""/>
  </r>
  <r>
    <s v="RINGER EUROLIFE oldatos infúzió"/>
    <s v="10 X 1000 ml infúziós zsákban"/>
    <s v="OGYI-T-24232/02"/>
    <s v="sodium chloride;calcium chloride dihydrate;potassium chloride"/>
    <s v="Eurolife Healthcare Hungary Kft."/>
    <x v="5"/>
    <s v="B"/>
    <s v="B05BB01"/>
    <d v="2024-08-07T00:00:00"/>
    <m/>
    <s v="Hivatalbóli megállapítás"/>
    <s v="Ugyanabban vagy hasonló indikációban más gyógyszer elérhetõ"/>
    <s v=""/>
  </r>
  <r>
    <s v="RINGER EUROLIFE oldatos infúzió"/>
    <s v="20 X 500 ml infúziós zsákban"/>
    <s v="OGYI-T-24232/01"/>
    <s v="sodium chloride;calcium chloride dihydrate;potassium chloride"/>
    <s v="Eurolife Healthcare Hungary Kft."/>
    <x v="5"/>
    <s v="B"/>
    <s v="B05BB01"/>
    <d v="2024-08-07T00:00:00"/>
    <m/>
    <s v="Hivatalbóli megállapítás"/>
    <s v="Ugyanabban vagy hasonló indikációban más gyógyszer elérhetõ"/>
    <s v=""/>
  </r>
  <r>
    <s v="RINGER LAKTÁT Hartmann Baxter&quot; oldatos infúzió&quot;"/>
    <s v="10 X 1000 ml infúziós zsákban"/>
    <s v="OGYI-T-09472/03"/>
    <s v="sodium chloride;calcium chloride;potassium chloride;sodium lactate"/>
    <s v="Baxter Hungary Kft."/>
    <x v="5"/>
    <s v="B"/>
    <s v="B05BB01"/>
    <d v="2024-11-21T00:00:00"/>
    <m/>
    <s v="Piaci megfontolások"/>
    <s v="Ugyanaz a gyógyszer más hatáserõsségben elérhetõ"/>
    <s v=""/>
  </r>
  <r>
    <s v="RINGER LAKTÁT-HARTMANN TEVA oldatos infúzió"/>
    <s v="1 X 500 ml mûanyag tartályban"/>
    <s v="OGYI-T-06189/04"/>
    <s v="electrolits"/>
    <s v="Teva Gyógyszergyár Zrt."/>
    <x v="5"/>
    <s v="B"/>
    <s v="B05BB01"/>
    <d v="2022-01-28T00:00:00"/>
    <m/>
    <s v="Gyártási gond"/>
    <s v="Azonos hatóanyag, azonos gyógyszerformában elérhetõ"/>
    <s v=""/>
  </r>
  <r>
    <s v="RINGER-LAKTÁT EUROLIFE oldatos infúzió"/>
    <s v="10 X 1000 ml infúziós zsákban"/>
    <s v="OGYI-T-24261/02"/>
    <s v="calcium chloride dihydrate;sodium chloride;sodium lactate solution;potassium chloride"/>
    <s v="Eurolife Healthcare Hungary Kft."/>
    <x v="5"/>
    <s v="B"/>
    <s v="B05BB01"/>
    <d v="2024-08-07T00:00:00"/>
    <m/>
    <s v="Hivatalbóli megállapítás"/>
    <s v="Ugyanabban vagy hasonló indikációban más gyógyszer elérhetõ"/>
    <s v=""/>
  </r>
  <r>
    <s v="RINGER-LAKTÁT EUROLIFE oldatos infúzió"/>
    <s v="20 X 500 ml infúziós zsákban"/>
    <s v="OGYI-T-24261/01"/>
    <s v="calcium chloride dihydrate;sodium chloride;sodium lactate solution;potassium chloride"/>
    <s v="Eurolife Healthcare Hungary Kft."/>
    <x v="5"/>
    <s v="B"/>
    <s v="B05BB01"/>
    <d v="2024-09-13T00:00:00"/>
    <m/>
    <s v="Hivatalbóli megállapítás"/>
    <s v="Ugyanabban vagy hasonló indikációban más gyógyszer elérhetõ"/>
    <s v=""/>
  </r>
  <r>
    <s v="RINGER-LAKTÁT Fresenius oldatos infúzió"/>
    <s v="20 X 500 ml KabiPac"/>
    <s v="OGYI-T-09223/14"/>
    <s v="sodium chloride;potassium chloride"/>
    <s v="Fresenius Kabi Deutschland GmbH"/>
    <x v="5"/>
    <s v="B"/>
    <s v="B05BB01"/>
    <d v="2025-10-07T00:00:00"/>
    <d v="2025-11-30T00:00:00"/>
    <s v="Megnövekedett igény"/>
    <s v="Ugyanabban vagy hasonló indikációban más gyógyszer elérhetõ"/>
    <s v=""/>
  </r>
  <r>
    <s v="RINGER-TEVA oldatos infúzió"/>
    <s v="1 X 500 ml mûanyag tartályban"/>
    <s v="OGYI-T-05890/08"/>
    <s v="electrolits"/>
    <s v="Teva Gyógyszergyár Zrt."/>
    <x v="5"/>
    <s v="B"/>
    <s v="B05BB01"/>
    <d v="2022-06-24T00:00:00"/>
    <m/>
    <s v="Gyártási gond"/>
    <s v="Azonos hatóanyag, azonos gyógyszerformában elérhetõ"/>
    <s v=""/>
  </r>
  <r>
    <s v="RISEBONE DUO MAX filmtabletta"/>
    <s v="4x35 mg + 1 X 30000 NE buborékcsomagolásban"/>
    <s v="OGYI-T-22651/02"/>
    <s v="risedronic acid;cholecalciferol"/>
    <s v="Pharma Patent Kft."/>
    <x v="4"/>
    <s v="M"/>
    <s v="M05BB07"/>
    <d v="2020-03-16T00:00:00"/>
    <m/>
    <s v="Piaci megfontolások"/>
    <s v="Ugyanaz a gyógyszer más kiszerelésben elérhetõ"/>
    <s v=""/>
  </r>
  <r>
    <s v="RISPERDAL CONSTA 50 mg por és oldószer retard szuszpenziós injekcióhoz"/>
    <s v="1 X   - porampulla"/>
    <s v="OGYI-T-08812/06"/>
    <s v="risperidone"/>
    <s v="Janssen-Cilag Kft."/>
    <x v="8"/>
    <s v="N"/>
    <s v="N05AX08"/>
    <d v="2025-11-05T00:00:00"/>
    <d v="2025-11-17T00:00:00"/>
    <s v="Megnövekedett igény"/>
    <s v="Ugyanaz a gyógyszer más hatáserõsségben elérhetõ"/>
    <s v=""/>
  </r>
  <r>
    <s v="RISPERIDONE TEVA 25 mg por és oldószer retard szuszpenziós injekcióhoz"/>
    <s v="1 X   - ampulla"/>
    <s v="OGYI-T-23782/01"/>
    <s v="risperidone"/>
    <s v="Teva Gyógyszergyár Zrt."/>
    <x v="8"/>
    <s v="N"/>
    <s v="N05AX08"/>
    <d v="2025-05-29T00:00:00"/>
    <m/>
    <s v="Gyártási gond"/>
    <s v="Azonos hatóanyag, azonos gyógyszerformában elérhetõ"/>
    <s v=""/>
  </r>
  <r>
    <s v="RISPERIDONE TEVA 37,5 mg por és oldószer retard szuszpenziós injekcióhoz"/>
    <s v="1 X   - ampulla"/>
    <s v="OGYI-T-23782/02"/>
    <s v="risperidone"/>
    <s v="Teva Gyógyszergyár Zrt."/>
    <x v="8"/>
    <s v="N"/>
    <s v="N05AX08"/>
    <d v="2025-02-18T00:00:00"/>
    <m/>
    <s v="Gyártási gond"/>
    <s v="Azonos hatóanyag, azonos gyógyszerformában elérhetõ"/>
    <s v=""/>
  </r>
  <r>
    <s v="RISPERIDONE TEVA 50 mg por és oldószer retard szuszpenziós injekcióhoz"/>
    <s v="1 X   - ampulla"/>
    <s v="OGYI-T-23782/03"/>
    <s v="risperidone"/>
    <s v="Teva Gyógyszergyár Zrt."/>
    <x v="8"/>
    <s v="N"/>
    <s v="N05AX08"/>
    <d v="2025-05-29T00:00:00"/>
    <m/>
    <s v="Gyártási gond"/>
    <s v="Azonos hatóanyag, azonos gyógyszerformában elérhetõ"/>
    <s v=""/>
  </r>
  <r>
    <s v="RIVAROXABAN TEVA 10 mg filmtabletta"/>
    <s v="10 X 1 - adagonként perforált buborékcsomagolásban"/>
    <s v="OGYI-T-23816/03"/>
    <s v="rivaroxaban"/>
    <s v="TEVA GmbH"/>
    <x v="5"/>
    <s v="B"/>
    <s v="B01AF01"/>
    <d v="2024-05-07T00:00:00"/>
    <d v="2026-01-19T00:00:00"/>
    <s v="Gyártási gond"/>
    <s v="Az OGYÉI által helyettesíthetõnek nyilvánított gyógyszer elérhetõ (helyettesíthetõségi lista)"/>
    <s v=""/>
  </r>
  <r>
    <s v="RIVAROXABAN TEVA 10 mg filmtabletta"/>
    <s v="30 X 1 - adagonként perforált buborékcsomagolásban"/>
    <s v="OGYI-T-23816/04"/>
    <s v="rivaroxaban"/>
    <s v="TEVA GmbH"/>
    <x v="5"/>
    <s v="B"/>
    <s v="B01AF01"/>
    <d v="2024-05-07T00:00:00"/>
    <d v="2026-01-19T00:00:00"/>
    <s v="Megnövekedett igény"/>
    <s v="Az OGYÉI által helyettesíthetõnek nyilvánított gyógyszer elérhetõ (helyettesíthetõségi lista)"/>
    <s v=""/>
  </r>
  <r>
    <s v="RIVAROXABAN TEVA 15 mg filmtabletta"/>
    <s v="28 X 1 - adagonként perforált buborékcsomagolásban"/>
    <s v="OGYI-T-23816/06"/>
    <s v="rivaroxaban"/>
    <s v="TEVA GmbH"/>
    <x v="5"/>
    <s v="B"/>
    <s v="B01AF01"/>
    <d v="2024-05-24T00:00:00"/>
    <d v="2026-01-19T00:00:00"/>
    <s v="Piaci megfontolások"/>
    <s v="Az OGYÉI által helyettesíthetõnek nyilvánított gyógyszer elérhetõ (helyettesíthetõségi lista)"/>
    <s v=""/>
  </r>
  <r>
    <s v="RIVAROXABAN TEVA 20 mg filmtabletta"/>
    <s v="28 X 1 - adagonként perforált buborékcsomagolásban"/>
    <s v="OGYI-T-23816/08"/>
    <s v="rivaroxaban"/>
    <s v="TEVA GmbH"/>
    <x v="5"/>
    <s v="B"/>
    <s v="B01AF01"/>
    <d v="2024-05-24T00:00:00"/>
    <d v="2026-01-19T00:00:00"/>
    <s v="Piaci megfontolások"/>
    <s v="Az OGYÉI által helyettesíthetõnek nyilvánított gyógyszer elérhetõ (helyettesíthetõségi lista)"/>
    <s v=""/>
  </r>
  <r>
    <s v="ROCURONIUM KALCEKS 10 mg/ml oldatos injekció vagy infúzió"/>
    <s v="10 X   - injekciós üvegben"/>
    <s v="OGYI-T-23479/01"/>
    <s v="rocuronium bromide"/>
    <s v="AS KALCEKS"/>
    <x v="4"/>
    <s v="M"/>
    <s v="M03AC09"/>
    <d v="2024-06-01T00:00:00"/>
    <m/>
    <s v="Gyártási gond"/>
    <s v="Ugyanabban vagy hasonló indikációban más gyógyszer elérhetõ"/>
    <s v=""/>
  </r>
  <r>
    <s v="ROCURONIUM ROMPHARM 10 mg/ml oldatos injekció vagy infúzió"/>
    <s v="5 X 5 ml injekciós üvegben"/>
    <s v="OGYI-T-24429/01"/>
    <s v="rocuronium bromide"/>
    <s v="S.C. Rompharm Company S.R.L."/>
    <x v="4"/>
    <s v="M"/>
    <s v="M03AC09"/>
    <d v="2025-01-29T00:00:00"/>
    <d v="2025-12-31T00:00:00"/>
    <s v="Gyártási gond"/>
    <s v="Azonos hatóanyag, azonos gyógyszerformában elérhetõ"/>
    <s v=""/>
  </r>
  <r>
    <s v="ROPINIROLE ORION 4 mg retard tabletta"/>
    <s v="28 X   - buborékcsomagolásban"/>
    <s v="OGYI-T-22482/02"/>
    <s v="ropinirole"/>
    <s v="Orion Corporation"/>
    <x v="8"/>
    <s v="N"/>
    <s v="N04BC04"/>
    <d v="2025-04-19T00:00:00"/>
    <d v="2026-03-31T00:00:00"/>
    <s v="Gyártási gond"/>
    <s v="Ugyanaz a gyógyszer más hatáserõsségben elérhetõ"/>
    <s v=""/>
  </r>
  <r>
    <s v="ROSUVASTATIN SANDOZ  5 mg filmtabletta"/>
    <s v="30 X   - buborékcsomagolásban"/>
    <s v="OGYI-T-21423/02"/>
    <s v="rosuvastatin"/>
    <s v="Sandoz Hungária Kft."/>
    <x v="10"/>
    <s v="C"/>
    <s v="C10AA07"/>
    <d v="2024-04-03T00:00:00"/>
    <m/>
    <s v="Piaci megfontolások"/>
    <s v="Az OGYÉI által helyettesíthetõnek nyilvánított gyógyszer elérhetõ (helyettesíthetõségi lista)"/>
    <s v=""/>
  </r>
  <r>
    <s v="ROSUVASTATIN SANDOZ  5 mg filmtabletta"/>
    <s v="90 X   - buborékcsomagolásban"/>
    <s v="OGYI-T-21423/17"/>
    <s v="rosuvastatin"/>
    <s v="Sandoz Hungária Kft."/>
    <x v="10"/>
    <s v="C"/>
    <s v="C10AA07"/>
    <d v="2024-01-18T00:00:00"/>
    <m/>
    <s v="Piaci megfontolások"/>
    <s v="Ugyanaz a gyógyszer más kiszerelésben elérhetõ"/>
    <s v=""/>
  </r>
  <r>
    <s v="ROSUVASTATIN SANDOZ 10 mg filmtabletta"/>
    <s v="60 X   - buborékcsomagolásban"/>
    <s v="OGYI-T-21423/08"/>
    <s v="rosuvastatin"/>
    <s v="Sandoz Hungária Kft."/>
    <x v="10"/>
    <s v="C"/>
    <s v="C10AA07"/>
    <d v="2025-01-23T00:00:00"/>
    <m/>
    <s v="Piaci megfontolások"/>
    <s v="Ugyanaz a gyógyszer más kiszerelésben elérhetõ"/>
    <s v=""/>
  </r>
  <r>
    <s v="ROSUVASTATIN SANDOZ 10 mg filmtabletta"/>
    <s v="90 X   - buborékcsomagolásban"/>
    <s v="OGYI-T-21423/18"/>
    <s v="rosuvastatin"/>
    <s v="Sandoz Hungária Kft."/>
    <x v="10"/>
    <s v="C"/>
    <s v="C10AA07"/>
    <d v="2023-12-21T00:00:00"/>
    <m/>
    <s v="Piaci megfontolások"/>
    <s v="Ugyanaz a gyógyszer más kiszerelésben elérhetõ"/>
    <s v=""/>
  </r>
  <r>
    <s v="ROSUVASTATIN SANDOZ 20 mg filmtabletta"/>
    <s v="60 X   - buborékcsomagolásban"/>
    <s v="OGYI-T-21423/12"/>
    <s v="rosuvastatin"/>
    <s v="Sandoz Hungária Kft."/>
    <x v="10"/>
    <s v="C"/>
    <s v="C10AA07"/>
    <d v="2025-02-27T00:00:00"/>
    <m/>
    <s v="Piaci megfontolások"/>
    <s v="Ugyanaz a gyógyszer más kiszerelésben elérhetõ"/>
    <s v=""/>
  </r>
  <r>
    <s v="ROSUVASTATIN SANDOZ 20 mg filmtabletta"/>
    <s v="90 X   - buborékcsomagolásban"/>
    <s v="OGYI-T-21423/19"/>
    <s v="rosuvastatin"/>
    <s v="Sandoz Hungária Kft."/>
    <x v="10"/>
    <s v="C"/>
    <s v="C10AA07"/>
    <d v="2024-01-16T00:00:00"/>
    <m/>
    <s v="Piaci megfontolások"/>
    <s v="Ugyanaz a gyógyszer más kiszerelésben elérhetõ"/>
    <s v=""/>
  </r>
  <r>
    <s v="ROZEX 7,5 mg/g gél"/>
    <s v="1 X 30 g Al tubusban"/>
    <s v="OGYI-T-08902/02"/>
    <s v="metronidazole"/>
    <s v="Galderma International"/>
    <x v="6"/>
    <s v="D"/>
    <s v="D06BX01"/>
    <d v="2020-04-16T00:00:00"/>
    <m/>
    <s v="Piaci megfontolások"/>
    <s v="Azonos hatóanyag más gyógyszerformában elérhetõ"/>
    <s v=""/>
  </r>
  <r>
    <s v="ROZEX 7,5 mg/g krém"/>
    <s v="1 X 30 g Al tubusban"/>
    <s v="OGYI-T-08902/10"/>
    <s v="metronidazole"/>
    <s v="Galderma International"/>
    <x v="6"/>
    <s v="D"/>
    <s v="D06BX01"/>
    <d v="2020-10-01T00:00:00"/>
    <m/>
    <s v="Piaci megfontolások"/>
    <s v="Ugyanabban vagy hasonló indikációban más gyógyszer elérhetõ"/>
    <s v=""/>
  </r>
  <r>
    <s v="ROZEX 7,5 mg/g külsõleges emulzió"/>
    <s v="1 X 30 g tubusban"/>
    <s v="OGYI-T-08902/05"/>
    <s v="metronidazole"/>
    <s v="Galderma International"/>
    <x v="6"/>
    <s v="D"/>
    <s v="D06BX01"/>
    <d v="2019-10-04T00:00:00"/>
    <m/>
    <s v="Piaci megfontolások"/>
    <s v="Ugyanabban vagy hasonló indikációban más gyógyszer elérhetõ"/>
    <s v=""/>
  </r>
  <r>
    <s v="RUBOPHEN 500 mg tabletta"/>
    <s v="10 X   - buborékcsomagolásban"/>
    <s v="OGYI-T-03734/01"/>
    <s v="paracetamol"/>
    <s v="Zentiva, k.s."/>
    <x v="8"/>
    <s v="N"/>
    <s v="N02BE01"/>
    <d v="2014-10-15T00:00:00"/>
    <m/>
    <s v="Piaci megfontolások"/>
    <s v="Ugyanaz a gyógyszer más kiszerelésben elérhetõ"/>
    <s v=""/>
  </r>
  <r>
    <s v="RUBOPHEN THERMO 650 mg/10 mg granulátum belsõleges oldathoz"/>
    <s v="6 X   - tasakban"/>
    <s v="OGYI-T-21491/02"/>
    <s v="paracetamol;phenylephrine"/>
    <s v="Zentiva, k.s."/>
    <x v="8"/>
    <s v="N"/>
    <s v="N02BE51"/>
    <d v="2019-07-09T00:00:00"/>
    <m/>
    <s v="Piaci megfontolások"/>
    <s v="Ugyanaz a gyógyszer más kiszerelésben elérhetõ"/>
    <s v=""/>
  </r>
  <r>
    <s v="Rapamune 1 mg/ml belsõleges oldat"/>
    <s v="1 X 60 ml -"/>
    <s v="EU/1/01/171/001"/>
    <s v="sirolimus"/>
    <s v="Pfizer Europe MA EEIG "/>
    <x v="0"/>
    <s v="L"/>
    <s v="L04AA10"/>
    <d v="2025-10-08T00:00:00"/>
    <d v="2025-11-07T00:00:00"/>
    <s v="Szállítási vagy raktározási gondok"/>
    <s v="Ugyanaz a gyógyszer más gyógyszerformában elérhetõ"/>
    <s v=""/>
  </r>
  <r>
    <s v="Rasilez 150 mg filmtabletta"/>
    <s v="28 X   - buborékcsomagolásban"/>
    <s v="EU/1/07/405/022"/>
    <s v="aliskiren"/>
    <s v="Noden Pharma DAC "/>
    <x v="10"/>
    <s v="C"/>
    <s v="C09XA02"/>
    <d v="2017-03-17T00:00:00"/>
    <m/>
    <s v="Piaci megfontolások"/>
    <s v="Ugyanabban vagy hasonló indikációban más gyógyszer elérhetõ"/>
    <s v=""/>
  </r>
  <r>
    <s v="Rasilez 300 mg filmtabletta"/>
    <s v="28 X   - buborékcsomagolásban"/>
    <s v="EU/1/07/405/032"/>
    <s v="aliskiren"/>
    <s v="Noden Pharma DAC "/>
    <x v="10"/>
    <s v="C"/>
    <s v="C09XA02"/>
    <d v="2017-03-06T00:00:00"/>
    <m/>
    <s v="Piaci megfontolások"/>
    <s v="Ugyanabban vagy hasonló indikációban más gyógyszer elérhetõ"/>
    <s v=""/>
  </r>
  <r>
    <s v="Remicade 100 mg por oldatos infúzióhoz való koncentrátumhoz"/>
    <s v="1 X   - -"/>
    <s v="EU/1/99/116/001"/>
    <s v="infliximab"/>
    <s v="Janssen Biologics B.V."/>
    <x v="0"/>
    <s v="L"/>
    <s v="L04AB02"/>
    <d v="2024-10-01T00:00:00"/>
    <m/>
    <s v="Piaci megfontolások"/>
    <s v="Azonos hatóanyag, azonos gyógyszerformában elérhetõ"/>
    <s v=""/>
  </r>
  <r>
    <s v="Retacrit 30000 NE/0,75 ml oldatos injekció elõretöltött fecskendõben"/>
    <s v="4 X 0.75 ml elõretöltött fecskendõben"/>
    <s v="EU/1/07/431/022"/>
    <s v="epoetin zeta"/>
    <s v="Pfizer Europe MA EEIG "/>
    <x v="5"/>
    <s v="B"/>
    <s v="B03XA01"/>
    <d v="2016-11-07T00:00:00"/>
    <m/>
    <s v="Piaci megfontolások"/>
    <s v="Ugyanaz a gyógyszer más hatáserõsségben elérhetõ"/>
    <s v=""/>
  </r>
  <r>
    <s v="Retacrit 40000 NE/1,0 ml oldatos injekció elõretöltött fecskendõben"/>
    <s v="1 X   - elõretöltött fecskendõben"/>
    <s v="EU/1/07/431/019"/>
    <s v="epoetin zeta"/>
    <s v="Pfizer Europe MA EEIG "/>
    <x v="5"/>
    <s v="B"/>
    <s v="B03XA01"/>
    <d v="2015-04-13T00:00:00"/>
    <m/>
    <s v="Piaci megfontolások"/>
    <s v="Ugyanaz a gyógyszer más hatáserõsségben elérhetõ"/>
    <s v=""/>
  </r>
  <r>
    <s v="Reyataz 300 mg kemény kapszula"/>
    <s v="30 X   - HDPE palackban"/>
    <s v="EU/1/03/267/008"/>
    <s v="atazanavir"/>
    <s v="Bristol-Myers Squibb Pharma EEIG"/>
    <x v="1"/>
    <s v="J"/>
    <s v="J05AE08"/>
    <d v="2020-02-05T00:00:00"/>
    <m/>
    <s v="Piaci megfontolások"/>
    <s v="Ugyanabban vagy hasonló indikációban más gyógyszer elérhetõ"/>
    <s v=""/>
  </r>
  <r>
    <s v="Rotarix belsõleges szuszpenzió elõretöltött szájfeltétben"/>
    <s v="1 X   - szájfeltét"/>
    <s v="EU/1/05/330/005"/>
    <s v="vakcina (virális)"/>
    <s v="GlaxoSmithKline Biologicals S.A."/>
    <x v="1"/>
    <s v="J"/>
    <s v="J07BH01"/>
    <d v="2022-09-23T00:00:00"/>
    <m/>
    <s v="Piaci megfontolások"/>
    <s v="Ugyanaz a gyógyszer más gyógyszerformában elérhetõ"/>
    <s v=""/>
  </r>
  <r>
    <s v="Ruconest 2100 egység por oldatos injekcióhoz"/>
    <s v="1 X   - injekciós üvegben"/>
    <s v="EU/1/10/641/001"/>
    <s v="conestat alfa"/>
    <s v="Pharming Group N.V."/>
    <x v="5"/>
    <s v="B"/>
    <s v="B06AC04"/>
    <d v="2019-11-22T00:00:00"/>
    <m/>
    <s v="Adminisztratív okok"/>
    <s v="Egyedi import"/>
    <s v=""/>
  </r>
  <r>
    <s v="SABACOMB 250 mikrogramm/100 mikrogramm túlnyomásos inhalációs szuszpenzió"/>
    <s v="1 X 200 adag Al tartályban"/>
    <s v="OGYI-T-22713/01"/>
    <s v="beclometasone dipropionate, anhydrous;salbutamol sulphate"/>
    <s v="Chiesi Pharmaceuticals GmbH "/>
    <x v="2"/>
    <s v="R"/>
    <s v="R03AK13"/>
    <d v="2022-01-01T00:00:00"/>
    <m/>
    <s v="Gyártási gond"/>
    <s v="Ugyanabban vagy hasonló indikációban más gyógyszer elérhetõ"/>
    <s v=""/>
  </r>
  <r>
    <s v="SALOFALK 1 g gyomornedv-ellenálló tabletta"/>
    <s v="100 X   - buborékcsomagolásban"/>
    <s v="OGYI-T-01612/20"/>
    <s v="mesalazine"/>
    <s v="Dr. Falk Pharma GmbH"/>
    <x v="3"/>
    <s v="A"/>
    <s v="A07EC02"/>
    <d v="2021-01-05T00:00:00"/>
    <m/>
    <s v="Gyártási gond"/>
    <s v="Ugyanaz a gyógyszer más hatáserõsségben elérhetõ"/>
    <s v=""/>
  </r>
  <r>
    <s v="SALOFALK 1 g gyomornedv-ellenálló tabletta"/>
    <s v="60 X   - buborékcsomagolásban"/>
    <s v="OGYI-T-01612/19"/>
    <s v="mesalazine"/>
    <s v="Dr. Falk Pharma GmbH"/>
    <x v="3"/>
    <s v="A"/>
    <s v="A07EC02"/>
    <d v="2021-01-05T00:00:00"/>
    <m/>
    <s v="Gyártási gond"/>
    <s v="Ugyanaz a gyógyszer más hatáserõsségben elérhetõ"/>
    <s v=""/>
  </r>
  <r>
    <s v="SALOFALK 1 g végbélkúp"/>
    <s v="30 X   - szalagcsomagolásban"/>
    <s v="OGYI-T-01612/05"/>
    <s v="mesalazine"/>
    <s v="Dr. Falk Pharma GmbH"/>
    <x v="3"/>
    <s v="A"/>
    <s v="A07EC02"/>
    <d v="2025-07-14T00:00:00"/>
    <d v="2025-11-30T00:00:00"/>
    <s v="Szállítási vagy raktározási gondok"/>
    <s v="Ugyanaz a gyógyszer más hatáserõsségben elérhetõ"/>
    <s v=""/>
  </r>
  <r>
    <s v="SALOFALK 1000 mg retard granulátum"/>
    <s v="100 X   - tasakban"/>
    <s v="OGYI-T-01612/11"/>
    <s v="mesalazine"/>
    <s v="Dr. Falk Pharma GmbH"/>
    <x v="3"/>
    <s v="A"/>
    <s v="A07EC02"/>
    <d v="2015-07-03T00:00:00"/>
    <m/>
    <s v="Gyártási gond"/>
    <s v="Ugyanaz a gyógyszer más gyógyszerformában elérhetõ"/>
    <s v=""/>
  </r>
  <r>
    <s v="SALOFALK 1000 mg retard granulátum"/>
    <s v="60 X   - tasakban"/>
    <s v="OGYI-T-01612/10"/>
    <s v="mesalazine"/>
    <s v="Dr. Falk Pharma GmbH"/>
    <x v="3"/>
    <s v="A"/>
    <s v="A07EC02"/>
    <d v="2015-07-03T00:00:00"/>
    <m/>
    <s v="Gyártási gond"/>
    <s v="Ugyanaz a gyógyszer más gyógyszerformában elérhetõ"/>
    <s v=""/>
  </r>
  <r>
    <s v="SALOFALK 2 g/30 ml végbélszuszpenzió"/>
    <s v="7 X 30 ml tartályban"/>
    <s v="OGYI-T-01612/06"/>
    <s v="mesalazine"/>
    <s v="Dr. Falk Pharma GmbH"/>
    <x v="3"/>
    <s v="A"/>
    <s v="A07EC02"/>
    <d v="2015-08-10T00:00:00"/>
    <m/>
    <s v="Gyártási gond"/>
    <s v="Ugyanaz a gyógyszer más gyógyszerformában elérhetõ"/>
    <s v=""/>
  </r>
  <r>
    <s v="SALOFALK 500 mg bélben oldódó tabletta"/>
    <s v="100 X   - buborékcsomagolásban"/>
    <s v="OGYI-T-01612/02"/>
    <s v="mesalazine"/>
    <s v="Dr. Falk Pharma GmbH"/>
    <x v="3"/>
    <s v="A"/>
    <s v="A07EC02"/>
    <d v="2025-09-25T00:00:00"/>
    <d v="2025-10-31T00:00:00"/>
    <s v="Szállítási vagy raktározási gondok"/>
    <s v="Ugyanaz a gyógyszer más gyógyszerformában elérhetõ"/>
    <s v=""/>
  </r>
  <r>
    <s v="SALOFALK 500 mg retard granulátum"/>
    <s v="100 X   - tasakban"/>
    <s v="OGYI-T-01612/09"/>
    <s v="mesalazine"/>
    <s v="Dr. Falk Pharma GmbH"/>
    <x v="3"/>
    <s v="A"/>
    <s v="A07EC02"/>
    <d v="2015-07-03T00:00:00"/>
    <m/>
    <s v="Gyártási gond"/>
    <s v="Ugyanaz a gyógyszer más gyógyszerformában elérhetõ"/>
    <s v=""/>
  </r>
  <r>
    <s v="SALOFALK 500 mg retard granulátum"/>
    <s v="50 X   - tasakban"/>
    <s v="OGYI-T-01612/08"/>
    <s v="mesalazine"/>
    <s v="Dr. Falk Pharma GmbH"/>
    <x v="3"/>
    <s v="A"/>
    <s v="A07EC02"/>
    <d v="2015-07-03T00:00:00"/>
    <m/>
    <s v="Gyártási gond"/>
    <s v="Ugyanaz a gyógyszer más gyógyszerformában elérhetõ"/>
    <s v=""/>
  </r>
  <r>
    <s v="SALSOL oldatos infúzió"/>
    <s v="1 X 100 ml mûanyag tartályban"/>
    <s v="OGYI-T-03514/13"/>
    <s v="sodium chloride"/>
    <s v="Teva Gyógyszergyár Zrt."/>
    <x v="5"/>
    <s v="B"/>
    <s v="B05BB01"/>
    <d v="2025-07-01T00:00:00"/>
    <m/>
    <s v="Gyártási gond"/>
    <s v="Azonos hatóanyag, azonos gyógyszerformában elérhetõ"/>
    <s v=""/>
  </r>
  <r>
    <s v="SALSOL oldatos infúzió"/>
    <s v="1 X 250 ml mûanyag zsákban"/>
    <s v="OGYI-T-03514/18"/>
    <s v="sodium chloride"/>
    <s v="Teva Gyógyszergyár Zrt."/>
    <x v="5"/>
    <s v="B"/>
    <s v="B05BB01"/>
    <d v="2022-06-24T00:00:00"/>
    <m/>
    <s v="Gyártási gond"/>
    <s v="Azonos hatóanyag, azonos gyógyszerformában elérhetõ"/>
    <s v=""/>
  </r>
  <r>
    <s v="SALSOL oldatos infúzió"/>
    <s v="1 X 500 ml mûanyag zsákban"/>
    <s v="OGYI-T-03514/19"/>
    <s v="sodium chloride"/>
    <s v="Teva Gyógyszergyár Zrt."/>
    <x v="5"/>
    <s v="B"/>
    <s v="B05BB01"/>
    <d v="2022-06-24T00:00:00"/>
    <m/>
    <s v="Gyártási gond"/>
    <s v="Azonos hatóanyag, azonos gyógyszerformában elérhetõ"/>
    <s v=""/>
  </r>
  <r>
    <s v="SANVAL 10 mg filmtabletta"/>
    <s v="10 X   - buborékcsomagolásban"/>
    <s v="OGYI-T-08571/02"/>
    <s v="zolpidem tartrate"/>
    <s v="Sandoz Hungária Kft."/>
    <x v="8"/>
    <s v="N"/>
    <s v="N05CF02"/>
    <d v="2024-01-09T00:00:00"/>
    <m/>
    <s v="Gyártási gond"/>
    <s v="Ugyanaz a gyógyszer más kiszerelésben elérhetõ"/>
    <s v=""/>
  </r>
  <r>
    <s v="SASTRAVI  50 mg/12,5 mg/200 mg filmtabletta"/>
    <s v="100 X   - HDPE tartályban"/>
    <s v="OGYI-T-22719/02"/>
    <s v="levodopa;carbidopa;entacapone"/>
    <s v="Actavis Group PTC ehf."/>
    <x v="8"/>
    <s v="N"/>
    <s v="N04BA03"/>
    <d v="2025-10-14T00:00:00"/>
    <m/>
    <s v="Gyártási gond"/>
    <s v="Az OGYÉI által helyettesíthetõnek nyilvánított gyógyszer elérhetõ (helyettesíthetõségi lista)"/>
    <s v=""/>
  </r>
  <r>
    <s v="SASTRAVI  50 mg/12,5 mg/200 mg filmtabletta"/>
    <s v="30 X   - HDPE tartályban"/>
    <s v="OGYI-T-22719/01"/>
    <s v="levodopa;carbidopa;entacapone"/>
    <s v="Actavis Group PTC ehf."/>
    <x v="8"/>
    <s v="N"/>
    <s v="N04BA03"/>
    <d v="2025-07-29T00:00:00"/>
    <m/>
    <s v="Piaci megfontolások"/>
    <s v="Az OGYÉI által helyettesíthetõnek nyilvánított gyógyszer elérhetõ (helyettesíthetõségi lista)"/>
    <s v=""/>
  </r>
  <r>
    <s v="SASTRAVI 100 mg/25 mg/200 mg filmtabletta"/>
    <s v="100 X   - HDPE tartályban"/>
    <s v="OGYI-T-22719/06"/>
    <s v="levodopa;carbidopa;entacapone"/>
    <s v="Actavis Group PTC ehf."/>
    <x v="8"/>
    <s v="N"/>
    <s v="N04BA03"/>
    <d v="2024-12-17T00:00:00"/>
    <m/>
    <s v="Hatóanyag, vagy egyéb alapanyag ellátási probléma"/>
    <s v="Az OGYÉI által helyettesíthetõnek nyilvánított gyógyszer elérhetõ (helyettesíthetõségi lista)"/>
    <s v=""/>
  </r>
  <r>
    <s v="SASTRAVI 125 mg/31,25 mg/200 mg filmtabletta"/>
    <s v="100 X   - HDPE tartályban"/>
    <s v="OGYI-T-22719/08"/>
    <s v="levodopa;carbidopa;entacapone"/>
    <s v="Actavis Group PTC ehf."/>
    <x v="8"/>
    <s v="N"/>
    <s v="N04BA03"/>
    <d v="2024-12-17T00:00:00"/>
    <m/>
    <s v="Hatóanyag, vagy egyéb alapanyag ellátási probléma"/>
    <s v="Az OGYÉI által helyettesíthetõnek nyilvánított gyógyszer elérhetõ (helyettesíthetõségi lista)"/>
    <s v=""/>
  </r>
  <r>
    <s v="SASTRAVI 150 mg/37,5 mg/200 mg filmtabletta"/>
    <s v="100 X   - HDPE tartályban"/>
    <s v="OGYI-T-22719/10"/>
    <s v="levodopa;carbidopa;entacapone"/>
    <s v="Actavis Group PTC ehf."/>
    <x v="8"/>
    <s v="N"/>
    <s v="N04BA03"/>
    <d v="2024-11-19T00:00:00"/>
    <m/>
    <s v="Gyártási gond"/>
    <s v="Az OGYÉI által helyettesíthetõnek nyilvánított gyógyszer elérhetõ (helyettesíthetõségi lista)"/>
    <s v=""/>
  </r>
  <r>
    <s v="SAVULIN 500 mg filmtabletta"/>
    <s v="5 X   - buborékcsomagolásban"/>
    <s v="OGYI-T-21429/06"/>
    <s v="levofloxacin"/>
    <s v="Richter Gedeon Nyrt."/>
    <x v="1"/>
    <s v="J"/>
    <s v="J01MA12"/>
    <d v="2023-10-05T00:00:00"/>
    <m/>
    <s v="Gyártási gond"/>
    <s v="Ugyanabban vagy hasonló indikációban más gyógyszer elérhetõ"/>
    <s v=""/>
  </r>
  <r>
    <s v="SAVULIN 500 mg filmtabletta"/>
    <s v="7 X   - buborékcsomagolásban"/>
    <s v="OGYI-T-21429/07"/>
    <s v="levofloxacin"/>
    <s v="Richter Gedeon Nyrt."/>
    <x v="1"/>
    <s v="J"/>
    <s v="J01MA12"/>
    <d v="2023-11-15T00:00:00"/>
    <m/>
    <s v="Gyártási gond"/>
    <s v="Ugyanabban vagy hasonló indikációban más gyógyszer elérhetõ"/>
    <s v=""/>
  </r>
  <r>
    <s v="SEDUXEN 5 mg tabletta"/>
    <s v="100 X   - HDPE tartályban"/>
    <s v="OGYI-T-03321/03"/>
    <s v="diazepam"/>
    <s v="Richter Gedeon Nyrt."/>
    <x v="8"/>
    <s v="N"/>
    <s v="N05BA01"/>
    <d v="2025-05-22T00:00:00"/>
    <m/>
    <s v="Adminisztratív okok"/>
    <s v="Ugyanaz a gyógyszer más kiszerelésben elérhetõ"/>
    <s v=""/>
  </r>
  <r>
    <s v="SEGOSANA 75 mg kemény kapszula"/>
    <s v="10 X   - buborékcsomagolásban"/>
    <s v="OGYI-T-23663/03"/>
    <s v="oseltamivir phosphate"/>
    <s v="Zentiva, k.s."/>
    <x v="1"/>
    <s v="J"/>
    <s v="J05AH02"/>
    <d v="2023-06-19T00:00:00"/>
    <m/>
    <s v="Piaci megfontolások"/>
    <s v="Ugyanabban vagy hasonló indikációban más gyógyszer elérhetõ"/>
    <s v=""/>
  </r>
  <r>
    <s v="SEMICILLIN 250 mg kemény kapszula"/>
    <s v="40 X   - buborékcsomagolásban"/>
    <s v="OGYI-T-05466/02"/>
    <s v="ampicillin"/>
    <s v="Zentiva, k.s."/>
    <x v="1"/>
    <s v="J"/>
    <s v="J01CA01"/>
    <d v="2023-12-12T00:00:00"/>
    <m/>
    <s v="Gyártási gond"/>
    <s v="Ugyanabban vagy hasonló indikációban más gyógyszer elérhetõ"/>
    <s v=""/>
  </r>
  <r>
    <s v="SEMICILLIN 500 mg kemény kapszula"/>
    <s v="40 X   - buborékcsomagolásban"/>
    <s v="OGYI-T-05466/01"/>
    <s v="ampicillin"/>
    <s v="Zentiva, k.s."/>
    <x v="1"/>
    <s v="J"/>
    <s v="J01CA01"/>
    <d v="2023-12-12T00:00:00"/>
    <m/>
    <s v="Gyártási gond"/>
    <s v="Ugyanabban vagy hasonló indikációban más gyógyszer elérhetõ"/>
    <s v=""/>
  </r>
  <r>
    <s v="SERACTIL 400 mg filmtabletta"/>
    <s v="20 X   - buborékcsomagolásban"/>
    <s v="OGYI-T-07307/10"/>
    <s v="dexibuprofen"/>
    <s v="Gebro Pharma GmbH"/>
    <x v="4"/>
    <s v="M"/>
    <s v="M01AE14"/>
    <d v="2025-04-02T00:00:00"/>
    <m/>
    <s v="Piaci megfontolások"/>
    <s v="Ugyanaz a gyógyszer más kiszerelésben elérhetõ"/>
    <s v=""/>
  </r>
  <r>
    <s v="SERACTIL DOLO 300 mg filmtabletta"/>
    <s v="20 X   - buborékcsomagolásban"/>
    <s v="OGYI-T-07307/06"/>
    <s v="dexibuprofen"/>
    <s v="Gebro Pharma GmbH"/>
    <x v="4"/>
    <s v="M"/>
    <s v="M01AE14"/>
    <d v="2025-04-02T00:00:00"/>
    <m/>
    <s v="Piaci megfontolások"/>
    <s v="Ugyanaz a gyógyszer más hatáserõsségben elérhetõ"/>
    <s v=""/>
  </r>
  <r>
    <s v="SEROQUEL XR 400 mg retard tabletta"/>
    <s v="60 X   - buborékcsomagolásban"/>
    <s v="OGYI-T-05863/05"/>
    <s v="quetiapine"/>
    <s v="Cheplapharm Arzneimittel GmbH"/>
    <x v="8"/>
    <s v="N"/>
    <s v="N05AH04"/>
    <d v="2025-05-31T00:00:00"/>
    <d v="2025-11-15T00:00:00"/>
    <s v="Megnövekedett igény"/>
    <s v="Ugyanaz a gyógyszer más kiszerelésben elérhetõ"/>
    <s v=""/>
  </r>
  <r>
    <s v="SERTAGEN 50 mg filmtabletta"/>
    <s v="30 X   - buborékcsomagolásban"/>
    <s v="OGYI-T-10034/01"/>
    <s v="sertraline"/>
    <s v="Viatris Ltd."/>
    <x v="8"/>
    <s v="N"/>
    <s v="N06AB06"/>
    <d v="2025-04-09T00:00:00"/>
    <d v="2026-01-15T00:00:00"/>
    <s v="Gyártási gond"/>
    <s v="Az OGYÉI által helyettesíthetõnek nyilvánított gyógyszer elérhetõ (helyettesíthetõségi lista)"/>
    <s v=""/>
  </r>
  <r>
    <s v="SEVOFLURANE PIRAMAL folyadék inhalációs gõz képzéséhez"/>
    <s v="1 X 250 ml üvegben"/>
    <s v="OGYI-T-22077/01"/>
    <s v="sevoflurane"/>
    <s v="Piramal Critical Care B.V."/>
    <x v="8"/>
    <s v="N"/>
    <s v="N01AB08"/>
    <d v="2025-02-26T00:00:00"/>
    <m/>
    <s v="Gyártási gond"/>
    <s v="Ugyanaz a gyógyszer más kiszerelésben elérhetõ"/>
    <s v=""/>
  </r>
  <r>
    <s v="SEVOFLURANE PIRAMAL folyadék inhalációs gõz képzéséhez"/>
    <s v="1 X 250 ml üvegben"/>
    <s v="OGYI-T-22077/02"/>
    <s v="sevoflurane"/>
    <s v="Piramal Critical Care B.V."/>
    <x v="8"/>
    <s v="N"/>
    <s v="N01AB08"/>
    <d v="2025-04-24T00:00:00"/>
    <m/>
    <s v="Gyártási gond"/>
    <s v="Ugyanaz a gyógyszer más kiszerelésben elérhetõ"/>
    <s v=""/>
  </r>
  <r>
    <s v="SILDENAFIL SANDOZ 100 mg tabletta"/>
    <s v="4 X   - buborékcsomagolásban"/>
    <s v="OGYI-T-21105/23"/>
    <s v="sildenafil"/>
    <s v="Sandoz Hungária Kft."/>
    <x v="7"/>
    <s v="G"/>
    <s v="G04BE03"/>
    <d v="2025-07-15T00:00:00"/>
    <m/>
    <s v="Piaci megfontolások"/>
    <s v="Az OGYÉI által helyettesíthetõnek nyilvánított gyógyszer elérhetõ (helyettesíthetõségi lista)"/>
    <s v=""/>
  </r>
  <r>
    <s v="SILDENAFIL UPJOHN 25 mg filmtabletta"/>
    <s v="4 X   - buborékcsomagolásban"/>
    <s v="OGYI-T-21636/02"/>
    <s v="sildenafil"/>
    <s v="Viatris Healthcare Ltd."/>
    <x v="7"/>
    <s v="G"/>
    <s v="G04BE03"/>
    <d v="2017-02-01T00:00:00"/>
    <m/>
    <s v="Piaci megfontolások"/>
    <s v="Ugyanabban vagy hasonló indikációban más gyógyszer elérhetõ"/>
    <s v=""/>
  </r>
  <r>
    <s v="SILDENAFIL UPJOHN 50 mg filmtabletta"/>
    <s v="2 X   - buborékcsomagolásban"/>
    <s v="OGYI-T-21636/05"/>
    <s v="sildenafil"/>
    <s v="Viatris Healthcare Ltd."/>
    <x v="7"/>
    <s v="G"/>
    <s v="G04BE03"/>
    <d v="2018-04-14T00:00:00"/>
    <m/>
    <s v="Piaci megfontolások"/>
    <s v="Ugyanabban vagy hasonló indikációban más gyógyszer elérhetõ"/>
    <s v=""/>
  </r>
  <r>
    <s v="SINECOD 50 mg retard filmtabletta"/>
    <s v="10 X   - buborékcsomagolásban"/>
    <s v="OGYI-T-05302/01"/>
    <s v="butamirate"/>
    <s v="Haleon Hungary Kft."/>
    <x v="2"/>
    <s v="R"/>
    <s v="R05DB13"/>
    <d v="2024-08-19T00:00:00"/>
    <m/>
    <s v="Gyártási gond"/>
    <s v="Ugyanaz a gyógyszer más gyógyszerformában elérhetõ"/>
    <s v=""/>
  </r>
  <r>
    <s v="SINECOD 50 mg retard filmtabletta"/>
    <s v="20 X   - buborékcsomagolásban"/>
    <s v="OGYI-T-05302/04"/>
    <s v="butamirate"/>
    <s v="Haleon Hungary Kft."/>
    <x v="2"/>
    <s v="R"/>
    <s v="R05DB13"/>
    <d v="2016-04-12T00:00:00"/>
    <m/>
    <s v="Piaci megfontolások"/>
    <s v="Ugyanabban vagy hasonló indikációban más gyógyszer elérhetõ"/>
    <s v=""/>
  </r>
  <r>
    <s v="SINGULAIR  4 mg granulátum"/>
    <s v="28 X   - tasakban"/>
    <s v="OGYI-T-06680/02"/>
    <s v="montelukast"/>
    <s v="Organon Hungary Kft."/>
    <x v="2"/>
    <s v="R"/>
    <s v="R03DC03"/>
    <d v="2025-09-30T00:00:00"/>
    <m/>
    <s v="Piaci megfontolások"/>
    <s v="Az OGYÉI által helyettesíthetõnek nyilvánított gyógyszer elérhetõ (helyettesíthetõségi lista)"/>
    <s v=""/>
  </r>
  <r>
    <s v="SIRDALUD MR 6 mg retard kapszula"/>
    <s v="10 X   - buborékcsomagolásban"/>
    <s v="OGYI-T-05903/05"/>
    <s v="Tizanidine"/>
    <s v="Sandoz Hungária Kft."/>
    <x v="4"/>
    <s v="M"/>
    <s v="M03BX02"/>
    <d v="2023-05-05T00:00:00"/>
    <m/>
    <s v="Gyártási gond"/>
    <s v="Azonos hatóanyag más gyógyszerformában elérhetõ"/>
    <s v=""/>
  </r>
  <r>
    <s v="SIRDALUD MR 6 mg retard kapszula"/>
    <s v="30 X   - buborékcsomagolásban"/>
    <s v="OGYI-T-05903/06"/>
    <s v="Tizanidine"/>
    <s v="Sandoz Hungária Kft."/>
    <x v="4"/>
    <s v="M"/>
    <s v="M03BX02"/>
    <d v="2023-02-14T00:00:00"/>
    <m/>
    <s v="Adminisztratív okok"/>
    <s v="Ugyanaz a gyógyszer más kiszerelésben elérhetõ"/>
    <s v=""/>
  </r>
  <r>
    <s v="SITAGLIPTIN GRINDEKS  50 mg filmtabletta"/>
    <s v="28 X   - buborékcsomagolásban"/>
    <s v="OGYI-T-24036/04"/>
    <s v="sitagliptin"/>
    <s v="Grindeks AS"/>
    <x v="3"/>
    <s v="A"/>
    <s v="A10BH01"/>
    <d v="2025-02-04T00:00:00"/>
    <m/>
    <s v="Szállítási vagy raktározási gondok"/>
    <s v="Ugyanabban vagy hasonló indikációban más gyógyszer elérhetõ"/>
    <s v=""/>
  </r>
  <r>
    <s v="SITAGLIPTIN SANDOZ  25 mg filmtabletta"/>
    <s v="28 X   - buborékcsomagolásban"/>
    <s v="OGYI-T-23837/02"/>
    <s v="sitagliptin"/>
    <s v="Sandoz Hungária Kft."/>
    <x v="3"/>
    <s v="A"/>
    <s v="A10BH01"/>
    <d v="2025-09-01T00:00:00"/>
    <m/>
    <s v="Piaci megfontolások"/>
    <s v="Ugyanabban vagy hasonló indikációban más gyógyszer elérhetõ"/>
    <s v=""/>
  </r>
  <r>
    <s v="SITAGLIPTIN SANDOZ 100 mg filmtabletta"/>
    <s v="56 X   - buborékcsomagolásban"/>
    <s v="OGYI-T-23837/14"/>
    <s v="sitagliptin"/>
    <s v="Sandoz Hungária Kft."/>
    <x v="3"/>
    <s v="A"/>
    <s v="A10BH01"/>
    <d v="2025-07-31T00:00:00"/>
    <m/>
    <s v="Piaci megfontolások"/>
    <s v="Ugyanaz a gyógyszer más kiszerelésben elérhetõ"/>
    <s v=""/>
  </r>
  <r>
    <s v="SITAGLIPTIN/METFORMIN GRINDEKS  50 mg/850 mg filmtabletta"/>
    <s v="56 X   - buborékcsomagolásban"/>
    <s v="OGYI-T-24037/02"/>
    <s v="sitagliptin;metformin"/>
    <s v="Grindeks AS"/>
    <x v="3"/>
    <s v="A"/>
    <s v="A10BD07"/>
    <d v="2025-02-04T00:00:00"/>
    <m/>
    <s v="Szállítási vagy raktározási gondok"/>
    <s v="Ugyanabban vagy hasonló indikációban más gyógyszer elérhetõ"/>
    <s v=""/>
  </r>
  <r>
    <s v="SKOPRYL PLUS 20 mg/12,5 mg tabletta"/>
    <s v="30 X   - buborékcsomagolásban"/>
    <s v="OGYI-T-22253/01"/>
    <s v="lisinopril;hydrochlorothiazide"/>
    <s v="Alkaloid-int d.o.o."/>
    <x v="10"/>
    <s v="C"/>
    <s v="C09BA03"/>
    <d v="2021-01-04T00:00:00"/>
    <m/>
    <s v="Piaci megfontolások"/>
    <s v="Azonos hatóanyag, azonos gyógyszerformában elérhetõ"/>
    <s v=""/>
  </r>
  <r>
    <s v="SMOFlipid 200 mg/ml emulziós infúzió"/>
    <s v="10 X 500 ml üvegben"/>
    <s v="OGYI-T-10109/03"/>
    <s v="fish oil, rich in omega-3-acids;Olive Oil. Refined;soya-bean oil, refined;Tryglycerides, medium chain"/>
    <s v="Fresenius Kabi AB, Uppsala"/>
    <x v="5"/>
    <s v="B"/>
    <s v="B05BA02"/>
    <d v="2025-09-02T00:00:00"/>
    <m/>
    <s v="Piaci megfontolások"/>
    <s v="Azonos hatóanyag, azonos gyógyszerformában elérhetõ"/>
    <s v=""/>
  </r>
  <r>
    <s v="SOMNOL 7,5 mg filmtabletta"/>
    <s v="20 X   - buborékcsomagolásban"/>
    <s v="OGYI-T-09590/02"/>
    <s v="zopiclone"/>
    <s v="Goodwill Pharma Nyrt."/>
    <x v="8"/>
    <s v="N"/>
    <s v="N05CF01"/>
    <d v="2022-03-30T00:00:00"/>
    <m/>
    <s v="Piaci megfontolások"/>
    <s v="Ugyanaz a gyógyszer más kiszerelésben elérhetõ"/>
    <s v=""/>
  </r>
  <r>
    <s v="SOOLANTRA 10 mg/g krém"/>
    <s v="1 X 30 g tubusban"/>
    <s v="OGYI-T-22822/03"/>
    <s v="ivermectin"/>
    <s v="Galderma International"/>
    <x v="6"/>
    <s v="D"/>
    <s v="D11AX22"/>
    <d v="2024-09-03T00:00:00"/>
    <d v="2025-12-31T00:00:00"/>
    <s v="Szállítási vagy raktározási gondok"/>
    <s v="Egyedi import"/>
    <s v=""/>
  </r>
  <r>
    <s v="SPERSALLERG 0,5 mg/ml+0,4 mg/ml oldatos szemcsepp"/>
    <s v="1 X 10 ml tartályban"/>
    <s v="OGYI-T-04700/01"/>
    <s v="antazoline;Tetryzoline"/>
    <s v="Laboratoires Théa"/>
    <x v="12"/>
    <s v="S"/>
    <s v="S01GA52"/>
    <d v="2024-10-01T00:00:00"/>
    <m/>
    <s v="Piaci megfontolások"/>
    <s v="Egyedi import"/>
    <s v=""/>
  </r>
  <r>
    <s v="SPUTOPUR 200 mg kemény kapszula"/>
    <s v="30 X   - üvegben"/>
    <s v="OGYI-T-03795/01"/>
    <s v="acetylcysteine"/>
    <s v="Wagner-Pharma Kft."/>
    <x v="2"/>
    <s v="R"/>
    <s v="R05CB01"/>
    <d v="2022-06-03T00:00:00"/>
    <m/>
    <s v="Piaci megfontolások"/>
    <s v="Ugyanabban vagy hasonló indikációban más gyógyszer elérhetõ"/>
    <s v=""/>
  </r>
  <r>
    <s v="STACAPOLO  50 mg/12,5 mg/200 mg filmtabletta"/>
    <s v="100 X   - HDPE tartályban"/>
    <s v="OGYI-T-22782/02"/>
    <s v="levodopa;carbidopa;entacapone"/>
    <s v="Vipharm S.A."/>
    <x v="8"/>
    <s v="N"/>
    <s v="N04BA03"/>
    <d v="2025-10-21T00:00:00"/>
    <d v="2025-12-01T00:00:00"/>
    <s v="Gyártási gond"/>
    <s v="Ugyanaz a gyógyszer más hatáserõsségben elérhetõ"/>
    <s v=""/>
  </r>
  <r>
    <s v="STODETTE 0,075 mg/0,02 mg bevont tabletta"/>
    <s v="1 X 21 - buborékcsomagolásban"/>
    <s v="OGYI-T-20592/01"/>
    <s v="gestodene;ethinylestradiol"/>
    <s v="PharmaSwiss Ceska Republika s.r.o"/>
    <x v="7"/>
    <s v="G"/>
    <s v="G03AA10"/>
    <d v="2025-02-20T00:00:00"/>
    <m/>
    <s v="Piaci megfontolások"/>
    <s v="Ugyanaz a gyógyszer más kiszerelésben elérhetõ"/>
    <s v=""/>
  </r>
  <r>
    <s v="STREPFEN cukormentes 8,75 mg szopogató tabletta"/>
    <s v="16 X   - buborékcsomagolásban"/>
    <s v="OGYI-T-08900/11"/>
    <s v="flurbiprofen"/>
    <s v="Reckitt Benckiser Kft."/>
    <x v="2"/>
    <s v="R"/>
    <s v="R02AX01"/>
    <d v="2017-06-28T00:00:00"/>
    <m/>
    <s v="Piaci megfontolások"/>
    <s v="Ugyanaz a gyógyszer más kiszerelésben elérhetõ"/>
    <s v=""/>
  </r>
  <r>
    <s v="STROGEN UNO lágy kapszula"/>
    <s v="120 X   - buborékcsomagolásban"/>
    <s v="OGYI-T-05417/05"/>
    <s v="serenoa repens"/>
    <s v="Strathmann GmbH&amp;Co.KG"/>
    <x v="7"/>
    <s v="G"/>
    <s v="G04CX02"/>
    <d v="2018-11-01T00:00:00"/>
    <m/>
    <s v="Hatóanyag, vagy egyéb alapanyag ellátási probléma"/>
    <s v="Ugyanabban vagy hasonló indikációban más gyógyszer elérhetõ"/>
    <s v=""/>
  </r>
  <r>
    <s v="STROGEN UNO lágy kapszula"/>
    <s v="30 X   - "/>
    <s v="OGYI-T-05417/01"/>
    <s v="serenoa repens"/>
    <s v="Strathmann GmbH&amp;Co.KG"/>
    <x v="7"/>
    <s v="G"/>
    <s v="G04CX02"/>
    <d v="2018-11-01T00:00:00"/>
    <m/>
    <s v="Hatóanyag, vagy egyéb alapanyag ellátási probléma"/>
    <s v="Ugyanabban vagy hasonló indikációban más gyógyszer elérhetõ"/>
    <s v=""/>
  </r>
  <r>
    <s v="STROGEN UNO lágy kapszula"/>
    <s v="60 X   - buborékcsomagolásban"/>
    <s v="OGYI-T-05417/04"/>
    <s v="serenoa repens"/>
    <s v="Strathmann GmbH&amp;Co.KG"/>
    <x v="7"/>
    <s v="G"/>
    <s v="G04CX02"/>
    <d v="2018-11-01T00:00:00"/>
    <m/>
    <s v="Hatóanyag, vagy egyéb alapanyag ellátási probléma"/>
    <s v="Ugyanabban vagy hasonló indikációban más gyógyszer elérhetõ"/>
    <s v=""/>
  </r>
  <r>
    <s v="SUGAMMADEX QILU 100 mg/ml oldatos injekció"/>
    <s v="10 X 2 ml injekciós üvegben"/>
    <s v="OGYI-T-24144/01"/>
    <s v="sugammadex"/>
    <s v="Qilu Pharma Spain S.L."/>
    <x v="9"/>
    <s v="V"/>
    <s v="V03AB35"/>
    <d v="2025-02-14T00:00:00"/>
    <m/>
    <s v="Piaci megfontolások"/>
    <s v="Azonos hatóanyag, azonos gyógyszerformában elérhetõ"/>
    <s v=""/>
  </r>
  <r>
    <s v="SUGAMMADEX TEVA 100 mg/ml oldatos injekció"/>
    <s v="10 X 2 ml injekciós üvegben"/>
    <s v="OGYI-T-24028/01"/>
    <s v="sugammadex"/>
    <s v="Teva B.V."/>
    <x v="9"/>
    <s v="V"/>
    <s v="V03AB35"/>
    <d v="2025-09-02T00:00:00"/>
    <m/>
    <s v="Megnövekedett igény"/>
    <s v="Ugyanabban vagy hasonló indikációban más gyógyszer elérhetõ"/>
    <s v=""/>
  </r>
  <r>
    <s v="SUNITINIB PHARMASCIENCE 12,5 mg kemény kapszula"/>
    <s v="30 X   - buborékcsomagolásban"/>
    <s v="OGYI-T-23945/02"/>
    <s v="sunitinib"/>
    <s v="Pharmascience International Ltd."/>
    <x v="0"/>
    <s v="L"/>
    <s v="L01EX01"/>
    <d v="2024-02-08T00:00:00"/>
    <m/>
    <s v="Gyártási gond"/>
    <s v="Azonos hatóanyag, azonos gyógyszerformában elérhetõ"/>
    <s v=""/>
  </r>
  <r>
    <s v="SUNITINIB PHARMASCIENCE 25 mg kemény kapszula"/>
    <s v="30 X   - buborékcsomagolásban"/>
    <s v="OGYI-T-23945/04"/>
    <s v="sunitinib"/>
    <s v="Pharmascience International Ltd."/>
    <x v="0"/>
    <s v="L"/>
    <s v="L01EX01"/>
    <d v="2024-02-08T00:00:00"/>
    <m/>
    <s v="Gyártási gond"/>
    <s v="Azonos hatóanyag, azonos gyógyszerformában elérhetõ"/>
    <s v=""/>
  </r>
  <r>
    <s v="SUNITINIB PHARMASCIENCE 37,5 mg kemény kapszula"/>
    <s v="30 X   - buborékcsomagolásban"/>
    <s v="OGYI-T-23945/06"/>
    <s v="sunitinib"/>
    <s v="Pharmascience International Ltd."/>
    <x v="0"/>
    <s v="L"/>
    <s v="L01EX01"/>
    <d v="2024-12-18T00:00:00"/>
    <m/>
    <s v="Gyártási gond"/>
    <s v="Azonos hatóanyag, azonos gyógyszerformában elérhetõ"/>
    <s v=""/>
  </r>
  <r>
    <s v="SUNITINIB PHARMASCIENCE 50 mg kemény kapszula"/>
    <s v="30 X   - buborékcsomagolásban"/>
    <s v="OGYI-T-23945/08"/>
    <s v="sunitinib"/>
    <s v="Pharmascience International Ltd."/>
    <x v="0"/>
    <s v="L"/>
    <s v="L01EX01"/>
    <d v="2024-12-18T00:00:00"/>
    <m/>
    <s v="Gyártási gond"/>
    <s v="Azonos hatóanyag, azonos gyógyszerformában elérhetõ"/>
    <s v=""/>
  </r>
  <r>
    <s v="SUNITINIB STADA 12,5 mg kemény kapszula"/>
    <s v="30 X   - HDPE tartályban"/>
    <s v="OGYI-T-23524/03"/>
    <s v="sunitinib"/>
    <s v="Stada Arzneimittel AG"/>
    <x v="0"/>
    <s v="L"/>
    <s v="L01EX01"/>
    <d v="2023-06-20T00:00:00"/>
    <m/>
    <s v="Piaci megfontolások"/>
    <s v="Ugyanabban vagy hasonló indikációban más gyógyszer elérhetõ"/>
    <s v=""/>
  </r>
  <r>
    <s v="SUNITINIB STADA 25 mg kemény kapszula"/>
    <s v="30 X   - HDPE tartályban"/>
    <s v="OGYI-T-23524/06"/>
    <s v="sunitinib"/>
    <s v="Stada Arzneimittel AG"/>
    <x v="0"/>
    <s v="L"/>
    <s v="L01EX01"/>
    <d v="2023-06-20T00:00:00"/>
    <m/>
    <s v="Piaci megfontolások"/>
    <s v="Ugyanabban vagy hasonló indikációban más gyógyszer elérhetõ"/>
    <s v=""/>
  </r>
  <r>
    <s v="SUNITINIB STADA 50 mg kemény kapszula"/>
    <s v="30 X   - HDPE tartályban"/>
    <s v="OGYI-T-23524/09"/>
    <s v="sunitinib"/>
    <s v="Stada Arzneimittel AG"/>
    <x v="0"/>
    <s v="L"/>
    <s v="L01EX01"/>
    <d v="2023-06-20T00:00:00"/>
    <m/>
    <s v="Piaci megfontolások"/>
    <s v="Ugyanabban vagy hasonló indikációban más gyógyszer elérhetõ"/>
    <s v=""/>
  </r>
  <r>
    <s v="SUPPOSITORIUM HAEMORRHOIDALE FoNo VII. NATURLAND"/>
    <s v="10 X   - szalagcsomagolásban"/>
    <s v="OGYI-T-09898/01"/>
    <s v="lidocaine;bismuth subgallate;Zinc oxide;Peru Balsam;ephedrine hydrochloride"/>
    <s v="Naturland Magyarország Kft."/>
    <x v="10"/>
    <s v="C"/>
    <s v="C05A"/>
    <d v="2020-01-21T00:00:00"/>
    <m/>
    <s v="Hatóanyag, vagy egyéb alapanyag ellátási probléma"/>
    <s v="Ugyanabban vagy hasonló indikációban más gyógyszer elérhetõ"/>
    <s v=""/>
  </r>
  <r>
    <s v="SYNCUMAR MITE 1 mg tabletta"/>
    <s v="60 X   - buborékcsomagolásban"/>
    <s v="OGYI-T-05965/02"/>
    <s v="acenocoumarol"/>
    <s v="Bausch Health Ireland Ltd."/>
    <x v="5"/>
    <s v="B"/>
    <s v="B01AA07"/>
    <d v="2011-10-14T00:00:00"/>
    <m/>
    <s v="Piaci megfontolások"/>
    <s v="Ugyanaz a gyógyszer más kiszerelésben elérhetõ"/>
    <s v=""/>
  </r>
  <r>
    <s v="SYNOTIREX  13 mikrogramm belsõleges oldat egyadagos tartályban"/>
    <s v="6 X 5 - egyadagos tartályban"/>
    <s v="OGYI-T-23589/01"/>
    <s v="levothyroxine sodium"/>
    <s v="Ibsa Pharma Kft."/>
    <x v="11"/>
    <s v="H"/>
    <s v="H03AA01"/>
    <d v="2023-01-23T00:00:00"/>
    <m/>
    <s v="Gyártási gond"/>
    <s v="Azonos hatóanyag más gyógyszerformában elérhetõ"/>
    <s v=""/>
  </r>
  <r>
    <s v="SYNOTIREX  25 mikrogramm belsõleges oldat egyadagos tartályban"/>
    <s v="6 X 5 - egyadagos tartályban"/>
    <s v="OGYI-T-23589/02"/>
    <s v="levothyroxine sodium"/>
    <s v="Ibsa Pharma Kft."/>
    <x v="11"/>
    <s v="H"/>
    <s v="H03AA01"/>
    <d v="2023-01-23T00:00:00"/>
    <m/>
    <s v="Gyártási gond"/>
    <s v="Azonos hatóanyag más gyógyszerformában elérhetõ"/>
    <s v=""/>
  </r>
  <r>
    <s v="SYNOTIREX  50 mikrogramm belsõleges oldat egyadagos tartályban"/>
    <s v="6 X 5 - egyadagos tartályban"/>
    <s v="OGYI-T-23589/03"/>
    <s v="levothyroxine sodium"/>
    <s v="Ibsa Pharma Kft."/>
    <x v="11"/>
    <s v="H"/>
    <s v="H03AA01"/>
    <d v="2023-01-23T00:00:00"/>
    <m/>
    <s v="Gyártási gond"/>
    <s v="Azonos hatóanyag más gyógyszerformában elérhetõ"/>
    <s v=""/>
  </r>
  <r>
    <s v="SZUNITINIB SANDOZ 12,5 mg kemény kapszula"/>
    <s v="30 X   - buborékcsomagolásban"/>
    <s v="OGYI-T-23539/04"/>
    <s v="sunitinib"/>
    <s v="Sandoz Hungária Kft."/>
    <x v="0"/>
    <s v="L"/>
    <s v="L01EX01"/>
    <d v="2024-06-05T00:00:00"/>
    <m/>
    <s v="Piaci megfontolások"/>
    <s v="Az OGYÉI által helyettesíthetõnek nyilvánított gyógyszer elérhetõ (helyettesíthetõségi lista)"/>
    <s v=""/>
  </r>
  <r>
    <s v="SZUNITINIB SANDOZ 25 mg kemény kapszula"/>
    <s v="30 X   - buborékcsomagolásban"/>
    <s v="OGYI-T-23539/21"/>
    <s v="sunitinib"/>
    <s v="Sandoz Hungária Kft."/>
    <x v="0"/>
    <s v="L"/>
    <s v="L01EX01"/>
    <d v="2024-10-24T00:00:00"/>
    <m/>
    <s v="Piaci megfontolások"/>
    <s v="Az OGYÉI által helyettesíthetõnek nyilvánított gyógyszer elérhetõ (helyettesíthetõségi lista)"/>
    <s v=""/>
  </r>
  <r>
    <s v="SZUNITINIB SANDOZ 50 mg kemény kapszula"/>
    <s v="30 X   - buborékcsomagolásban"/>
    <s v="OGYI-T-23539/38"/>
    <s v="sunitinib"/>
    <s v="Sandoz Hungária Kft."/>
    <x v="0"/>
    <s v="L"/>
    <s v="L01EX01"/>
    <d v="2024-10-30T00:00:00"/>
    <m/>
    <s v="Piaci megfontolások"/>
    <s v="Az OGYÉI által helyettesíthetõnek nyilvánított gyógyszer elérhetõ (helyettesíthetõségi lista)"/>
    <s v=""/>
  </r>
  <r>
    <s v="Scintimun 1 mg készlet radioaktív gyógyszerkészítményhez"/>
    <s v="1 X   - porüveg+oldószerüveg"/>
    <s v="EU/1/09/602/001"/>
    <s v="besilesomab"/>
    <s v=""/>
    <x v="9"/>
    <s v="V"/>
    <s v="V09HA03"/>
    <d v="2025-09-17T00:00:00"/>
    <d v="2026-06-26T00:00:00"/>
    <s v="Gyártási gond"/>
    <s v="Ugyanabban vagy hasonló indikációban más gyógyszer elérhetõ"/>
    <s v=""/>
  </r>
  <r>
    <s v="Scintimun 1 mg készlet radioaktív gyógyszerkészítményhez"/>
    <s v="2 X   - porüveg+oldószerüveg"/>
    <s v="EU/1/09/602/002"/>
    <s v="besilesomab"/>
    <s v=""/>
    <x v="9"/>
    <s v="V"/>
    <s v="V09HA03"/>
    <d v="2025-09-17T00:00:00"/>
    <d v="2026-06-26T00:00:00"/>
    <s v="Gyártási gond"/>
    <s v="Ugyanabban vagy hasonló indikációban más gyógyszer elérhetõ"/>
    <s v=""/>
  </r>
  <r>
    <s v="Segluromet 2,5 mg/1000 mg filmtabletta"/>
    <s v="56 X   - buborékcsomagolásban"/>
    <s v="EU/1/18/1265/011"/>
    <s v="ertugliflozin;metformin hydrochloride"/>
    <s v="Merck Sharp &amp; Dohme BV"/>
    <x v="3"/>
    <s v="A"/>
    <s v="A10BD23"/>
    <d v="2023-10-31T00:00:00"/>
    <m/>
    <s v="Piaci megfontolások"/>
    <s v="Egyedi import"/>
    <s v=""/>
  </r>
  <r>
    <s v="Sivextro 200 mg filmtabletta"/>
    <s v="6 X   - buborékcsomagolásban"/>
    <s v="EU/1/15/991/001"/>
    <s v="tedizolid phosphate"/>
    <s v="Merck Sharp &amp; Dohme BV"/>
    <x v="1"/>
    <s v="J"/>
    <s v="J01XX11"/>
    <d v="2020-03-20T00:00:00"/>
    <m/>
    <s v="Piaci megfontolások"/>
    <s v="Ugyanaz a gyógyszer más gyógyszerformában elérhetõ"/>
    <s v=""/>
  </r>
  <r>
    <s v="Sivextro 200 mg por oldatos infúzióhoz való koncentrátumhoz"/>
    <s v="6 X   - injekciós üvegben"/>
    <s v="EU/1/15/991/003"/>
    <s v="tedizolid phosphate"/>
    <s v="Merck Sharp &amp; Dohme BV"/>
    <x v="1"/>
    <s v="J"/>
    <s v="J01XX11"/>
    <d v="2020-03-20T00:00:00"/>
    <m/>
    <s v="Piaci megfontolások"/>
    <s v="Ugyanaz a gyógyszer más gyógyszerformában elérhetõ"/>
    <s v=""/>
  </r>
  <r>
    <s v="Stayveer  62,5 mg filmtabletta"/>
    <s v="56 X   HDPE palackban"/>
    <s v="EU/1/13/832/005"/>
    <s v="bosentan monohydrate"/>
    <s v="Janssen-Cilag International NV"/>
    <x v="10"/>
    <s v="C"/>
    <s v="C02KX01"/>
    <d v="2024-08-31T00:00:00"/>
    <m/>
    <s v="Piaci megfontolások"/>
    <s v="Ugyanaz a gyógyszer más kiszerelésben elérhetõ"/>
    <s v=""/>
  </r>
  <r>
    <s v="Stayveer 125 mg filmtabletta"/>
    <s v="56 X   HDPE palackban"/>
    <s v="EU/1/13/832/006"/>
    <s v="bosentan monohydrate"/>
    <s v="Janssen-Cilag International NV"/>
    <x v="10"/>
    <s v="C"/>
    <s v="C02KX01"/>
    <d v="2024-02-29T00:00:00"/>
    <m/>
    <s v="Piaci megfontolások"/>
    <s v="Ugyanaz a gyógyszer más kiszerelésben elérhetõ"/>
    <s v=""/>
  </r>
  <r>
    <s v="Stocrin 600 mg filmtabletta"/>
    <s v="30 X   - HDPE tartályban"/>
    <s v="EU/1/99/111/008"/>
    <s v="efavirenz"/>
    <s v="Merck Sharp &amp; Dohme BV"/>
    <x v="1"/>
    <s v="J"/>
    <s v="J05AG03"/>
    <d v="2023-06-30T00:00:00"/>
    <m/>
    <s v="Piaci megfontolások"/>
    <s v="Egyedi import"/>
    <s v=""/>
  </r>
  <r>
    <s v="Suboxone  2 mg/0,5 mg nyelvalatti tabletta"/>
    <s v="7 X   - buborékcsomagolásban"/>
    <s v="EU/1/06/359/001"/>
    <s v="buprenorphine;naloxone"/>
    <s v="Indivior Europe Ltd. "/>
    <x v="8"/>
    <s v="N"/>
    <s v="N07BC51"/>
    <d v="2022-06-08T00:00:00"/>
    <d v="2022-12-08T00:00:00"/>
    <s v="Gyártási gond"/>
    <s v="Egyedi import"/>
    <s v=""/>
  </r>
  <r>
    <s v="Suboxone  8 mg/2 mg nyelvalatti tabletta"/>
    <s v="7 X   - buborékcsomagolásban"/>
    <s v="EU/1/06/359/003"/>
    <s v="buprenorphine;naloxone"/>
    <s v="Indivior Europe Ltd. "/>
    <x v="8"/>
    <s v="N"/>
    <s v="N07BC51"/>
    <d v="2022-06-08T00:00:00"/>
    <d v="2022-12-08T00:00:00"/>
    <s v="Gyártási gond"/>
    <s v="Egyedi import"/>
    <s v=""/>
  </r>
  <r>
    <s v="Sugammadex Amomed 100 mg/ml oldatos injekció"/>
    <s v="10 X 2 ml injekciós üvegben"/>
    <s v="EU/1/22/1708/001"/>
    <s v="sugammadex"/>
    <s v="AOP Orphan Pharmaceuticals GmbH"/>
    <x v="9"/>
    <s v="V"/>
    <s v="V03AB35"/>
    <d v="2025-08-21T00:00:00"/>
    <d v="2025-11-01T00:00:00"/>
    <s v="Gyártási gond"/>
    <s v="Azonos hatóanyag, azonos gyógyszerformában elérhetõ"/>
    <s v=""/>
  </r>
  <r>
    <s v="TABLETTA ANALGETICA FoNo VIII. PARMA"/>
    <s v="10 X   - buborékcsomagolásban"/>
    <s v="OGYI-T-09904/01"/>
    <s v="metamizole sodium monohydrate;caffeine"/>
    <s v="Parma Produkt Kft."/>
    <x v="8"/>
    <s v="N"/>
    <s v="N02BB52"/>
    <d v="2025-09-24T00:00:00"/>
    <d v="2025-12-31T00:00:00"/>
    <s v="Hatóanyag, vagy egyéb alapanyag ellátási probléma"/>
    <s v="Ugyanabban vagy hasonló indikációban más gyógyszer elérhetõ"/>
    <s v=""/>
  </r>
  <r>
    <s v="TACROLIMUS STADA 0,5 mg retard kemény kapszula"/>
    <s v="50 X   - buborékcsomagolásban"/>
    <s v="OGYI-T-24105/03"/>
    <s v="tacrolimus"/>
    <s v="Stada Arzneimittel AG"/>
    <x v="0"/>
    <s v="L"/>
    <s v="L04AD02"/>
    <d v="2025-02-18T00:00:00"/>
    <m/>
    <s v="Gyártási gond"/>
    <s v="Az OGYÉI által helyettesíthetõnek nyilvánított gyógyszer elérhetõ (helyettesíthetõségi lista)"/>
    <s v=""/>
  </r>
  <r>
    <s v="TACROLIMUS STADA 1 mg retard kemény kapszula"/>
    <s v="60 X   - buborékcsomagolásban"/>
    <s v="OGYI-T-24105/11"/>
    <s v="tacrolimus"/>
    <s v="Stada Arzneimittel AG"/>
    <x v="0"/>
    <s v="L"/>
    <s v="L04AD02"/>
    <d v="2025-02-18T00:00:00"/>
    <m/>
    <s v="Gyártási gond"/>
    <s v="Az OGYÉI által helyettesíthetõnek nyilvánított gyógyszer elérhetõ (helyettesíthetõségi lista)"/>
    <s v=""/>
  </r>
  <r>
    <s v="TACROLIMUS STADA 3 mg retard kemény kapszula"/>
    <s v="50 X   - buborékcsomagolásban"/>
    <s v="OGYI-T-24105/17"/>
    <s v="tacrolimus"/>
    <s v="Stada Arzneimittel AG"/>
    <x v="0"/>
    <s v="L"/>
    <s v="L04AD02"/>
    <d v="2025-02-18T00:00:00"/>
    <m/>
    <s v="Gyártási gond"/>
    <s v="Az OGYÉI által helyettesíthetõnek nyilvánított gyógyszer elérhetõ (helyettesíthetõségi lista)"/>
    <s v=""/>
  </r>
  <r>
    <s v="TACROLIMUS STADA 5 mg retard kemény kapszula"/>
    <s v="50 X   - buborékcsomagolásban"/>
    <s v="OGYI-T-24105/23"/>
    <s v="tacrolimus"/>
    <s v="Stada Arzneimittel AG"/>
    <x v="0"/>
    <s v="L"/>
    <s v="L04AD02"/>
    <d v="2025-02-18T00:00:00"/>
    <m/>
    <s v="Gyártási gond"/>
    <s v="Az OGYÉI által helyettesíthetõnek nyilvánított gyógyszer elérhetõ (helyettesíthetõségi lista)"/>
    <s v=""/>
  </r>
  <r>
    <s v="TANTUM VERDE CITROM 3 mg szopogató tabletta"/>
    <s v="20 X   - -"/>
    <s v="OGYI-T-07594/04"/>
    <s v="benzydamine"/>
    <s v="Angelini Pharma Österreich GmbH"/>
    <x v="2"/>
    <s v="R"/>
    <s v="R02AX03"/>
    <d v="2024-11-26T00:00:00"/>
    <m/>
    <s v="Piaci megfontolások"/>
    <s v="Ugyanaz a gyógyszer más kiszerelésben elérhetõ"/>
    <s v=""/>
  </r>
  <r>
    <s v="TANTUM VERDE EUKALIPTUSZ 3 mg szopogató tabletta"/>
    <s v="20 X   - -"/>
    <s v="OGYI-T-07594/16"/>
    <s v="benzydamine"/>
    <s v="Angelini Pharma Österreich GmbH"/>
    <x v="2"/>
    <s v="R"/>
    <s v="R02AX03"/>
    <d v="2025-01-31T00:00:00"/>
    <m/>
    <s v="Piaci megfontolások"/>
    <s v="Ugyanaz a gyógyszer más kiszerelésben elérhetõ"/>
    <s v=""/>
  </r>
  <r>
    <s v="TANTUM VERDE MENTA 3 mg szopogató tabletta"/>
    <s v="20 X   - -"/>
    <s v="OGYI-T-07594/01"/>
    <s v="benzydamine"/>
    <s v="Angelini Pharma Österreich GmbH"/>
    <x v="2"/>
    <s v="R"/>
    <s v="R02AX03"/>
    <d v="2024-11-26T00:00:00"/>
    <m/>
    <s v="Piaci megfontolások"/>
    <s v="Ugyanaz a gyógyszer más kiszerelésben elérhetõ"/>
    <s v=""/>
  </r>
  <r>
    <s v="TANTUM VERDE NARANCS-MÉZ 3 mg szopogató tabletta"/>
    <s v="20 X   - -"/>
    <s v="OGYI-T-07594/15"/>
    <s v="benzydamine"/>
    <s v="Angelini Pharma Österreich GmbH"/>
    <x v="2"/>
    <s v="R"/>
    <s v="R02AX03"/>
    <d v="2024-11-26T00:00:00"/>
    <m/>
    <s v="Piaci megfontolások"/>
    <s v="Ugyanaz a gyógyszer más kiszerelésben elérhetõ"/>
    <s v=""/>
  </r>
  <r>
    <s v="TANYDON 40 mg filmtabletta"/>
    <s v="30 X   - buborékcsomagolásban"/>
    <s v="OGYI-T-21835/05"/>
    <s v="telmisartan"/>
    <s v="Richter Gedeon Nyrt."/>
    <x v="10"/>
    <s v="C"/>
    <s v="C09CA07"/>
    <d v="2025-10-14T00:00:00"/>
    <d v="2025-11-14T00:00:00"/>
    <s v="Gyártási gond"/>
    <s v="Ugyanaz a gyógyszer más hatáserõsségben elérhetõ"/>
    <s v=""/>
  </r>
  <r>
    <s v="TEICOPLANIN APTAPHARMA 200 mg por és oldószer oldatos injekcióhoz/infúzióhoz"/>
    <s v="10 X   - porüveg+oldószerüveg"/>
    <s v="OGYI-T-24025/02"/>
    <s v="teicoplanin"/>
    <s v="Apta Medica Internacional d.o.o."/>
    <x v="1"/>
    <s v="J"/>
    <s v="J01XA02"/>
    <d v="2024-12-16T00:00:00"/>
    <d v="2026-01-01T00:00:00"/>
    <s v="Szállítási vagy raktározási gondok"/>
    <s v="Azonos hatóanyag, azonos gyógyszerformában elérhetõ"/>
    <s v=""/>
  </r>
  <r>
    <s v="TEICOPLANIN APTAPHARMA 400 mg por és oldószer oldatos injekcióhoz/infúzióhoz"/>
    <s v="10 X   - porüveg+oldószerüveg"/>
    <s v="OGYI-T-24025/04"/>
    <s v="teicoplanin"/>
    <s v="Apta Medica Internacional d.o.o."/>
    <x v="1"/>
    <s v="J"/>
    <s v="J01XA02"/>
    <d v="2024-12-16T00:00:00"/>
    <d v="2026-01-01T00:00:00"/>
    <s v="Szállítási vagy raktározási gondok"/>
    <s v="Azonos hatóanyag, azonos gyógyszerformában elérhetõ"/>
    <s v=""/>
  </r>
  <r>
    <s v="TELFAST 180 mg filmtabletta"/>
    <s v="10 X   - buborékcsomagolásban"/>
    <s v="OGYI-T-06450/04"/>
    <s v="fexofenadine hydrochloride"/>
    <s v="Opella Healthcare Commercial Kft."/>
    <x v="2"/>
    <s v="R"/>
    <s v="R06AX26"/>
    <d v="2013-07-01T00:00:00"/>
    <m/>
    <s v="Piaci megfontolások"/>
    <s v="Ugyanaz a gyógyszer más gyógyszerformában elérhetõ"/>
    <s v=""/>
  </r>
  <r>
    <s v="TEMOZOLOMIDE PHARMACENTER  20 mg kemény kapszula"/>
    <s v="5 X   - buborékcsomagolásban"/>
    <s v="OGYI-T-24100/02"/>
    <s v="temozolomide"/>
    <s v="Pharmacenter Europe Kft."/>
    <x v="0"/>
    <s v="L"/>
    <s v="L01AX03"/>
    <d v="2025-10-07T00:00:00"/>
    <d v="2025-11-06T00:00:00"/>
    <s v="Adminisztratív okok"/>
    <s v="Azonos hatóanyag, azonos gyógyszerformában elérhetõ"/>
    <s v=""/>
  </r>
  <r>
    <s v="TEMOZOLOMIDE PHARMACENTER 140 mg kemény kapszula"/>
    <s v="5 X   - buborékcsomagolásban"/>
    <s v="OGYI-T-24100/06"/>
    <s v="temozolomide"/>
    <s v="Pharmacenter Europe Kft."/>
    <x v="0"/>
    <s v="L"/>
    <s v="L01AX03"/>
    <d v="2025-11-04T00:00:00"/>
    <d v="2026-01-15T00:00:00"/>
    <s v="Gyártási gond"/>
    <s v="Azonos hatóanyag, azonos gyógyszerformában elérhetõ"/>
    <s v=""/>
  </r>
  <r>
    <s v="TEMOZOLOMIDE PHARMACENTER 180 mg kemény kapszula"/>
    <s v="5 X   - buborékcsomagolásban"/>
    <s v="OGYI-T-24100/08"/>
    <s v="temozolomide"/>
    <s v="Pharmacenter Europe Kft."/>
    <x v="0"/>
    <s v="L"/>
    <s v="L01AX03"/>
    <d v="2025-11-04T00:00:00"/>
    <d v="2026-01-15T00:00:00"/>
    <s v="Gyártási gond"/>
    <s v="Azonos hatóanyag, azonos gyógyszerformában elérhetõ"/>
    <s v=""/>
  </r>
  <r>
    <s v="TEMOZOLOMIDE PHARMACENTER 250 mg kemény kapszula"/>
    <s v="5 X   - buborékcsomagolásban"/>
    <s v="OGYI-T-24100/10"/>
    <s v="temozolomide"/>
    <s v="Pharmacenter Europe Kft."/>
    <x v="0"/>
    <s v="L"/>
    <s v="L01AX03"/>
    <d v="2025-11-04T00:00:00"/>
    <d v="2026-01-15T00:00:00"/>
    <s v="Gyártási gond"/>
    <s v="Azonos hatóanyag, azonos gyógyszerformában elérhetõ"/>
    <s v=""/>
  </r>
  <r>
    <s v="TENLORIS  50 mg/10 mg filmtabletta"/>
    <s v="30 X   - buborékcsomagolásban"/>
    <s v="OGYI-T-22612/08"/>
    <s v="losartan potassium;amlodipine"/>
    <s v="Krka d.d.,"/>
    <x v="10"/>
    <s v="C"/>
    <s v="C09DB06"/>
    <d v="2025-08-18T00:00:00"/>
    <d v="2025-12-31T00:00:00"/>
    <s v="Gyártási gond"/>
    <s v="Ugyanaz a gyógyszer más hatáserõsségben elérhetõ"/>
    <s v=""/>
  </r>
  <r>
    <s v="TENOFOVIR ONKOGEN 245 mg filmtabletta"/>
    <s v="30 X   - buborékcsomagolásban"/>
    <s v="OGYI-T-23823/01"/>
    <s v="tenofovir disoproxil fumarate"/>
    <s v="Onkogen Kft."/>
    <x v="1"/>
    <s v="J"/>
    <s v="J05AF07"/>
    <d v="2025-09-16T00:00:00"/>
    <d v="2025-11-15T00:00:00"/>
    <s v="Gyártási gond"/>
    <s v="Ugyanabban vagy hasonló indikációban más gyógyszer elérhetõ"/>
    <s v=""/>
  </r>
  <r>
    <s v="TENOFOVIR TEVA 245 mg filmtabletta"/>
    <s v="30 X   - HDPE tartályban"/>
    <s v="OGYI-T-22903/01"/>
    <s v="tenofovir disoproxil fumarate"/>
    <s v="Teva Gyógyszergyár Zrt."/>
    <x v="1"/>
    <s v="J"/>
    <s v="J05AF07"/>
    <d v="2025-10-28T00:00:00"/>
    <d v="2026-01-01T00:00:00"/>
    <s v="Gyártási gond"/>
    <s v="Az OGYÉI által helyettesíthetõnek nyilvánított gyógyszer elérhetõ (helyettesíthetõségi lista)"/>
    <s v=""/>
  </r>
  <r>
    <s v="TENSART HCT  80 mg/12,5 mg filmtabletta"/>
    <s v="30 X   - buborékcsomagolásban"/>
    <s v="OGYI-T-21032/07"/>
    <s v="valsartan;hydrochlorothiazide"/>
    <s v="Egis Gyógyszergyár Zrt."/>
    <x v="10"/>
    <s v="C"/>
    <s v="C09DA03"/>
    <d v="2025-07-31T00:00:00"/>
    <d v="2026-12-31T00:00:00"/>
    <s v="Piaci megfontolások"/>
    <s v="Azonos hatóanyag, azonos gyógyszerformában elérhetõ"/>
    <s v=""/>
  </r>
  <r>
    <s v="TENSART HCT 160 mg/12,5 mg filmtabletta"/>
    <s v="30 X   - buborékcsomagolásban"/>
    <s v="OGYI-T-21032/08"/>
    <s v="valsartan;hydrochlorothiazide"/>
    <s v="Egis Gyógyszergyár Zrt."/>
    <x v="10"/>
    <s v="C"/>
    <s v="C09DA03"/>
    <d v="2025-01-20T00:00:00"/>
    <m/>
    <s v="Piaci megfontolások"/>
    <s v="Ugyanabban vagy hasonló indikációban más gyógyszer elérhetõ"/>
    <s v=""/>
  </r>
  <r>
    <s v="TENSART HCT 160 mg/12,5 mg filmtabletta"/>
    <s v="30 X   - buborékcsomagolásban"/>
    <s v="OGYI-T-21032/08"/>
    <s v="valsartan;hydrochlorothiazide"/>
    <s v="Egis Gyógyszergyár Zrt."/>
    <x v="10"/>
    <s v="C"/>
    <s v="C09DA03"/>
    <d v="2025-02-14T00:00:00"/>
    <d v="2025-12-31T00:00:00"/>
    <s v="Piaci megfontolások"/>
    <s v="Azonos hatóanyag, azonos gyógyszerformában elérhetõ"/>
    <s v=""/>
  </r>
  <r>
    <s v="TENSART HCT 160 mg/25 mg filmtabletta"/>
    <s v="30 X   - buborékcsomagolásban"/>
    <s v="OGYI-T-21032/09"/>
    <s v="valsartan;hydrochlorothiazide"/>
    <s v="Egis Gyógyszergyár Zrt."/>
    <x v="10"/>
    <s v="C"/>
    <s v="C09DA03"/>
    <d v="2025-10-20T00:00:00"/>
    <d v="2027-12-31T00:00:00"/>
    <s v="Piaci megfontolások"/>
    <s v="Azonos hatóanyag, azonos gyógyszerformában elérhetõ"/>
    <s v=""/>
  </r>
  <r>
    <s v="TENSIOMIN  50 mg tabletta"/>
    <s v="20 X   - buborékcsomagolásban"/>
    <s v="OGYI-T-03699/05"/>
    <s v="captopril"/>
    <s v="Egis Gyógyszergyár Zrt."/>
    <x v="10"/>
    <s v="C"/>
    <s v="C09AA01"/>
    <d v="2015-01-01T00:00:00"/>
    <m/>
    <s v="Gyártási gond"/>
    <s v="Az OGYÉI által helyettesíthetõnek nyilvánított gyógyszer elérhetõ (helyettesíthetõségi lista)"/>
    <s v=""/>
  </r>
  <r>
    <s v="TENSIOMIN  50 mg tabletta"/>
    <s v="90 X   - buborékcsomagolásban"/>
    <s v="OGYI-T-03699/06"/>
    <s v="captopril"/>
    <s v="Egis Gyógyszergyár Zrt."/>
    <x v="10"/>
    <s v="C"/>
    <s v="C09AA01"/>
    <d v="2025-07-31T00:00:00"/>
    <d v="2026-12-31T00:00:00"/>
    <s v="Piaci megfontolások"/>
    <s v="Ugyanaz a gyógyszer más hatáserõsségben elérhetõ"/>
    <s v=""/>
  </r>
  <r>
    <s v="TENUTAN  50 mg kemény kapszula"/>
    <s v="60 X   - buborékcsomagolásban"/>
    <s v="OGYI-T-04516/01"/>
    <s v="doxycycline"/>
    <s v="PannonPharma Kft."/>
    <x v="1"/>
    <s v="J"/>
    <s v="J01AA02"/>
    <d v="2025-02-26T00:00:00"/>
    <m/>
    <s v="Gyártási gond"/>
    <s v="Ugyanaz a gyógyszer más hatáserõsségben elérhetõ"/>
    <s v=""/>
  </r>
  <r>
    <s v="TERBINAFIN HEXAL 250 mg tabletta"/>
    <s v="30 X   - buborékcsomagolásban"/>
    <s v="OGYI-T-10029/02"/>
    <s v="terbinafine"/>
    <s v="Sandoz Hungária Kft."/>
    <x v="6"/>
    <s v="D"/>
    <s v="D01BA02"/>
    <d v="2025-04-30T00:00:00"/>
    <m/>
    <s v="Piaci megfontolások"/>
    <s v="Az OGYÉI által helyettesíthetõnek nyilvánított gyógyszer elérhetõ (helyettesíthetõségi lista)"/>
    <s v=""/>
  </r>
  <r>
    <s v="TERBINAFIN WAGNER 10 mg/g külsõleges oldatos spray"/>
    <s v="1 X   - tartályban"/>
    <s v="OGYI-T-22697/01"/>
    <s v="terbinafine hydrochloride"/>
    <s v="Wagner-Pharma Kft."/>
    <x v="6"/>
    <s v="D"/>
    <s v="D01AE15"/>
    <d v="2024-10-04T00:00:00"/>
    <m/>
    <s v="Piaci megfontolások"/>
    <s v="Azonos hatóanyag más gyógyszerformában elérhetõ"/>
    <s v=""/>
  </r>
  <r>
    <s v="TERBISIL KID 125 mg tabletta"/>
    <s v="14 X   - buborékcsomagolásban"/>
    <s v="OGYI-T-07454/03"/>
    <s v="terbinafine"/>
    <s v="Richter Gedeon Nyrt."/>
    <x v="6"/>
    <s v="D"/>
    <s v="D01BA02"/>
    <d v="2025-08-28T00:00:00"/>
    <m/>
    <s v="Piaci megfontolások"/>
    <s v="Ugyanaz a gyógyszer más hatáserõsségben elérhetõ"/>
    <s v=""/>
  </r>
  <r>
    <s v="TERVALON  50 mg filmtabletta"/>
    <s v="30 X   - buborékcsomagolásban"/>
    <s v="OGYI-T-20190/19"/>
    <s v="losartan"/>
    <s v="Zentiva, k.s."/>
    <x v="10"/>
    <s v="C"/>
    <s v="C09CA01"/>
    <d v="2024-08-23T00:00:00"/>
    <m/>
    <s v="Piaci megfontolások"/>
    <s v="Az OGYÉI által helyettesíthetõnek nyilvánított gyógyszer elérhetõ (helyettesíthetõségi lista)"/>
    <s v=""/>
  </r>
  <r>
    <s v="TERVALON 100 mg filmtabletta"/>
    <s v="30 X   - buborékcsomagolásban"/>
    <s v="OGYI-T-20190/10"/>
    <s v="losartan"/>
    <s v="Zentiva, k.s."/>
    <x v="10"/>
    <s v="C"/>
    <s v="C09CA01"/>
    <d v="2024-11-26T00:00:00"/>
    <m/>
    <s v="Piaci megfontolások"/>
    <s v="Az OGYÉI által helyettesíthetõnek nyilvánított gyógyszer elérhetõ (helyettesíthetõségi lista)"/>
    <s v=""/>
  </r>
  <r>
    <s v="TETIG 250 NE oldatos injekció"/>
    <s v="1 X   - ampulla"/>
    <s v="OGYI-T-09471/01"/>
    <s v="immunglobulin"/>
    <s v="Human BioPlazma Kft."/>
    <x v="1"/>
    <s v="J"/>
    <s v="J06BB02"/>
    <d v="2019-06-30T00:00:00"/>
    <m/>
    <s v="Hatóanyag, vagy egyéb alapanyag ellátási probléma"/>
    <s v="Kontingens"/>
    <s v=""/>
  </r>
  <r>
    <s v="TETIG 500 NE oldatos injekció"/>
    <s v="1 X   - ampulla"/>
    <s v="OGYI-T-09471/02"/>
    <s v="immunglobulin"/>
    <s v="Human BioPlazma Kft."/>
    <x v="1"/>
    <s v="J"/>
    <s v="J06BB02"/>
    <d v="2019-06-30T00:00:00"/>
    <m/>
    <s v="Hatóanyag, vagy egyéb alapanyag ellátási probléma"/>
    <s v="Kontingens"/>
    <s v=""/>
  </r>
  <r>
    <s v="TETRALYSAL 300 mg kemény kapszula"/>
    <s v="16 X   - szalagcsomagolásban"/>
    <s v="OGYI-T-09555/01"/>
    <s v="lymecycline"/>
    <s v="Galderma International"/>
    <x v="1"/>
    <s v="J"/>
    <s v="J01AA04"/>
    <d v="2019-07-11T00:00:00"/>
    <m/>
    <s v="Piaci megfontolások"/>
    <s v="Egyedi import"/>
    <s v=""/>
  </r>
  <r>
    <s v="TETRALYSAL 300 mg kemény kapszula"/>
    <s v="28 X   - szalagcsomagolásban"/>
    <s v="OGYI-T-09555/02"/>
    <s v="lymecycline"/>
    <s v="Galderma International"/>
    <x v="1"/>
    <s v="J"/>
    <s v="J01AA04"/>
    <d v="2019-07-11T00:00:00"/>
    <m/>
    <s v="Piaci megfontolások"/>
    <s v="Egyedi import"/>
    <s v=""/>
  </r>
  <r>
    <s v="TETRAN külsõleges por"/>
    <s v="1 X 10 g PP tartályban"/>
    <s v="OGYI-T-03103/01"/>
    <s v="oxytetracycline"/>
    <s v="Wagner-Pharma Kft."/>
    <x v="6"/>
    <s v="D"/>
    <s v="D06AA03"/>
    <d v="2024-11-15T00:00:00"/>
    <m/>
    <s v="Hatóanyag, vagy egyéb alapanyag ellátási probléma"/>
    <s v="Ugyanabban vagy hasonló indikációban más gyógyszer elérhetõ"/>
    <s v=""/>
  </r>
  <r>
    <s v="TETRAN szemkenõcs"/>
    <s v="1 X 5 g Al tubusban"/>
    <s v="OGYI-T-03140/01"/>
    <s v="oxytetracycline"/>
    <s v="Wagner-Pharma Kft."/>
    <x v="12"/>
    <s v="S"/>
    <s v="S01AA04"/>
    <d v="2025-10-14T00:00:00"/>
    <m/>
    <s v="Hatóanyag, vagy egyéb alapanyag ellátási probléma"/>
    <s v="Ugyanabban vagy hasonló indikációban más gyógyszer elérhetõ"/>
    <s v=""/>
  </r>
  <r>
    <s v="TEVA-GLICERIN 2 g végbélkúp"/>
    <s v="10 X   - -"/>
    <s v="OGYI-T-13146/01"/>
    <s v="glycerol;palmitic acid;stearic acid"/>
    <s v="Teva Gyógyszergyár Zrt."/>
    <x v="3"/>
    <s v="A"/>
    <s v="A06AX01"/>
    <d v="2025-03-12T00:00:00"/>
    <m/>
    <s v="Gyártási gond"/>
    <s v="Ugyanabban vagy hasonló indikációban más gyógyszer elérhetõ"/>
    <s v=""/>
  </r>
  <r>
    <s v="TEVA-GLICERIN 3 g végbélkúp"/>
    <s v="10 X   - -"/>
    <s v="OGYI-T-13146/02"/>
    <s v="glycerol;palmitic acid;stearic acid"/>
    <s v="Teva Gyógyszergyár Zrt."/>
    <x v="3"/>
    <s v="A"/>
    <s v="A06AX01"/>
    <d v="2025-03-12T00:00:00"/>
    <m/>
    <s v="Gyártási gond"/>
    <s v="Ugyanabban vagy hasonló indikációban más gyógyszer elérhetõ"/>
    <s v=""/>
  </r>
  <r>
    <s v="THIOTEPA MEDAC  15 mg por oldatos infúzióhoz való koncentrátumhoz"/>
    <s v="1 X 2 ml injekciós üvegben"/>
    <s v="OGYI-T-24198/01"/>
    <s v="Thiotepa"/>
    <s v="Medac GmbH"/>
    <x v="0"/>
    <s v="L"/>
    <s v="L01AC01"/>
    <d v="2025-03-12T00:00:00"/>
    <m/>
    <s v="Piaci megfontolások"/>
    <s v="Ugyanaz a gyógyszer más hatáserõsségben elérhetõ"/>
    <s v=""/>
  </r>
  <r>
    <s v="THOREUS DISKUS 50/100 mikrogramm/adag adagolt inhalációs por"/>
    <s v="1 X 60 adag -"/>
    <s v="OGYI-T-09182/01"/>
    <s v="salmeterol;fluticasone"/>
    <s v="GlaxoSmithKline Trading Services Ltd."/>
    <x v="2"/>
    <s v="R"/>
    <s v="R03AK06"/>
    <d v="2022-03-23T00:00:00"/>
    <m/>
    <s v="Piaci megfontolások"/>
    <s v="Ugyanaz a gyógyszer más hatáserõsségben elérhetõ"/>
    <s v=""/>
  </r>
  <r>
    <s v="TICLID 250 mg filmtabletta"/>
    <s v="20 X   - buborékcsomagolásban"/>
    <s v="OGYI-T-01740/01"/>
    <s v="ticlopidine"/>
    <s v="Cheplapharm Arzneimittel GmbH"/>
    <x v="5"/>
    <s v="B"/>
    <s v="B01AC05"/>
    <d v="2025-09-01T00:00:00"/>
    <d v="2026-04-01T00:00:00"/>
    <s v="Gyártási gond"/>
    <s v="Azonos hatóanyag, azonos gyógyszerformában elérhetõ"/>
    <s v=""/>
  </r>
  <r>
    <s v="TIGECIKLIN ROMPHARM 50 mg por oldatos infúzióhoz"/>
    <s v="1 X   - injekciós üvegben"/>
    <s v="OGYI-T-24368/01"/>
    <s v="tigecycline"/>
    <s v="SC Rompharm Company SRL"/>
    <x v="1"/>
    <s v="J"/>
    <s v="J01AA12"/>
    <d v="2025-01-29T00:00:00"/>
    <d v="2025-12-31T00:00:00"/>
    <s v="Gyártási gond"/>
    <s v="Ugyanaz a gyógyszer más gyógyszerformában elérhetõ"/>
    <s v=""/>
  </r>
  <r>
    <s v="TIOKTÁNSAV ROMPHARM 600 mg/24 ml oldatos injekció"/>
    <s v="1 X 24 ml injekciós üvegben"/>
    <s v="OGYI-T-23303/01"/>
    <s v="thioctic acid"/>
    <s v="S.C. Rompharm Company S.R.L."/>
    <x v="3"/>
    <s v="A"/>
    <s v="A16AX01"/>
    <d v="2025-01-29T00:00:00"/>
    <d v="2026-03-31T00:00:00"/>
    <s v="Gyártási gond"/>
    <s v="Azonos hatóanyag, azonos gyógyszerformában elérhetõ"/>
    <s v=""/>
  </r>
  <r>
    <s v="TISASEN FORTE tabletta"/>
    <s v="30 X   - buborékcsomagolásban"/>
    <s v="OGYI-T-07715/02"/>
    <s v="senna glycosides"/>
    <s v="Bausch Health Ireland Ltd."/>
    <x v="3"/>
    <s v="A"/>
    <s v="A06AB06"/>
    <d v="2023-06-15T00:00:00"/>
    <d v="2025-12-31T00:00:00"/>
    <s v="Hatóanyag, vagy egyéb alapanyag ellátási probléma"/>
    <s v="Ugyanabban vagy hasonló indikációban más gyógyszer elérhetõ"/>
    <s v=""/>
  </r>
  <r>
    <s v="TISASEN tabletta"/>
    <s v="30 X   - buborékcsomagolásban"/>
    <s v="OGYI-T-07715/01"/>
    <s v="senna glycosides"/>
    <s v="Bausch Health Ireland Ltd."/>
    <x v="3"/>
    <s v="A"/>
    <s v="A06AB06"/>
    <d v="2023-08-08T00:00:00"/>
    <d v="2025-12-31T00:00:00"/>
    <s v="Hatóanyag, vagy egyéb alapanyag ellátási probléma"/>
    <s v="Ugyanabban vagy hasonló indikációban más gyógyszer elérhetõ"/>
    <s v=""/>
  </r>
  <r>
    <s v="TORVACARD-ZENTIVA 40 mg filmtabletta"/>
    <s v="30 X   - buborékcsomagolásban"/>
    <s v="OGYI-T-22797/06"/>
    <s v="atorvastatin"/>
    <s v="Zentiva, k.s."/>
    <x v="10"/>
    <s v="C"/>
    <s v="C10AA05"/>
    <d v="2025-05-29T00:00:00"/>
    <m/>
    <s v="Piaci megfontolások"/>
    <s v="Az OGYÉI által helyettesíthetõnek nyilvánított gyógyszer elérhetõ (helyettesíthetõségi lista)"/>
    <s v=""/>
  </r>
  <r>
    <s v="TRABECTEDIN TEVA 1 mg por oldatos infúzióhoz való koncentrátumhoz"/>
    <s v="1 X   - injekciós üvegben"/>
    <s v="OGYI-T-24014/02"/>
    <s v="Trabectedin"/>
    <s v="Teva B.V."/>
    <x v="0"/>
    <s v="L"/>
    <s v="L01CX01"/>
    <d v="2025-07-29T00:00:00"/>
    <m/>
    <s v="Piaci megfontolások"/>
    <s v="Azonos hatóanyag, azonos gyógyszerformában elérhetõ"/>
    <s v=""/>
  </r>
  <r>
    <s v="TRACRIUM 10 mg/ml oldatos injekció"/>
    <s v="5 X 5 ml ampulla"/>
    <s v="OGYI-T-01382/01"/>
    <s v="atracurium besilate"/>
    <s v="Aspen Pharma Trading Ltd (IE)"/>
    <x v="4"/>
    <s v="M"/>
    <s v="M03AC04"/>
    <d v="2024-11-19T00:00:00"/>
    <m/>
    <s v="Piaci megfontolások"/>
    <s v="Azonos hatóanyag, azonos gyógyszerformában elérhetõ"/>
    <s v=""/>
  </r>
  <r>
    <s v="TRAMADOL KALCEKS 50 mg/ml oldatos injekció vagy infúzió"/>
    <s v="10 X 1 ml ampulla"/>
    <s v="OGYI-T-23256/05"/>
    <s v="tramadol hydrochloride"/>
    <s v="AS KALCEKS"/>
    <x v="8"/>
    <s v="N"/>
    <s v="N02AX02"/>
    <d v="2025-09-22T00:00:00"/>
    <m/>
    <s v="Szállítási vagy raktározási gondok"/>
    <s v="Ugyanabban vagy hasonló indikációban más gyógyszer elérhetõ"/>
    <s v=""/>
  </r>
  <r>
    <s v="TRAMADOL KALCEKS 50 mg/ml oldatos injekció vagy infúzió"/>
    <s v="10 X 2 ml ampulla"/>
    <s v="OGYI-T-23256/03"/>
    <s v="tramadol hydrochloride"/>
    <s v="AS KALCEKS"/>
    <x v="8"/>
    <s v="N"/>
    <s v="N02AX02"/>
    <d v="2025-07-29T00:00:00"/>
    <m/>
    <s v="Szállítási vagy raktározási gondok"/>
    <s v="Ugyanabban vagy hasonló indikációban más gyógyszer elérhetõ"/>
    <s v=""/>
  </r>
  <r>
    <s v="TRAMADOL KALCEKS 50 mg/ml oldatos injekció vagy infúzió"/>
    <s v="5 X 2 ml ampulla"/>
    <s v="OGYI-T-23256/01"/>
    <s v="tramadol hydrochloride"/>
    <s v="AS KALCEKS"/>
    <x v="8"/>
    <s v="N"/>
    <s v="N02AX02"/>
    <d v="2023-02-22T00:00:00"/>
    <m/>
    <s v="Gyártási gond"/>
    <s v="Ugyanabban vagy hasonló indikációban más gyógyszer elérhetõ"/>
    <s v=""/>
  </r>
  <r>
    <s v="TRAMADOL ZENTIVA 100 mg/ml belsõleges oldatos cseppek"/>
    <s v="1 X 10 ml üvegben"/>
    <s v="OGYI-T-07724/01"/>
    <s v="tramadol"/>
    <s v="Zentiva, k.s."/>
    <x v="8"/>
    <s v="N"/>
    <s v="N02AX02"/>
    <d v="2025-06-10T00:00:00"/>
    <m/>
    <s v="Piaci megfontolások"/>
    <s v="Ugyanabban vagy hasonló indikációban más gyógyszer elérhetõ"/>
    <s v=""/>
  </r>
  <r>
    <s v="TRAMADOL ZENTIVA 50 mg kemény kapszula"/>
    <s v="10 X   - buborékcsomagolásban"/>
    <s v="OGYI-T-07724/05"/>
    <s v="tramadol"/>
    <s v="Zentiva, k.s."/>
    <x v="8"/>
    <s v="N"/>
    <s v="N02AX02"/>
    <d v="2024-05-23T00:00:00"/>
    <m/>
    <s v="Gyártási gond"/>
    <s v="Ugyanaz a gyógyszer más kiszerelésben elérhetõ"/>
    <s v=""/>
  </r>
  <r>
    <s v="TRAMADOLOR 150 mg módosított hatóanyagleadású tabletta"/>
    <s v="20 X   - buborékcsomagolásban"/>
    <s v="OGYI-T-08179/08"/>
    <s v="tramadol"/>
    <s v="Sandoz Hungária Kft."/>
    <x v="8"/>
    <s v="N"/>
    <s v="N02AX02"/>
    <d v="2025-01-16T00:00:00"/>
    <m/>
    <s v="Piaci megfontolások"/>
    <s v="Ugyanaz a gyógyszer más kiszerelésben elérhetõ"/>
    <s v=""/>
  </r>
  <r>
    <s v="TRAMADOLOR 200 mg módosított hatóanyagleadású tabletta"/>
    <s v="20 X   - buborékcsomagolásban"/>
    <s v="OGYI-T-08179/05"/>
    <s v="tramadol"/>
    <s v="Sandoz Hungária Kft."/>
    <x v="8"/>
    <s v="N"/>
    <s v="N02AX02"/>
    <d v="2025-01-16T00:00:00"/>
    <m/>
    <s v="Piaci megfontolások"/>
    <s v="Ugyanaz a gyógyszer más kiszerelésben elérhetõ"/>
    <s v=""/>
  </r>
  <r>
    <s v="TRAVOCORT 10 mg/g +1 mg/g krém"/>
    <s v="1 X 15 g Al tubusban"/>
    <s v="OGYI-T-21620/01"/>
    <s v="isoconazole;diflucortolone"/>
    <s v="Leo Pharma A/S"/>
    <x v="6"/>
    <s v="D"/>
    <s v="D01AC20"/>
    <d v="2020-03-10T00:00:00"/>
    <m/>
    <s v="Piaci megfontolások"/>
    <s v="Ugyanaz a gyógyszer más kiszerelésben elérhetõ"/>
    <s v=""/>
  </r>
  <r>
    <s v="TRAVYC 200 mg módosított hatóanyagleadású tabletta"/>
    <s v="12 X   - buborékcsomagolásban"/>
    <s v="OGYI-T-23478/01"/>
    <s v="rifamycin sodium"/>
    <s v="AdAlvo Limited"/>
    <x v="3"/>
    <s v="A"/>
    <s v="A07AA13"/>
    <d v="2021-02-09T00:00:00"/>
    <m/>
    <s v="Gyártási gond"/>
    <s v="Ugyanabban vagy hasonló indikációban más gyógyszer elérhetõ"/>
    <s v=""/>
  </r>
  <r>
    <s v="TRELEMA  50 mg filmtabletta"/>
    <s v="14 X   - buborékcsomagolásban"/>
    <s v="OGYI-T-23378/08"/>
    <s v="lacosamide"/>
    <s v="G.L. Pharma GmbH"/>
    <x v="8"/>
    <s v="N"/>
    <s v="N03AX18"/>
    <d v="2025-07-01T00:00:00"/>
    <m/>
    <s v="Gyártási gond"/>
    <s v="Az OGYÉI által helyettesíthetõnek nyilvánított gyógyszer elérhetõ (helyettesíthetõségi lista)"/>
    <s v=""/>
  </r>
  <r>
    <s v="TRELEMA 100 mg filmtabletta"/>
    <s v="56 X   - buborékcsomagolásban"/>
    <s v="OGYI-T-23378/09"/>
    <s v="lacosamide"/>
    <s v="G.L. Pharma GmbH"/>
    <x v="8"/>
    <s v="N"/>
    <s v="N03AX18"/>
    <d v="2025-09-25T00:00:00"/>
    <m/>
    <s v="Gyártási gond"/>
    <s v="Az OGYÉI által helyettesíthetõnek nyilvánított gyógyszer elérhetõ (helyettesíthetõségi lista)"/>
    <s v=""/>
  </r>
  <r>
    <s v="TRELEMA 200 mg filmtabletta"/>
    <s v="56 X   - buborékcsomagolásban"/>
    <s v="OGYI-T-23378/11"/>
    <s v="lacosamide"/>
    <s v="G.L. Pharma GmbH"/>
    <x v="8"/>
    <s v="N"/>
    <s v="N03AX18"/>
    <d v="2025-09-25T00:00:00"/>
    <m/>
    <s v="Gyártási gond"/>
    <s v="Az OGYÉI által helyettesíthetõnek nyilvánított gyógyszer elérhetõ (helyettesíthetõségi lista)"/>
    <s v=""/>
  </r>
  <r>
    <s v="TRIGELAN 150 mg/37,5 mg/200 mg filmtabletta"/>
    <s v="100 X   - HDPE tartályban"/>
    <s v="OGYI-T-22971/12"/>
    <s v="levodopa;carbidopa;entacapone"/>
    <s v="G.L. Pharma GmbH"/>
    <x v="8"/>
    <s v="N"/>
    <s v="N04BA03"/>
    <d v="2025-07-07T00:00:00"/>
    <m/>
    <s v="Gyártási gond"/>
    <s v="Az OGYÉI által helyettesíthetõnek nyilvánított gyógyszer elérhetõ (helyettesíthetõségi lista)"/>
    <s v=""/>
  </r>
  <r>
    <s v="TRIMETAZIDINE ZENTIVA 35 mg módosított hatóanyag-leadású tabletta"/>
    <s v="60 X   - buborékcsomagolásban"/>
    <s v="OGYI-T-23297/02"/>
    <s v="Trimetazidine dihydrochloride"/>
    <s v="Zentiva, k.s."/>
    <x v="10"/>
    <s v="C"/>
    <s v="C01EB15"/>
    <d v="2025-10-30T00:00:00"/>
    <d v="2025-11-14T00:00:00"/>
    <s v="Megnövekedett igény"/>
    <s v="Az OGYÉI által helyettesíthetõnek nyilvánított gyógyszer elérhetõ (helyettesíthetõségi lista)"/>
    <s v=""/>
  </r>
  <r>
    <s v="TRIPTAGRAM  50 mg bevont tabletta"/>
    <s v="6 X   - -"/>
    <s v="OGYI-T-20580/02"/>
    <s v="sumatriptan"/>
    <s v="Actavis Group PTC ehf."/>
    <x v="8"/>
    <s v="N"/>
    <s v="N02CC01"/>
    <d v="2024-12-15T00:00:00"/>
    <d v="2025-12-15T00:00:00"/>
    <s v="Gyártási gond"/>
    <s v="Ugyanaz a gyógyszer más hatáserõsségben elérhetõ"/>
    <s v=""/>
  </r>
  <r>
    <s v="TachoSil szövetragasztó mátrix (3,0 cm x 2,5 cm)"/>
    <s v="5 X   - buborékcsomagolásban"/>
    <s v="EU/1/04/277/004"/>
    <s v="Fibrinogen, human;thrombin"/>
    <s v="Corza Medical GmbH"/>
    <x v="5"/>
    <s v="B"/>
    <s v="B02BC30"/>
    <d v="2017-09-01T00:00:00"/>
    <m/>
    <s v="Piaci megfontolások"/>
    <s v="Ugyanaz a gyógyszer más kiszerelésben elérhetõ"/>
    <s v=""/>
  </r>
  <r>
    <s v="Tarceva 100 mg filmtabletta"/>
    <s v="30 X   - -"/>
    <s v="EU/1/05/311/002"/>
    <s v="erlotinib"/>
    <s v="CHEPLAPHARM Registration GmbH"/>
    <x v="0"/>
    <s v="L"/>
    <s v="L01XE03"/>
    <d v="2022-10-31T00:00:00"/>
    <m/>
    <s v="Piaci megfontolások"/>
    <s v="Az OGYÉI által helyettesíthetõnek nyilvánított gyógyszer elérhetõ (helyettesíthetõségi lista)"/>
    <s v=""/>
  </r>
  <r>
    <s v="Tarceva 150 mg filmtabletta"/>
    <s v="30 X   - -"/>
    <s v="EU/1/05/311/003"/>
    <s v="erlotinib"/>
    <s v="CHEPLAPHARM Registration GmbH"/>
    <x v="0"/>
    <s v="L"/>
    <s v="L01XE03"/>
    <d v="2022-10-31T00:00:00"/>
    <m/>
    <s v="Piaci megfontolások"/>
    <s v="Az OGYÉI által helyettesíthetõnek nyilvánított gyógyszer elérhetõ (helyettesíthetõségi lista)"/>
    <s v=""/>
  </r>
  <r>
    <s v="Taxotere  20 mg/1 ml koncentrátum oldatos infúzióhoz"/>
    <s v="1 X 1 ml injekciós üvegben"/>
    <s v="EU/1/95/002/003"/>
    <s v="docetaxel"/>
    <s v="Sanofi Winthrop Industrie"/>
    <x v="0"/>
    <s v="L"/>
    <s v="L01CD02"/>
    <d v="2014-04-01T00:00:00"/>
    <m/>
    <s v="Piaci megfontolások"/>
    <s v="Ugyanabban vagy hasonló indikációban más gyógyszer elérhetõ"/>
    <s v=""/>
  </r>
  <r>
    <s v="Taxotere  80 mg/4 ml koncentrátum oldatos infúzióhoz"/>
    <s v="1 X 4 ml injekciós üvegben"/>
    <s v="EU/1/95/002/004"/>
    <s v="docetaxel"/>
    <s v="Sanofi Winthrop Industrie"/>
    <x v="0"/>
    <s v="L"/>
    <s v="L01CD02"/>
    <d v="2015-04-13T00:00:00"/>
    <m/>
    <s v="Piaci megfontolások"/>
    <s v="Ugyanabban vagy hasonló indikációban más gyógyszer elérhetõ"/>
    <s v=""/>
  </r>
  <r>
    <s v="Taxotere 160 mg/8 ml koncentrátum oldatos infúzióhoz"/>
    <s v="1 X 8 ml injekciós üvegben"/>
    <s v="EU/1/95/002/005"/>
    <s v="docetaxel"/>
    <s v="Sanofi Winthrop Industrie"/>
    <x v="0"/>
    <s v="L"/>
    <s v="L01CD02"/>
    <d v="2013-11-18T00:00:00"/>
    <m/>
    <s v="Piaci megfontolások"/>
    <s v="Ugyanabban vagy hasonló indikációban más gyógyszer elérhetõ"/>
    <s v=""/>
  </r>
  <r>
    <s v="Temodal  20 mg kemény kapszula"/>
    <s v="5 X 1 - tasakban"/>
    <s v="EU/1/98/096/013"/>
    <s v="temozolomide"/>
    <s v="Merck Sharp &amp; Dohme BV"/>
    <x v="0"/>
    <s v="L"/>
    <s v="L01AX03"/>
    <d v="2019-01-11T00:00:00"/>
    <m/>
    <s v="Piaci megfontolások"/>
    <s v="Ugyanaz a gyógyszer más hatáserõsségben elérhetõ"/>
    <s v=""/>
  </r>
  <r>
    <s v="Temodal 100 mg kemény kapszula"/>
    <s v="5 X 1 - tasakban"/>
    <s v="EU/1/98/096/015"/>
    <s v="temozolomide"/>
    <s v="Merck Sharp &amp; Dohme BV"/>
    <x v="0"/>
    <s v="L"/>
    <s v="L01AX03"/>
    <d v="2021-09-07T00:00:00"/>
    <m/>
    <s v="Piaci megfontolások"/>
    <s v="Ugyanabban vagy hasonló indikációban más gyógyszer elérhetõ"/>
    <s v=""/>
  </r>
  <r>
    <s v="Temodal 180 mg kemény kapszula"/>
    <s v="5 X 1 - tasakban"/>
    <s v="EU/1/98/096/019"/>
    <s v="temozolomide"/>
    <s v="Merck Sharp &amp; Dohme BV"/>
    <x v="0"/>
    <s v="L"/>
    <s v="L01AX03"/>
    <d v="2021-09-07T00:00:00"/>
    <m/>
    <s v="Piaci megfontolások"/>
    <s v="Ugyanabban vagy hasonló indikációban más gyógyszer elérhetõ"/>
    <s v=""/>
  </r>
  <r>
    <s v="Temodal 250 mg kemény kapszula"/>
    <s v="5 X 1 - tasakban"/>
    <s v="EU/1/98/096/021"/>
    <s v="temozolomide"/>
    <s v="Merck Sharp &amp; Dohme BV"/>
    <x v="0"/>
    <s v="L"/>
    <s v="L01AX03"/>
    <d v="2021-09-07T00:00:00"/>
    <m/>
    <s v="Piaci megfontolások"/>
    <s v="Ugyanabban vagy hasonló indikációban más gyógyszer elérhetõ"/>
    <s v=""/>
  </r>
  <r>
    <s v="Temozolomide Teva  20 mg kemény kapszula"/>
    <s v="5 X   - üveg tartályban"/>
    <s v="EU/1/09/606/003"/>
    <s v="temozolomide"/>
    <s v="Teva B.V."/>
    <x v="0"/>
    <s v="L"/>
    <s v="L01AX03"/>
    <d v="2025-08-19T00:00:00"/>
    <m/>
    <s v="Piaci megfontolások"/>
    <s v="Az OGYÉI által helyettesíthetõnek nyilvánított gyógyszer elérhetõ (helyettesíthetõségi lista)"/>
    <s v=""/>
  </r>
  <r>
    <s v="Temozolomide Teva 100 mg kemény kapszula"/>
    <s v="5 X   - üveg tartályban"/>
    <s v="EU/1/09/606/005"/>
    <s v="temozolomide"/>
    <s v="Teva B.V."/>
    <x v="0"/>
    <s v="L"/>
    <s v="L01AX03"/>
    <d v="2025-04-28T00:00:00"/>
    <m/>
    <s v="Piaci megfontolások"/>
    <s v="Az OGYÉI által helyettesíthetõnek nyilvánított gyógyszer elérhetõ (helyettesíthetõségi lista)"/>
    <s v=""/>
  </r>
  <r>
    <s v="Temozolomide Teva 180 mg kemény kapszula"/>
    <s v="5 X   - üveg tartályban"/>
    <s v="EU/1/09/606/009"/>
    <s v="temozolomide"/>
    <s v="Teva B.V."/>
    <x v="0"/>
    <s v="L"/>
    <s v="L01AX03"/>
    <d v="2025-08-12T00:00:00"/>
    <m/>
    <s v="Piaci megfontolások"/>
    <s v="Az OGYÉI által helyettesíthetõnek nyilvánított gyógyszer elérhetõ (helyettesíthetõségi lista)"/>
    <s v=""/>
  </r>
  <r>
    <s v="Temozolomide Teva 250 mg kemény kapszula"/>
    <s v="5 X   - üveg tartályban"/>
    <s v="EU/1/09/606/011"/>
    <s v="temozolomide"/>
    <s v="Teva B.V."/>
    <x v="0"/>
    <s v="L"/>
    <s v="L01AX03"/>
    <d v="2025-08-12T00:00:00"/>
    <m/>
    <s v="Piaci megfontolások"/>
    <s v="Az OGYÉI által helyettesíthetõnek nyilvánított gyógyszer elérhetõ (helyettesíthetõségi lista)"/>
    <s v=""/>
  </r>
  <r>
    <s v="Terrosa 20 mikrogramm/80 mikroliter oldatos injekció"/>
    <s v="1 X 2.4 ml patronban"/>
    <s v="EU/1/16/1159/001"/>
    <s v="Teriparatide"/>
    <s v="Richter Gedeon Nyrt."/>
    <x v="11"/>
    <s v="H"/>
    <s v="H05AA02"/>
    <d v="2024-03-12T00:00:00"/>
    <m/>
    <s v="Piaci megfontolások"/>
    <s v="Ugyanaz a gyógyszer más gyógyszerformában elérhetõ"/>
    <s v=""/>
  </r>
  <r>
    <s v="Terrosa 20 mikrogramm/80 mikroliter oldatos injekció"/>
    <s v="1 X 2.4 ml patronban"/>
    <s v="EU/1/16/1159/003"/>
    <s v="Teriparatide"/>
    <s v="Richter Gedeon Nyrt."/>
    <x v="11"/>
    <s v="H"/>
    <s v="H05AA02"/>
    <d v="2024-02-28T00:00:00"/>
    <m/>
    <s v="Piaci megfontolások"/>
    <s v="Ugyanaz a gyógyszer más kiszerelésben elérhetõ"/>
    <s v=""/>
  </r>
  <r>
    <s v="Tevagrastim 30 millió NE/0,5 ml oldatos injekció vagy infúzió"/>
    <s v="1 X 0.5 ml elõretöltött fecskendõben"/>
    <s v="EU/1/08/445/009"/>
    <s v="filgrastim"/>
    <s v="TEVA GmbH"/>
    <x v="0"/>
    <s v="L"/>
    <s v="L03AA02"/>
    <d v="2017-10-06T00:00:00"/>
    <m/>
    <s v="Piaci megfontolások"/>
    <s v="Ugyanabban vagy hasonló indikációban más gyógyszer elérhetõ"/>
    <s v=""/>
  </r>
  <r>
    <s v="Tevagrastim 30 millió NE/0,5 ml oldatos injekció vagy infúzió"/>
    <s v="10 X 0.5 ml elõretöltött fecskendõben"/>
    <s v="EU/1/08/445/011"/>
    <s v="filgrastim"/>
    <s v="TEVA GmbH"/>
    <x v="0"/>
    <s v="L"/>
    <s v="L03AA02"/>
    <d v="2017-10-06T00:00:00"/>
    <m/>
    <s v="Piaci megfontolások"/>
    <s v="Ugyanabban vagy hasonló indikációban más gyógyszer elérhetõ"/>
    <s v=""/>
  </r>
  <r>
    <s v="Tevagrastim 30 millió NE/0,5 ml oldatos injekció vagy infúzió"/>
    <s v="5 X 0.5 ml elõretöltött fecskendõben"/>
    <s v="EU/1/08/445/010"/>
    <s v="filgrastim"/>
    <s v="TEVA GmbH"/>
    <x v="0"/>
    <s v="L"/>
    <s v="L03AA02"/>
    <d v="2017-10-06T00:00:00"/>
    <m/>
    <s v="Piaci megfontolások"/>
    <s v="Ugyanabban vagy hasonló indikációban más gyógyszer elérhetõ"/>
    <s v=""/>
  </r>
  <r>
    <s v="Tevagrastim 48 millió NE/0,8 ml oldatos injekció vagy infúzió"/>
    <s v="1 X 0.8 ml elõretöltött fecskendõben"/>
    <s v="EU/1/08/445/005"/>
    <s v="filgrastim"/>
    <s v="TEVA GmbH"/>
    <x v="0"/>
    <s v="L"/>
    <s v="L03AA02"/>
    <d v="2017-10-06T00:00:00"/>
    <m/>
    <s v="Piaci megfontolások"/>
    <s v="Ugyanabban vagy hasonló indikációban más gyógyszer elérhetõ"/>
    <s v=""/>
  </r>
  <r>
    <s v="Tevagrastim 48 millió NE/0,8 ml oldatos injekció vagy infúzió"/>
    <s v="1 X 0.8 ml elõretöltött fecskendõben"/>
    <s v="EU/1/08/445/012"/>
    <s v="filgrastim"/>
    <s v="TEVA GmbH"/>
    <x v="0"/>
    <s v="L"/>
    <s v="L03AA02"/>
    <d v="2017-10-06T00:00:00"/>
    <m/>
    <s v="Piaci megfontolások"/>
    <s v="Ugyanabban vagy hasonló indikációban más gyógyszer elérhetõ"/>
    <s v=""/>
  </r>
  <r>
    <s v="Tevagrastim 48 millió NE/0,8 ml oldatos injekció vagy infúzió"/>
    <s v="10 X 0.8 ml elõretöltött fecskendõben"/>
    <s v="EU/1/08/445/008"/>
    <s v="filgrastim"/>
    <s v="TEVA GmbH"/>
    <x v="0"/>
    <s v="L"/>
    <s v="L03AA02"/>
    <d v="2017-10-06T00:00:00"/>
    <m/>
    <s v="Piaci megfontolások"/>
    <s v="Ugyanabban vagy hasonló indikációban más gyógyszer elérhetõ"/>
    <s v=""/>
  </r>
  <r>
    <s v="Tevagrastim 48 millió NE/0,8 ml oldatos injekció vagy infúzió"/>
    <s v="10 X 0.8 ml elõretöltött fecskendõben"/>
    <s v="EU/1/08/445/014"/>
    <s v="filgrastim"/>
    <s v="TEVA GmbH"/>
    <x v="0"/>
    <s v="L"/>
    <s v="L03AA02"/>
    <d v="2017-10-06T00:00:00"/>
    <m/>
    <s v="Piaci megfontolások"/>
    <s v="Ugyanabban vagy hasonló indikációban más gyógyszer elérhetõ"/>
    <s v=""/>
  </r>
  <r>
    <s v="Tevagrastim 48 millió NE/0,8 ml oldatos injekció vagy infúzió"/>
    <s v="2x5 X 0.8 ml elõretöltött fecskendõben"/>
    <s v="EU/1/08/445/007"/>
    <s v="filgrastim"/>
    <s v="TEVA GmbH"/>
    <x v="0"/>
    <s v="L"/>
    <s v="L03AA02"/>
    <d v="2017-10-06T00:00:00"/>
    <m/>
    <s v="Piaci megfontolások"/>
    <s v="Ugyanabban vagy hasonló indikációban más gyógyszer elérhetõ"/>
    <s v=""/>
  </r>
  <r>
    <s v="Tevagrastim 48 millió NE/0,8 ml oldatos injekció vagy infúzió"/>
    <s v="5 X 0.8 ml elõretöltött fecskendõben"/>
    <s v="EU/1/08/445/006"/>
    <s v="filgrastim"/>
    <s v="TEVA GmbH"/>
    <x v="0"/>
    <s v="L"/>
    <s v="L03AA02"/>
    <d v="2017-10-06T00:00:00"/>
    <m/>
    <s v="Piaci megfontolások"/>
    <s v="Ugyanabban vagy hasonló indikációban más gyógyszer elérhetõ"/>
    <s v=""/>
  </r>
  <r>
    <s v="Tevagrastim 48 millió NE/0,8 ml oldatos injekció vagy infúzió"/>
    <s v="5 X 0.8 ml elõretöltött fecskendõben"/>
    <s v="EU/1/08/445/013"/>
    <s v="filgrastim"/>
    <s v="TEVA GmbH"/>
    <x v="0"/>
    <s v="L"/>
    <s v="L03AA02"/>
    <d v="2017-10-06T00:00:00"/>
    <m/>
    <s v="Piaci megfontolások"/>
    <s v="Ugyanabban vagy hasonló indikációban más gyógyszer elérhetõ"/>
    <s v=""/>
  </r>
  <r>
    <s v="Topotecan Hospira 4 mg/4 ml koncentrátum oldatos infúzióhoz"/>
    <s v="5 X 4 ml injekciós üvegben"/>
    <s v="EU/1/10/633/002"/>
    <s v="topotecan"/>
    <s v="Pfizer Europe MA EEIG "/>
    <x v="0"/>
    <s v="L"/>
    <s v="L01XX17"/>
    <d v="2015-09-01T00:00:00"/>
    <m/>
    <s v="Piaci megfontolások"/>
    <s v="Ugyanabban vagy hasonló indikációban más gyógyszer elérhetõ"/>
    <s v=""/>
  </r>
  <r>
    <s v="Trazimera 150 mg por oldatos infúzióhoz való koncentrátumhoz"/>
    <s v="1 X 150 mg injekciós üvegben"/>
    <s v="EU/1/18/1295/001"/>
    <s v="trastuzumab"/>
    <s v="Pfizer Europe MA EEIG "/>
    <x v="0"/>
    <s v="L"/>
    <s v="L01FD01"/>
    <d v="2022-09-26T00:00:00"/>
    <d v="2026-12-31T00:00:00"/>
    <s v="Piaci megfontolások"/>
    <s v="Egyedi import"/>
    <s v=""/>
  </r>
  <r>
    <s v="Trisenox 1 mg/ml koncentrátum oldatos infúzióhoz"/>
    <s v="10 X 10 ml ampulla"/>
    <s v="EU/1/02/204/001"/>
    <s v="arsenic trioxide"/>
    <s v="Teva B.V."/>
    <x v="0"/>
    <s v="L"/>
    <s v="L01XX27"/>
    <d v="2012-10-04T00:00:00"/>
    <m/>
    <s v="Piaci megfontolások"/>
    <s v="Egyedi import"/>
    <s v=""/>
  </r>
  <r>
    <s v="Trulicity 3 mg oldatos injekció elõretöltött injekciós tollban"/>
    <s v="2 X 0.5 ml elõretöltött injekciós tollban"/>
    <s v="EU/1/14/956/011"/>
    <s v="dulaglutide"/>
    <s v="Eli Lilly Nederland B.V."/>
    <x v="3"/>
    <s v="A"/>
    <s v="A10BJ05"/>
    <d v="2024-09-30T00:00:00"/>
    <m/>
    <s v="Piaci megfontolások"/>
    <s v="Ugyanabban vagy hasonló indikációban más gyógyszer elérhetõ"/>
    <s v=""/>
  </r>
  <r>
    <s v="Trulicity 4,5 mg oldatos injekció elõretöltött injekciós tollban"/>
    <s v="2 X 0.5 ml elõretöltött injekciós tollban"/>
    <s v="EU/1/14/956/014"/>
    <s v="dulaglutide"/>
    <s v="Eli Lilly Nederland B.V."/>
    <x v="3"/>
    <s v="A"/>
    <s v="A10BJ05"/>
    <d v="2024-09-30T00:00:00"/>
    <m/>
    <s v="Piaci megfontolások"/>
    <s v="Ugyanabban vagy hasonló indikációban más gyógyszer elérhetõ"/>
    <s v=""/>
  </r>
  <r>
    <s v="UBISTESIN FORTE oldatos injekció"/>
    <s v="50 X 1.7 ml patronban"/>
    <s v="OGYI-T-08986/02"/>
    <s v="articaine;epinephrine (adrenaline)"/>
    <s v="Pierrel S.p.A."/>
    <x v="8"/>
    <s v="N"/>
    <s v="N01BB58"/>
    <d v="2021-09-15T00:00:00"/>
    <m/>
    <s v="Piaci megfontolások"/>
    <s v="Ugyanabban vagy hasonló indikációban más gyógyszer elérhetõ"/>
    <s v=""/>
  </r>
  <r>
    <s v="UBISTESIN oldatos injekció"/>
    <s v="50 X 1.7 ml patronban"/>
    <s v="OGYI-T-08986/01"/>
    <s v="articaine;epinephrine (adrenaline)"/>
    <s v="Pierrel S.p.A."/>
    <x v="8"/>
    <s v="N"/>
    <s v="N01BB58"/>
    <d v="2021-09-15T00:00:00"/>
    <m/>
    <s v="Piaci megfontolások"/>
    <s v="Kontingens"/>
    <s v=""/>
  </r>
  <r>
    <s v="UMANBIG 180 NE/ml oldatos injekció"/>
    <s v="1 X 1 ml injekciós üvegben"/>
    <s v="OGYI-T-21363/01"/>
    <s v="human hepatitis B immunoglobulin"/>
    <s v="Kedrion SpA"/>
    <x v="1"/>
    <s v="J"/>
    <s v="J06BB04"/>
    <d v="2022-04-27T00:00:00"/>
    <m/>
    <s v="Gyártási gond"/>
    <s v="Kontingens"/>
    <s v=""/>
  </r>
  <r>
    <s v="UMANBIG 180 NE/ml oldatos injekció"/>
    <s v="1 X 3 ml injekciós üvegben"/>
    <s v="OGYI-T-21363/02"/>
    <s v="human hepatitis B immunoglobulin"/>
    <s v="Kedrion SpA"/>
    <x v="1"/>
    <s v="J"/>
    <s v="J06BB04"/>
    <d v="2019-07-31T00:00:00"/>
    <m/>
    <s v="Gyártási gond"/>
    <s v="Ugyanaz a gyógyszer más kiszerelésben elérhetõ"/>
    <s v=""/>
  </r>
  <r>
    <s v="URATENS 30 mg retard kemény kapszula"/>
    <s v="50 X   - PP tartályban"/>
    <s v="OGYI-T-22921/02"/>
    <s v="urapidil"/>
    <s v="Stragen Nordic A/S"/>
    <x v="10"/>
    <s v="C"/>
    <s v="C02CA06"/>
    <d v="2021-05-03T00:00:00"/>
    <m/>
    <s v="Piaci megfontolások"/>
    <s v="Az OGYÉI által helyettesíthetõnek nyilvánított gyógyszer elérhetõ (helyettesíthetõségi lista)"/>
    <s v=""/>
  </r>
  <r>
    <s v="URATENS 90 mg retard kemény kapszula"/>
    <s v="50 X   - PP tartályban"/>
    <s v="OGYI-T-22921/10"/>
    <s v="urapidil"/>
    <s v="Stragen Nordic A/S"/>
    <x v="10"/>
    <s v="C"/>
    <s v="C02CA06"/>
    <d v="2021-05-03T00:00:00"/>
    <m/>
    <s v="Piaci megfontolások"/>
    <s v="Az OGYÉI által helyettesíthetõnek nyilvánított gyógyszer elérhetõ (helyettesíthetõségi lista)"/>
    <s v=""/>
  </r>
  <r>
    <s v="URATENS iv.  50 mg oldatos injekció"/>
    <s v="5 X 10 ml ampulla"/>
    <s v="OGYI-T-22101/02"/>
    <s v="urapidil"/>
    <s v="Zentiva, k.s."/>
    <x v="10"/>
    <s v="C"/>
    <s v="C02CA06"/>
    <d v="2025-01-22T00:00:00"/>
    <m/>
    <s v="Piaci megfontolások"/>
    <s v="Azonos hatóanyag, azonos gyógyszerformában elérhetõ"/>
    <s v=""/>
  </r>
  <r>
    <s v="UROMITEXAN 100 mg/ml oldatos injekció"/>
    <s v="15 X 4 ml ampulla"/>
    <s v="OGYI-T-04554/01"/>
    <s v="mesna"/>
    <s v="Baxter Hungary Kft."/>
    <x v="9"/>
    <s v="V"/>
    <s v="V03AF01"/>
    <d v="2025-11-06T00:00:00"/>
    <d v="2025-12-01T00:00:00"/>
    <s v="Megnövekedett igény"/>
    <s v="Egyedi import"/>
    <s v=""/>
  </r>
  <r>
    <s v="URSOFALK 250 mg/5 ml belsõleges szuszpenzió"/>
    <s v="1 X 250 ml üvegben"/>
    <s v="OGYI-T-01620/02"/>
    <s v="ursodeoxycholic acid"/>
    <s v="Dr. Falk Pharma GmbH"/>
    <x v="3"/>
    <s v="A"/>
    <s v="A05AA02"/>
    <d v="2017-09-11T00:00:00"/>
    <m/>
    <s v="Gyártási gond"/>
    <s v="Ugyanaz a gyógyszer más gyógyszerformában elérhetõ"/>
    <s v=""/>
  </r>
  <r>
    <s v="URSOFALK 500 mg filmtabletta"/>
    <s v="50 X   - buborékcsomagolásban"/>
    <s v="OGYI-T-01620/03"/>
    <s v="ursodeoxycholic acid"/>
    <s v="Dr. Falk Pharma GmbH"/>
    <x v="3"/>
    <s v="A"/>
    <s v="A05AA02"/>
    <d v="2015-01-12T00:00:00"/>
    <m/>
    <s v="Gyártási gond"/>
    <s v="Ugyanaz a gyógyszer más hatáserõsségben elérhetõ"/>
    <s v=""/>
  </r>
  <r>
    <s v="VALSARTAN-HCT-TEVA 160 mg/12,5 mg filmtabletta"/>
    <s v="28 X   - buborékcsomagolásban"/>
    <s v="OGYI-T-20990/09"/>
    <s v="valsartan;hydrochlorothiazide"/>
    <s v="Teva Gyógyszergyár Zrt."/>
    <x v="10"/>
    <s v="C"/>
    <s v="C09DA03"/>
    <d v="2024-04-24T00:00:00"/>
    <m/>
    <s v="Piaci megfontolások"/>
    <s v="Az OGYÉI által helyettesíthetõnek nyilvánított gyógyszer elérhetõ (helyettesíthetõségi lista)"/>
    <s v=""/>
  </r>
  <r>
    <s v="VALSARTAN-TEVA 320 mg filmtabletta"/>
    <s v="28 X   - buborékcsomagolásban"/>
    <s v="OGYI-T-21301/08"/>
    <s v="valsartan"/>
    <s v="Teva Gyógyszergyár Zrt."/>
    <x v="10"/>
    <s v="C"/>
    <s v="C09CA03"/>
    <d v="2019-11-14T00:00:00"/>
    <m/>
    <s v="Gyártási gond"/>
    <s v="Az OGYÉI által helyettesíthetõnek nyilvánított gyógyszer elérhetõ (helyettesíthetõségi lista)"/>
    <s v=""/>
  </r>
  <r>
    <s v="VALSOCARD HCT  80 mg/12,5 mg filmtabletta"/>
    <s v="30 X   - buborékcsomagolásban"/>
    <s v="OGYI-T-21875/02"/>
    <s v="valsartan;hydrochlorothiazide"/>
    <s v="Actavis Group PTC ehf."/>
    <x v="10"/>
    <s v="C"/>
    <s v="C09DA03"/>
    <d v="2025-07-29T00:00:00"/>
    <m/>
    <s v="Piaci megfontolások"/>
    <s v="Az OGYÉI által helyettesíthetõnek nyilvánított gyógyszer elérhetõ (helyettesíthetõségi lista)"/>
    <s v=""/>
  </r>
  <r>
    <s v="VALSOCARD HCT 160 mg/25 mg filmtabletta"/>
    <s v="30 X   - buborékcsomagolásban"/>
    <s v="OGYI-T-21875/16"/>
    <s v="valsartan;hydrochlorothiazide"/>
    <s v="Actavis Group PTC ehf."/>
    <x v="10"/>
    <s v="C"/>
    <s v="C09DA03"/>
    <d v="2025-07-29T00:00:00"/>
    <m/>
    <s v="Piaci megfontolások"/>
    <s v="Az OGYÉI által helyettesíthetõnek nyilvánított gyógyszer elérhetõ (helyettesíthetõségi lista)"/>
    <s v=""/>
  </r>
  <r>
    <s v="VANCOCIN 1 g por oldatos infúzióhoz vagy belsõleges oldathoz"/>
    <s v="1 X   - üvegben"/>
    <s v="OGYI-T-00363/04"/>
    <s v="vancomycin"/>
    <s v="Onkogen Kft."/>
    <x v="1"/>
    <s v="J"/>
    <s v="J01XA01"/>
    <d v="2025-09-15T00:00:00"/>
    <m/>
    <s v="Gyártási gond"/>
    <s v="Ugyanabban vagy hasonló indikációban más gyógyszer elérhetõ"/>
    <s v=""/>
  </r>
  <r>
    <s v="VANCOCIN 500 mg por oldatos infúzióhoz vagy belsõleges oldathoz"/>
    <s v="1 X   - üvegben"/>
    <s v="OGYI-T-00363/02"/>
    <s v="vancomycin"/>
    <s v="Onkogen Kft."/>
    <x v="1"/>
    <s v="J"/>
    <s v="J01XA01"/>
    <d v="2025-03-24T00:00:00"/>
    <m/>
    <s v="Hatóanyag, vagy egyéb alapanyag ellátási probléma"/>
    <s v="Ugyanaz a gyógyszer más hatáserõsségben elérhetõ"/>
    <s v=""/>
  </r>
  <r>
    <s v="VANCOMYCIN KABI  500 mg por oldatos infúzióhoz való koncentrátumhoz"/>
    <s v="1 X   - injekciós üvegben"/>
    <s v="OGYI-T-21953/01"/>
    <s v="vancomycin"/>
    <s v="Fresenius Kabi Hungary Kft."/>
    <x v="1"/>
    <s v="J"/>
    <s v="J01XA01"/>
    <d v="2019-01-05T00:00:00"/>
    <m/>
    <s v="Gyártási gond"/>
    <s v="Ugyanabban vagy hasonló indikációban más gyógyszer elérhetõ"/>
    <s v=""/>
  </r>
  <r>
    <s v="VANCOMYCIN KABI 1000 mg por oldatos infúzióhoz való koncentrátumhoz"/>
    <s v="1 X   - injekciós üvegben"/>
    <s v="OGYI-T-21953/02"/>
    <s v="vancomycin"/>
    <s v="Fresenius Kabi Hungary Kft."/>
    <x v="1"/>
    <s v="J"/>
    <s v="J01XA01"/>
    <d v="2020-03-25T00:00:00"/>
    <m/>
    <s v="Piaci megfontolások"/>
    <s v="Egyedi import"/>
    <s v=""/>
  </r>
  <r>
    <s v="VANCOMYCIN-HUMAN 1000 mg por oldatos infúzióhoz való koncentrátumhoz"/>
    <s v="100 X 1 g injekciós üvegben"/>
    <s v="OGYI-T-07807/06"/>
    <s v="vancomycin"/>
    <s v="Teva Gyógyszergyár Zrt."/>
    <x v="1"/>
    <s v="J"/>
    <s v="J01XA01"/>
    <d v="2025-02-18T00:00:00"/>
    <m/>
    <s v="Gyártási gond"/>
    <s v="Azonos hatóanyag, azonos gyógyszerformában elérhetõ"/>
    <s v=""/>
  </r>
  <r>
    <s v="VANCOMYCIN-HUMAN 500 mg por oldatos infúzióhoz való koncentrátumhoz"/>
    <s v="1 X 500 mg injekciós üvegben"/>
    <s v="OGYI-T-07807/02"/>
    <s v="vancomycin"/>
    <s v="Teva Gyógyszergyár Zrt."/>
    <x v="1"/>
    <s v="J"/>
    <s v="J01XA01"/>
    <d v="2016-06-20T00:00:00"/>
    <m/>
    <s v="Gyártási gond"/>
    <s v="Kontingens"/>
    <s v=""/>
  </r>
  <r>
    <s v="VANCOMYCIN-HUMAN 500 mg por oldatos infúzióhoz való koncentrátumhoz"/>
    <s v="100 X  500 mg injekciós üvegben"/>
    <s v="OGYI-T-07807/05"/>
    <s v="vancomycin"/>
    <s v="Teva Gyógyszergyár Zrt."/>
    <x v="1"/>
    <s v="J"/>
    <s v="J01XA01"/>
    <d v="2025-02-18T00:00:00"/>
    <m/>
    <s v="Gyártási gond"/>
    <s v="Azonos hatóanyag, azonos gyógyszerformában elérhetõ"/>
    <s v=""/>
  </r>
  <r>
    <s v="VAQTA 50 Egység/1,0 ml szuszpenziós injekció elõretöltött fecskendõben"/>
    <s v="1 X 1 ml elõretöltött fecskendõben"/>
    <s v="OGYI-T-08290/02"/>
    <s v="vakcina (virális)"/>
    <s v="MSD Pharma Hungary Kft."/>
    <x v="1"/>
    <s v="J"/>
    <s v="J07BC02"/>
    <d v="2017-08-25T00:00:00"/>
    <m/>
    <s v="Piaci megfontolások"/>
    <s v="Ugyanabban vagy hasonló indikációban más gyógyszer elérhetõ"/>
    <s v=""/>
  </r>
  <r>
    <s v="VAQTA JUNIOR 25 Egység/0,5 ml szuszpenziós injekció elõretöltött fecskendõben"/>
    <s v="1 X 0.5 ml elõretöltött fecskendõben"/>
    <s v="OGYI-T-08290/04"/>
    <s v="vakcina (virális)"/>
    <s v="MSD Pharma Hungary Kft."/>
    <x v="1"/>
    <s v="J"/>
    <s v="J07BC02"/>
    <d v="2020-08-31T00:00:00"/>
    <m/>
    <s v="Piaci megfontolások"/>
    <s v="Ugyanabban vagy hasonló indikációban más gyógyszer elérhetõ"/>
    <s v=""/>
  </r>
  <r>
    <s v="VASCOTASIN 35 mg módosított hatóanyagleadású tabletta"/>
    <s v="60 X   - buborékcsomagolásban"/>
    <s v="OGYI-T-21590/01"/>
    <s v="trimetazidine"/>
    <s v="Actavis Group PTC ehf."/>
    <x v="10"/>
    <s v="C"/>
    <s v="C01EB15"/>
    <d v="2021-03-22T00:00:00"/>
    <m/>
    <s v="Gyártási gond"/>
    <s v="Az OGYÉI által helyettesíthetõnek nyilvánított gyógyszer elérhetõ (helyettesíthetõségi lista)"/>
    <s v=""/>
  </r>
  <r>
    <s v="VASILIP 20 mg filmtabletta"/>
    <s v="28 X   - buborékcsomagolásban"/>
    <s v="OGYI-T-08034/02"/>
    <s v="simvastatin"/>
    <s v="Egis Gyógyszergyár Zrt."/>
    <x v="10"/>
    <s v="C"/>
    <s v="C10AA01"/>
    <d v="2025-07-31T00:00:00"/>
    <d v="2026-12-31T00:00:00"/>
    <s v="Piaci megfontolások"/>
    <s v="Azonos hatóanyag, azonos gyógyszerformában elérhetõ"/>
    <s v=""/>
  </r>
  <r>
    <s v="VASTALOMA 250 mg oldatos injekció elõretöltött fecskendõben"/>
    <s v="1 X 5 ml elõretöltött fecskendõben"/>
    <s v="OGYI-T-23758/01"/>
    <s v="fulvestrant"/>
    <s v="Zentiva, k.s."/>
    <x v="0"/>
    <s v="L"/>
    <s v="L02BA03"/>
    <d v="2023-06-01T00:00:00"/>
    <m/>
    <s v="Piaci megfontolások"/>
    <s v="Ugyanaz a gyógyszer más kiszerelésben elérhetõ"/>
    <s v=""/>
  </r>
  <r>
    <s v="VELAXIN 150 mg retard kemény kapszula"/>
    <s v="28 X   - buborékcsomagolásban"/>
    <s v="OGYI-T-09736/07"/>
    <s v="venlafaxine"/>
    <s v="Egis Gyógyszergyár Zrt."/>
    <x v="8"/>
    <s v="N"/>
    <s v="N06AX16"/>
    <d v="2025-10-20T00:00:00"/>
    <d v="2027-12-31T00:00:00"/>
    <s v="Piaci megfontolások"/>
    <s v="Azonos hatóanyag, azonos gyógyszerformában elérhetõ"/>
    <s v=""/>
  </r>
  <r>
    <s v="VENODUO 1000 mg tabletta"/>
    <s v="30 X   - buborékcsomagolásban"/>
    <s v="OGYI-T-24050/06"/>
    <s v="diosmin;hesperidin"/>
    <s v="Sandoz Hungária Kft."/>
    <x v="10"/>
    <s v="C"/>
    <s v="C05CA53"/>
    <d v="2025-10-27T00:00:00"/>
    <m/>
    <s v="Piaci megfontolások"/>
    <s v="Az OGYÉI által helyettesíthetõnek nyilvánított gyógyszer elérhetõ (helyettesíthetõségi lista)"/>
    <s v=""/>
  </r>
  <r>
    <s v="VENODUO 1000 mg tabletta"/>
    <s v="60 X   - buborékcsomagolásban"/>
    <s v="OGYI-T-24050/07"/>
    <s v="diosmin;hesperidin"/>
    <s v="Sandoz Hungária Kft."/>
    <x v="10"/>
    <s v="C"/>
    <s v="C05CA53"/>
    <d v="2025-10-29T00:00:00"/>
    <m/>
    <s v="Piaci megfontolások"/>
    <s v="Az OGYÉI által helyettesíthetõnek nyilvánított gyógyszer elérhetõ (helyettesíthetõségi lista)"/>
    <s v=""/>
  </r>
  <r>
    <s v="VENOTEC 600 mg tabletta"/>
    <s v="30 X   - buborékcsomagolásban"/>
    <s v="OGYI-T-22644/01"/>
    <s v="diosmin"/>
    <s v="Zentiva, k.s."/>
    <x v="10"/>
    <s v="C"/>
    <s v="C05CA03"/>
    <d v="2025-03-31T00:00:00"/>
    <m/>
    <s v="Piaci megfontolások"/>
    <s v="Ugyanaz a gyógyszer más hatáserõsségben elérhetõ"/>
    <s v=""/>
  </r>
  <r>
    <s v="VENOTEC 600 mg tabletta"/>
    <s v="60 X   - buborékcsomagolásban"/>
    <s v="OGYI-T-22644/02"/>
    <s v="diosmin"/>
    <s v="Zentiva, k.s."/>
    <x v="10"/>
    <s v="C"/>
    <s v="C05CA03"/>
    <d v="2024-11-26T00:00:00"/>
    <m/>
    <s v="Piaci megfontolások"/>
    <s v="Azonos hatóanyag más gyógyszerformában elérhetõ"/>
    <s v=""/>
  </r>
  <r>
    <s v="VENOTEC 600 mg tabletta"/>
    <s v="90 X   - buborékcsomagolásban"/>
    <s v="OGYI-T-22644/03"/>
    <s v="diosmin"/>
    <s v="Zentiva, k.s."/>
    <x v="10"/>
    <s v="C"/>
    <s v="C05CA03"/>
    <d v="2024-11-26T00:00:00"/>
    <m/>
    <s v="Piaci megfontolások"/>
    <s v="Azonos hatóanyag más gyógyszerformában elérhetõ"/>
    <s v=""/>
  </r>
  <r>
    <s v="VENTURAX 20 mg/ml+5 mg/ml oldatos szemcsepp"/>
    <s v="1 X 5 ml cseppentõs tartályban"/>
    <s v="OGYI-T-21781/01"/>
    <s v="dorzolamide;timolol"/>
    <s v="PannonPharma Kft."/>
    <x v="12"/>
    <s v="S"/>
    <s v="S01ED51"/>
    <d v="2016-02-17T00:00:00"/>
    <m/>
    <s v="Piaci megfontolások"/>
    <s v="Ugyanabban vagy hasonló indikációban más gyógyszer elérhetõ"/>
    <s v=""/>
  </r>
  <r>
    <s v="VENTURAX 20 mg/ml+5 mg/ml oldatos szemcsepp"/>
    <s v="3 X 5 ml cseppentõs tartályban"/>
    <s v="OGYI-T-21781/02"/>
    <s v="dorzolamide;timolol"/>
    <s v="PannonPharma Kft."/>
    <x v="12"/>
    <s v="S"/>
    <s v="S01ED51"/>
    <d v="2016-02-17T00:00:00"/>
    <m/>
    <s v="Piaci megfontolások"/>
    <s v="Ugyanabban vagy hasonló indikációban más gyógyszer elérhetõ"/>
    <s v=""/>
  </r>
  <r>
    <s v="VENTURAX 20 mg/ml+5 mg/ml oldatos szemcsepp"/>
    <s v="6 X 5 ml cseppentõs tartályban"/>
    <s v="OGYI-T-21781/03"/>
    <s v="dorzolamide;timolol"/>
    <s v="PannonPharma Kft."/>
    <x v="12"/>
    <s v="S"/>
    <s v="S01ED51"/>
    <d v="2016-02-17T00:00:00"/>
    <m/>
    <s v="Piaci megfontolások"/>
    <s v="Ugyanabban vagy hasonló indikációban más gyógyszer elérhetõ"/>
    <s v=""/>
  </r>
  <r>
    <s v="VEREGEN 10% kenõcs"/>
    <s v="1 X 15 g tubusban"/>
    <s v="OGYI-T-22284/01"/>
    <s v="Green tea leaf"/>
    <s v="ORNYX OÜ"/>
    <x v="6"/>
    <s v="D"/>
    <s v="D06BB12"/>
    <d v="2022-06-21T00:00:00"/>
    <d v="2025-12-31T00:00:00"/>
    <s v="Gyártási gond"/>
    <s v="Egyedi import"/>
    <s v=""/>
  </r>
  <r>
    <s v="VEREGEN 10% kenõcs"/>
    <s v="1 X 30 g tubusban"/>
    <s v="OGYI-T-22284/02"/>
    <s v="Green tea leaf"/>
    <s v="ORNYX OÜ"/>
    <x v="6"/>
    <s v="D"/>
    <s v="D06BB12"/>
    <d v="2022-06-21T00:00:00"/>
    <d v="2025-12-31T00:00:00"/>
    <s v="Gyártási gond"/>
    <s v="Egyedi import"/>
    <s v=""/>
  </r>
  <r>
    <s v="VEROPOL oldatos injekció elõretöltött fecskendõben"/>
    <s v="1 X 0.5 ml elõretöltött fecskendõben"/>
    <s v="OGYI-T-21471/01"/>
    <s v="Poliomyelitis Vaccines, inactivated, type 1;Poliomyelitis Vaccines, inactivated, type 2;Poliomyelitis Vaccines, inactivated, type 3"/>
    <s v="AJ Vaccines A/S"/>
    <x v="1"/>
    <s v="J"/>
    <s v="J07BF03"/>
    <d v="2017-08-18T00:00:00"/>
    <m/>
    <s v="Piaci megfontolások"/>
    <s v="Közforgalmú gyógyszertárban nem, de állami ellátás keretein belül az oltóhelyeken elérhetõ"/>
    <s v=""/>
  </r>
  <r>
    <s v="VEROPOL oldatos injekció elõretöltött fecskendõben"/>
    <s v="10 X 0.5 ml elõretöltött fecskendõben"/>
    <s v="OGYI-T-21471/03"/>
    <s v="Poliomyelitis Vaccines, inactivated, type 1;Poliomyelitis Vaccines, inactivated, type 2;Poliomyelitis Vaccines, inactivated, type 3"/>
    <s v="AJ Vaccines A/S"/>
    <x v="1"/>
    <s v="J"/>
    <s v="J07BF03"/>
    <d v="2017-08-18T00:00:00"/>
    <m/>
    <s v="Piaci megfontolások"/>
    <s v="Közforgalmú gyógyszertárban nem, de állami ellátás keretein belül az oltóhelyeken elérhetõ"/>
    <s v=""/>
  </r>
  <r>
    <s v="VEROPOL oldatos injekció elõretöltött fecskendõben"/>
    <s v="20 X 0.5 ml elõretöltött fecskendõben"/>
    <s v="OGYI-T-21471/04"/>
    <s v="Poliomyelitis Vaccines, inactivated, type 1;Poliomyelitis Vaccines, inactivated, type 2;Poliomyelitis Vaccines, inactivated, type 3"/>
    <s v="AJ Vaccines A/S"/>
    <x v="1"/>
    <s v="J"/>
    <s v="J07BF03"/>
    <d v="2017-08-18T00:00:00"/>
    <m/>
    <s v="Piaci megfontolások"/>
    <s v="Közforgalmú gyógyszertárban nem, de állami ellátás keretein belül az oltóhelyeken elérhetõ"/>
    <s v=""/>
  </r>
  <r>
    <s v="VEROPOL oldatos injekció elõretöltött fecskendõben"/>
    <s v="5 X 0.5 ml elõretöltött fecskendõben"/>
    <s v="OGYI-T-21471/02"/>
    <s v="Poliomyelitis Vaccines, inactivated, type 1;Poliomyelitis Vaccines, inactivated, type 2;Poliomyelitis Vaccines, inactivated, type 3"/>
    <s v="AJ Vaccines A/S"/>
    <x v="1"/>
    <s v="J"/>
    <s v="J07BF03"/>
    <d v="2017-08-18T00:00:00"/>
    <m/>
    <s v="Piaci megfontolások"/>
    <s v="Közforgalmú gyógyszertárban nem, de állami ellátás keretein belül az oltóhelyeken elérhetõ"/>
    <s v=""/>
  </r>
  <r>
    <s v="VINORELBIN SANDOZ 10 mg/ml koncentrátum oldatos infúzióhoz"/>
    <s v="1 X 1 ml injekciós üvegben"/>
    <s v="OGYI-T-20321/01"/>
    <s v="vinorelbine"/>
    <s v="Sandoz Hungária Kft."/>
    <x v="0"/>
    <s v="L"/>
    <s v="L01CA04"/>
    <d v="2024-06-19T00:00:00"/>
    <m/>
    <s v="Piaci megfontolások"/>
    <s v="Ugyanaz a gyógyszer más kiszerelésben elérhetõ"/>
    <s v=""/>
  </r>
  <r>
    <s v="VIRGAN 1,5 mg/g szemgél"/>
    <s v="1 X 5 g tubusban"/>
    <s v="OGYI-T-20035/01"/>
    <s v="ganciclovir"/>
    <s v="Laboratoires Théa"/>
    <x v="12"/>
    <s v="S"/>
    <s v="S01AD09"/>
    <d v="2025-01-06T00:00:00"/>
    <m/>
    <s v="Adminisztratív okok"/>
    <s v="Egyedi import"/>
    <s v=""/>
  </r>
  <r>
    <s v="VISANNE 2 mg tabletta"/>
    <s v="28 X   - buborékcsomagolásban"/>
    <s v="OGYI-T-21199/01"/>
    <s v="dienogest"/>
    <s v="Bayer AG"/>
    <x v="7"/>
    <s v="G"/>
    <s v="G03DB08"/>
    <d v="2022-02-22T00:00:00"/>
    <m/>
    <s v="Piaci megfontolások"/>
    <s v="Ugyanaz a gyógyszer más kiszerelésben elérhetõ"/>
    <s v=""/>
  </r>
  <r>
    <s v="VITAMIN A EGIS olaj"/>
    <s v="1 X 10 ml üvegben"/>
    <s v="OGYI-T-01844/01"/>
    <s v="retinol"/>
    <s v="Egis Gyógyszergyár Zrt."/>
    <x v="3"/>
    <s v="A"/>
    <s v="A11CA01"/>
    <d v="2025-05-15T00:00:00"/>
    <d v="2025-12-31T00:00:00"/>
    <s v="Gyártási gond"/>
    <s v="Azonos hatóanyag más gyógyszerformában elérhetõ"/>
    <s v=""/>
  </r>
  <r>
    <s v="VITAMIN B1-ZENTIVA 10 mg tabletta"/>
    <s v="20 X   - buborékcsomagolásban"/>
    <s v="OGYI-T-10044/01"/>
    <s v="Thiamine"/>
    <s v="Zentiva, k.s."/>
    <x v="3"/>
    <s v="A"/>
    <s v="A11DA01"/>
    <d v="2024-11-11T00:00:00"/>
    <m/>
    <s v="Piaci megfontolások"/>
    <s v="Az OGYÉI által helyettesíthetõnek nyilvánított gyógyszer elérhetõ (helyettesíthetõségi lista)"/>
    <s v=""/>
  </r>
  <r>
    <s v="VITAMIN D3 FRESENIUS 25 000 NE tabletta"/>
    <s v="1 X 3 - buborékcsomagolásban"/>
    <s v="OGYI-T-24213/02"/>
    <s v="cholecalciferol"/>
    <s v="Fresenius Kabi Hungary Kft."/>
    <x v="3"/>
    <s v="A"/>
    <s v="A11CC05"/>
    <d v="2025-02-14T00:00:00"/>
    <m/>
    <s v="Piaci megfontolások"/>
    <s v="Ugyanabban vagy hasonló indikációban más gyógyszer elérhetõ"/>
    <s v=""/>
  </r>
  <r>
    <s v="VITAMIN D3 PHARMA PATENT 30000 NE filmtabletta"/>
    <s v="1 X   - buborékcsomagolásban"/>
    <s v="OGYI-T-22365/12"/>
    <s v="cholecalciferol"/>
    <s v="Pharma Patent Kft."/>
    <x v="3"/>
    <s v="A"/>
    <s v="A11CC05"/>
    <d v="2024-04-02T00:00:00"/>
    <m/>
    <s v="Piaci megfontolások"/>
    <s v="Ugyanaz a gyógyszer más kiszerelésben elérhetõ"/>
    <s v=""/>
  </r>
  <r>
    <s v="VOLTAREN 75 mg/3 ml oldatos injekció"/>
    <s v="5 X 3 ml OPC ampullában"/>
    <s v="OGYI-T-05572/06"/>
    <s v="diclofenac"/>
    <s v="Novartis Hungária Kft. Pharma részlege"/>
    <x v="4"/>
    <s v="M"/>
    <s v="M01AB05"/>
    <d v="2025-09-30T00:00:00"/>
    <d v="2025-10-27T00:00:00"/>
    <s v="Gyártási gond"/>
    <s v="Ugyanaz a gyógyszer más gyógyszerformában elérhetõ"/>
    <s v=""/>
  </r>
  <r>
    <s v="VOLTAREN DOLO 12,5 mg filmtabletta"/>
    <s v="10 X   - buborékcsomagolásban"/>
    <s v="OGYI-T-05572/08"/>
    <s v="diclofenac potassium"/>
    <s v="Haleon Hungary Kft."/>
    <x v="4"/>
    <s v="M"/>
    <s v="M01AB05"/>
    <d v="2016-05-31T00:00:00"/>
    <m/>
    <s v="Piaci megfontolások"/>
    <s v="Ugyanaz a gyógyszer más gyógyszerformában elérhetõ"/>
    <s v=""/>
  </r>
  <r>
    <s v="VOLTAREN DOLO 12,5 mg lágy kapszula"/>
    <s v="10 X   - buborékcsomagolásban"/>
    <s v="OGYI-T-05572/21"/>
    <s v="diclofenac"/>
    <s v="Haleon Hungary Kft."/>
    <x v="4"/>
    <s v="M"/>
    <s v="M01AB05"/>
    <d v="2016-05-31T00:00:00"/>
    <m/>
    <s v="Piaci megfontolások"/>
    <s v="Ugyanaz a gyógyszer más hatáserõsségben elérhetõ"/>
    <s v=""/>
  </r>
  <r>
    <s v="VOLTAREN DOLO 12,5 mg lágy kapszula"/>
    <s v="20 X   - buborékcsomagolásban"/>
    <s v="OGYI-T-05572/22"/>
    <s v="diclofenac"/>
    <s v="Haleon Hungary Kft."/>
    <x v="4"/>
    <s v="M"/>
    <s v="M01AB05"/>
    <d v="2011-05-31T00:00:00"/>
    <m/>
    <s v="Piaci megfontolások"/>
    <s v="Ugyanaz a gyógyszer más hatáserõsségben elérhetõ"/>
    <s v=""/>
  </r>
  <r>
    <s v="Velcade 3,5 mg por oldatos injekcióhoz"/>
    <s v="1 X   - injekciós üvegben"/>
    <s v="EU/1/04/274/001"/>
    <s v="bortezomib"/>
    <s v="Janssen-Cilag International NV"/>
    <x v="0"/>
    <s v="L"/>
    <s v="L01XX32"/>
    <d v="2016-10-01T00:00:00"/>
    <m/>
    <s v="Piaci megfontolások"/>
    <s v="Ugyanabban vagy hasonló indikációban más gyógyszer elérhetõ"/>
    <s v=""/>
  </r>
  <r>
    <s v="Ventavis 10 mikrogramm/ml inhalációs oldat"/>
    <s v="168 X 1 ml ampulla"/>
    <s v="EU/1/03/255/005"/>
    <s v="iloprost"/>
    <s v="Bayer AG"/>
    <x v="5"/>
    <s v="B"/>
    <s v="B01AC11"/>
    <d v="2017-01-05T00:00:00"/>
    <m/>
    <s v="Piaci megfontolások"/>
    <s v="Ugyanabban vagy hasonló indikációban más gyógyszer elérhetõ"/>
    <s v=""/>
  </r>
  <r>
    <s v="Verquvo  2,5 mg filmtabletta"/>
    <s v="14 X   - buborékcsomagolásban"/>
    <s v="EU/1/21/1561/001"/>
    <s v="vericiguat"/>
    <s v="Bayer AG"/>
    <x v="10"/>
    <s v="C"/>
    <s v="C01DX22"/>
    <d v="2025-10-15T00:00:00"/>
    <m/>
    <s v="Piaci megfontolások"/>
    <s v="Ugyanabban vagy hasonló indikációban más gyógyszer elérhetõ"/>
    <s v=""/>
  </r>
  <r>
    <s v="Verquvo  5 mg filmtabletta"/>
    <s v="14 X   - buborékcsomagolásban"/>
    <s v="EU/1/21/1561/012"/>
    <s v="vericiguat"/>
    <s v="Bayer AG"/>
    <x v="10"/>
    <s v="C"/>
    <s v="C01DX22"/>
    <d v="2023-12-18T00:00:00"/>
    <m/>
    <s v="Piaci megfontolások"/>
    <s v="Ugyanaz a gyógyszer más hatáserõsségben elérhetõ"/>
    <s v=""/>
  </r>
  <r>
    <s v="Vfend  50 mg filmtabletta"/>
    <s v="30 X   - buborékcsomagolásban"/>
    <s v="EU/1/02/212/033"/>
    <s v="voriconazole"/>
    <s v="Pfizer Europe MA EEIG "/>
    <x v="1"/>
    <s v="J"/>
    <s v="J02AC03"/>
    <d v="2025-07-31T00:00:00"/>
    <m/>
    <s v="Piaci megfontolások"/>
    <s v="Ugyanabban vagy hasonló indikációban más gyógyszer elérhetõ"/>
    <s v=""/>
  </r>
  <r>
    <s v="Vfend 200 mg filmtabletta"/>
    <s v="30 X   - buborékcsomagolásban"/>
    <s v="EU/1/02/212/042"/>
    <s v="voriconazole"/>
    <s v="Pfizer Europe MA EEIG "/>
    <x v="1"/>
    <s v="J"/>
    <s v="J02AC03"/>
    <d v="2022-06-13T00:00:00"/>
    <m/>
    <s v="Piaci megfontolások"/>
    <s v="Ugyanaz a gyógyszer más hatáserõsségben elérhetõ"/>
    <s v=""/>
  </r>
  <r>
    <s v="Vfend 200 mg por oldatos infúzióhoz"/>
    <s v="1 X 10 mg/ml injekciós üvegben"/>
    <s v="EU/1/02/212/025"/>
    <s v="voriconazole"/>
    <s v="Pfizer Europe MA EEIG "/>
    <x v="1"/>
    <s v="J"/>
    <s v="J02AC03"/>
    <d v="2023-01-31T00:00:00"/>
    <m/>
    <s v="Piaci megfontolások"/>
    <s v="Egyedi import"/>
    <s v=""/>
  </r>
  <r>
    <s v="Viagra  25 mg filmtabletta"/>
    <s v="4 X   - buborékcsomagolásban"/>
    <s v="EU/1/98/077/002"/>
    <s v="sildenafil"/>
    <s v="Upjohn EESV"/>
    <x v="7"/>
    <s v="G"/>
    <s v="G04BE03"/>
    <d v="2020-03-01T00:00:00"/>
    <m/>
    <s v="Piaci megfontolások"/>
    <s v="Ugyanaz a gyógyszer más hatáserõsségben elérhetõ"/>
    <s v=""/>
  </r>
  <r>
    <s v="Viagra 50 mg szájban diszpergálódó tabletta"/>
    <s v="4 X   - buborékcsomagolásban"/>
    <s v="EU/1/98/077/021"/>
    <s v="sildenafil"/>
    <s v="Upjohn EESV"/>
    <x v="7"/>
    <s v="G"/>
    <s v="G04BE03"/>
    <d v="2016-06-01T00:00:00"/>
    <m/>
    <s v="Piaci megfontolások"/>
    <s v="Ugyanaz a gyógyszer más gyógyszerformában elérhetõ"/>
    <s v=""/>
  </r>
  <r>
    <s v="Viagra 50 mg szájban diszpergálódó tabletta"/>
    <s v="8 X   - buborékcsomagolásban"/>
    <s v="EU/1/98/077/022"/>
    <s v="sildenafil"/>
    <s v="Upjohn EESV"/>
    <x v="7"/>
    <s v="G"/>
    <s v="G04BE03"/>
    <d v="2016-06-01T00:00:00"/>
    <m/>
    <s v="Piaci megfontolások"/>
    <s v="Ugyanaz a gyógyszer más gyógyszerformában elérhetõ"/>
    <s v=""/>
  </r>
  <r>
    <s v="Vidaza 25 mg/ml por szuszpenziós injekcióhoz"/>
    <s v="1 X 100 mg -"/>
    <s v="EU/1/08/488/001"/>
    <s v="azacitidine"/>
    <s v="Bristol-Myers Squibb Pharma EEIG"/>
    <x v="0"/>
    <s v="L"/>
    <s v="L01BC07"/>
    <d v="2021-09-01T00:00:00"/>
    <m/>
    <s v="Piaci megfontolások"/>
    <s v="Ugyanabban vagy hasonló indikációban más gyógyszer elérhetõ"/>
    <s v=""/>
  </r>
  <r>
    <s v="Viramune 100 mg retard tabletta"/>
    <s v="90 X   - HDPE palackban"/>
    <s v="EU/1/97/055/006"/>
    <s v="nevirapine"/>
    <s v="Boehringer Ingelheim International GmbH"/>
    <x v="1"/>
    <s v="J"/>
    <s v="J05AG01"/>
    <d v="2015-01-14T00:00:00"/>
    <m/>
    <s v="Piaci megfontolások"/>
    <s v="Kontingens"/>
    <s v=""/>
  </r>
  <r>
    <s v="Viramune 200 mg tabletta"/>
    <s v="120 X   - buborékcsomagolásban"/>
    <s v="EU/1/97/055/003"/>
    <s v="nevirapine"/>
    <s v="Boehringer Ingelheim International GmbH"/>
    <x v="1"/>
    <s v="J"/>
    <s v="J05AG01"/>
    <d v="2015-01-14T00:00:00"/>
    <m/>
    <s v="Piaci megfontolások"/>
    <s v="Kontingens"/>
    <s v=""/>
  </r>
  <r>
    <s v="Viramune 200 mg tabletta"/>
    <s v="14 X   - buborékcsomagolásban"/>
    <s v="EU/1/97/055/004"/>
    <s v="nevirapine"/>
    <s v="Boehringer Ingelheim International GmbH"/>
    <x v="1"/>
    <s v="J"/>
    <s v="J05AG01"/>
    <d v="2015-01-14T00:00:00"/>
    <m/>
    <s v="Piaci megfontolások"/>
    <s v="Kontingens"/>
    <s v=""/>
  </r>
  <r>
    <s v="Viramune 200 mg tabletta"/>
    <s v="60 X   - buborékcsomagolásban"/>
    <s v="EU/1/97/055/001"/>
    <s v="nevirapine"/>
    <s v="Boehringer Ingelheim International GmbH"/>
    <x v="1"/>
    <s v="J"/>
    <s v="J05AG01"/>
    <d v="2015-01-14T00:00:00"/>
    <m/>
    <s v="Piaci megfontolások"/>
    <s v="Kontingens"/>
    <s v=""/>
  </r>
  <r>
    <s v="Viramune 400 mg retard tabletta"/>
    <s v="30 X   - HDPE palackban"/>
    <s v="EU/1/97/055/007"/>
    <s v="nevirapine"/>
    <s v="Boehringer Ingelheim International GmbH"/>
    <x v="1"/>
    <s v="J"/>
    <s v="J05AG01"/>
    <d v="2015-01-14T00:00:00"/>
    <m/>
    <s v="Piaci megfontolások"/>
    <s v="Kontingens"/>
    <s v=""/>
  </r>
  <r>
    <s v="Viramune 400 mg retard tabletta"/>
    <s v="30 X   - buborékcsomagolásban"/>
    <s v="EU/1/97/055/008"/>
    <s v="nevirapine"/>
    <s v="Boehringer Ingelheim International GmbH"/>
    <x v="1"/>
    <s v="J"/>
    <s v="J05AG01"/>
    <d v="2015-01-14T00:00:00"/>
    <m/>
    <s v="Piaci megfontolások"/>
    <s v="Kontingens"/>
    <s v=""/>
  </r>
  <r>
    <s v="Viramune 400 mg retard tabletta"/>
    <s v="90 X   - buborékcsomagolásban"/>
    <s v="EU/1/97/055/009"/>
    <s v="nevirapine"/>
    <s v="Boehringer Ingelheim International GmbH"/>
    <x v="1"/>
    <s v="J"/>
    <s v="J05AG01"/>
    <d v="2015-01-14T00:00:00"/>
    <m/>
    <s v="Piaci megfontolások"/>
    <s v="Kontingens"/>
    <s v=""/>
  </r>
  <r>
    <s v="Viramune 50 mg/5 ml belsõleges szuszpenzió"/>
    <s v="1 X   - üvegben"/>
    <s v="EU/1/97/055/002"/>
    <s v="nevirapine"/>
    <s v="Boehringer Ingelheim International GmbH"/>
    <x v="1"/>
    <s v="J"/>
    <s v="J05AG01"/>
    <d v="2015-01-14T00:00:00"/>
    <m/>
    <s v="Piaci megfontolások"/>
    <s v="Kontingens"/>
    <s v=""/>
  </r>
  <r>
    <s v="Visudyne 15 mg por oldatos infúzióhoz"/>
    <s v="1 X   - injekciós üvegben"/>
    <s v="EU/1/00/140/001"/>
    <s v="verteporfin"/>
    <s v="Cheplapharm Arzneimittel GmbH"/>
    <x v="12"/>
    <s v="S"/>
    <s v="S01LA01"/>
    <d v="2024-12-13T00:00:00"/>
    <d v="2025-12-31T00:00:00"/>
    <s v="Gyártási gond"/>
    <s v="Egyedi import"/>
    <s v=""/>
  </r>
  <r>
    <s v="Vizimpro 15 mg filmtabletta"/>
    <s v="30 X   - buborékcsomagolásban"/>
    <s v="EU/1/19/1354/001"/>
    <s v="dacomitinib"/>
    <s v="Pfizer Europe MA EEIG "/>
    <x v="0"/>
    <s v="L"/>
    <s v="L01XE47"/>
    <d v="2023-11-01T00:00:00"/>
    <m/>
    <s v="Piaci megfontolások"/>
    <s v="Egyedi import"/>
    <s v=""/>
  </r>
  <r>
    <s v="Vizimpro 30 mg filmtabletta"/>
    <s v="30 X   - buborékcsomagolásban"/>
    <s v="EU/1/19/1354/002"/>
    <s v="dacomitinib"/>
    <s v="Pfizer Europe MA EEIG "/>
    <x v="0"/>
    <s v="L"/>
    <s v="L01XE47"/>
    <d v="2023-11-01T00:00:00"/>
    <m/>
    <s v="Piaci megfontolások"/>
    <s v="Egyedi import"/>
    <s v=""/>
  </r>
  <r>
    <s v="Vizimpro 45 mg filmtabletta"/>
    <s v="30 X   - buborékcsomagolásban"/>
    <s v="EU/1/19/1354/003"/>
    <s v="dacomitinib"/>
    <s v="Pfizer Europe MA EEIG "/>
    <x v="0"/>
    <s v="L"/>
    <s v="L01XE47"/>
    <d v="2023-11-01T00:00:00"/>
    <m/>
    <s v="Piaci megfontolások"/>
    <s v="Egyedi import"/>
    <s v=""/>
  </r>
  <r>
    <s v="Voriconazole Hikma 200 mg por oldatos infúzióhoz"/>
    <s v="1 X   - injekciós üvegben"/>
    <s v="EU/1/15/1004/001"/>
    <s v="voriconazole"/>
    <s v="Hikma Farmaceutica SA"/>
    <x v="1"/>
    <s v="J"/>
    <s v="J02AC03"/>
    <d v="2024-11-01T00:00:00"/>
    <m/>
    <s v="Gyártási gond"/>
    <s v="Azonos hatóanyag, azonos gyógyszerformában elérhetõ"/>
    <s v=""/>
  </r>
  <r>
    <s v="WARFARIN ORION 3 mg tabletta"/>
    <s v="30 X   - tartályban"/>
    <s v="OGYI-T-20265/01"/>
    <s v="warfarin"/>
    <s v="Orion Corporation"/>
    <x v="5"/>
    <s v="B"/>
    <s v="B01AA03"/>
    <d v="2025-03-01T00:00:00"/>
    <m/>
    <s v="Piaci megfontolások"/>
    <s v="Ugyanaz a gyógyszer más kiszerelésben elérhetõ"/>
    <s v=""/>
  </r>
  <r>
    <s v="WARFARIN ORION 5 mg tabletta"/>
    <s v="30 X   - tartályban"/>
    <s v="OGYI-T-20265/03"/>
    <s v="warfarin"/>
    <s v="Orion Corporation"/>
    <x v="5"/>
    <s v="B"/>
    <s v="B01AA03"/>
    <d v="2025-03-01T00:00:00"/>
    <m/>
    <s v="Piaci megfontolások"/>
    <s v="Ugyanaz a gyógyszer más kiszerelésben elérhetõ"/>
    <s v=""/>
  </r>
  <r>
    <s v="WICK COLD and FLU COMPLEX Citrom ízû por belsõleges oldathoz"/>
    <s v="10 X   - tasakban"/>
    <s v="OGYI-T-21591/02"/>
    <s v="paracetamol;guaifenesin;phenylephrine"/>
    <s v="Wick Pharma GmbH"/>
    <x v="2"/>
    <s v="R"/>
    <s v="R05X"/>
    <d v="2021-12-17T00:00:00"/>
    <m/>
    <s v="Piaci megfontolások"/>
    <s v=""/>
    <s v=""/>
  </r>
  <r>
    <s v="XANAX SUBLINGUALIS 0,5 mg nyelvalatti tabletta"/>
    <s v="30 X   - buborékcsomagolásban"/>
    <s v="OGYI-T-04617/10"/>
    <s v="alprazolam"/>
    <s v="Viatris Healthcare Ltd."/>
    <x v="8"/>
    <s v="N"/>
    <s v="N05BA12"/>
    <d v="2021-01-01T00:00:00"/>
    <m/>
    <s v="Piaci megfontolások"/>
    <s v="Azonos hatóanyag más gyógyszerformában elérhetõ"/>
    <s v=""/>
  </r>
  <r>
    <s v="XEOMIN 200 egység por oldatos injekcióhoz"/>
    <s v="1 X   - injekciós üvegben"/>
    <s v="OGYI-T-22593/03"/>
    <s v="botulinum toxin type A for injection"/>
    <s v="Merz Pharmaceuticals GmbH"/>
    <x v="4"/>
    <s v="M"/>
    <s v="M03AX01"/>
    <d v="2022-02-10T00:00:00"/>
    <m/>
    <s v="Gyártási gond"/>
    <s v="Ugyanaz a gyógyszer más hatáserõsségben elérhetõ"/>
    <s v=""/>
  </r>
  <r>
    <s v="XEOMIN 200 egység por oldatos injekcióhoz"/>
    <s v="3 X   - injekciós üvegben"/>
    <s v="OGYI-T-22593/05"/>
    <s v="botulinum toxin type A for injection"/>
    <s v="Merz Pharmaceuticals GmbH"/>
    <x v="4"/>
    <s v="M"/>
    <s v="M03AX01"/>
    <d v="2022-02-10T00:00:00"/>
    <m/>
    <s v="Gyártási gond"/>
    <s v="Ugyanaz a gyógyszer más hatáserõsségben elérhetõ"/>
    <s v=""/>
  </r>
  <r>
    <s v="XEOMIN 200 egység por oldatos injekcióhoz"/>
    <s v="6 X   - injekciós üvegben"/>
    <s v="OGYI-T-22593/07"/>
    <s v="botulinum toxin type A for injection"/>
    <s v="Merz Pharmaceuticals GmbH"/>
    <x v="4"/>
    <s v="M"/>
    <s v="M03AX01"/>
    <d v="2022-02-10T00:00:00"/>
    <m/>
    <s v="Gyártási gond"/>
    <s v="Ugyanaz a gyógyszer más hatáserõsségben elérhetõ"/>
    <s v=""/>
  </r>
  <r>
    <s v="XORIMAX 250 mg bevont tabletta"/>
    <s v="10 X   - buborékcsomagolásban"/>
    <s v="OGYI-T-10085/02"/>
    <s v="cefuroxime"/>
    <s v="Sandoz GmbH"/>
    <x v="1"/>
    <s v="J"/>
    <s v="J01DC02"/>
    <d v="2024-06-28T00:00:00"/>
    <m/>
    <s v="Piaci megfontolások"/>
    <s v="Az OGYÉI által helyettesíthetõnek nyilvánított gyógyszer elérhetõ (helyettesíthetõségi lista)"/>
    <s v=""/>
  </r>
  <r>
    <s v="XORIMAX 500 mg bevont tabletta"/>
    <s v="10 X   - buborékcsomagolásban"/>
    <s v="OGYI-T-10085/03"/>
    <s v="cefuroxime"/>
    <s v="Sandoz GmbH"/>
    <x v="1"/>
    <s v="J"/>
    <s v="J01DC02"/>
    <d v="2023-10-24T00:00:00"/>
    <m/>
    <s v="Gyártási gond"/>
    <s v="Ugyanaz a gyógyszer más hatáserõsségben elérhetõ"/>
    <s v=""/>
  </r>
  <r>
    <s v="XYZAL 5 mg filmtabletta"/>
    <s v="10 X   - buborékcsomagolásban"/>
    <s v="OGYI-T-08514/03"/>
    <s v="levocetirizine"/>
    <s v="UCB Magyarország Kft."/>
    <x v="2"/>
    <s v="R"/>
    <s v="R06AE09"/>
    <d v="2023-01-01T00:00:00"/>
    <m/>
    <s v="Piaci megfontolások"/>
    <s v="Ugyanaz a gyógyszer más kiszerelésben elérhetõ"/>
    <s v=""/>
  </r>
  <r>
    <s v="Xaluprine 20 mg/ml belsõleges szuszpenzió"/>
    <s v="1 X 100 ml üvegben"/>
    <s v="EU/1/11/727/001"/>
    <s v="mercaptopurine"/>
    <s v="Lipomed GmbH"/>
    <x v="0"/>
    <s v="L"/>
    <s v="L01BB02"/>
    <d v="2020-11-16T00:00:00"/>
    <m/>
    <s v="Piaci megfontolások"/>
    <s v="Egyedi import"/>
    <s v=""/>
  </r>
  <r>
    <s v="Xarelto  2,5 mg filmtabletta"/>
    <s v="56 X   - buborékcsomagolásban"/>
    <s v="EU/1/08/472/027"/>
    <s v="rivaroxaban"/>
    <s v="Bayer AG"/>
    <x v="5"/>
    <s v="B"/>
    <s v="B01AF01"/>
    <d v="2025-08-01T00:00:00"/>
    <m/>
    <s v="Piaci megfontolások"/>
    <s v="Ugyanabban vagy hasonló indikációban más gyógyszer elérhetõ"/>
    <s v=""/>
  </r>
  <r>
    <s v="Xarelto 10 mg filmtabletta"/>
    <s v="10 X   - buborékcsomagolásban"/>
    <s v="EU/1/08/472/006"/>
    <s v="rivaroxaban"/>
    <s v="Bayer AG"/>
    <x v="5"/>
    <s v="B"/>
    <s v="B01AF01"/>
    <d v="2025-04-02T00:00:00"/>
    <m/>
    <s v="Piaci megfontolások"/>
    <s v="Ugyanabban vagy hasonló indikációban más gyógyszer elérhetõ"/>
    <s v=""/>
  </r>
  <r>
    <s v="Xarelto 10 mg filmtabletta"/>
    <s v="30 X   - buborékcsomagolásban"/>
    <s v="EU/1/08/472/007"/>
    <s v="rivaroxaban"/>
    <s v="Bayer AG"/>
    <x v="5"/>
    <s v="B"/>
    <s v="B01AF01"/>
    <d v="2024-11-04T00:00:00"/>
    <m/>
    <s v="Piaci megfontolások"/>
    <s v="Ugyanabban vagy hasonló indikációban más gyógyszer elérhetõ"/>
    <s v=""/>
  </r>
  <r>
    <s v="Xarelto 10 mg filmtabletta"/>
    <s v="5 X   - buborékcsomagolásban"/>
    <s v="EU/1/08/472/005"/>
    <s v="rivaroxaban"/>
    <s v="Bayer AG"/>
    <x v="5"/>
    <s v="B"/>
    <s v="B01AF01"/>
    <d v="2025-02-17T00:00:00"/>
    <m/>
    <s v="Piaci megfontolások"/>
    <s v="Ugyanabban vagy hasonló indikációban más gyógyszer elérhetõ"/>
    <s v=""/>
  </r>
  <r>
    <s v="Xarelto 15 mg filmtabletta"/>
    <s v="14 X   - buborékcsomagolásban"/>
    <s v="EU/1/08/472/011"/>
    <s v="rivaroxaban"/>
    <s v="Bayer AG"/>
    <x v="5"/>
    <s v="B"/>
    <s v="B01AF01"/>
    <d v="2024-09-25T00:00:00"/>
    <m/>
    <s v="Piaci megfontolások"/>
    <s v="Ugyanabban vagy hasonló indikációban más gyógyszer elérhetõ"/>
    <s v=""/>
  </r>
  <r>
    <s v="Xeloda 500 mg filmtabletta"/>
    <s v="120 X   - -"/>
    <s v="EU/1/00/163/002"/>
    <s v="capecitabine"/>
    <s v="Cheplapharm Arzneimittel GmbH"/>
    <x v="0"/>
    <s v="L"/>
    <s v="L01BC06"/>
    <d v="2017-11-20T00:00:00"/>
    <m/>
    <s v="Piaci megfontolások"/>
    <s v="Ugyanaz a gyógyszer más gyógyszerformában elérhetõ"/>
    <s v=""/>
  </r>
  <r>
    <s v="Xeplion 150 mg és Xeplion 100 mg retard szuszpenziós injekció"/>
    <s v="1 X 150 mg elõretöltött fecskendõben"/>
    <s v="EU/1/11/672/006"/>
    <s v="paliperidone"/>
    <s v="Janssen-Cilag International NV"/>
    <x v="8"/>
    <s v="N"/>
    <s v="N05AX13"/>
    <d v="2024-11-19T00:00:00"/>
    <m/>
    <s v="Piaci megfontolások"/>
    <s v="Ugyanaz a gyógyszer más kiszerelésben elérhetõ"/>
    <s v=""/>
  </r>
  <r>
    <s v="Xolair 150 mg por és oldószer oldatos injekcióhoz"/>
    <s v="1 X   - -"/>
    <s v="EU/1/05/319/002"/>
    <s v="omalizumab"/>
    <s v="Novartis Europharm Limited"/>
    <x v="2"/>
    <s v="R"/>
    <s v="R03DX05"/>
    <d v="2020-05-01T00:00:00"/>
    <m/>
    <s v="Piaci megfontolások"/>
    <s v="Ugyanaz a gyógyszer más gyógyszerformában elérhetõ"/>
    <s v=""/>
  </r>
  <r>
    <s v="YADINE 0,03 mg/3 mg filmtabletta"/>
    <s v="1 X 21 - buborékcsomagolásban"/>
    <s v="OGYI-T-24152/01"/>
    <s v="drospirenone;ethinylestradiol"/>
    <s v="Bayer AG"/>
    <x v="7"/>
    <s v="G"/>
    <s v="G03AA12"/>
    <d v="2025-07-01T00:00:00"/>
    <m/>
    <s v="Piaci megfontolások"/>
    <s v="Ugyanaz a gyógyszer más kiszerelésben elérhetõ"/>
    <s v=""/>
  </r>
  <r>
    <s v="Yesintek 90 mg oldatos injekció elõretöltött fecskendõben"/>
    <s v="1 X 1.0  ml elõretöltött fecskendõben"/>
    <s v="EU/1/24/1892/003"/>
    <s v="ustekinumab"/>
    <s v="Biosimilar Collaborations Ireland Limited"/>
    <x v="0"/>
    <s v="L"/>
    <s v="L04AC05"/>
    <d v="2025-08-26T00:00:00"/>
    <d v="2025-09-30T00:00:00"/>
    <s v="Szállítási vagy raktározási gondok"/>
    <s v="Ugyanaz a gyógyszer más hatáserõsségben elérhetõ"/>
    <s v=""/>
  </r>
  <r>
    <s v="ZEGOMIB 1 mg por oldatos injekcióhoz"/>
    <s v="1 X   - injekciós üvegben"/>
    <s v="OGYI-T-22857/01"/>
    <s v="bortezomib"/>
    <s v="Egis Gyógyszergyár Zrt."/>
    <x v="0"/>
    <s v="L"/>
    <s v="L01XX32"/>
    <d v="2016-10-31T00:00:00"/>
    <m/>
    <s v="Piaci megfontolások"/>
    <s v="Ugyanaz a gyógyszer más hatáserõsségben elérhetõ"/>
    <s v=""/>
  </r>
  <r>
    <s v="ZEMPLAR 1 mikrogramm lágy kapszula"/>
    <s v="30 X   - HDPE tartályban"/>
    <s v="OGYI-T-09951/05"/>
    <s v="paricalcitol"/>
    <s v="AbbVie Kft."/>
    <x v="11"/>
    <s v="H"/>
    <s v="H05BX02"/>
    <d v="2012-08-01T00:00:00"/>
    <m/>
    <s v="Piaci megfontolások"/>
    <s v="Ugyanaz a gyógyszer más gyógyszerformában elérhetõ"/>
    <s v=""/>
  </r>
  <r>
    <s v="ZEMPLAR 1 mikrogramm lágy kapszula"/>
    <s v="7 X   - buborékcsomagolásban"/>
    <s v="OGYI-T-09951/03"/>
    <s v="paricalcitol"/>
    <s v="AbbVie Kft."/>
    <x v="11"/>
    <s v="H"/>
    <s v="H05BX02"/>
    <d v="2012-08-01T00:00:00"/>
    <m/>
    <s v="Piaci megfontolások"/>
    <s v="Ugyanaz a gyógyszer más gyógyszerformában elérhetõ"/>
    <s v=""/>
  </r>
  <r>
    <s v="ZESUVA 12,5 mg kemény kapszula"/>
    <s v="30 X   - HDPE tartályban"/>
    <s v="OGYI-T-23532/03"/>
    <s v="sunitinib"/>
    <s v="Zentiva, k.s."/>
    <x v="0"/>
    <s v="L"/>
    <s v="L01XE04"/>
    <d v="2025-03-31T00:00:00"/>
    <m/>
    <s v="Piaci megfontolások"/>
    <s v="Az OGYÉI által helyettesíthetõnek nyilvánított gyógyszer elérhetõ (helyettesíthetõségi lista)"/>
    <s v=""/>
  </r>
  <r>
    <s v="ZESUVA 25 mg kemény kapszula"/>
    <s v="30 X   - HDPE tartályban"/>
    <s v="OGYI-T-23532/06"/>
    <s v="sunitinib"/>
    <s v="Zentiva, k.s."/>
    <x v="0"/>
    <s v="L"/>
    <s v="L01XE04"/>
    <d v="2024-09-06T00:00:00"/>
    <m/>
    <s v="Piaci megfontolások"/>
    <s v="Ugyanaz a gyógyszer más hatáserõsségben elérhetõ"/>
    <s v=""/>
  </r>
  <r>
    <s v="ZESUVA 50 mg kemény kapszula"/>
    <s v="30 X   - HDPE tartályban"/>
    <s v="OGYI-T-23532/12"/>
    <s v="sunitinib"/>
    <s v="Zentiva, k.s."/>
    <x v="0"/>
    <s v="L"/>
    <s v="L01XE04"/>
    <d v="2025-03-31T00:00:00"/>
    <m/>
    <s v="Piaci megfontolások"/>
    <s v="Az OGYÉI által helyettesíthetõnek nyilvánított gyógyszer elérhetõ (helyettesíthetõségi lista)"/>
    <s v=""/>
  </r>
  <r>
    <s v="ZINACEF  250 mg por és oldószer oldatos injekcióhoz"/>
    <s v="1 X   - porampulla+oldószerampulla"/>
    <s v="OGYI-T-01086/01"/>
    <s v="cefuroxime"/>
    <s v="Sandoz Hungária Kft."/>
    <x v="1"/>
    <s v="J"/>
    <s v="J01DC02"/>
    <d v="2025-02-06T00:00:00"/>
    <m/>
    <s v="Piaci megfontolások"/>
    <s v="Azonos hatóanyag, azonos gyógyszerformában elérhetõ"/>
    <s v=""/>
  </r>
  <r>
    <s v="ZINACEF  750 mg por oldatos injekcióhoz vagy infúzióhoz"/>
    <s v="10 X   - injekciós üvegben"/>
    <s v="OGYI-T-06158/02"/>
    <s v="cefuroxime"/>
    <s v="Sandoz Hungária Kft."/>
    <x v="1"/>
    <s v="J"/>
    <s v="J01DC02"/>
    <d v="2022-06-20T00:00:00"/>
    <m/>
    <s v="Piaci megfontolások"/>
    <s v="Ugyanaz a gyógyszer más hatáserõsségben elérhetõ"/>
    <s v=""/>
  </r>
  <r>
    <s v="ZINACEF  750 mg por oldatos injekcióhoz vagy infúzióhoz"/>
    <s v="25 X   - injekciós üvegben"/>
    <s v="OGYI-T-06158/01"/>
    <s v="cefuroxime"/>
    <s v="Sandoz Hungária Kft."/>
    <x v="1"/>
    <s v="J"/>
    <s v="J01DC02"/>
    <d v="2022-06-20T00:00:00"/>
    <m/>
    <s v="Piaci megfontolások"/>
    <s v="Ugyanaz a gyógyszer más hatáserõsségben elérhetõ"/>
    <s v=""/>
  </r>
  <r>
    <s v="ZINACEF  750 mg por és oldószer oldatos injekcióhoz"/>
    <s v="1 X   - porampulla+oldószerampulla"/>
    <s v="OGYI-T-01087/01"/>
    <s v="cefuroxime"/>
    <s v="Sandoz Hungária Kft."/>
    <x v="1"/>
    <s v="J"/>
    <s v="J01DC02"/>
    <d v="2022-06-20T00:00:00"/>
    <m/>
    <s v="Piaci megfontolások"/>
    <s v="Ugyanaz a gyógyszer más hatáserõsségben elérhetõ"/>
    <s v=""/>
  </r>
  <r>
    <s v="ZINACEF 1,5 g por oldatos injekcióhoz vagy infúzióhoz"/>
    <s v="1 X 1.5 g injekciós üvegben"/>
    <s v="OGYI-T-01091/01"/>
    <s v="cefuroxime"/>
    <s v="Sandoz Hungária Kft."/>
    <x v="1"/>
    <s v="J"/>
    <s v="J01DC02"/>
    <d v="2022-05-17T00:00:00"/>
    <m/>
    <s v="Piaci megfontolások"/>
    <s v="Ugyanabban vagy hasonló indikációban más gyógyszer elérhetõ"/>
    <s v=""/>
  </r>
  <r>
    <s v="ZOLEDRONSAV RICHTER 4 mg/100 ml oldatos infúzió"/>
    <s v="1 X   - PP tartályban"/>
    <s v="OGYI-T-22232/10"/>
    <s v="zoledronic acid"/>
    <s v="Richter Gedeon Nyrt."/>
    <x v="4"/>
    <s v="M"/>
    <s v="M05BA08"/>
    <d v="2024-01-19T00:00:00"/>
    <m/>
    <s v="Adminisztratív okok"/>
    <s v="Ugyanaz a gyógyszer más gyógyszerformában elérhetõ"/>
    <s v=""/>
  </r>
  <r>
    <s v="ZOLEDRONSAV SANDOZ 4 mg/100 ml oldatos infúzió"/>
    <s v="1 X   - tartályban"/>
    <s v="OGYI-T-22283/04"/>
    <s v="zoledronic acid"/>
    <s v="Sandoz Hungária Kft."/>
    <x v="4"/>
    <s v="M"/>
    <s v="M05BA08"/>
    <d v="2024-04-10T00:00:00"/>
    <m/>
    <s v="Piaci megfontolások"/>
    <s v="Azonos hatóanyag, azonos gyógyszerformában elérhetõ"/>
    <s v=""/>
  </r>
  <r>
    <s v="ZYRTEC 10 mg filmtabletta"/>
    <s v="20 X   - buborékcsomagolásban"/>
    <s v="OGYI-T-01599/02"/>
    <s v="cetirizine"/>
    <s v="UCB Magyarország Kft."/>
    <x v="2"/>
    <s v="R"/>
    <s v="R06AE07"/>
    <d v="2023-12-01T00:00:00"/>
    <m/>
    <s v="Piaci megfontolások"/>
    <s v="Ugyanaz a gyógyszer más kiszerelésben elérhetõ"/>
    <s v=""/>
  </r>
  <r>
    <s v="Zalasta  5 mg tabletta"/>
    <s v="28 X   - buborékcsomagolásban"/>
    <s v="EU/1/07/415/007"/>
    <s v="olanzapine"/>
    <s v="Krka d.d.,"/>
    <x v="8"/>
    <s v="N"/>
    <s v="N05AH03"/>
    <d v="2020-01-31T00:00:00"/>
    <m/>
    <s v="Piaci megfontolások"/>
    <s v="Az OGYÉI által helyettesíthetõnek nyilvánított gyógyszer elérhetõ (helyettesíthetõségi lista)"/>
    <s v=""/>
  </r>
  <r>
    <s v="Zalasta 10 mg szájban diszpergálódó tabletta"/>
    <s v="28 X   - buborékcsomagolásban"/>
    <s v="EU/1/07/415/043"/>
    <s v="olanzapine"/>
    <s v="Krka d.d.,"/>
    <x v="8"/>
    <s v="N"/>
    <s v="N05AH03"/>
    <d v="2019-12-12T00:00:00"/>
    <m/>
    <s v="Piaci megfontolások"/>
    <s v="Ugyanaz a gyógyszer más hatáserõsségben elérhetõ"/>
    <s v=""/>
  </r>
  <r>
    <s v="Zalasta 10 mg tabletta"/>
    <s v="28 X   - buborékcsomagolásban"/>
    <s v="EU/1/07/415/018"/>
    <s v="olanzapine"/>
    <s v="Krka d.d.,"/>
    <x v="8"/>
    <s v="N"/>
    <s v="N05AH03"/>
    <d v="2019-12-12T00:00:00"/>
    <m/>
    <s v="Piaci megfontolások"/>
    <s v="Ugyanaz a gyógyszer más hatáserõsségben elérhetõ"/>
    <s v=""/>
  </r>
  <r>
    <s v="Zalasta 15 mg szájban diszpergálódó tabletta"/>
    <s v="28 X   - buborékcsomagolásban"/>
    <s v="EU/1/07/415/048"/>
    <s v="olanzapine"/>
    <s v="Krka d.d.,"/>
    <x v="8"/>
    <s v="N"/>
    <s v="N05AH03"/>
    <d v="2020-02-05T00:00:00"/>
    <m/>
    <s v="Piaci megfontolások"/>
    <s v="Az OGYÉI által helyettesíthetõnek nyilvánított gyógyszer elérhetõ (helyettesíthetõségi lista)"/>
    <s v=""/>
  </r>
  <r>
    <s v="Zalasta 15 mg tabletta"/>
    <s v="28 X   - buborékcsomagolásban"/>
    <s v="EU/1/07/415/023"/>
    <s v="olanzapine"/>
    <s v="Krka d.d.,"/>
    <x v="8"/>
    <s v="N"/>
    <s v="N05AH03"/>
    <d v="2020-01-17T00:00:00"/>
    <m/>
    <s v="Piaci megfontolások"/>
    <s v="Az OGYÉI által helyettesíthetõnek nyilvánított gyógyszer elérhetõ (helyettesíthetõségi lista)"/>
    <s v=""/>
  </r>
  <r>
    <s v="Zalasta 20 mg szájban diszpergálódó tabletta"/>
    <s v="28 X   - buborékcsomagolásban"/>
    <s v="EU/1/07/415/053"/>
    <s v="olanzapine"/>
    <s v="Krka d.d.,"/>
    <x v="8"/>
    <s v="N"/>
    <s v="N05AH03"/>
    <d v="2020-02-05T00:00:00"/>
    <m/>
    <s v="Piaci megfontolások"/>
    <s v="Az OGYÉI által helyettesíthetõnek nyilvánított gyógyszer elérhetõ (helyettesíthetõségi lista)"/>
    <s v=""/>
  </r>
  <r>
    <s v="Zalasta 20 mg tabletta"/>
    <s v="28 X   - buborékcsomagolásban"/>
    <s v="EU/1/07/415/028"/>
    <s v="olanzapine"/>
    <s v="Krka d.d.,"/>
    <x v="8"/>
    <s v="N"/>
    <s v="N05AH03"/>
    <d v="2020-02-20T00:00:00"/>
    <m/>
    <s v="Piaci megfontolások"/>
    <s v="Az OGYÉI által helyettesíthetõnek nyilvánított gyógyszer elérhetõ (helyettesíthetõségi lista)"/>
    <s v=""/>
  </r>
  <r>
    <s v="Zepatier 50 mg/100 mg filmtabletta"/>
    <s v="28 X   - buborékcsomagolásban"/>
    <s v="EU/1/16/1119/001"/>
    <s v="elbasvir;grazoprevir"/>
    <s v="Merck Sharp &amp; Dohme BV"/>
    <x v="1"/>
    <s v="J"/>
    <s v="J05AX68"/>
    <d v="2023-07-07T00:00:00"/>
    <m/>
    <s v="Piaci megfontolások"/>
    <s v="Egyedi import"/>
    <s v=""/>
  </r>
  <r>
    <s v="Ziextenzo 6 mg oldatos injekció elõretöltött fecskendõben"/>
    <s v="1 X 0.6 ml elõretöltött fecskendõben"/>
    <s v="EU/1/18/1327/001"/>
    <s v="pegfilgrastim"/>
    <s v="Sandoz GmbH"/>
    <x v="0"/>
    <s v="L"/>
    <s v="L03AA13"/>
    <d v="2024-07-01T00:00:00"/>
    <m/>
    <s v="Piaci megfontolások"/>
    <s v="Azonos hatóanyag, azonos gyógyszerformában elérhetõ"/>
    <s v=""/>
  </r>
  <r>
    <s v="Zykadia 150 mg kemény kapszula"/>
    <s v="150 X   - buborékcsomagolásban"/>
    <s v="EU/1/15/999/001"/>
    <s v="ceritinib"/>
    <s v="Novartis Europharm Limited"/>
    <x v="0"/>
    <s v="L"/>
    <s v="L01XE28"/>
    <d v="2021-05-01T00:00:00"/>
    <m/>
    <s v="Piaci megfontolások"/>
    <s v="Ugyanabban vagy hasonló indikációban más gyógyszer elérhetõ"/>
    <s v=""/>
  </r>
  <r>
    <s v="Zypadhera 210 mg por és oldószer retard szuszpenziós injekcióhoz"/>
    <s v="1 X 210 mg injekciós üvegben"/>
    <s v="EU/1/08/479/001"/>
    <s v="olanzapine pamoate monohydrate"/>
    <s v="CHEPLAPHARM Registration GmbH"/>
    <x v="8"/>
    <s v="N"/>
    <s v="N05AH03"/>
    <d v="2025-07-17T00:00:00"/>
    <d v="2025-11-18T00:00:00"/>
    <s v="Gyártási gond"/>
    <s v="Egyedi import"/>
    <s v=""/>
  </r>
  <r>
    <s v="Zypadhera 300 mg por és oldószer retard szuszpenziós injekcióhoz"/>
    <s v="1 X 300 mg injekciós üvegben"/>
    <s v="EU/1/08/479/002"/>
    <s v="olanzapine pamoate monohydrate"/>
    <s v="CHEPLAPHARM Registration GmbH"/>
    <x v="8"/>
    <s v="N"/>
    <s v="N05AH03"/>
    <d v="2025-11-03T00:00:00"/>
    <d v="2025-11-28T00:00:00"/>
    <s v="Szállítási vagy raktározási gondok"/>
    <s v="Egyedi import"/>
    <s v=""/>
  </r>
  <r>
    <s v="Zypadhera 405 mg por és oldószer retard szuszpenziós injekcióhoz"/>
    <s v="1 X 405 mg injekciós üvegben"/>
    <s v="EU/1/08/479/003"/>
    <s v="olanzapine pamoate monohydrate"/>
    <s v="CHEPLAPHARM Registration GmbH"/>
    <x v="8"/>
    <s v="N"/>
    <s v="N05AH03"/>
    <d v="2025-10-16T00:00:00"/>
    <d v="2025-11-28T00:00:00"/>
    <s v="Szállítási vagy raktározási gondok"/>
    <s v="Egyedi import"/>
    <s v=""/>
  </r>
  <r>
    <s v="Zytiga 250 mg tabletta"/>
    <s v="120 X   - tartályban"/>
    <s v="EU/1/11/714/001"/>
    <s v="abiraterone"/>
    <s v="Janssen-Cilag International NV"/>
    <x v="0"/>
    <s v="L"/>
    <s v="L02BX03"/>
    <d v="2017-08-09T00:00:00"/>
    <m/>
    <s v="Piaci megfontolások"/>
    <s v="Ugyanaz a gyógyszer más hatáserõsségben elérhetõ"/>
    <s v=""/>
  </r>
  <r>
    <s v="alli 60 mg kemény kapszula"/>
    <s v="42 X   - HDPE tartályban"/>
    <s v="EU/1/07/401/007"/>
    <s v="orlistat"/>
    <s v="Haleon Ireland Dungarvan Limited"/>
    <x v="3"/>
    <s v="A"/>
    <s v="A08AB01"/>
    <d v="2011-12-09T00:00:00"/>
    <m/>
    <s v="Piaci megfontolások"/>
    <s v="Ugyanabban vagy hasonló indikációban más gyógyszer elérhetõ"/>
    <s v=""/>
  </r>
  <r>
    <s v="ellaOne 30 mg tabletta"/>
    <s v="1 X   - buborékcsomagolásban"/>
    <s v="EU/1/09/522/001"/>
    <s v="ulipristal"/>
    <s v="Laboratoire HRA Pharma"/>
    <x v="7"/>
    <s v="G"/>
    <s v="G03AD02"/>
    <d v="2018-11-21T00:00:00"/>
    <m/>
    <s v="Piaci megfontolások"/>
    <s v="Ugyanaz a gyógyszer más gyógyszerformában elérhetõ"/>
    <s v=""/>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3">
  <r>
    <s v="5-FLUOROURACIL SANDOZ  50 mg/ml koncentrátum oldatos infúzióhoz"/>
    <s v="1 X 100 ml injekciós üvegben"/>
    <x v="0"/>
    <s v="OGYI-T-07514/10"/>
    <s v="fluorouracil"/>
    <s v="Sandoz Hungária Kft."/>
    <s v="L01BC02"/>
    <x v="0"/>
    <d v="2025-12-21T00:00:00"/>
    <x v="0"/>
    <s v="Azonos hatóanyag, azonos gyógyszerformában elérhetõ"/>
  </r>
  <r>
    <s v="5-FLUOROURACIL SANDOZ  50 mg/ml koncentrátum oldatos infúzióhoz"/>
    <s v="1 X 20 ml injekciós üvegben"/>
    <x v="0"/>
    <s v="OGYI-T-07514/09"/>
    <s v="fluorouracil"/>
    <s v="Sandoz Hungária Kft."/>
    <s v="L01BC02"/>
    <x v="1"/>
    <d v="2025-12-21T00:00:00"/>
    <x v="0"/>
    <s v="Egyedi import"/>
  </r>
  <r>
    <s v="ABELCET LIPID KOMPLEX 5 mg/ml koncentrátum diszperziós infúzióhoz"/>
    <s v="10 X 20 ml injekciós üvegben"/>
    <x v="0"/>
    <s v="OGYI-T-06918/01"/>
    <s v="amphotericin B"/>
    <s v="Teva Gyógyszergyár Zrt."/>
    <s v="J02AA01"/>
    <x v="2"/>
    <m/>
    <x v="1"/>
    <s v="Azonos hatóanyag, azonos gyógyszerformában elérhetõ"/>
  </r>
  <r>
    <s v="ABIRATERONE QILU 250 mg tabletta"/>
    <s v="120 X   - HDPE tartályban"/>
    <x v="1"/>
    <s v="OGYI-T-24062/01"/>
    <s v="abiraterone acetate "/>
    <s v="Qilu Pharma Spain S.L."/>
    <s v="L02BX03"/>
    <x v="3"/>
    <d v="2025-12-31T00:00:00"/>
    <x v="0"/>
    <s v="Ugyanaz a gyógyszer más hatáserõsségben elérhetõ"/>
  </r>
  <r>
    <s v="ABIRATERONE SANDOZ  500 mg filmtabletta"/>
    <s v="56 X   - buborékcsomagolásban"/>
    <x v="2"/>
    <s v="OGYI-T-23883/02"/>
    <s v="abiraterone acetate "/>
    <s v="Sandoz Hungária Kft."/>
    <s v="L02BX03"/>
    <x v="4"/>
    <m/>
    <x v="0"/>
    <s v="Az OGYÉI által helyettesíthetõnek nyilvánított gyógyszer elérhetõ (helyettesíthetõségi lista)"/>
  </r>
  <r>
    <s v="ACC 20 mg/ml belsõleges oldat"/>
    <s v="1 X 200 ml üvegben"/>
    <x v="3"/>
    <s v="OGYI-T-02021/15"/>
    <s v="acetylcysteine"/>
    <s v="Sandoz Hungária Kft."/>
    <s v="R05CB01"/>
    <x v="5"/>
    <m/>
    <x v="0"/>
    <s v="Ugyanaz a gyógyszer más kiszerelésben elérhetõ"/>
  </r>
  <r>
    <s v="ACC LONG 600 mg pezsgõtabletta"/>
    <s v="12 X   - tasakban"/>
    <x v="4"/>
    <s v="OGYI-T-02021/22"/>
    <s v="acetylcysteine"/>
    <s v="Sandoz Hungária Kft."/>
    <s v="R05CB01"/>
    <x v="6"/>
    <m/>
    <x v="0"/>
    <s v="Ugyanaz a gyógyszer más kiszerelésben elérhetõ"/>
  </r>
  <r>
    <s v="ACICLOVIR NORIDEM 250 mg por oldatos infúzióhoz"/>
    <s v="5 X   - injekciós üvegben"/>
    <x v="0"/>
    <s v="OGYI-T-24171/02"/>
    <s v="aciclovir"/>
    <s v="Noridem Enterprises Ltd"/>
    <s v="J05AB01"/>
    <x v="7"/>
    <m/>
    <x v="2"/>
    <s v="Ugyanabban vagy hasonló indikációban más gyógyszer elérhetõ"/>
  </r>
  <r>
    <s v="ACICLOVIR ROMPHARM 250 mg por oldatos infúzióhoz"/>
    <s v="1 X   - injekciós üvegben"/>
    <x v="0"/>
    <s v="OGYI-T-24435/01"/>
    <s v="aciclovir"/>
    <s v="S.C. Rompharm Company S.R.L."/>
    <s v="J05AB01"/>
    <x v="8"/>
    <m/>
    <x v="2"/>
    <s v="Ugyanaz a gyógyszer más kiszerelésben elérhetõ"/>
  </r>
  <r>
    <s v="ACIDA 20 mg gyomornedv-ellenálló tabletta"/>
    <s v="7 X   - buborékcsomagolásban"/>
    <x v="2"/>
    <s v="OGYI-T-21209/01"/>
    <s v="pantoprazole"/>
    <s v="Zentiva, k.s."/>
    <s v="A02BC02"/>
    <x v="9"/>
    <m/>
    <x v="0"/>
    <s v="Ugyanaz a gyógyszer más gyógyszerformában elérhetõ"/>
  </r>
  <r>
    <s v="ACIDWELL 20 mg gyomornedv-ellenálló tabletta"/>
    <s v="14 X   - buborékcsomagolásban"/>
    <x v="2"/>
    <s v="OGYI-T-21669/03"/>
    <s v="pantoprazole"/>
    <s v="Sandoz Hungária Kft."/>
    <s v="A02BC02"/>
    <x v="10"/>
    <m/>
    <x v="0"/>
    <s v="Az OGYÉI által helyettesíthetõnek nyilvánított gyógyszer elérhetõ (helyettesíthetõségi lista)"/>
  </r>
  <r>
    <s v="ACIPHEN kenõcs"/>
    <s v="1 X 20 g tubusban"/>
    <x v="5"/>
    <s v="OGYI-T-03201/01"/>
    <s v="diethylamin salicylate"/>
    <s v="Wagner-Pharma Kft."/>
    <s v="M02AC19"/>
    <x v="11"/>
    <m/>
    <x v="0"/>
    <s v="Ugyanabban vagy hasonló indikációban más gyógyszer elérhetõ"/>
  </r>
  <r>
    <s v="ACIPHEN kenõcs"/>
    <s v="1 X 50 g tubusban"/>
    <x v="5"/>
    <s v="OGYI-T-03201/02"/>
    <s v="diethylamin salicylate"/>
    <s v="Wagner-Pharma Kft."/>
    <s v="M02AC19"/>
    <x v="12"/>
    <m/>
    <x v="0"/>
    <s v="Ugyanabban vagy hasonló indikációban más gyógyszer elérhetõ"/>
  </r>
  <r>
    <s v="ACLOTIN 250 mg filmtabletta"/>
    <s v="20 X   - buborékcsomagolásban"/>
    <x v="2"/>
    <s v="OGYI-T-09235/01"/>
    <s v="ticlopidine"/>
    <s v="Bausch Health Ireland Ltd."/>
    <s v="B01AC05"/>
    <x v="13"/>
    <m/>
    <x v="0"/>
    <s v="Ugyanaz a gyógyszer más kiszerelésben elérhetõ"/>
  </r>
  <r>
    <s v="ACTIVAL EXTRA MAGNÉZIUM filmtabletta"/>
    <s v="30 X   - HDPE tartályban"/>
    <x v="1"/>
    <s v="OGYI-T-23230/01"/>
    <s v="vitamins;minerals"/>
    <s v="BÉRES Gyógyszergyár Zrt."/>
    <s v="A11AA03"/>
    <x v="14"/>
    <m/>
    <x v="0"/>
    <s v="Azonos hatóanyag, azonos gyógyszerformában elérhetõ"/>
  </r>
  <r>
    <s v="ACTIVAL EXTRA filmtabletta"/>
    <s v="90x+30 X   - HDPE tartályban"/>
    <x v="1"/>
    <s v="OGYI-T-09416/07"/>
    <s v="vitamins;minerals"/>
    <s v="BÉRES Gyógyszergyár Zrt."/>
    <s v=" "/>
    <x v="15"/>
    <m/>
    <x v="0"/>
    <s v="Ugyanaz a gyógyszer más kiszerelésben elérhetõ"/>
  </r>
  <r>
    <s v="ACTIVAL SENIOR filmtabletta"/>
    <s v="60 X   - HDPE tartályban"/>
    <x v="1"/>
    <s v="OGYI-T-09417/02"/>
    <s v="vitamins;minerals"/>
    <s v="BÉRES Gyógyszergyár Zrt."/>
    <s v="A11AA03"/>
    <x v="15"/>
    <m/>
    <x v="0"/>
    <s v="Ugyanabban vagy hasonló indikációban más gyógyszer elérhetõ"/>
  </r>
  <r>
    <s v="ACTONEL 35 mg filmtabletta"/>
    <s v="4 X   - átlátszó buborékcsomagolásban"/>
    <x v="6"/>
    <s v="OGYI-T-08738/01"/>
    <s v="risedronic acid"/>
    <s v="Theramex Ireland Ltd."/>
    <s v="M05BA07"/>
    <x v="16"/>
    <m/>
    <x v="0"/>
    <s v="Ugyanaz a gyógyszer más gyógyszerformában elérhetõ"/>
  </r>
  <r>
    <s v="ADACEL szuszpenziós injekció elõretöltött fecskendõben"/>
    <s v="1 X   - elõretöltött fecskendõben"/>
    <x v="7"/>
    <s v="OGYI-T-21194/04"/>
    <s v="Pertussis Vaccine (Acellular, Component, Adsorbed);diphtheria vaccine (adsorbed);Tetanus vaccine (adsorbed)"/>
    <s v="Sanofi Winthrop Industrie"/>
    <s v="J07AJ52"/>
    <x v="17"/>
    <m/>
    <x v="2"/>
    <s v="Ugyanabban vagy hasonló indikációban más gyógyszer elérhetõ"/>
  </r>
  <r>
    <s v="ADIMET XR 1000 mg retard tabletta"/>
    <s v="60 X   - buborékcsomagolásban"/>
    <x v="2"/>
    <s v="OGYI-T-23485/06"/>
    <s v="metformin hydrochloride"/>
    <s v="Teva B.V."/>
    <s v="A10BA02"/>
    <x v="18"/>
    <d v="2025-12-15T00:00:00"/>
    <x v="2"/>
    <s v="Ugyanaz a gyógyszer más kiszerelésben elérhetõ"/>
  </r>
  <r>
    <s v="ADVANTAN 1 mg/ml külsõleges oldat"/>
    <s v="1 X 20 ml tartályban"/>
    <x v="8"/>
    <s v="OGYI-T-20448/01"/>
    <s v="methylprednisolone aceponate"/>
    <s v="Leo Pharma A/S"/>
    <s v="D07AC14"/>
    <x v="19"/>
    <m/>
    <x v="2"/>
    <s v="Azonos hatóanyag más gyógyszerformában elérhetõ"/>
  </r>
  <r>
    <s v="ADVANTAN 1 mg/ml külsõleges oldat"/>
    <s v="1 X 50 ml tartályban"/>
    <x v="8"/>
    <s v="OGYI-T-20448/02"/>
    <s v="methylprednisolone aceponate"/>
    <s v="Leo Pharma A/S"/>
    <s v="D07AC14"/>
    <x v="19"/>
    <m/>
    <x v="2"/>
    <s v="Azonos hatóanyag más gyógyszerformában elérhetõ"/>
  </r>
  <r>
    <s v="AFRIN 0,5 mg/ml oldatos orrspray"/>
    <s v="1 X 20 ml HDPE tartályban"/>
    <x v="1"/>
    <s v="OGYI-T-01733/02"/>
    <s v="oxymetazoline"/>
    <s v="Bayer Hungária Kft."/>
    <s v="R01AA05"/>
    <x v="20"/>
    <m/>
    <x v="2"/>
    <s v="Ugyanaz a gyógyszer más kiszerelésben elérhetõ"/>
  </r>
  <r>
    <s v="AFRIN 0,5 mg/ml oldatos orrspray"/>
    <s v="1 X 20 ml mûanyag tartályban"/>
    <x v="9"/>
    <s v="OGYI-T-01733/01"/>
    <s v="oxymetazoline"/>
    <s v="Bayer Hungária Kft."/>
    <s v="R01AA05"/>
    <x v="20"/>
    <m/>
    <x v="2"/>
    <s v="Ugyanaz a gyógyszer más kiszerelésben elérhetõ"/>
  </r>
  <r>
    <s v="AGLANDIN 0,5 mg/0,4 mg kemény kapszula"/>
    <s v="90 X   - HDPE tartályban"/>
    <x v="1"/>
    <s v="OGYI-T-23600/02"/>
    <s v="dutasteride;tamsulosin hydrochloride"/>
    <s v="G.L. Pharma GmbH"/>
    <s v="G04CA52"/>
    <x v="21"/>
    <m/>
    <x v="2"/>
    <s v="Az OGYÉI által helyettesíthetõnek nyilvánított gyógyszer elérhetõ (helyettesíthetõségi lista)"/>
  </r>
  <r>
    <s v="AGOMELATIN TEVA 25 mg filmtabletta"/>
    <s v="28 X   - buborékcsomagolásban"/>
    <x v="2"/>
    <s v="OGYI-T-23393/01"/>
    <s v="agomelatine"/>
    <s v="Teva B.V."/>
    <s v="N06AX22"/>
    <x v="22"/>
    <m/>
    <x v="2"/>
    <s v="Az OGYÉI által helyettesíthetõnek nyilvánított gyógyszer elérhetõ (helyettesíthetõségi lista)"/>
  </r>
  <r>
    <s v="AGOMELATIN TEVA 25 mg filmtabletta"/>
    <s v="56 X   - buborékcsomagolásban"/>
    <x v="2"/>
    <s v="OGYI-T-23393/02"/>
    <s v="agomelatine"/>
    <s v="Teva B.V."/>
    <s v="N06AX22"/>
    <x v="23"/>
    <m/>
    <x v="2"/>
    <s v="Az OGYÉI által helyettesíthetõnek nyilvánított gyógyszer elérhetõ (helyettesíthetõségi lista)"/>
  </r>
  <r>
    <s v="AKLIEF 50 mikrogramm/g krém"/>
    <s v="1 X 75 g többadagos tartályban"/>
    <x v="10"/>
    <s v="OGYI-T-23978/04"/>
    <s v="trifarotene"/>
    <s v="Galderma International"/>
    <s v="D10AD06"/>
    <x v="24"/>
    <d v="2025-12-31T00:00:00"/>
    <x v="3"/>
    <s v="Egyedi import"/>
  </r>
  <r>
    <s v="ALBUMON 30 mg készlet radioaktív gyógyszerkészítményhez"/>
    <s v="6 X   - injekciós üvegben"/>
    <x v="0"/>
    <s v="OGYI-T-23147/01"/>
    <s v="human albumin solution"/>
    <s v="Medi-Radiopharma Kft."/>
    <s v="V09GA04"/>
    <x v="25"/>
    <m/>
    <x v="0"/>
    <s v="Egyedi import"/>
  </r>
  <r>
    <s v="ALBUNORM 200 g/l oldatos infúzió"/>
    <s v="1 X 50 ml infúziós üvegben"/>
    <x v="11"/>
    <s v="OGYI-T-21416/09"/>
    <s v="human albumin solution"/>
    <s v="Octapharma (IP) SPRL"/>
    <s v="B05AA01"/>
    <x v="26"/>
    <m/>
    <x v="0"/>
    <s v="Azonos hatóanyag, azonos gyógyszerformában elérhetõ"/>
  </r>
  <r>
    <s v="ALBUREX  50 g/l oldatos infúzió"/>
    <s v="1 X 100 ml palackban"/>
    <x v="12"/>
    <s v="OGYI-T-21272/01"/>
    <s v="human albumin solution"/>
    <s v="CSL Behring GmbH"/>
    <s v="B05AA01"/>
    <x v="27"/>
    <m/>
    <x v="1"/>
    <s v="Azonos hatóanyag, azonos gyógyszerformában elérhetõ"/>
  </r>
  <r>
    <s v="ALBUREX  50 g/l oldatos infúzió"/>
    <s v="1 X 250 ml palackban"/>
    <x v="12"/>
    <s v="OGYI-T-21272/02"/>
    <s v="human albumin solution"/>
    <s v="CSL Behring GmbH"/>
    <s v="B05AA01"/>
    <x v="27"/>
    <m/>
    <x v="1"/>
    <s v="Azonos hatóanyag, azonos gyógyszerformában elérhetõ"/>
  </r>
  <r>
    <s v="ALEVE filmtabletta"/>
    <s v="20 X   - buborékcsomagolásban"/>
    <x v="2"/>
    <s v="OGYI-T-08021/03"/>
    <s v="naproxen"/>
    <s v="Bayer Hungária Kft."/>
    <s v="M01AE02"/>
    <x v="28"/>
    <m/>
    <x v="2"/>
    <s v="Ugyanaz a gyógyszer más kiszerelésben elérhetõ"/>
  </r>
  <r>
    <s v="ALEVE filmtabletta"/>
    <s v="7 X   - buborékcsomagolásban"/>
    <x v="2"/>
    <s v="OGYI-T-08021/02"/>
    <s v="naproxen"/>
    <s v="Bayer Hungária Kft."/>
    <s v="M01AE02"/>
    <x v="28"/>
    <m/>
    <x v="2"/>
    <s v="Ugyanaz a gyógyszer más kiszerelésben elérhetõ"/>
  </r>
  <r>
    <s v="ALEXAN 20 mg/ml oldatos injekció vagy infúzió"/>
    <s v="10 X 5 ml injekciós üvegben"/>
    <x v="0"/>
    <s v="OGYI-T-01176/01"/>
    <s v="cytarabine"/>
    <s v="Sandoz Hungária Kft."/>
    <s v="L01BC01"/>
    <x v="29"/>
    <m/>
    <x v="0"/>
    <s v="Ugyanaz a gyógyszer más hatáserõsségben elérhetõ"/>
  </r>
  <r>
    <s v="ALFUZOSIN SANDOZ SR 5 mg retard tabletta"/>
    <s v="60 X   - buborékcsomagolásban"/>
    <x v="2"/>
    <s v="OGYI-T-20227/02"/>
    <s v="alfuzosin"/>
    <s v="Sandoz Hungária Kft."/>
    <s v="G04CA01"/>
    <x v="30"/>
    <m/>
    <x v="0"/>
    <s v="Azonos hatóanyag, azonos gyógyszerformában elérhetõ"/>
  </r>
  <r>
    <s v="ALGOFLEX BABY 20 mg/ml belsõleges szuszpenzió"/>
    <s v="1 X 100 ml üvegben"/>
    <x v="3"/>
    <s v="OGYI-T-08933/08"/>
    <s v="ibuprofen"/>
    <s v="Opella Healthcare Commercial Kft."/>
    <s v="M01AE01"/>
    <x v="31"/>
    <m/>
    <x v="0"/>
    <s v="Az OGYÉI által helyettesíthetõnek nyilvánított gyógyszer elérhetõ (helyettesíthetõségi lista)"/>
  </r>
  <r>
    <s v="ALGOFLEX Izom+Ízület 300 mg retard kemény kapszula"/>
    <s v="10 X   - buborékcsomagolásban"/>
    <x v="2"/>
    <s v="OGYI-T-07101/05"/>
    <s v="ibuprofen"/>
    <s v="Opella Healthcare Commercial Kft."/>
    <s v="M01AE01"/>
    <x v="32"/>
    <m/>
    <x v="0"/>
    <s v="Ugyanaz a gyógyszer más kiszerelésben elérhetõ"/>
  </r>
  <r>
    <s v="ALGOFLEX RAPID 400 mg lágy kapszula"/>
    <s v="10 X   - buborékcsomagolásban"/>
    <x v="2"/>
    <s v="OGYI-T-21112/05"/>
    <s v="ibuprofen"/>
    <s v="Opella Healthcare Commercial Kft."/>
    <s v="M01AE01"/>
    <x v="32"/>
    <m/>
    <x v="0"/>
    <s v="Ugyanaz a gyógyszer más kiszerelésben elérhetõ"/>
  </r>
  <r>
    <s v="ALGOFLEX RAPID MINI 200 mg lágy kapszula"/>
    <s v="24 X   - buborékcsomagolásban"/>
    <x v="2"/>
    <s v="OGYI-T-21112/04"/>
    <s v="ibuprofen"/>
    <s v="Opella Healthcare Commercial Kft."/>
    <s v="M01AE01"/>
    <x v="33"/>
    <m/>
    <x v="0"/>
    <s v="Ugyanaz a gyógyszer más gyógyszerformában elérhetõ"/>
  </r>
  <r>
    <s v="ALGOFLEX ULTRA FORTE 600 mg filmtabletta"/>
    <s v="10 X   - buborékcsomagolásban"/>
    <x v="2"/>
    <s v="OGYI-T-08933/01"/>
    <s v="ibuprofen"/>
    <s v="Opella Healthcare Commercial Kft."/>
    <s v="M01AE01"/>
    <x v="32"/>
    <m/>
    <x v="0"/>
    <s v="Ugyanaz a gyógyszer más kiszerelésben elérhetõ"/>
  </r>
  <r>
    <s v="ALGOFLEX ULTRA FORTE 600 mg filmtabletta"/>
    <s v="20 X   - buborékcsomagolásban"/>
    <x v="2"/>
    <s v="OGYI-T-08933/02"/>
    <s v="ibuprofen"/>
    <s v="Opella Healthcare Commercial Kft."/>
    <s v="M01AE01"/>
    <x v="32"/>
    <m/>
    <x v="0"/>
    <s v="Ugyanaz a gyógyszer más kiszerelésben elérhetõ"/>
  </r>
  <r>
    <s v="ALGOPYRIN 1 g/2 ml oldatos injekció"/>
    <s v="25 X 2 ml OPC ampullában"/>
    <x v="13"/>
    <s v="OGYI-T-07845/04"/>
    <s v="metamizole sodium monohydrate"/>
    <s v="Opella Healthcare Commercial Kft."/>
    <s v="N02BB02"/>
    <x v="32"/>
    <m/>
    <x v="0"/>
    <s v="Ugyanaz a gyógyszer más kiszerelésben elérhetõ"/>
  </r>
  <r>
    <s v="ALGOPYRIN 500 mg tabletta"/>
    <s v="10 X   - buborékcsomagolásban"/>
    <x v="2"/>
    <s v="OGYI-T-07845/01"/>
    <s v="metamizole sodium monohydrate"/>
    <s v="Opella Healthcare Commercial Kft."/>
    <s v="N02BB02"/>
    <x v="32"/>
    <m/>
    <x v="0"/>
    <s v="Ugyanaz a gyógyszer más gyógyszerformában elérhetõ"/>
  </r>
  <r>
    <s v="ALGOPYRIN 500 mg tabletta"/>
    <s v="20 X   - buborékcsomagolásban"/>
    <x v="2"/>
    <s v="OGYI-T-07845/02"/>
    <s v="metamizole sodium monohydrate"/>
    <s v="Opella Healthcare Commercial Kft."/>
    <s v="N02BB02"/>
    <x v="32"/>
    <m/>
    <x v="0"/>
    <s v="Ugyanaz a gyógyszer más gyógyszerformában elérhetõ"/>
  </r>
  <r>
    <s v="ALGOPYRIN 500 mg tabletta"/>
    <s v="30 X   - buborékcsomagolásban"/>
    <x v="2"/>
    <s v="OGYI-T-07845/05"/>
    <s v="metamizole sodium monohydrate"/>
    <s v="Opella Healthcare Commercial Kft."/>
    <s v="N02BB02"/>
    <x v="32"/>
    <m/>
    <x v="0"/>
    <s v="Ugyanaz a gyógyszer más gyógyszerformában elérhetõ"/>
  </r>
  <r>
    <s v="ALKA-SELTZER 324 mg pezsgõtabletta"/>
    <s v="10 X   - fóliacsík"/>
    <x v="14"/>
    <s v="OGYI-T-08081/01"/>
    <s v="acetylsalicylic acid"/>
    <s v="Bayer Hungária Kft."/>
    <s v="N02BA01"/>
    <x v="34"/>
    <m/>
    <x v="0"/>
    <s v="Ugyanaz a gyógyszer más kiszerelésben elérhetõ"/>
  </r>
  <r>
    <s v="ALKALIGEN oldatos infúzió"/>
    <s v="1 X 400  ml üvegpalackban"/>
    <x v="15"/>
    <s v="OGYI-T-03516/01"/>
    <s v="sodium hydrogen carbonate"/>
    <s v="Teva Gyógyszergyár Zrt."/>
    <s v="B05BB01"/>
    <x v="35"/>
    <d v="2025-12-31T00:00:00"/>
    <x v="2"/>
    <s v="Kontingens"/>
  </r>
  <r>
    <s v="ALMOWILL-DUO 875 mg/125 mg filmtabletta"/>
    <s v="14 X   - buborékcsomagolásban"/>
    <x v="2"/>
    <s v="OGYI-T-23085/01"/>
    <s v="amoxicillin;clavulanic acid"/>
    <s v="Goodwill Pharma Nyrt."/>
    <s v="J01CR02"/>
    <x v="36"/>
    <d v="2026-01-03T00:00:00"/>
    <x v="0"/>
    <s v="Az OGYÉI által helyettesíthetõnek nyilvánított gyógyszer elérhetõ (helyettesíthetõségi lista)"/>
  </r>
  <r>
    <s v="ALPRESTIL 20 mikrogramm/ml koncentrátum oldatos infúzióhoz"/>
    <s v="5 X 1 ml ampulla"/>
    <x v="16"/>
    <s v="OGYI-T-06095/01"/>
    <s v="alprostadil"/>
    <s v="Gebro Pharma GmbH"/>
    <s v="C01EA01"/>
    <x v="37"/>
    <m/>
    <x v="0"/>
    <s v="Egyedi import"/>
  </r>
  <r>
    <s v="ALPROSTADIL ALTAN 20 mikrogramm por oldatos infúzióhoz"/>
    <s v="5 X   - injekciós üvegben"/>
    <x v="0"/>
    <s v="OGYI-T-23492/02"/>
    <s v="alprostadil"/>
    <s v="Altan Pharma Ltd. "/>
    <s v="C01EA01"/>
    <x v="38"/>
    <d v="2025-12-31T00:00:00"/>
    <x v="2"/>
    <s v="Egyedi import"/>
  </r>
  <r>
    <s v="AMBROBENE  7,5 mg/ml belsõleges oldat"/>
    <s v="1 X 40 ml üvegben"/>
    <x v="3"/>
    <s v="OGYI-T-02095/05"/>
    <s v="ambroxol"/>
    <s v="Teva Gyógyszergyár Zrt."/>
    <s v="R05CB06"/>
    <x v="39"/>
    <m/>
    <x v="2"/>
    <s v="Az OGYÉI által helyettesíthetõnek nyilvánított gyógyszer elérhetõ (helyettesíthetõségi lista)"/>
  </r>
  <r>
    <s v="AMIKACIN B. BRAUN  5 mg/ml oldatos infúzió"/>
    <s v="10 X 100 ml LDPE palackban"/>
    <x v="17"/>
    <s v="OGYI-T-21811/01"/>
    <s v="amikacin"/>
    <s v="B. Braun Melsungen AG"/>
    <s v="J01GB06"/>
    <x v="40"/>
    <d v="2025-12-30T00:00:00"/>
    <x v="3"/>
    <s v="Ugyanabban vagy hasonló indikációban más gyógyszer elérhetõ"/>
  </r>
  <r>
    <s v="AMILOZID-TEVA 50 mg/5 mg tabletta"/>
    <s v="30 X   - buborékcsomagolásban"/>
    <x v="2"/>
    <s v="OGYI-T-04882/02"/>
    <s v="amiloride;hydrochlorothiazide"/>
    <s v="Teva Gyógyszergyár Zrt."/>
    <s v="C03EA01"/>
    <x v="41"/>
    <m/>
    <x v="2"/>
    <s v="Ugyanabban vagy hasonló indikációban más gyógyszer elérhetõ"/>
  </r>
  <r>
    <s v="AMINOMIX 2 NOVUM oldatos infúzió"/>
    <s v="6 X 1000 ml Biofine zsákban"/>
    <x v="18"/>
    <s v="OGYI-T-10484/04"/>
    <s v="electrolits;amino acids"/>
    <s v="Fresenius Kabi Deutschland GmbH"/>
    <s v="B05BA10"/>
    <x v="42"/>
    <m/>
    <x v="4"/>
    <s v="Ugyanaz a gyógyszer más kiszerelésben elérhetõ"/>
  </r>
  <r>
    <s v="AMIODARON HAMELN 50 mg/ml koncentrátum oldatos injekcióhoz vagy infúzióhoz"/>
    <s v="10 X   - ampulla"/>
    <x v="16"/>
    <s v="OGYI-T-23345/02"/>
    <s v="amiodarone hydrochloride"/>
    <s v="Hameln Pharma GmbH"/>
    <s v="C01BD01"/>
    <x v="43"/>
    <m/>
    <x v="2"/>
    <s v="Azonos hatóanyag, azonos gyógyszerformában elérhetõ"/>
  </r>
  <r>
    <s v="AMLODIPIN-ZENTIVA 10 mg tabletta"/>
    <s v="90 X   - buborékcsomagolásban"/>
    <x v="2"/>
    <s v="OGYI-T-20201/06"/>
    <s v="amlodipine"/>
    <s v="Zentiva, k.s."/>
    <s v="C08CA01"/>
    <x v="44"/>
    <m/>
    <x v="0"/>
    <s v="Ugyanaz a gyógyszer más gyógyszerformában elérhetõ"/>
  </r>
  <r>
    <s v="AMLODIPIN/VALSARTAN SANDOZ 10 mg/160 mg filmtabletta"/>
    <s v="28 X   - buborékcsomagolásban"/>
    <x v="2"/>
    <s v="OGYI-T-23026/29"/>
    <s v="valsartan;amlodipine"/>
    <s v="Sandoz Hungária Kft."/>
    <s v="C09DB01"/>
    <x v="45"/>
    <d v="2025-12-31T00:00:00"/>
    <x v="1"/>
    <s v="Az OGYÉI által helyettesíthetõnek nyilvánított gyógyszer elérhetõ (helyettesíthetõségi lista)"/>
  </r>
  <r>
    <s v="AMLOZEK  5 mg tabletta"/>
    <s v="30 X   - buborékcsomagolásban"/>
    <x v="2"/>
    <s v="OGYI-T-09542/01"/>
    <s v="amlodipine"/>
    <s v="Zentiva, k.s."/>
    <s v="C08CA01"/>
    <x v="45"/>
    <m/>
    <x v="0"/>
    <s v="Azonos hatóanyag, azonos gyógyszerformában elérhetõ"/>
  </r>
  <r>
    <s v="AMLOZEK 10 mg tabletta"/>
    <s v="30 X   - buborékcsomagolásban"/>
    <x v="2"/>
    <s v="OGYI-T-09542/02"/>
    <s v="amlodipine"/>
    <s v="Zentiva, k.s."/>
    <s v="C08CA01"/>
    <x v="46"/>
    <m/>
    <x v="0"/>
    <s v="Ugyanaz a gyógyszer más hatáserõsségben elérhetõ"/>
  </r>
  <r>
    <s v="AMOKIL 500 mg/125 mg filmtabletta"/>
    <s v="21 X   - buborékcsomagolásban"/>
    <x v="2"/>
    <s v="OGYI-T-22557/12"/>
    <s v="amoxicillin;clavulanic acid"/>
    <s v="Actavis Group PTC ehf."/>
    <s v="J01CR02"/>
    <x v="22"/>
    <m/>
    <x v="0"/>
    <s v="Az OGYÉI által helyettesíthetõnek nyilvánított gyógyszer elérhetõ (helyettesíthetõségi lista)"/>
  </r>
  <r>
    <s v="AMOKIL 875 mg/125 mg filmtabletta"/>
    <s v="14 X   - buborékcsomagolásban"/>
    <x v="2"/>
    <s v="OGYI-T-22557/27"/>
    <s v="amoxicillin;clavulanic acid"/>
    <s v="Actavis Group PTC ehf."/>
    <s v="J01CR02"/>
    <x v="22"/>
    <m/>
    <x v="0"/>
    <s v="Az OGYÉI által helyettesíthetõnek nyilvánított gyógyszer elérhetõ (helyettesíthetõségi lista)"/>
  </r>
  <r>
    <s v="AMOXICILLIN/KLAVULÁNSAV APTAPHARMA 1000 mg/200 mg por oldatos injekcióhoz vagy infúzióhoz"/>
    <s v="1 X   - injekciós üvegben"/>
    <x v="0"/>
    <s v="OGYI-T-23825/01"/>
    <s v="amoxicillin sodium;potassium clavulanate"/>
    <s v="Apta Medica Internacional d.o.o."/>
    <s v="J01CR02"/>
    <x v="47"/>
    <m/>
    <x v="2"/>
    <s v="Ugyanabban vagy hasonló indikációban más gyógyszer elérhetõ"/>
  </r>
  <r>
    <s v="AMOXICILLIN/KLAVULÁNSAV APTAPHARMA 1000 mg/200 mg por oldatos injekcióhoz vagy infúzióhoz"/>
    <s v="100 X   - injekciós üvegben"/>
    <x v="0"/>
    <s v="OGYI-T-23825/03"/>
    <s v="amoxicillin sodium;potassium clavulanate"/>
    <s v="Apta Medica Internacional d.o.o."/>
    <s v="J01CR02"/>
    <x v="47"/>
    <m/>
    <x v="2"/>
    <s v="Ugyanabban vagy hasonló indikációban más gyógyszer elérhetõ"/>
  </r>
  <r>
    <s v="AMOXICILLIN/KLAVULÁNSAV KABI 2000 mg/200 mg por oldatos infúzióhoz"/>
    <s v="10 X 100 ml injekciós üvegben"/>
    <x v="0"/>
    <s v="OGYI-T-22650/12"/>
    <s v="amoxicillin;clavulanic acid"/>
    <s v="Fresenius Kabi Hungary Kft."/>
    <s v="J01CR02"/>
    <x v="48"/>
    <m/>
    <x v="2"/>
    <s v="Ugyanabban vagy hasonló indikációban más gyógyszer elérhetõ"/>
  </r>
  <r>
    <s v="AMOXICILLIN/KLAVULÁNSAV SANDOZ 1000 mg/200 mg por oldatos injekcióhoz"/>
    <s v="5 X   - injekciós üvegben"/>
    <x v="0"/>
    <s v="OGYI-T-23251/02"/>
    <s v="amoxicillin;clavulanic acid"/>
    <s v="Sandoz GmbH"/>
    <s v="J01CR02"/>
    <x v="22"/>
    <m/>
    <x v="0"/>
    <s v="Ugyanaz a gyógyszer más kiszerelésben elérhetõ"/>
  </r>
  <r>
    <s v="AMPICILLIN EBERTH 1 g por oldatos injekcióhoz vagy infúzióhoz"/>
    <s v="10 X   - injekciós üvegben"/>
    <x v="0"/>
    <s v="OGYI-T-24307/03"/>
    <s v="ampicillin sodium"/>
    <s v="Dr. Friedrich Eberth Arzneimittel GmbH"/>
    <s v="J01CA01"/>
    <x v="49"/>
    <d v="2026-01-31T00:00:00"/>
    <x v="0"/>
    <s v="Azonos hatóanyag, azonos gyógyszerformában elérhetõ"/>
  </r>
  <r>
    <s v="AMPICILLIN EBERTH 2 g por oldatos injekcióhoz vagy infúzióhoz"/>
    <s v="10 X   - injekciós üvegben"/>
    <x v="0"/>
    <s v="OGYI-T-24307/05"/>
    <s v="ampicillin sodium"/>
    <s v="Dr. Friedrich Eberth Arzneimittel GmbH"/>
    <s v="J01CA01"/>
    <x v="50"/>
    <m/>
    <x v="0"/>
    <s v="Azonos hatóanyag más gyógyszerformában elérhetõ"/>
  </r>
  <r>
    <s v="ANAFRANIL 25 mg bevont tabletta"/>
    <s v="30 X   - átlátszó buborékcsomagolásban"/>
    <x v="6"/>
    <s v="OGYI-T-02241/03"/>
    <s v="clomipramine"/>
    <s v="pharmaand GmbH"/>
    <s v="N06AA04"/>
    <x v="51"/>
    <d v="2026-01-31T00:00:00"/>
    <x v="5"/>
    <s v="Ugyanaz a gyógyszer más hatáserõsségben elérhetõ"/>
  </r>
  <r>
    <s v="ANAPEN 300 mikrogramm/0,3 ml oldatos injekció elõretöltött fecskendõben"/>
    <s v="1 X 1.05 ml elõretöltött fecskendõben"/>
    <x v="7"/>
    <s v="OGYI-T-09925/01"/>
    <s v="epinephrine (adrenaline)"/>
    <s v="Bioprojet Pharma"/>
    <s v="C01CA24"/>
    <x v="52"/>
    <m/>
    <x v="2"/>
    <s v="Azonos hatóanyag, azonos gyógyszerformában elérhetõ"/>
  </r>
  <r>
    <s v="ANAPEN JUNIOR 150 mikrogramm/0,3 ml oldatos injekció elõretöltött fecskendõben"/>
    <s v="1 X 0.3 ml elõretöltött fecskendõben"/>
    <x v="7"/>
    <s v="OGYI-T-09924/01"/>
    <s v="epinephrine (adrenaline)"/>
    <s v="Bioprojet Pharma"/>
    <s v="C01CA24"/>
    <x v="52"/>
    <m/>
    <x v="2"/>
    <s v="Azonos hatóanyag, azonos gyógyszerformában elérhetõ"/>
  </r>
  <r>
    <s v="ANDROCUR 100 mg tabletta"/>
    <s v="1 X 50 - buborékcsomagolásban"/>
    <x v="2"/>
    <s v="OGYI-T-01909/03"/>
    <s v="cyproterone"/>
    <s v="Advanz Pharma Ltd."/>
    <s v="G03HA01"/>
    <x v="53"/>
    <m/>
    <x v="0"/>
    <s v="Egyedi import"/>
  </r>
  <r>
    <s v="ANDROCUR 100 mg tabletta"/>
    <s v="1 X 60 - buborékcsomagolásban"/>
    <x v="2"/>
    <s v="OGYI-T-01909/04"/>
    <s v="cyproterone"/>
    <s v="Advanz Pharma Ltd."/>
    <s v="G03HA01"/>
    <x v="53"/>
    <m/>
    <x v="0"/>
    <s v="Egyedi import"/>
  </r>
  <r>
    <s v="ANESIA 10 mg/ml emulziós injekció vagy infúzió"/>
    <s v="1 X 50 ml injekciós üvegben"/>
    <x v="0"/>
    <s v="OGYI-T-22024/03"/>
    <s v="propofol"/>
    <s v="Baxter Holding B.V."/>
    <s v="N01AX10"/>
    <x v="54"/>
    <m/>
    <x v="6"/>
    <s v="Azonos hatóanyag, azonos gyógyszerformában elérhetõ"/>
  </r>
  <r>
    <s v="ANESIA 10 mg/ml emulziós injekció vagy infúzió"/>
    <s v="5 X 20 ml injekciós üvegben"/>
    <x v="0"/>
    <s v="OGYI-T-22024/02"/>
    <s v="propofol"/>
    <s v="Baxter Holding B.V."/>
    <s v="N01AX10"/>
    <x v="54"/>
    <m/>
    <x v="6"/>
    <s v="Azonos hatóanyag, azonos gyógyszerformában elérhetõ"/>
  </r>
  <r>
    <s v="ANESIA 20 mg/ml emulziós injekció vagy infúzió"/>
    <s v="1 X 50 ml injekciós üvegben"/>
    <x v="0"/>
    <s v="OGYI-T-22024/07"/>
    <s v="propofol"/>
    <s v="Baxter Holding B.V."/>
    <s v="N01AX10"/>
    <x v="54"/>
    <m/>
    <x v="6"/>
    <s v="Azonos hatóanyag, azonos gyógyszerformában elérhetõ"/>
  </r>
  <r>
    <s v="ANIDULAFUNGIN-TEVA 100 mg por oldatos infúzióhoz való koncentrátumhoz"/>
    <s v="1 X   - injekciós üvegben"/>
    <x v="0"/>
    <s v="OGYI-T-23348/01"/>
    <s v="anidulafungin"/>
    <s v="Teva Gyógyszergyár Zrt."/>
    <s v="J02AX06"/>
    <x v="55"/>
    <m/>
    <x v="0"/>
    <s v="Azonos hatóanyag, azonos gyógyszerformában elérhetõ"/>
  </r>
  <r>
    <s v="ANTAETHYL 500 mg tabletta"/>
    <s v="20 X   - tartályban"/>
    <x v="8"/>
    <s v="OGYI-T-02907/01"/>
    <s v="disulfiram"/>
    <s v="Neuraxpharm Hungary Kft"/>
    <s v="N07BB01"/>
    <x v="56"/>
    <m/>
    <x v="0"/>
    <s v="Egyedi import"/>
  </r>
  <r>
    <s v="ANTIFRONT BÉRES belsõleges cseppek"/>
    <s v="1 X 30 ml üvegben"/>
    <x v="3"/>
    <s v="OGYI-TN-11/01"/>
    <s v="ginger;Liquorice root;Melissa leaf;Camelliae sinensis folium;Turmeric, javanese"/>
    <s v="BÉRES Gyógyszergyár Zrt."/>
    <s v="V03A"/>
    <x v="57"/>
    <d v="2025-11-01T00:00:00"/>
    <x v="1"/>
    <s v="Ugyanabban vagy hasonló indikációban más gyógyszer elérhetõ"/>
  </r>
  <r>
    <s v="ANTIFRONT BÉRES kemény kapszula"/>
    <s v="30 X   - tartályban"/>
    <x v="8"/>
    <s v="OGYI-TN-38/01"/>
    <s v="ginger;Liquorice root;Melissa leaf;Turmeric, javanese;Mate leaf dry extract"/>
    <s v="BÉRES Gyógyszergyár Zrt."/>
    <s v="V03A"/>
    <x v="58"/>
    <m/>
    <x v="1"/>
    <s v="Ugyanaz a gyógyszer más gyógyszerformában elérhetõ"/>
  </r>
  <r>
    <s v="AQUA DESTILLATA KABI oldószer parenterális készítményekhez"/>
    <s v="20 X 10 ml ampulla"/>
    <x v="16"/>
    <s v="OGYI-T-21038/03"/>
    <s v="Water for injections"/>
    <s v="Fresenius Kabi Hungary Kft."/>
    <s v="V07AB"/>
    <x v="38"/>
    <m/>
    <x v="7"/>
    <s v="Ugyanaz a gyógyszer más gyógyszerformában elérhetõ"/>
  </r>
  <r>
    <s v="ARCOXIA  60 mg filmtabletta"/>
    <s v="14 X   - buborékcsomagolásban"/>
    <x v="2"/>
    <s v="OGYI-T-08825/06"/>
    <s v="etoricoxib"/>
    <s v="Organon Hungary Kft."/>
    <s v="M01AH05"/>
    <x v="59"/>
    <m/>
    <x v="0"/>
    <s v="Ugyanabban vagy hasonló indikációban más gyógyszer elérhetõ"/>
  </r>
  <r>
    <s v="ARCOXIA  60 mg filmtabletta"/>
    <s v="7 X   - buborékcsomagolásban"/>
    <x v="2"/>
    <s v="OGYI-T-08825/29"/>
    <s v="etoricoxib"/>
    <s v="Organon Hungary Kft."/>
    <s v="M01AH05"/>
    <x v="60"/>
    <m/>
    <x v="0"/>
    <s v="Ugyanabban vagy hasonló indikációban más gyógyszer elérhetõ"/>
  </r>
  <r>
    <s v="ARCOXIA  90 mg filmtabletta"/>
    <s v="14 X   - buborékcsomagolásban"/>
    <x v="2"/>
    <s v="OGYI-T-08825/08"/>
    <s v="etoricoxib"/>
    <s v="Organon Hungary Kft."/>
    <s v="M01AH05"/>
    <x v="61"/>
    <m/>
    <x v="0"/>
    <s v="Ugyanabban vagy hasonló indikációban más gyógyszer elérhetõ"/>
  </r>
  <r>
    <s v="ARCOXIA  90 mg filmtabletta"/>
    <s v="7 X   - buborékcsomagolásban"/>
    <x v="2"/>
    <s v="OGYI-T-08825/43"/>
    <s v="etoricoxib"/>
    <s v="Organon Hungary Kft."/>
    <s v="M01AH05"/>
    <x v="62"/>
    <m/>
    <x v="0"/>
    <s v="Ugyanaz a gyógyszer más kiszerelésben elérhetõ"/>
  </r>
  <r>
    <s v="ARIPIPRAZOL STADA 15 mg tabletta"/>
    <s v="56 X   - buborékcsomagolásban"/>
    <x v="2"/>
    <s v="OGYI-T-22898/19"/>
    <s v="aripiprazole"/>
    <s v="Stada Arzneimittel AG"/>
    <s v="N05AX12"/>
    <x v="63"/>
    <m/>
    <x v="0"/>
    <s v="Az OGYÉI által helyettesíthetõnek nyilvánított gyógyszer elérhetõ (helyettesíthetõségi lista)"/>
  </r>
  <r>
    <s v="ARIPIPRAZOL STADA 30 mg tabletta"/>
    <s v="28 X   - buborékcsomagolásban"/>
    <x v="2"/>
    <s v="OGYI-T-22898/27"/>
    <s v="aripiprazole"/>
    <s v="Stada Arzneimittel AG"/>
    <s v="N05AX12"/>
    <x v="63"/>
    <m/>
    <x v="3"/>
    <s v="Az OGYÉI által helyettesíthetõnek nyilvánított gyógyszer elérhetõ (helyettesíthetõségi lista)"/>
  </r>
  <r>
    <s v="ASDUTER 10 mg tabletta"/>
    <s v="56 X   - HDPE tartályban"/>
    <x v="1"/>
    <s v="OGYI-T-22835/17"/>
    <s v="aripiprazole"/>
    <s v="Vipharm S.A."/>
    <s v="N05AX12"/>
    <x v="64"/>
    <d v="2025-11-15T00:00:00"/>
    <x v="2"/>
    <s v="Ugyanaz a gyógyszer más kiszerelésben elérhetõ"/>
  </r>
  <r>
    <s v="ASPIRIN 500 mg tabletta"/>
    <s v="10 X   - átlátszó buborékcsomagolásban"/>
    <x v="6"/>
    <s v="OGYI-T-01505/02"/>
    <s v="acetylsalicylic acid"/>
    <s v="Bayer Hungária Kft."/>
    <s v="N02BA01"/>
    <x v="65"/>
    <m/>
    <x v="2"/>
    <s v="Ugyanaz a gyógyszer más gyógyszerformában elérhetõ"/>
  </r>
  <r>
    <s v="ASPIRIN 500 mg tabletta"/>
    <s v="20 X   - átlátszó buborékcsomagolásban"/>
    <x v="6"/>
    <s v="OGYI-T-01505/03"/>
    <s v="acetylsalicylic acid"/>
    <s v="Bayer Hungária Kft."/>
    <s v="N02BA01"/>
    <x v="65"/>
    <m/>
    <x v="2"/>
    <s v="Ugyanaz a gyógyszer más gyógyszerformában elérhetõ"/>
  </r>
  <r>
    <s v="ASPIRIN 500 mg tabletta"/>
    <s v="50 X   - átlátszó buborékcsomagolásban"/>
    <x v="6"/>
    <s v="OGYI-T-01505/07"/>
    <s v="acetylsalicylic acid"/>
    <s v="Bayer Hungária Kft."/>
    <s v="N02BA01"/>
    <x v="65"/>
    <m/>
    <x v="2"/>
    <s v="Ugyanaz a gyógyszer más gyógyszerformában elérhetõ"/>
  </r>
  <r>
    <s v="ASPIRIN COMPLEX Forró Ital 500 mg/30 mg granulátum belsõleges szuszpenzióhoz"/>
    <s v="10 X   - tasakban"/>
    <x v="4"/>
    <s v="OGYI-T-20613/03"/>
    <s v="acetylsalicylic acid;pseudoephedrine hydrochloride"/>
    <s v="Bayer Hungária Kft."/>
    <s v="N02BA01 / R01BA02"/>
    <x v="66"/>
    <m/>
    <x v="2"/>
    <s v="Ugyanaz a gyógyszer más gyógyszerformában elérhetõ"/>
  </r>
  <r>
    <s v="ASPIRIN COMPLEX Forró Ital 500 mg/30 mg granulátum belsõleges szuszpenzióhoz"/>
    <s v="20 X   - tasakban"/>
    <x v="4"/>
    <s v="OGYI-T-20613/04"/>
    <s v="acetylsalicylic acid;pseudoephedrine hydrochloride"/>
    <s v="Bayer Hungária Kft."/>
    <s v="N02BA01 / R01BA02"/>
    <x v="67"/>
    <m/>
    <x v="2"/>
    <s v="Ugyanaz a gyógyszer más kiszerelésben elérhetõ"/>
  </r>
  <r>
    <s v="ASPIRIN PLUS C FORTE 800 mg/480 mg pezsgõtabletta"/>
    <s v="20 X   - szalagcsomagolásban"/>
    <x v="19"/>
    <s v="OGYI-T-01507/04"/>
    <s v="acetylsalicylic acid;ascorbic acid"/>
    <s v="Bayer Hungária Kft."/>
    <s v="N02BA51"/>
    <x v="68"/>
    <d v="2025-11-15T00:00:00"/>
    <x v="6"/>
    <s v="Ugyanaz a gyógyszer más kiszerelésben elérhetõ"/>
  </r>
  <r>
    <s v="ASPIRIN PROTECT 100 mg gyomornedv-ellenálló bevont tabletta"/>
    <s v="20 X   - buborékcsomagolásban"/>
    <x v="2"/>
    <s v="OGYI-T-05950/01"/>
    <s v="acetylsalicylic acid"/>
    <s v="Bayer AG"/>
    <s v="B01AC06"/>
    <x v="69"/>
    <m/>
    <x v="0"/>
    <s v="Ugyanaz a gyógyszer más kiszerelésben elérhetõ"/>
  </r>
  <r>
    <s v="ASPIRIN PROTECT 100 mg gyomornedv-ellenálló bevont tabletta"/>
    <s v="50 X   - buborékcsomagolásban"/>
    <x v="2"/>
    <s v="OGYI-T-05950/02"/>
    <s v="acetylsalicylic acid"/>
    <s v="Bayer AG"/>
    <s v="B01AC06"/>
    <x v="69"/>
    <m/>
    <x v="0"/>
    <s v="Ugyanaz a gyógyszer más kiszerelésben elérhetõ"/>
  </r>
  <r>
    <s v="ASPIRIN PROTECT 100 mg gyomornedv-ellenálló bevont tabletta"/>
    <s v="56 X   - buborékcsomagolásban"/>
    <x v="2"/>
    <s v="OGYI-T-05950/06"/>
    <s v="acetylsalicylic acid"/>
    <s v="Bayer AG"/>
    <s v="B01AC06"/>
    <x v="70"/>
    <d v="2025-11-15T00:00:00"/>
    <x v="2"/>
    <s v="Ugyanaz a gyógyszer más kiszerelésben elérhetõ"/>
  </r>
  <r>
    <s v="ATORVASTATIN HEXAL 10 mg filmtabletta"/>
    <s v="30 X   - buborékcsomagolásban"/>
    <x v="2"/>
    <s v="OGYI-T-20199/01"/>
    <s v="atorvastatin"/>
    <s v="Sandoz Hungária Kft."/>
    <s v="C10AA05"/>
    <x v="71"/>
    <m/>
    <x v="0"/>
    <s v="Az OGYÉI által helyettesíthetõnek nyilvánított gyógyszer elérhetõ (helyettesíthetõségi lista)"/>
  </r>
  <r>
    <s v="ATORVASTATIN HEXAL 20 mg filmtabletta"/>
    <s v="30 X   - buborékcsomagolásban"/>
    <x v="2"/>
    <s v="OGYI-T-20199/04"/>
    <s v="atorvastatin"/>
    <s v="Sandoz Hungária Kft."/>
    <s v="C10AA05"/>
    <x v="72"/>
    <m/>
    <x v="0"/>
    <s v="Az OGYÉI által helyettesíthetõnek nyilvánított gyógyszer elérhetõ (helyettesíthetõségi lista)"/>
  </r>
  <r>
    <s v="ATORVASTATIN HEXAL 40 mg filmtabletta"/>
    <s v="30 X   - buborékcsomagolásban"/>
    <x v="2"/>
    <s v="OGYI-T-20199/07"/>
    <s v="atorvastatin"/>
    <s v="Sandoz Hungária Kft."/>
    <s v="C10AA05"/>
    <x v="73"/>
    <m/>
    <x v="0"/>
    <s v="Az OGYÉI által helyettesíthetõnek nyilvánított gyógyszer elérhetõ (helyettesíthetõségi lista)"/>
  </r>
  <r>
    <s v="ATORVASTATIN-TEVA 10 mg filmtabletta"/>
    <s v="30 X   - buborékcsomagolásban"/>
    <x v="2"/>
    <s v="OGYI-T-22355/01"/>
    <s v="atorvastatin"/>
    <s v="Teva Gyógyszergyár Zrt."/>
    <s v="C10AA05"/>
    <x v="74"/>
    <m/>
    <x v="0"/>
    <s v="Az OGYÉI által helyettesíthetõnek nyilvánított gyógyszer elérhetõ (helyettesíthetõségi lista)"/>
  </r>
  <r>
    <s v="ATORVASTATIN-TEVA 20 mg filmtabletta"/>
    <s v="30 X   - buborékcsomagolásban"/>
    <x v="2"/>
    <s v="OGYI-T-22355/02"/>
    <s v="atorvastatin"/>
    <s v="Teva Gyógyszergyár Zrt."/>
    <s v="C10AA05"/>
    <x v="75"/>
    <m/>
    <x v="0"/>
    <s v="Az OGYÉI által helyettesíthetõnek nyilvánított gyógyszer elérhetõ (helyettesíthetõségi lista)"/>
  </r>
  <r>
    <s v="ATORVASTATIN-TEVA 40 mg filmtabletta"/>
    <s v="30 X   - buborékcsomagolásban"/>
    <x v="2"/>
    <s v="OGYI-T-22355/03"/>
    <s v="atorvastatin"/>
    <s v="Teva Gyógyszergyár Zrt."/>
    <s v="C10AA05"/>
    <x v="74"/>
    <m/>
    <x v="0"/>
    <s v="Az OGYÉI által helyettesíthetõnek nyilvánított gyógyszer elérhetõ (helyettesíthetõségi lista)"/>
  </r>
  <r>
    <s v="ATORVASTATIN-TEVA 80 mg filmtabletta"/>
    <s v="30 X   - buborékcsomagolásban"/>
    <x v="2"/>
    <s v="OGYI-T-22355/04"/>
    <s v="atorvastatin"/>
    <s v="Teva Gyógyszergyár Zrt."/>
    <s v="C10AA05"/>
    <x v="75"/>
    <m/>
    <x v="0"/>
    <s v="Az OGYÉI által helyettesíthetõnek nyilvánított gyógyszer elérhetõ (helyettesíthetõségi lista)"/>
  </r>
  <r>
    <s v="ATROFORT pezsgõtabletta"/>
    <s v="20 X   - PP tartályban"/>
    <x v="20"/>
    <s v="OGYI-T-20761/01"/>
    <s v="glucosamine"/>
    <s v="BÉRES Gyógyszergyár Zrt."/>
    <s v="M01AX05"/>
    <x v="76"/>
    <m/>
    <x v="0"/>
    <s v="Ugyanabban vagy hasonló indikációban más gyógyszer elérhetõ"/>
  </r>
  <r>
    <s v="AVELOX 400 mg/250 ml oldatos infúzió"/>
    <s v="1 X 250 ml infúziós üvegben"/>
    <x v="11"/>
    <s v="OGYI-T-07554/06"/>
    <s v="moxifloxacin"/>
    <s v="Bayer AG"/>
    <s v="J01MA14"/>
    <x v="77"/>
    <m/>
    <x v="0"/>
    <s v="Azonos hatóanyag más gyógyszerformában elérhetõ"/>
  </r>
  <r>
    <s v="AZZALURE 125 Speywood egység por oldatos injekcióhoz"/>
    <s v="1 X   - injekciós üvegben"/>
    <x v="0"/>
    <s v="OGYI-T-21618/01"/>
    <s v="botulinum toxin type A for injection"/>
    <s v="Ipsen Pharma"/>
    <s v="M03AX01"/>
    <x v="78"/>
    <m/>
    <x v="0"/>
    <s v="Azonos hatóanyag, azonos gyógyszerformában elérhetõ"/>
  </r>
  <r>
    <s v="AZZALURE 125 Speywood egység por oldatos injekcióhoz"/>
    <s v="2 X   - injekciós üvegben"/>
    <x v="0"/>
    <s v="OGYI-T-21618/02"/>
    <s v="botulinum toxin type A for injection"/>
    <s v="Ipsen Pharma"/>
    <s v="M03AX01"/>
    <x v="78"/>
    <m/>
    <x v="0"/>
    <s v="Azonos hatóanyag, azonos gyógyszerformában elérhetõ"/>
  </r>
  <r>
    <s v="Actos 30 mg tabletta"/>
    <s v="28 X   - buborékcsomagolásban"/>
    <x v="2"/>
    <s v="EU/1/00/150/004"/>
    <s v="pioglitazone"/>
    <s v="Cheplapharm Arzneimittel GmbH"/>
    <s v="A10BG03"/>
    <x v="79"/>
    <m/>
    <x v="0"/>
    <s v="Egyedi import"/>
  </r>
  <r>
    <s v="Afinitor  2,5 mg tabletta"/>
    <s v="30 X   - -"/>
    <x v="21"/>
    <s v="EU/1/09/538/009"/>
    <s v="Everolimus"/>
    <s v="Novartis Europharm Limited"/>
    <s v="L01XE10"/>
    <x v="80"/>
    <m/>
    <x v="0"/>
    <s v="Az OGYÉI által helyettesíthetõnek nyilvánított gyógyszer elérhetõ (helyettesíthetõségi lista)"/>
  </r>
  <r>
    <s v="Alimta 100 mg por oldatos infúzióhoz való koncentrátumhoz"/>
    <s v="1 X   - injekciós üvegben"/>
    <x v="0"/>
    <s v="EU/1/04/290/002"/>
    <s v="pemetrexed"/>
    <s v="Eli Lilly Nederland B.V."/>
    <s v="L01BA04"/>
    <x v="81"/>
    <m/>
    <x v="0"/>
    <s v="Ugyanaz a gyógyszer más gyógyszerformában elérhetõ"/>
  </r>
  <r>
    <s v="Alimta 500 mg por oldatos infúzióhoz való koncentrátumhoz"/>
    <s v="1 X   - injekciós üvegben"/>
    <x v="0"/>
    <s v="EU/1/04/290/001"/>
    <s v="pemetrexed"/>
    <s v="Eli Lilly Nederland B.V."/>
    <s v="L01BA04"/>
    <x v="81"/>
    <m/>
    <x v="0"/>
    <s v="Ugyanaz a gyógyszer más gyógyszerformában elérhetõ"/>
  </r>
  <r>
    <s v="Aloxi 250 mikrogramm oldatos injekció"/>
    <s v="1 X 5 ml -"/>
    <x v="0"/>
    <s v="EU/1/04/306/001"/>
    <s v="palonosetron"/>
    <s v="Helsinn Birex Pharmaceuticals Ltd."/>
    <s v="A04AA05"/>
    <x v="82"/>
    <m/>
    <x v="0"/>
    <s v="Azonos hatóanyag más gyógyszerformában elérhetõ"/>
  </r>
  <r>
    <s v="Aloxi 500 mikrogramm lágy kapszula"/>
    <s v="1 X   - buborékcsomagolásban"/>
    <x v="2"/>
    <s v="EU/1/04/306/003"/>
    <s v="palonosetron"/>
    <s v="Helsinn Birex Pharmaceuticals Ltd."/>
    <s v="A04AA05"/>
    <x v="82"/>
    <m/>
    <x v="0"/>
    <s v="Azonos hatóanyag más gyógyszerformában elérhetõ"/>
  </r>
  <r>
    <s v="Ammonaps 940 mg/g granulátum"/>
    <s v="1 X 266 g tartályban"/>
    <x v="8"/>
    <s v="EU/1/99/120/003"/>
    <s v="sodium phenylbutyrate"/>
    <s v="Immedica Pharma AB"/>
    <s v="A16AX03"/>
    <x v="83"/>
    <m/>
    <x v="0"/>
    <s v="Ugyanaz a gyógyszer más kiszerelésben elérhetõ"/>
  </r>
  <r>
    <s v="Apidra 100 Egység/ml oldatos injekció patronban"/>
    <s v="5 X 3 ml "/>
    <x v="0"/>
    <s v="EU/1/04/285/008"/>
    <s v="insulin glulisine"/>
    <s v="sanofi-aventis Deutschland GmbH"/>
    <s v="A10AB06"/>
    <x v="84"/>
    <m/>
    <x v="0"/>
    <s v="Ugyanaz a gyógyszer más gyógyszerformában elérhetõ"/>
  </r>
  <r>
    <s v="Aprovel 150 mg tabletta"/>
    <s v="28 X   - buborékcsomagolásban"/>
    <x v="2"/>
    <s v="EU/1/97/046/004"/>
    <s v="irbesartan"/>
    <s v="Sanofi Winthrop Industrie"/>
    <s v="C09CA04"/>
    <x v="85"/>
    <m/>
    <x v="0"/>
    <s v="Ugyanaz a gyógyszer más kiszerelésben elérhetõ"/>
  </r>
  <r>
    <s v="Aprovel 300 mg tabletta"/>
    <s v="28 X   - buborékcsomagolásban"/>
    <x v="2"/>
    <s v="EU/1/97/046/007"/>
    <s v="irbesartan"/>
    <s v="Sanofi Winthrop Industrie"/>
    <s v="C09CA04"/>
    <x v="86"/>
    <m/>
    <x v="0"/>
    <s v="Ugyanaz a gyógyszer más gyógyszerformában elérhetõ"/>
  </r>
  <r>
    <s v="Arava  10 mg filmtabletta"/>
    <s v="30 X   - mûanyag tartályban"/>
    <x v="9"/>
    <s v="EU/1/99/118/003"/>
    <s v="leflunomide"/>
    <s v="sanofi-aventis Deutschland GmbH"/>
    <s v="L04AA13"/>
    <x v="87"/>
    <m/>
    <x v="0"/>
    <s v="Ugyanaz a gyógyszer más hatáserõsségben elérhetõ"/>
  </r>
  <r>
    <s v="Arava  20 mg filmtabletta"/>
    <s v="30 X   - mûanyag tartályban"/>
    <x v="9"/>
    <s v="EU/1/99/118/007"/>
    <s v="leflunomide"/>
    <s v="sanofi-aventis Deutschland GmbH"/>
    <s v="L04AA13"/>
    <x v="88"/>
    <m/>
    <x v="0"/>
    <s v="Ugyanaz a gyógyszer más hatáserõsségben elérhetõ"/>
  </r>
  <r>
    <s v="Armisarte 25 mg/ml koncentrátum oldatos infúzióhoz"/>
    <s v="1 X 20 ml injekciós üvegben"/>
    <x v="0"/>
    <s v="EU/1/15/1063/002"/>
    <s v="pemetrexed"/>
    <s v="Actavis Group PTC ehf."/>
    <s v="L01BA04"/>
    <x v="89"/>
    <m/>
    <x v="2"/>
    <s v="Ugyanaz a gyógyszer más kiszerelésben elérhetõ"/>
  </r>
  <r>
    <s v="Armisarte 25 mg/ml koncentrátum oldatos infúzióhoz"/>
    <s v="1 X 34 ml injekciós üvegben"/>
    <x v="0"/>
    <s v="EU/1/15/1063/004"/>
    <s v="pemetrexed"/>
    <s v="Actavis Group PTC ehf."/>
    <s v="L01BA04"/>
    <x v="18"/>
    <m/>
    <x v="2"/>
    <s v="Ugyanaz a gyógyszer más kiszerelésben elérhetõ"/>
  </r>
  <r>
    <s v="Armisarte 25 mg/ml koncentrátum oldatos infúzióhoz"/>
    <s v="1 X 40 ml injekciós üvegben"/>
    <x v="0"/>
    <s v="EU/1/15/1063/003"/>
    <s v="pemetrexed"/>
    <s v="Actavis Group PTC ehf."/>
    <s v="L01BA04"/>
    <x v="90"/>
    <m/>
    <x v="2"/>
    <s v="Azonos hatóanyag, azonos gyógyszerformában elérhetõ"/>
  </r>
  <r>
    <s v="Avastin 25 mg/ml koncentrátum oldatos infúzióhoz"/>
    <s v="1 X 16 ml injekciós üvegben"/>
    <x v="0"/>
    <s v="EU/1/04/300/002"/>
    <s v="bevacizumab"/>
    <s v="Roche Registration GmbH"/>
    <s v="L01XC07"/>
    <x v="91"/>
    <m/>
    <x v="0"/>
    <s v="Ugyanaz a gyógyszer más hatáserõsségben elérhetõ"/>
  </r>
  <r>
    <s v="Azomyr 0,5 mg/ml belsõleges oldat"/>
    <s v="1 X 150 ml üvegben"/>
    <x v="3"/>
    <s v="EU/1/00/157/064"/>
    <s v="desloratadine"/>
    <s v="N.V. Organon"/>
    <s v="R06AX27"/>
    <x v="92"/>
    <m/>
    <x v="0"/>
    <s v="Ugyanabban vagy hasonló indikációban más gyógyszer elérhetõ"/>
  </r>
  <r>
    <s v="BABY LUUF illóolajos kenõcs"/>
    <s v="1 X 30 g üveg tartályban"/>
    <x v="22"/>
    <s v="OGYI-TN-13/01"/>
    <s v="Eucalyptus oil;Turpentine oil, rectified;Thyme oil"/>
    <s v="Apomedica GmbH"/>
    <s v="R05X"/>
    <x v="93"/>
    <m/>
    <x v="0"/>
    <s v="Ugyanabban vagy hasonló indikációban más gyógyszer elérhetõ"/>
  </r>
  <r>
    <s v="BEN-U-RON 500 mg tabletta"/>
    <s v="20 X   - buborékcsomagolásban"/>
    <x v="2"/>
    <s v="OGYI-T-04662/01"/>
    <s v="paracetamol"/>
    <s v="Bene Arzneimittel GmbH"/>
    <s v="N02BE01"/>
    <x v="94"/>
    <m/>
    <x v="0"/>
    <s v="Ugyanaz a gyógyszer más kiszerelésben elérhetõ"/>
  </r>
  <r>
    <s v="BENDAMUSTINE ACCORD 2,5 mg/ml por oldatos infúzióhoz való koncentrátumhoz"/>
    <s v="5 X 100 mg injekciós üvegben"/>
    <x v="0"/>
    <s v="OGYI-T-22964/05"/>
    <s v="bendamustine hydrochloride monohydrate"/>
    <s v="Accord Healthcare Polska Sp. z o.o."/>
    <s v="L01AA09"/>
    <x v="95"/>
    <d v="2025-12-31T00:00:00"/>
    <x v="2"/>
    <s v="Azonos hatóanyag, azonos gyógyszerformában elérhetõ"/>
  </r>
  <r>
    <s v="BENELYTE oldatos infúzió"/>
    <s v="10 X 500 ml LDPE palackban"/>
    <x v="17"/>
    <s v="OGYI-T-23178/03"/>
    <s v="sodium chloride;potassium chloride;calcium chloride dihydrate;Magnesium chloride hexahydrate;sodium acetate trihydrate;glucose monohydrate"/>
    <s v="Fresenius Kabi Hungary Kft."/>
    <s v="B05BB02"/>
    <x v="96"/>
    <m/>
    <x v="0"/>
    <s v="Egyedi import"/>
  </r>
  <r>
    <s v="BETAHISTIN-RATIOPHARM  8 mg tabletta"/>
    <s v="100 X   - buborékcsomagolásban"/>
    <x v="2"/>
    <s v="OGYI-T-20131/01"/>
    <s v="betahistine"/>
    <s v="Teva Gyógyszergyár Zrt."/>
    <s v="N07CA01"/>
    <x v="97"/>
    <d v="2025-11-20T00:00:00"/>
    <x v="2"/>
    <s v="Ugyanaz a gyógyszer más hatáserõsségben elérhetõ"/>
  </r>
  <r>
    <s v="BETAKLAV 400 mg/57 mg/5 ml por belsõleges szuszpenzióhoz"/>
    <s v="1 X 14 g palackban"/>
    <x v="12"/>
    <s v="OGYI-T-22869/14"/>
    <s v="amoxicillin;clavulanic acid"/>
    <s v="Krka d.d.,"/>
    <s v="J01CR02"/>
    <x v="98"/>
    <m/>
    <x v="0"/>
    <s v="Ugyanaz a gyógyszer más gyógyszerformában elérhetõ"/>
  </r>
  <r>
    <s v="BETAKLAV 500 mg/125 mg filmtabletta"/>
    <s v="21 X   - buborékcsomagolásban"/>
    <x v="2"/>
    <s v="OGYI-T-22869/18"/>
    <s v="amoxicillin;clavulanic acid"/>
    <s v="Krka d.d.,"/>
    <s v="J01CR02"/>
    <x v="91"/>
    <m/>
    <x v="0"/>
    <s v="Az OGYÉI által helyettesíthetõnek nyilvánított gyógyszer elérhetõ (helyettesíthetõségi lista)"/>
  </r>
  <r>
    <s v="BETAKLAV 875 mg/125 mg filmtabletta"/>
    <s v="14 X   - buborékcsomagolásban"/>
    <x v="2"/>
    <s v="OGYI-T-22869/22"/>
    <s v="amoxicillin;clavulanic acid"/>
    <s v="Krka d.d.,"/>
    <s v="J01CR02"/>
    <x v="99"/>
    <d v="2025-12-31T00:00:00"/>
    <x v="2"/>
    <s v="Az OGYÉI által helyettesíthetõnek nyilvánított gyógyszer elérhetõ (helyettesíthetõségi lista)"/>
  </r>
  <r>
    <s v="BETALOC  1 mg/ml oldatos injekció"/>
    <s v="5 X 5 ml ampulla"/>
    <x v="16"/>
    <s v="OGYI-T-01815/01"/>
    <s v="metoprolol"/>
    <s v="Recordati Ireland Ltd."/>
    <s v="C07AB02"/>
    <x v="100"/>
    <d v="2026-01-17T00:00:00"/>
    <x v="0"/>
    <s v="Ugyanaz a gyógyszer más gyógyszerformában elérhetõ"/>
  </r>
  <r>
    <s v="BETESIL 2,25 mg gyógyszeres tapasz"/>
    <s v="4 X   - tasakban"/>
    <x v="4"/>
    <s v="OGYI-T-20267/01"/>
    <s v="betamethasone"/>
    <s v="Ibsa Pharma Kft."/>
    <s v="D07AC01"/>
    <x v="101"/>
    <m/>
    <x v="0"/>
    <s v="Ugyanabban vagy hasonló indikációban más gyógyszer elérhetõ"/>
  </r>
  <r>
    <s v="BILASTINE TEVA 20 mg tabletta"/>
    <s v="30 X 1 - adagonként perforált buborékcsomagolásban"/>
    <x v="23"/>
    <s v="OGYI-T-23870/02"/>
    <s v="bilastine"/>
    <s v="Teva B.V."/>
    <s v="R06AX29"/>
    <x v="68"/>
    <d v="2025-11-20T00:00:00"/>
    <x v="2"/>
    <s v="Ugyanabban vagy hasonló indikációban más gyógyszer elérhetõ"/>
  </r>
  <r>
    <s v="BILOBIL 40 mg kemény kapszula"/>
    <s v="20 X   - buborékcsomagolásban"/>
    <x v="2"/>
    <s v="OGYI-T-22107/01"/>
    <s v="ginkgo dry extract, refined and quantified"/>
    <s v="Krka d.d.,"/>
    <s v="N06DX02"/>
    <x v="102"/>
    <m/>
    <x v="0"/>
    <s v="Az OGYÉI által helyettesíthetõnek nyilvánított gyógyszer elérhetõ (helyettesíthetõségi lista)"/>
  </r>
  <r>
    <s v="BILOBIL 40 mg kemény kapszula"/>
    <s v="60 X   - buborékcsomagolásban"/>
    <x v="2"/>
    <s v="OGYI-T-22107/02"/>
    <s v="ginkgo dry extract, refined and quantified"/>
    <s v="Krka d.d.,"/>
    <s v="N06DX02"/>
    <x v="103"/>
    <m/>
    <x v="0"/>
    <s v="Ugyanaz a gyógyszer más kiszerelésben elérhetõ"/>
  </r>
  <r>
    <s v="BILOBIL FORTE 80 mg kemény kapszula"/>
    <s v="20 X   - buborékcsomagolásban"/>
    <x v="2"/>
    <s v="OGYI-T-10148/01"/>
    <s v="ginkgo dry extract, refined and quantified"/>
    <s v="Krka d.d.,"/>
    <s v="N06DX02"/>
    <x v="104"/>
    <m/>
    <x v="0"/>
    <s v="Az OGYÉI által helyettesíthetõnek nyilvánított gyógyszer elérhetõ (helyettesíthetõségi lista)"/>
  </r>
  <r>
    <s v="BISOGAMMA  5 mg filmtabletta"/>
    <s v="100 X   - buborékcsomagolásban"/>
    <x v="2"/>
    <s v="OGYI-T-09388/03"/>
    <s v="bisoprolol"/>
    <s v="Wörwag Pharma GmbH&amp;Co.KG"/>
    <s v="C07AB07"/>
    <x v="105"/>
    <m/>
    <x v="0"/>
    <s v="Azonos hatóanyag, azonos gyógyszerformában elérhetõ"/>
  </r>
  <r>
    <s v="BISOGAMMA  5 mg filmtabletta"/>
    <s v="30 X   - buborékcsomagolásban"/>
    <x v="2"/>
    <s v="OGYI-T-09388/01"/>
    <s v="bisoprolol"/>
    <s v="Wörwag Pharma GmbH&amp;Co.KG"/>
    <s v="C07AB07"/>
    <x v="105"/>
    <m/>
    <x v="0"/>
    <s v="Azonos hatóanyag, azonos gyógyszerformában elérhetõ"/>
  </r>
  <r>
    <s v="BISOGAMMA  5 mg filmtabletta"/>
    <s v="50 X   - buborékcsomagolásban"/>
    <x v="2"/>
    <s v="OGYI-T-09388/02"/>
    <s v="bisoprolol"/>
    <s v="Wörwag Pharma GmbH&amp;Co.KG"/>
    <s v="C07AB07"/>
    <x v="105"/>
    <m/>
    <x v="0"/>
    <s v="Azonos hatóanyag, azonos gyógyszerformában elérhetõ"/>
  </r>
  <r>
    <s v="BISOPROLOL VITABALANS  5 mg tabletta"/>
    <s v="30 X   - buborékcsomagolásban"/>
    <x v="2"/>
    <s v="OGYI-T-20802/04"/>
    <s v="bisoprolol"/>
    <s v="Vitabalans Oy"/>
    <s v="C07AB07"/>
    <x v="106"/>
    <d v="2025-12-31T00:00:00"/>
    <x v="2"/>
    <s v="Ugyanabban vagy hasonló indikációban más gyógyszer elérhetõ"/>
  </r>
  <r>
    <s v="BISOPROLOL VITABALANS 10 mg tabletta"/>
    <s v="30 X   - buborékcsomagolásban"/>
    <x v="2"/>
    <s v="OGYI-T-20802/12"/>
    <s v="bisoprolol"/>
    <s v="Vitabalans Oy"/>
    <s v="C07AB07"/>
    <x v="107"/>
    <d v="2025-12-31T00:00:00"/>
    <x v="2"/>
    <s v="Az OGYÉI által helyettesíthetõnek nyilvánított gyógyszer elérhetõ (helyettesíthetõségi lista)"/>
  </r>
  <r>
    <s v="BITINEX  10 mg kemény kapszula"/>
    <s v="28 X   - buborékcsomagolásban"/>
    <x v="2"/>
    <s v="OGYI-T-23603/05"/>
    <s v="atomoxetine"/>
    <s v="Egis Gyógyszergyár Zrt."/>
    <s v="N06BA09"/>
    <x v="108"/>
    <d v="2025-12-31T00:00:00"/>
    <x v="2"/>
    <s v="Ugyanaz a gyógyszer más hatáserõsségben elérhetõ"/>
  </r>
  <r>
    <s v="BOOSTRIX POLIO szuszpenziós injekció elõretöltött fecskendõben"/>
    <s v="1 X 0.5 ml elõretöltött fecskendõben"/>
    <x v="7"/>
    <s v="OGYI-T-20497/01"/>
    <s v="vakcina (kombinált)"/>
    <s v="GlaxoSmithKline Biologicals S.A."/>
    <s v="J07CA02"/>
    <x v="0"/>
    <m/>
    <x v="0"/>
    <s v="Ugyanabban vagy hasonló indikációban más gyógyszer elérhetõ"/>
  </r>
  <r>
    <s v="BOOSTRIX POLIO szuszpenziós injekció elõretöltött fecskendõben"/>
    <s v="1 X 0.5 ml elõretöltött fecskendõben"/>
    <x v="7"/>
    <s v="OGYI-T-20497/07"/>
    <s v="vakcina (kombinált)"/>
    <s v="GlaxoSmithKline Biologicals S.A."/>
    <s v="J07CA02"/>
    <x v="109"/>
    <m/>
    <x v="0"/>
    <s v="Ugyanabban vagy hasonló indikációban más gyógyszer elérhetõ"/>
  </r>
  <r>
    <s v="BORTEZOMIB SANDOZ 3,5 mg por oldatos injekcióhoz"/>
    <s v="1 X   - injekciós üvegben"/>
    <x v="0"/>
    <s v="OGYI-T-23375/02"/>
    <s v="bortezomib"/>
    <s v="Sandoz Hungária Kft."/>
    <s v="L01XG01"/>
    <x v="110"/>
    <d v="2025-12-31T00:00:00"/>
    <x v="0"/>
    <s v="Azonos hatóanyag, azonos gyógyszerformában elérhetõ"/>
  </r>
  <r>
    <s v="BROMO-BILIARON 5,0 mg por oldatos injekcióhoz"/>
    <s v="6 X   - üvegben"/>
    <x v="3"/>
    <s v="OGYI-T-09941/01"/>
    <s v="N-(3-bromo-2,4,6-trimethylfenyl)-iminoacetic acid"/>
    <s v="Medi-Radiopharma Kft."/>
    <s v="V09DA04"/>
    <x v="111"/>
    <d v="2026-04-30T00:00:00"/>
    <x v="2"/>
    <s v="Egyedi import"/>
  </r>
  <r>
    <s v="BROMOCRIPTIN-RICHTER  2,5 mg tabletta"/>
    <s v="30 X   - üvegben"/>
    <x v="3"/>
    <s v="OGYI-T-03720/01"/>
    <s v="bromocriptine"/>
    <s v="Richter Gedeon Nyrt."/>
    <s v="G02CB01 / N04BC01"/>
    <x v="18"/>
    <d v="2025-11-14T00:00:00"/>
    <x v="2"/>
    <s v="Ugyanabban vagy hasonló indikációban más gyógyszer elérhetõ"/>
  </r>
  <r>
    <s v="BRONCHOSTOP köhögés elleni belsõleges gumipasztilla"/>
    <s v="20 X   - buborékcsomagolásban"/>
    <x v="2"/>
    <s v="OGYI-TN-46/01"/>
    <s v="extr. thymi vulgaris herba"/>
    <s v="Kwizda Pharma GmbH"/>
    <s v="R05CA"/>
    <x v="112"/>
    <m/>
    <x v="0"/>
    <s v="Ugyanabban vagy hasonló indikációban más gyógyszer elérhetõ"/>
  </r>
  <r>
    <s v="BRONCHOSTOP köhögés elleni belsõleges gumipasztilla"/>
    <s v="40 X   - buborékcsomagolásban"/>
    <x v="2"/>
    <s v="OGYI-TN-46/02"/>
    <s v="extr. thymi vulgaris herba"/>
    <s v="Kwizda Pharma GmbH"/>
    <s v="R05CA"/>
    <x v="112"/>
    <m/>
    <x v="0"/>
    <s v="Ugyanabban vagy hasonló indikációban más gyógyszer elérhetõ"/>
  </r>
  <r>
    <s v="BRUFEN cukormentes 40 mg/ml belsõleges szuszpenzió"/>
    <s v="1 X 200 ml PET tartályban"/>
    <x v="24"/>
    <s v="OGYI-T-22073/04"/>
    <s v="ibuprofen"/>
    <s v="Viatris Healthcare Ltd."/>
    <s v="M01AE01"/>
    <x v="113"/>
    <m/>
    <x v="2"/>
    <s v="Ugyanaz a gyógyszer más kiszerelésben elérhetõ"/>
  </r>
  <r>
    <s v="BUDENOFALK 9 mg gyomornedv-ellenálló granulátum"/>
    <s v="30 X   - tasakban"/>
    <x v="4"/>
    <s v="OGYI-T-08898/04"/>
    <s v="budesonide"/>
    <s v="Dr. Falk Pharma GmbH"/>
    <s v="A07EA06"/>
    <x v="114"/>
    <d v="2025-11-30T00:00:00"/>
    <x v="3"/>
    <s v="Azonos hatóanyag más gyógyszerformában elérhetõ"/>
  </r>
  <r>
    <s v="BUSZULFÁN ACCORD 6 mg/ml koncentrátum oldatos infúzióhoz"/>
    <s v="1 X 10 ml injekciós üvegben"/>
    <x v="0"/>
    <s v="OGYI-T-23035/01"/>
    <s v="busulfan"/>
    <s v="Accord Healthcare Polska Sp. z o.o."/>
    <s v="L01AB01"/>
    <x v="51"/>
    <d v="2025-11-30T00:00:00"/>
    <x v="2"/>
    <s v="Azonos hatóanyag, azonos gyógyszerformában elérhetõ"/>
  </r>
  <r>
    <s v="Betaferon 250 mikrogramm/ml por és oldószer oldatos injekcióhoz"/>
    <s v="12 X   - injekciós üvegben"/>
    <x v="0"/>
    <s v="EU/1/95/003/008"/>
    <s v="interferon beta-1b"/>
    <s v="Bayer AG"/>
    <s v="L03AB08"/>
    <x v="115"/>
    <m/>
    <x v="0"/>
    <s v="Kontingens"/>
  </r>
  <r>
    <s v="Bondronat 50 mg filmtabletta"/>
    <s v="28 X   - buborékcsomagolásban"/>
    <x v="2"/>
    <s v="EU/1/96/012/009"/>
    <s v="ibandronic acid"/>
    <s v="Atnahs Pharma Netherlands B.V."/>
    <s v="M05BA06"/>
    <x v="116"/>
    <m/>
    <x v="0"/>
    <s v="Ugyanaz a gyógyszer más gyógyszerformában elérhetõ"/>
  </r>
  <r>
    <s v="Bondronat 6 mg koncentrátum oldatos infúzióhoz"/>
    <s v="1 X 6  ml injekciós üvegben"/>
    <x v="0"/>
    <s v="EU/1/96/012/011"/>
    <s v="ibandronic acid"/>
    <s v="Atnahs Pharma Netherlands B.V."/>
    <s v="M05BA06"/>
    <x v="116"/>
    <m/>
    <x v="0"/>
    <s v="Ugyanaz a gyógyszer más gyógyszerformában elérhetõ"/>
  </r>
  <r>
    <s v="Bonviva 150 mg filmtabletta"/>
    <s v="1 X   - buborékcsomagolásban"/>
    <x v="2"/>
    <s v="EU/1/03/265/003"/>
    <s v="ibandronic acid"/>
    <s v="Atnahs Pharma Netherlands B.V."/>
    <s v="M05BA06"/>
    <x v="117"/>
    <m/>
    <x v="0"/>
    <s v="Ugyanabban vagy hasonló indikációban más gyógyszer elérhetõ"/>
  </r>
  <r>
    <s v="Bonviva 150 mg filmtabletta"/>
    <s v="3 X   - buborékcsomagolásban"/>
    <x v="2"/>
    <s v="EU/1/03/265/004"/>
    <s v="ibandronic acid"/>
    <s v="Atnahs Pharma Netherlands B.V."/>
    <s v="M05BA06"/>
    <x v="117"/>
    <m/>
    <x v="0"/>
    <s v="Ugyanabban vagy hasonló indikációban más gyógyszer elérhetõ"/>
  </r>
  <r>
    <s v="Bonviva 3 mg oldatos injekció"/>
    <s v="1 X   - elõretöltött fecskendõben"/>
    <x v="7"/>
    <s v="EU/1/03/265/005"/>
    <s v="ibandronic acid"/>
    <s v="Atnahs Pharma Netherlands B.V."/>
    <s v="M05BA06"/>
    <x v="118"/>
    <m/>
    <x v="0"/>
    <s v="Ugyanabban vagy hasonló indikációban más gyógyszer elérhetõ"/>
  </r>
  <r>
    <s v="Bonviva 3 mg oldatos injekció"/>
    <s v="4 X   - elõretöltött fecskendõben"/>
    <x v="7"/>
    <s v="EU/1/03/265/006"/>
    <s v="ibandronic acid"/>
    <s v="Atnahs Pharma Netherlands B.V."/>
    <s v="M05BA06"/>
    <x v="118"/>
    <m/>
    <x v="0"/>
    <s v="Ugyanabban vagy hasonló indikációban más gyógyszer elérhetõ"/>
  </r>
  <r>
    <s v="Briviact 10 mg/ml belsõleges oldat"/>
    <s v="1 X 300 ml tartályban"/>
    <x v="8"/>
    <s v="EU/1/15/1073/021"/>
    <s v="brivaracetam"/>
    <s v="UCB Pharma S.A."/>
    <s v="N03AX23"/>
    <x v="119"/>
    <m/>
    <x v="0"/>
    <s v="Ugyanaz a gyógyszer más gyógyszerformában elérhetõ"/>
  </r>
  <r>
    <s v="Bronchitol 40 mg inhalációs por, kemény kapszula"/>
    <s v="280 X   - buborékcsomagolásban"/>
    <x v="2"/>
    <s v="EU/1/12/760/002"/>
    <s v="mannitol"/>
    <s v="Pharmaxis Europe Ltd."/>
    <s v="R05CB16"/>
    <x v="24"/>
    <m/>
    <x v="0"/>
    <s v="Ugyanabban vagy hasonló indikációban más gyógyszer elérhetõ"/>
  </r>
  <r>
    <s v="Bydureon 2 mg por és oldószer retard szuszpenziós injekcióhoz"/>
    <s v="4 X 1 adag porüveg+oldószerüveg"/>
    <x v="25"/>
    <s v="EU/1/11/696/001"/>
    <s v="exenatide"/>
    <s v="AstraZeneca AB"/>
    <s v="A10BJ01"/>
    <x v="120"/>
    <m/>
    <x v="0"/>
    <s v="Ugyanaz a gyógyszer más gyógyszerformában elérhetõ"/>
  </r>
  <r>
    <s v="Bydureon 2 mg por és oldószer retard szuszpenziós injekcióhoz, elõretöltött injekciós tollban"/>
    <s v="4 X   - elõretöltött injekciós tollban"/>
    <x v="26"/>
    <s v="EU/1/11/696/003"/>
    <s v="exenatide"/>
    <s v="AstraZeneca AB"/>
    <s v="A10BJ01"/>
    <x v="121"/>
    <m/>
    <x v="4"/>
    <s v="Ugyanabban vagy hasonló indikációban más gyógyszer elérhetõ"/>
  </r>
  <r>
    <s v="Byetta  5 mikrogramm oldatos injekció elõretöltött injekciós tollban"/>
    <s v="1 X 1.2 ml elõretöltött injekciós tollban"/>
    <x v="26"/>
    <s v="EU/1/06/362/001"/>
    <s v="exenatide"/>
    <s v="AstraZeneca AB"/>
    <s v="A10BJ01"/>
    <x v="122"/>
    <m/>
    <x v="0"/>
    <s v="Ugyanabban vagy hasonló indikációban más gyógyszer elérhetõ"/>
  </r>
  <r>
    <s v="Byetta 10 mikrogramm oldatos injekció elõretöltött injekciós tollban"/>
    <s v="1 X 2.4 ml elõretöltött injekciós tollban"/>
    <x v="26"/>
    <s v="EU/1/06/362/003"/>
    <s v="exenatide"/>
    <s v="AstraZeneca AB"/>
    <s v="A10BJ01"/>
    <x v="122"/>
    <m/>
    <x v="0"/>
    <s v="Ugyanabban vagy hasonló indikációban más gyógyszer elérhetõ"/>
  </r>
  <r>
    <s v="BÉRES C-VITAMIN 100 mg filmtabletta"/>
    <s v="20 X   - átlátszó buborékcsomagolásban"/>
    <x v="6"/>
    <s v="OGYI-T-08344/01"/>
    <s v="ascorbic acid"/>
    <s v="BÉRES Gyógyszergyár Zrt."/>
    <s v="A11GA01"/>
    <x v="123"/>
    <m/>
    <x v="0"/>
    <s v="Ugyanaz a gyógyszer más hatáserõsségben elérhetõ"/>
  </r>
  <r>
    <s v="BÉRES C-VITAMIN 200 mg filmtabletta"/>
    <s v="20 X   - átlátszó buborékcsomagolásban"/>
    <x v="6"/>
    <s v="OGYI-T-08345/01"/>
    <s v="ascorbic acid"/>
    <s v="BÉRES Gyógyszergyár Zrt."/>
    <s v="A11GA01"/>
    <x v="124"/>
    <m/>
    <x v="0"/>
    <s v="Ugyanaz a gyógyszer más kiszerelésben elérhetõ"/>
  </r>
  <r>
    <s v="BÉRES Csepp belsõleges oldatos cseppek"/>
    <s v="1 X 100 ml üvegben"/>
    <x v="3"/>
    <s v="OGYI-T-07262/02"/>
    <s v="minerals"/>
    <s v="BÉRES Gyógyszergyár Zrt."/>
    <s v="A13A"/>
    <x v="76"/>
    <m/>
    <x v="0"/>
    <s v="Ugyanaz a gyógyszer más kiszerelésben elérhetõ"/>
  </r>
  <r>
    <s v="BÉRES Csepp belsõleges oldatos cseppek"/>
    <s v="2 X 100 ml üvegben"/>
    <x v="3"/>
    <s v="OGYI-T-07262/05"/>
    <s v="minerals"/>
    <s v="BÉRES Gyógyszergyár Zrt."/>
    <s v="A13A"/>
    <x v="76"/>
    <m/>
    <x v="0"/>
    <s v="Ugyanaz a gyógyszer más kiszerelésben elérhetõ"/>
  </r>
  <r>
    <s v="BÉRES MAGNÉZIUM 250 mg+B6 filmtabletta"/>
    <s v="2 X 60 Darab HDPE tartályban"/>
    <x v="1"/>
    <s v="OGYI-T-10193/04"/>
    <s v="magnesium citrate;Pyridoxine"/>
    <s v="BÉRES Gyógyszergyár Zrt."/>
    <s v="A12CC"/>
    <x v="125"/>
    <m/>
    <x v="0"/>
    <s v="Ugyanaz a gyógyszer más gyógyszerformában elérhetõ"/>
  </r>
  <r>
    <s v="BÉRES TRINELL PRO filmtabletta"/>
    <s v="10 X   - átlátszó buborékcsomagolásban"/>
    <x v="6"/>
    <s v="OGYI-T-09400/02"/>
    <s v="paracetamol;propyphenazone;caffeine"/>
    <s v="BÉRES Gyógyszergyár Zrt."/>
    <s v="N02BE51"/>
    <x v="126"/>
    <m/>
    <x v="0"/>
    <s v="Ugyanaz a gyógyszer más kiszerelésben elérhetõ"/>
  </r>
  <r>
    <s v="C-VITAMIN BÉRES 500 mg retard filmtabletta"/>
    <s v="30 X   - buborékcsomagolásban"/>
    <x v="2"/>
    <s v="OGYI-T-22427/14"/>
    <s v="ascorbic acid"/>
    <s v="BÉRES Gyógyszergyár Zrt."/>
    <s v="A11GA01"/>
    <x v="124"/>
    <m/>
    <x v="0"/>
    <s v="Ugyanaz a gyógyszer más kiszerelésben elérhetõ"/>
  </r>
  <r>
    <s v="C-VITAMIN BÉRES 500 mg retard filmtabletta"/>
    <s v="90 X   - buborékcsomagolásban"/>
    <x v="2"/>
    <s v="OGYI-T-22427/20"/>
    <s v="ascorbic acid"/>
    <s v="BÉRES Gyógyszergyár Zrt."/>
    <s v="A11GA01"/>
    <x v="124"/>
    <m/>
    <x v="0"/>
    <s v="Ugyanaz a gyógyszer más kiszerelésben elérhetõ"/>
  </r>
  <r>
    <s v="CABAZITAXEL MSN 60 mg koncentrátum és oldószer oldatos infúzióhoz"/>
    <s v="1 X 1.5 ml injekciós üvegben"/>
    <x v="0"/>
    <s v="OGYI-T-23981/01"/>
    <s v="Cabazitaxel"/>
    <s v="MSN Labs Europe Limited"/>
    <s v="L01CD04"/>
    <x v="127"/>
    <d v="2026-01-01T00:00:00"/>
    <x v="3"/>
    <s v="Azonos hatóanyag, azonos gyógyszerformában elérhetõ"/>
  </r>
  <r>
    <s v="CALCICARB 700 mg tabletta"/>
    <s v="10 X   - buborékcsomagolásban"/>
    <x v="2"/>
    <s v="OGYI-T-09042/01"/>
    <s v="calcium carbonate"/>
    <s v="Parma Produkt Kft."/>
    <s v="A12AA04"/>
    <x v="128"/>
    <m/>
    <x v="1"/>
    <s v="Azonos hatóanyag, azonos gyógyszerformában elérhetõ"/>
  </r>
  <r>
    <s v="CALCIUM FOLINATE KALCEKS 10 mg/ml oldatos injekció vagy infúzió"/>
    <s v="1 X 50 ml injekciós üvegben"/>
    <x v="0"/>
    <s v="OGYI-T-24326/10"/>
    <s v="folinic acid"/>
    <s v="AS KALCEKS"/>
    <s v="V03AF03"/>
    <x v="129"/>
    <d v="2025-11-30T00:00:00"/>
    <x v="2"/>
    <s v="Ugyanabban vagy hasonló indikációban más gyógyszer elérhetõ"/>
  </r>
  <r>
    <s v="CALCIVID CITRÁT filmtabletta"/>
    <s v="60 X   - HDPE tartályban"/>
    <x v="1"/>
    <s v="OGYI-T-20779/02"/>
    <s v="cholecalciferol;calcium citrate"/>
    <s v="BÉRES Gyógyszergyár Zrt."/>
    <s v="A12AX"/>
    <x v="76"/>
    <m/>
    <x v="0"/>
    <s v="Ugyanabban vagy hasonló indikációban más gyógyszer elérhetõ"/>
  </r>
  <r>
    <s v="CALCIVID filmtabletta"/>
    <s v="30 X   - buborékcsomagolásban"/>
    <x v="2"/>
    <s v="OGYI-T-09153/01"/>
    <s v="cholecalciferol;calcium"/>
    <s v="BÉRES Gyógyszergyár Zrt."/>
    <s v="A12AX"/>
    <x v="130"/>
    <m/>
    <x v="0"/>
    <s v="Ugyanabban vagy hasonló indikációban más gyógyszer elérhetõ"/>
  </r>
  <r>
    <s v="CAMELOX 15 mg tabletta"/>
    <s v="20 X   - átlátszatlan fehér buborékcsomagolásban"/>
    <x v="27"/>
    <s v="OGYI-T-10465/03"/>
    <s v="meloxicam"/>
    <s v="PannonPharma Kft."/>
    <s v="M01AC06"/>
    <x v="131"/>
    <m/>
    <x v="0"/>
    <s v="Az OGYÉI által helyettesíthetõnek nyilvánított gyógyszer elérhetõ (helyettesíthetõségi lista)"/>
  </r>
  <r>
    <s v="CANDISYST 150 mg kemény kapszula"/>
    <s v="1 X   - buborékcsomagolásban"/>
    <x v="2"/>
    <s v="OGYI-T-20756/02"/>
    <s v="fluconazole"/>
    <s v="Goodwill Pharma Kft."/>
    <s v="J02AC01"/>
    <x v="132"/>
    <d v="2025-11-19T00:00:00"/>
    <x v="0"/>
    <s v="Az OGYÉI által helyettesíthetõnek nyilvánított gyógyszer elérhetõ (helyettesíthetõségi lista)"/>
  </r>
  <r>
    <s v="CANDISYST 150 mg kemény kapszula"/>
    <s v="2 X   - buborékcsomagolásban"/>
    <x v="2"/>
    <s v="OGYI-T-20756/03"/>
    <s v="fluconazole"/>
    <s v="Goodwill Pharma Kft."/>
    <s v="J02AC01"/>
    <x v="133"/>
    <d v="2025-11-19T00:00:00"/>
    <x v="0"/>
    <s v="Az OGYÉI által helyettesíthetõnek nyilvánított gyógyszer elérhetõ (helyettesíthetõségi lista)"/>
  </r>
  <r>
    <s v="CANDISYST 150 mg kemény kapszula"/>
    <s v="4 X   - buborékcsomagolásban"/>
    <x v="2"/>
    <s v="OGYI-T-20756/01"/>
    <s v="fluconazole"/>
    <s v="Goodwill Pharma Kft."/>
    <s v="J02AC01"/>
    <x v="133"/>
    <d v="2025-11-19T00:00:00"/>
    <x v="0"/>
    <s v="Az OGYÉI által helyettesíthetõnek nyilvánított gyógyszer elérhetõ (helyettesíthetõségi lista)"/>
  </r>
  <r>
    <s v="CANESPRO kenõcs"/>
    <s v="1 X 10 g Al tubusban"/>
    <x v="28"/>
    <s v="OGYI-T-06804/01"/>
    <s v="bifonazole;urea"/>
    <s v="Bayer Hungária Kft."/>
    <s v="D01AC60"/>
    <x v="134"/>
    <m/>
    <x v="2"/>
    <s v="Azonos hatóanyag más gyógyszerformában elérhetõ"/>
  </r>
  <r>
    <s v="CANESTEN PLUS bifonazol krém"/>
    <s v="1 X 20 g Al tubusban"/>
    <x v="28"/>
    <s v="OGYI-T-09767/02"/>
    <s v="bifonazole"/>
    <s v="Bayer Hungária Kft."/>
    <s v="D01AC10"/>
    <x v="135"/>
    <m/>
    <x v="0"/>
    <s v="Ugyanaz a gyógyszer más gyógyszerformában elérhetõ"/>
  </r>
  <r>
    <s v="CARMUSTINE ZENTIVA 100 mg por és oldószer oldatos infúzióhoz való koncentrátumhoz"/>
    <s v="1 X  30 ml injekciós üvegben"/>
    <x v="0"/>
    <s v="OGYI-T-23631/01"/>
    <s v="carmustine"/>
    <s v="Tillomed Malta Limited"/>
    <s v="L01AD01"/>
    <x v="136"/>
    <m/>
    <x v="0"/>
    <s v="Azonos hatóanyag, azonos gyógyszerformában elérhetõ"/>
  </r>
  <r>
    <s v="CARVEDILOL-ZENTIVA 25 mg tabletta"/>
    <s v="30 X   - buborékcsomagolásban"/>
    <x v="2"/>
    <s v="OGYI-T-20183/05"/>
    <s v="carvedilol"/>
    <s v="Zentiva, k.s."/>
    <s v="C07AG02"/>
    <x v="137"/>
    <m/>
    <x v="0"/>
    <s v="Az OGYÉI által helyettesíthetõnek nyilvánított gyógyszer elérhetõ (helyettesíthetõségi lista)"/>
  </r>
  <r>
    <s v="CASPOFUNGIN RATIOPHARM 50 mg por oldatos infúzióhoz való koncentrátumhoz"/>
    <s v="1 X   - injekciós üvegben"/>
    <x v="0"/>
    <s v="OGYI-T-23151/01"/>
    <s v="caspofungin"/>
    <s v="Teva Gyógyszergyár Zrt."/>
    <s v="J02AX04"/>
    <x v="138"/>
    <m/>
    <x v="2"/>
    <s v="Ugyanabban vagy hasonló indikációban más gyógyszer elérhetõ"/>
  </r>
  <r>
    <s v="CASPOFUNGIN RATIOPHARM 70 mg por oldatos infúzióhoz való koncentrátumhoz"/>
    <s v="1 X   - injekciós üvegben"/>
    <x v="0"/>
    <s v="OGYI-T-23151/02"/>
    <s v="caspofungin"/>
    <s v="Teva Gyógyszergyár Zrt."/>
    <s v="J02AX04"/>
    <x v="3"/>
    <m/>
    <x v="2"/>
    <s v="Azonos hatóanyag, azonos gyógyszerformában elérhetõ"/>
  </r>
  <r>
    <s v="CECLOR 750 mg retard tabletta"/>
    <s v="10 X   - buborékcsomagolásban"/>
    <x v="2"/>
    <s v="OGYI-T-01531/04"/>
    <s v="cefaclor"/>
    <s v="Teva B.V."/>
    <s v="J01DC04"/>
    <x v="22"/>
    <m/>
    <x v="0"/>
    <s v="Az OGYÉI által helyettesíthetõnek nyilvánított gyógyszer elérhetõ (helyettesíthetõségi lista)"/>
  </r>
  <r>
    <s v="CECLOR FORTE 375 mg/5 ml granulátum belsõleges szuszpenzióhoz"/>
    <s v="1 X 75 ml mûanyag tartályban"/>
    <x v="9"/>
    <s v="OGYI-T-01531/07"/>
    <s v="cefaclor"/>
    <s v="Teva B.V."/>
    <s v="J01DC04"/>
    <x v="139"/>
    <m/>
    <x v="0"/>
    <s v="Az OGYÉI által helyettesíthetõnek nyilvánított gyógyszer elérhetõ (helyettesíthetõségi lista)"/>
  </r>
  <r>
    <s v="CEFAZOLIN PANPHARMA 1 g por oldatos injekcióhoz vagy infúzióhoz"/>
    <s v="10 X   - injekciós üvegben"/>
    <x v="0"/>
    <s v="OGYI-T-23202/01"/>
    <s v="cefazolin"/>
    <s v="Panpharma"/>
    <s v="J01DB04"/>
    <x v="140"/>
    <m/>
    <x v="2"/>
    <s v="Azonos hatóanyag, azonos gyógyszerformában elérhetõ"/>
  </r>
  <r>
    <s v="CEFAZOLIN PANPHARMA 1 g por oldatos injekcióhoz vagy infúzióhoz"/>
    <s v="25 X   - injekciós üvegben"/>
    <x v="0"/>
    <s v="OGYI-T-23202/02"/>
    <s v="cefazolin"/>
    <s v="Panpharma"/>
    <s v="J01DB04"/>
    <x v="140"/>
    <m/>
    <x v="2"/>
    <s v="Azonos hatóanyag, azonos gyógyszerformában elérhetõ"/>
  </r>
  <r>
    <s v="CEFAZOLIN PANPHARMA 2 g por oldatos injekcióhoz vagy infúzióhoz"/>
    <s v="10 X   - injekciós üvegben"/>
    <x v="0"/>
    <s v="OGYI-T-23202/03"/>
    <s v="cefazolin"/>
    <s v="Panpharma"/>
    <s v="J01DB04"/>
    <x v="141"/>
    <m/>
    <x v="2"/>
    <s v="Azonos hatóanyag, azonos gyógyszerformában elérhetõ"/>
  </r>
  <r>
    <s v="CEFAZOLIN PANPHARMA 2 g por oldatos injekcióhoz vagy infúzióhoz"/>
    <s v="25 X   - injekciós üvegben"/>
    <x v="0"/>
    <s v="OGYI-T-23202/04"/>
    <s v="cefazolin"/>
    <s v="Panpharma"/>
    <s v="J01DB04"/>
    <x v="141"/>
    <m/>
    <x v="2"/>
    <s v="Ugyanabban vagy hasonló indikációban más gyógyszer elérhetõ"/>
  </r>
  <r>
    <s v="CEFTAZIDIME QILU 1 g por oldatos injekcióhoz vagy infúzióhoz"/>
    <s v="10 X   - üvegben"/>
    <x v="3"/>
    <s v="OGYI-T-24007/02"/>
    <s v="ceftazidime pentahydrate"/>
    <s v="Qilu Pharma Spain S.L."/>
    <s v="J01DD02"/>
    <x v="142"/>
    <d v="2026-03-31T00:00:00"/>
    <x v="1"/>
    <s v="Ugyanabban vagy hasonló indikációban más gyógyszer elérhetõ"/>
  </r>
  <r>
    <s v="CEFTAZIDIME QILU 2 g por oldatos injekcióhoz vagy infúzióhoz"/>
    <s v="10 X   - üvegben"/>
    <x v="3"/>
    <s v="OGYI-T-24007/05"/>
    <s v="ceftazidime pentahydrate"/>
    <s v="Qilu Pharma Spain S.L."/>
    <s v="J01DD02"/>
    <x v="142"/>
    <d v="2026-03-31T00:00:00"/>
    <x v="1"/>
    <s v="Azonos hatóanyag, azonos gyógyszerformában elérhetõ"/>
  </r>
  <r>
    <s v="CEFTRIAXONE KALCEKS 2 g por oldatos injekcióhoz vagy infúzióhoz"/>
    <s v="10 X 20 ml injekciós üvegben"/>
    <x v="0"/>
    <s v="OGYI-T-24174/04"/>
    <s v="ceftriaxone"/>
    <s v="AS KALCEKS"/>
    <s v="J01DD04"/>
    <x v="143"/>
    <m/>
    <x v="2"/>
    <s v="Ugyanabban vagy hasonló indikációban más gyógyszer elérhetõ"/>
  </r>
  <r>
    <s v="CEFTRIAXONE QILU 1 g por oldatos injekcióhoz vagy infúzióhoz"/>
    <s v="10 X   - injekciós üvegben"/>
    <x v="0"/>
    <s v="OGYI-T-24154/02"/>
    <s v="ceftriaxone"/>
    <s v="Qilu Pharma Spain S.L."/>
    <s v="J01DD04"/>
    <x v="24"/>
    <d v="2026-03-31T00:00:00"/>
    <x v="2"/>
    <s v="Azonos hatóanyag, azonos gyógyszerformában elérhetõ"/>
  </r>
  <r>
    <s v="CEFTRIAXONE QILU 2 g por oldatos injekcióhoz vagy infúzióhoz"/>
    <s v="10 X   - injekciós üvegben"/>
    <x v="0"/>
    <s v="OGYI-T-24154/05"/>
    <s v="ceftriaxone"/>
    <s v="Qilu Pharma Spain S.L."/>
    <s v="J01DD04"/>
    <x v="24"/>
    <d v="2026-03-31T00:00:00"/>
    <x v="3"/>
    <s v="Azonos hatóanyag, azonos gyógyszerformában elérhetõ"/>
  </r>
  <r>
    <s v="CEFUROXIM KABI  750 mg por oldatos injekcióhoz vagy infúzióhoz"/>
    <s v="10 X   - injekciós üvegben"/>
    <x v="0"/>
    <s v="OGYI-T-21824/02"/>
    <s v="cefuroxime"/>
    <s v="Fresenius Kabi Hungary Kft."/>
    <s v="J01DC02"/>
    <x v="144"/>
    <m/>
    <x v="0"/>
    <s v="Azonos hatóanyag, azonos gyógyszerformában elérhetõ"/>
  </r>
  <r>
    <s v="CELEBREX 100 mg kemény kapszula"/>
    <s v="10 X   - buborékcsomagolásban"/>
    <x v="2"/>
    <s v="OGYI-T-07288/21"/>
    <s v="celecoxib"/>
    <s v="Viatris Healthcare Ltd."/>
    <s v="M01AH01"/>
    <x v="145"/>
    <m/>
    <x v="0"/>
    <s v="Ugyanabban vagy hasonló indikációban más gyógyszer elérhetõ"/>
  </r>
  <r>
    <s v="CELEBREX 200 mg kemény kapszula"/>
    <s v="10 X   - buborékcsomagolásban"/>
    <x v="2"/>
    <s v="OGYI-T-07288/03"/>
    <s v="celecoxib"/>
    <s v="Viatris Healthcare Ltd."/>
    <s v="M01AH01"/>
    <x v="146"/>
    <m/>
    <x v="0"/>
    <s v="Ugyanaz a gyógyszer más kiszerelésben elérhetõ"/>
  </r>
  <r>
    <s v="CERAZETTE 0,075 mg filmtabletta"/>
    <s v="28 X   - buborékcsomagolásban"/>
    <x v="2"/>
    <s v="OGYI-T-08377/01"/>
    <s v="desogestrel"/>
    <s v="Organon Hungary Kft."/>
    <s v="G03AC09"/>
    <x v="147"/>
    <m/>
    <x v="0"/>
    <s v="Ugyanaz a gyógyszer más kiszerelésben elérhetõ"/>
  </r>
  <r>
    <s v="CERUCAL 5 mg/ml oldatos injekció"/>
    <s v="10 X 2 ml ampulla"/>
    <x v="16"/>
    <s v="OGYI-T-01047/02"/>
    <s v="metoclopramide"/>
    <s v="Teva Gyógyszergyár Zrt."/>
    <s v="A03FA01"/>
    <x v="22"/>
    <d v="2025-11-09T00:00:00"/>
    <x v="2"/>
    <s v="Azonos hatóanyag más gyógyszerformában elérhetõ"/>
  </r>
  <r>
    <s v="CETIRIZIN 1 A PHARMA 10 mg filmtabletta"/>
    <s v="10 X   - buborékcsomagolásban"/>
    <x v="2"/>
    <s v="OGYI-T-10390/02"/>
    <s v="cetirizine"/>
    <s v="1 A Pharma GmbH"/>
    <s v="R06AE07"/>
    <x v="148"/>
    <m/>
    <x v="0"/>
    <s v="Ugyanaz a gyógyszer más kiszerelésben elérhetõ"/>
  </r>
  <r>
    <s v="CETIRIZIN HEXAL 10 mg/ml belsõleges oldatos cseppek"/>
    <s v="1 X 20 ml üvegben"/>
    <x v="3"/>
    <s v="OGYI-T-09101/02"/>
    <s v="cetirizine"/>
    <s v="Sandoz Hungária Kft."/>
    <s v="R06AE07"/>
    <x v="149"/>
    <m/>
    <x v="2"/>
    <s v="Az OGYÉI által helyettesíthetõnek nyilvánított gyógyszer elérhetõ (helyettesíthetõségi lista)"/>
  </r>
  <r>
    <s v="CEZERA 5 mg filmtabletta"/>
    <s v="30 X   - buborékcsomagolásban"/>
    <x v="2"/>
    <s v="OGYI-T-20530/01"/>
    <s v="levocetirizine"/>
    <s v="Krka d.d.,"/>
    <s v="R06AE09"/>
    <x v="150"/>
    <m/>
    <x v="0"/>
    <s v="Az OGYÉI által helyettesíthetõnek nyilvánított gyógyszer elérhetõ (helyettesíthetõségi lista)"/>
  </r>
  <r>
    <s v="CHIANA-Olaj"/>
    <s v="1 X 10 ml üvegben"/>
    <x v="3"/>
    <s v="OGYI-TN-26/01"/>
    <s v="peppermint oil"/>
    <s v="Mibe GmbH Arzneimittel"/>
    <s v="R05"/>
    <x v="151"/>
    <d v="2025-12-31T00:00:00"/>
    <x v="0"/>
    <s v="Ugyanabban vagy hasonló indikációban más gyógyszer elérhetõ"/>
  </r>
  <r>
    <s v="CHIANA-Olaj"/>
    <s v="1 X 25 ml üvegben"/>
    <x v="3"/>
    <s v="OGYI-TN-26/02"/>
    <s v="peppermint oil"/>
    <s v="Mibe GmbH Arzneimittel"/>
    <s v="R05"/>
    <x v="151"/>
    <d v="2025-12-31T00:00:00"/>
    <x v="0"/>
    <s v="Ugyanabban vagy hasonló indikációban más gyógyszer elérhetõ"/>
  </r>
  <r>
    <s v="CHINIDIN-WAGNER 300 mg retard tabletta"/>
    <s v="30 X   - HDPE tartályban"/>
    <x v="1"/>
    <s v="OGYI-T-03679/03"/>
    <s v="quinidine"/>
    <s v="Wagner-Pharma Kft."/>
    <s v="C01BA01"/>
    <x v="152"/>
    <m/>
    <x v="1"/>
    <s v="Egyedi import"/>
  </r>
  <r>
    <s v="CHINOPAMIL 180 mg retard kemény kapszula"/>
    <s v="30 X   - buborékcsomagolásban"/>
    <x v="2"/>
    <s v="OGYI-T-04488/02"/>
    <s v="verapamil"/>
    <s v="PannonPharma Kft."/>
    <s v="C08DA01"/>
    <x v="153"/>
    <m/>
    <x v="0"/>
    <s v="Ugyanaz a gyógyszer más hatáserõsségben elérhetõ"/>
  </r>
  <r>
    <s v="CHOLAGOL belsõleges oldatos cseppek"/>
    <s v="1 X 10 ml üvegben"/>
    <x v="3"/>
    <s v="OGYI-T-00444/01"/>
    <s v="Eucalyptus oil;peppermint oil;Magnesium salicylate"/>
    <s v="Teva Gyógyszergyár Zrt."/>
    <s v="A05AX20"/>
    <x v="154"/>
    <m/>
    <x v="2"/>
    <s v="Ugyanabban vagy hasonló indikációban más gyógyszer elérhetõ"/>
  </r>
  <r>
    <s v="CHOLAGOL belsõleges oldatos cseppek"/>
    <s v="1 X 25 ml üvegben"/>
    <x v="3"/>
    <s v="OGYI-T-00444/02"/>
    <s v="Eucalyptus oil;peppermint oil;Magnesium salicylate"/>
    <s v="Teva Gyógyszergyár Zrt."/>
    <s v="A05AX20"/>
    <x v="154"/>
    <m/>
    <x v="2"/>
    <s v="Ugyanabban vagy hasonló indikációban más gyógyszer elérhetõ"/>
  </r>
  <r>
    <s v="CIFLOXIN 250 mg filmtabletta"/>
    <s v="10 X   - buborékcsomagolásban"/>
    <x v="2"/>
    <s v="OGYI-T-08971/01"/>
    <s v="ciprofloxacin"/>
    <s v="Sandoz Hungária Kft."/>
    <s v="J01MA02"/>
    <x v="155"/>
    <d v="2025-11-18T00:00:00"/>
    <x v="2"/>
    <s v="Az OGYÉI által helyettesíthetõnek nyilvánított gyógyszer elérhetõ (helyettesíthetõségi lista)"/>
  </r>
  <r>
    <s v="CINACALCET ONKOGEN 30 mg filmtabletta"/>
    <s v="28 X   - buborékcsomagolásban"/>
    <x v="2"/>
    <s v="OGYI-T-24328/01"/>
    <s v="cinacalcet"/>
    <s v="Onkogen Kft."/>
    <s v="H05BX01"/>
    <x v="156"/>
    <d v="2025-12-31T00:00:00"/>
    <x v="2"/>
    <s v="Kontingens"/>
  </r>
  <r>
    <s v="CINACALCET ONKOGEN 60 mg filmtabletta"/>
    <s v="28 X   - buborékcsomagolásban"/>
    <x v="2"/>
    <s v="OGYI-T-24328/03"/>
    <s v="cinacalcet"/>
    <s v="Onkogen Kft."/>
    <s v="H05BX01"/>
    <x v="156"/>
    <d v="2025-12-31T00:00:00"/>
    <x v="2"/>
    <s v="Kontingens"/>
  </r>
  <r>
    <s v="CINIE  50 mg tabletta"/>
    <s v="2 X   - buborékcsomagolásban"/>
    <x v="2"/>
    <s v="OGYI-T-20257/02"/>
    <s v="sumatriptan"/>
    <s v="Zentiva, k.s."/>
    <s v="N02CC01"/>
    <x v="157"/>
    <m/>
    <x v="0"/>
    <s v="Ugyanaz a gyógyszer más gyógyszerformában elérhetõ"/>
  </r>
  <r>
    <s v="CINIE  50 mg tabletta"/>
    <s v="4 X   - buborékcsomagolásban"/>
    <x v="2"/>
    <s v="OGYI-T-20257/03"/>
    <s v="sumatriptan"/>
    <s v="Zentiva, k.s."/>
    <s v="N02CC01"/>
    <x v="158"/>
    <m/>
    <x v="0"/>
    <s v="Ugyanaz a gyógyszer más gyógyszerformában elérhetõ"/>
  </r>
  <r>
    <s v="CIPRINOL 250 mg filmtabletta"/>
    <s v="10 X   - buborékcsomagolásban"/>
    <x v="2"/>
    <s v="OGYI-T-09362/01"/>
    <s v="ciprofloxacin"/>
    <s v="Krka d.d.,"/>
    <s v="J01MA02"/>
    <x v="159"/>
    <d v="2025-11-30T00:00:00"/>
    <x v="2"/>
    <s v="Ugyanaz a gyógyszer más hatáserõsségben elérhetõ"/>
  </r>
  <r>
    <s v="CIPRINOL 750 mg filmtabletta"/>
    <s v="10 X   - buborékcsomagolásban"/>
    <x v="2"/>
    <s v="OGYI-T-09362/03"/>
    <s v="ciprofloxacin"/>
    <s v="Krka d.d.,"/>
    <s v="J01MA02"/>
    <x v="160"/>
    <m/>
    <x v="0"/>
    <s v="Ugyanaz a gyógyszer más hatáserõsségben elérhetõ"/>
  </r>
  <r>
    <s v="CIPROFLOXACIN 1a Pharma 250 mg filmtabletta"/>
    <s v="10 X   - buborékcsomagolásban"/>
    <x v="2"/>
    <s v="OGYI-T-20213/01"/>
    <s v="ciprofloxacin"/>
    <s v="1 A Pharma GmbH"/>
    <s v="J01MA02"/>
    <x v="161"/>
    <m/>
    <x v="0"/>
    <s v="Az OGYÉI által helyettesíthetõnek nyilvánított gyógyszer elérhetõ (helyettesíthetõségi lista)"/>
  </r>
  <r>
    <s v="CIPROFLOXACIN 1a Pharma 500 mg filmtabletta"/>
    <s v="10 X   - buborékcsomagolásban"/>
    <x v="2"/>
    <s v="OGYI-T-20213/02"/>
    <s v="ciprofloxacin"/>
    <s v="1 A Pharma GmbH"/>
    <s v="J01MA02"/>
    <x v="162"/>
    <m/>
    <x v="0"/>
    <s v="Ugyanaz a gyógyszer más hatáserõsségben elérhetõ"/>
  </r>
  <r>
    <s v="CIPROFLOXACIN KABI 400 mg/200 ml oldatos infúzió"/>
    <s v="10 X   - LDPE palackban"/>
    <x v="17"/>
    <s v="OGYI-T-20246/14"/>
    <s v="ciprofloxacin"/>
    <s v="Fresenius Kabi Deutschland GmbH"/>
    <s v="J01MA02"/>
    <x v="163"/>
    <d v="2025-12-10T00:00:00"/>
    <x v="4"/>
    <s v="Ugyanabban vagy hasonló indikációban más gyógyszer elérhetõ"/>
  </r>
  <r>
    <s v="CIPROFLOXACIN-HUMAN 500 mg filmtabletta"/>
    <s v="10 X   - átlátszó buborékcsomagolásban"/>
    <x v="6"/>
    <s v="OGYI-T-10598/08"/>
    <s v="ciprofloxacin"/>
    <s v="Teva Gyógyszergyár Zrt."/>
    <s v="J01MA02"/>
    <x v="164"/>
    <m/>
    <x v="0"/>
    <s v="Az OGYÉI által helyettesíthetõnek nyilvánított gyógyszer elérhetõ (helyettesíthetõségi lista)"/>
  </r>
  <r>
    <s v="CIPROFLOXACIN-HUMAN 500 mg filmtabletta"/>
    <s v="10 X   - átlátszó buborékcsomagolásban"/>
    <x v="6"/>
    <s v="OGYI-T-10598/08"/>
    <s v="ciprofloxacin"/>
    <s v="Teva Gyógyszergyár Zrt."/>
    <s v="J01MA02"/>
    <x v="164"/>
    <m/>
    <x v="0"/>
    <s v="Az OGYÉI által helyettesíthetõnek nyilvánított gyógyszer elérhetõ (helyettesíthetõségi lista)"/>
  </r>
  <r>
    <s v="CIPROFLOXACIN-HUMAN 750 mg filmtabletta"/>
    <s v="10 X   - átlátszó buborékcsomagolásban"/>
    <x v="6"/>
    <s v="OGYI-T-10598/10"/>
    <s v="ciprofloxacin"/>
    <s v="Teva Gyógyszergyár Zrt."/>
    <s v="J01MA02"/>
    <x v="164"/>
    <m/>
    <x v="0"/>
    <s v="Az OGYÉI által helyettesíthetõnek nyilvánított gyógyszer elérhetõ (helyettesíthetõségi lista)"/>
  </r>
  <r>
    <s v="CISPLATIN SANDOZ 0,5 mg/ml koncentrátum oldatos infúzióhoz"/>
    <s v="1 X 50 ml injekciós üvegben"/>
    <x v="0"/>
    <s v="OGYI-T-01575/02"/>
    <s v="cisplatin"/>
    <s v="Sandoz Hungária Kft."/>
    <s v="L01XA01"/>
    <x v="165"/>
    <m/>
    <x v="3"/>
    <s v="Ugyanabban vagy hasonló indikációban más gyógyszer elérhetõ"/>
  </r>
  <r>
    <s v="CITALOPRAM ORION 40 mg filmtabletta"/>
    <s v="28 X   - átlátszó buborékcsomagolásban"/>
    <x v="6"/>
    <s v="OGYI-T-20342/03"/>
    <s v="citalopram"/>
    <s v="Orion Corporation"/>
    <s v="N06AB04"/>
    <x v="166"/>
    <d v="2026-03-31T00:00:00"/>
    <x v="2"/>
    <s v="Ugyanaz a gyógyszer más hatáserõsségben elérhetõ"/>
  </r>
  <r>
    <s v="CITALOPRAM VITABALANS 20 mg filmtabletta"/>
    <s v="30 X   - buborékcsomagolásban"/>
    <x v="2"/>
    <s v="OGYI-T-21674/04"/>
    <s v="citalopram"/>
    <s v="Vitabalans Oy"/>
    <s v="N06AB04"/>
    <x v="106"/>
    <d v="2025-12-31T00:00:00"/>
    <x v="2"/>
    <s v="Azonos hatóanyag, azonos gyógyszerformában elérhetõ"/>
  </r>
  <r>
    <s v="CITALOPRAM-TEVA 20 mg filmtabletta"/>
    <s v="30 X   - buborékcsomagolásban"/>
    <x v="2"/>
    <s v="OGYI-T-09474/01"/>
    <s v="citalopram"/>
    <s v="Teva Gyógyszergyár Zrt."/>
    <s v="N06AB04"/>
    <x v="22"/>
    <m/>
    <x v="2"/>
    <s v="Az OGYÉI által helyettesíthetõnek nyilvánított gyógyszer elérhetõ (helyettesíthetõségi lista)"/>
  </r>
  <r>
    <s v="CITALOPRAM-ZENTIVA 20 mg filmtabletta"/>
    <s v="28 X   - buborékcsomagolásban"/>
    <x v="2"/>
    <s v="OGYI-T-10046/01"/>
    <s v="citalopram"/>
    <s v="Zentiva, k.s."/>
    <s v="N06AB04"/>
    <x v="19"/>
    <m/>
    <x v="0"/>
    <s v="Az OGYÉI által helyettesíthetõnek nyilvánított gyógyszer elérhetõ (helyettesíthetõségi lista)"/>
  </r>
  <r>
    <s v="CITROKALCIUM 200 mg tabletta"/>
    <s v="90 X   - HDPE tartályban"/>
    <x v="1"/>
    <s v="OGYI-T-07260/03"/>
    <s v="calcium citrate"/>
    <s v="Pharma Patent Kft."/>
    <s v="A12AA13"/>
    <x v="167"/>
    <d v="2025-11-15T00:00:00"/>
    <x v="2"/>
    <s v="Ugyanaz a gyógyszer más kiszerelésben elérhetõ"/>
  </r>
  <r>
    <s v="CLARITHROMYCIN AZEVEDOS 500 mg por oldatos infúzióhoz"/>
    <s v="1 X   - injekciós üvegben"/>
    <x v="0"/>
    <s v="OGYI-T-23436/01"/>
    <s v="clarithromycin"/>
    <s v="Laboratórios Azevedos -Indústria Farmacéutica,S.A."/>
    <s v="J01FA09"/>
    <x v="168"/>
    <m/>
    <x v="0"/>
    <s v="Ugyanabban vagy hasonló indikációban más gyógyszer elérhetõ"/>
  </r>
  <r>
    <s v="CLEXANE 10000 NE (100 mg)/1 ml oldatos injekció elõretöltött fecskendõben"/>
    <s v="2 X 1 ml elõretöltött fecskendõben"/>
    <x v="7"/>
    <s v="OGYI-T-04097/09"/>
    <s v="enoxaparin sodium"/>
    <s v="Sanofi-Aventis Zrt."/>
    <s v="B01AB05"/>
    <x v="169"/>
    <m/>
    <x v="0"/>
    <s v="Ugyanaz a gyógyszer más kiszerelésben elérhetõ"/>
  </r>
  <r>
    <s v="CLOBEX 500 mikrogramm/g sampon"/>
    <s v="1 X 125 ml HDPE tartályban"/>
    <x v="1"/>
    <s v="OGYI-T-20383/03"/>
    <s v="clobetasol"/>
    <s v="Galderma International"/>
    <s v="D07AD01"/>
    <x v="170"/>
    <m/>
    <x v="0"/>
    <s v="Azonos hatóanyag más gyógyszerformában elérhetõ"/>
  </r>
  <r>
    <s v="CLOBEX 500 mikrogramm/g sampon"/>
    <s v="1 X 60 ml HDPE tartályban"/>
    <x v="1"/>
    <s v="OGYI-T-20383/02"/>
    <s v="clobetasol"/>
    <s v="Galderma International"/>
    <s v="D07AD01"/>
    <x v="171"/>
    <m/>
    <x v="0"/>
    <s v="Ugyanaz a gyógyszer más kiszerelésben elérhetõ"/>
  </r>
  <r>
    <s v="CLOROTEKAL 10 mg/ml oldatos injekció"/>
    <s v="10 X 5 ml ampulla"/>
    <x v="16"/>
    <s v="OGYI-T-23744/01"/>
    <s v="chloroprocaine"/>
    <s v="Sintetica GmbH"/>
    <s v="N01BA04"/>
    <x v="172"/>
    <m/>
    <x v="2"/>
    <s v="Kontingens"/>
  </r>
  <r>
    <s v="CO-ENALAPRIL HEXAL 20 mg/12,5 mg tabletta"/>
    <s v="30 X   - buborékcsomagolásban"/>
    <x v="2"/>
    <s v="OGYI-T-09703/01"/>
    <s v="enalapril;hydrochlorothiazide"/>
    <s v="HEXAL AG"/>
    <s v="C09BA02"/>
    <x v="173"/>
    <m/>
    <x v="0"/>
    <s v="Az OGYÉI által helyettesíthetõnek nyilvánított gyógyszer elérhetõ (helyettesíthetõségi lista)"/>
  </r>
  <r>
    <s v="COLDASTOP 15000 NE/ml+20 mg/ml oldatos orrcsepp"/>
    <s v="1 X 20 ml üvegben"/>
    <x v="3"/>
    <s v="OGYI-T-04021/01"/>
    <s v="Vitamin A palmitate;alfa-Tocopheryl acetate"/>
    <s v="Desitin Arzneimittel GmbH"/>
    <s v="R01AX30"/>
    <x v="174"/>
    <d v="2025-11-30T00:00:00"/>
    <x v="2"/>
    <s v="Egyedi import"/>
  </r>
  <r>
    <s v="COLDREX MÉZ ÉS CITROM ÍZÛ por belsõleges oldathoz"/>
    <s v="10 X   - tasakban"/>
    <x v="4"/>
    <s v="OGYI-T-01715/06"/>
    <s v="paracetamol;ascorbic acid;phenylephrine"/>
    <s v="Omega Pharma Kft."/>
    <s v="N02BE51"/>
    <x v="175"/>
    <m/>
    <x v="0"/>
    <s v="Ugyanaz a gyógyszer más kiszerelésben elérhetõ"/>
  </r>
  <r>
    <s v="COLDREX MÉZ ÉS CITROM ÍZÛ por belsõleges oldathoz"/>
    <s v="14 X   - tasakban"/>
    <x v="4"/>
    <s v="OGYI-T-01715/11"/>
    <s v="paracetamol;ascorbic acid;phenylephrine"/>
    <s v="Omega Pharma Kft."/>
    <s v="N02BE51"/>
    <x v="176"/>
    <m/>
    <x v="0"/>
    <s v="Ugyanaz a gyógyszer más kiszerelésben elérhetõ"/>
  </r>
  <r>
    <s v="COLDREX PLUS köhögés elleni por belsõleges oldathoz"/>
    <s v="10 X   - tasakban"/>
    <x v="4"/>
    <s v="OGYI-T-20070/09"/>
    <s v="paracetamol;guaifenesin;phenylephrine hydrochloride"/>
    <s v="Omega Pharma Kft."/>
    <s v="N02BE51"/>
    <x v="177"/>
    <m/>
    <x v="0"/>
    <s v="Ugyanabban vagy hasonló indikációban más gyógyszer elérhetõ"/>
  </r>
  <r>
    <s v="COLDREX tabletta"/>
    <s v="12 X   - buborékcsomagolásban"/>
    <x v="2"/>
    <s v="OGYI-T-01714/01"/>
    <s v="phenylephrine;paracetamol;caffeine;ascorbic acid;Terpin"/>
    <s v="Omega Pharma Kft."/>
    <s v="N02BE51"/>
    <x v="178"/>
    <m/>
    <x v="6"/>
    <s v="Ugyanaz a gyógyszer más kiszerelésben elérhetõ"/>
  </r>
  <r>
    <s v="COLDREX tabletta"/>
    <s v="24 X   - buborékcsomagolásban"/>
    <x v="2"/>
    <s v="OGYI-T-01714/02"/>
    <s v="phenylephrine;paracetamol;caffeine;ascorbic acid;Terpin"/>
    <s v="Omega Pharma Kft."/>
    <s v="N02BE51"/>
    <x v="179"/>
    <m/>
    <x v="2"/>
    <s v="Ugyanabban vagy hasonló indikációban más gyógyszer elérhetõ"/>
  </r>
  <r>
    <s v="CONTRAMAL 100 mg végbélkúp"/>
    <s v="5 X   - -"/>
    <x v="29"/>
    <s v="OGYI-T-04975/06"/>
    <s v="tramadol"/>
    <s v="Stada Arzneimittel AG"/>
    <s v="N02AX02"/>
    <x v="180"/>
    <m/>
    <x v="0"/>
    <s v="Ugyanaz a gyógyszer más gyógyszerformában elérhetõ"/>
  </r>
  <r>
    <s v="CONTROLOC 40 mg gyomornedv-ellenálló tabletta"/>
    <s v="14 X   - buborékcsomagolásban"/>
    <x v="2"/>
    <s v="OGYI-T-07071/09"/>
    <s v="pantoprazole"/>
    <s v="Takeda GmbH"/>
    <s v="A02BC02"/>
    <x v="181"/>
    <m/>
    <x v="0"/>
    <s v="Ugyanaz a gyógyszer más kiszerelésben elérhetõ"/>
  </r>
  <r>
    <s v="CORDAFLEX 10 mg filmtabletta"/>
    <s v="100 X   - üvegben"/>
    <x v="3"/>
    <s v="OGYI-T-03725/01"/>
    <s v="nifedipine"/>
    <s v="Egis Gyógyszergyár Zrt."/>
    <s v="C08CA05"/>
    <x v="182"/>
    <d v="2026-12-31T00:00:00"/>
    <x v="0"/>
    <s v="Azonos hatóanyag, azonos gyógyszerformában elérhetõ"/>
  </r>
  <r>
    <s v="CORDAFLEX 20 mg retard filmtabletta"/>
    <s v="60 X   - üvegben"/>
    <x v="3"/>
    <s v="OGYI-T-03725/02"/>
    <s v="nifedipine"/>
    <s v="Egis Gyógyszergyár Zrt."/>
    <s v="C08CA05"/>
    <x v="183"/>
    <d v="2025-12-31T00:00:00"/>
    <x v="0"/>
    <s v="Azonos hatóanyag, azonos gyógyszerformában elérhetõ"/>
  </r>
  <r>
    <s v="CORDISAL 75 mg lágy kapszula"/>
    <s v="30 X   - buborékcsomagolásban"/>
    <x v="2"/>
    <s v="OGYI-T-21217/01"/>
    <s v="acetylsalicylic acid"/>
    <s v="Ibsa Pharma Kft."/>
    <s v="B01AC06"/>
    <x v="184"/>
    <m/>
    <x v="0"/>
    <s v="Ugyanabban vagy hasonló indikációban más gyógyszer elérhetõ"/>
  </r>
  <r>
    <s v="CORINFAR 10 mg retard filmtabletta"/>
    <s v="100 X   - üvegben"/>
    <x v="3"/>
    <s v="OGYI-T-09138/06"/>
    <s v="nifedipine"/>
    <s v="Teva Gyógyszergyár Zrt."/>
    <s v="C08CA05"/>
    <x v="144"/>
    <d v="2025-11-15T00:00:00"/>
    <x v="6"/>
    <s v="Ugyanaz a gyógyszer más hatáserõsségben elérhetõ"/>
  </r>
  <r>
    <s v="CORINFAR 20 mg retard filmtabletta"/>
    <s v="100 X   - üvegben"/>
    <x v="3"/>
    <s v="OGYI-T-09138/09"/>
    <s v="nifedipine"/>
    <s v="Teva Gyógyszergyár Zrt."/>
    <s v="C08CA05"/>
    <x v="88"/>
    <d v="2025-12-01T00:00:00"/>
    <x v="6"/>
    <s v="Az OGYÉI által helyettesíthetõnek nyilvánított gyógyszer elérhetõ (helyettesíthetõségi lista)"/>
  </r>
  <r>
    <s v="CORINFAR 20 mg retard filmtabletta"/>
    <s v="50 X   - üvegben"/>
    <x v="3"/>
    <s v="OGYI-T-09138/08"/>
    <s v="nifedipine"/>
    <s v="Teva Gyógyszergyár Zrt."/>
    <s v="C08CA05"/>
    <x v="185"/>
    <m/>
    <x v="2"/>
    <s v="Ugyanaz a gyógyszer más kiszerelésben elérhetõ"/>
  </r>
  <r>
    <s v="CORYOL  6,25 mg tabletta"/>
    <s v="60 X   - buborékcsomagolásban"/>
    <x v="2"/>
    <s v="OGYI-T-10020/06"/>
    <s v="carvedilol"/>
    <s v="Krka d.d.,"/>
    <s v="C07AG02"/>
    <x v="186"/>
    <d v="2025-10-22T00:00:00"/>
    <x v="2"/>
    <s v="Az OGYÉI által helyettesíthetõnek nyilvánított gyógyszer elérhetõ (helyettesíthetõségi lista)"/>
  </r>
  <r>
    <s v="COSIM 150 mg filmtabletta"/>
    <s v="56 X   - buborékcsomagolásban"/>
    <x v="2"/>
    <s v="OGYI-T-23306/08"/>
    <s v="lacosamide"/>
    <s v="Richter Gedeon Nyrt."/>
    <s v="N03AX18"/>
    <x v="187"/>
    <d v="2025-11-14T00:00:00"/>
    <x v="2"/>
    <s v="Ugyanaz a gyógyszer más hatáserõsségben elérhetõ"/>
  </r>
  <r>
    <s v="COSIM 200 mg filmtabletta"/>
    <s v="56 X   - buborékcsomagolásban"/>
    <x v="2"/>
    <s v="OGYI-T-23306/11"/>
    <s v="lacosamide"/>
    <s v="Richter Gedeon Nyrt."/>
    <s v="N03AX18"/>
    <x v="18"/>
    <d v="2025-11-14T00:00:00"/>
    <x v="2"/>
    <s v="Ugyanaz a gyógyszer más hatáserõsségben elérhetõ"/>
  </r>
  <r>
    <s v="COSOPT UNO 20 mg/ml+5 mg/ml oldatos szemcsepp egyadagos tartályban"/>
    <s v="60 X 0.2 ml egyadagos tartályban"/>
    <x v="30"/>
    <s v="OGYI-T-07662/03"/>
    <s v="timolol;dorzolamide"/>
    <s v="Santen OY"/>
    <s v="S01ED51"/>
    <x v="188"/>
    <m/>
    <x v="2"/>
    <s v="Ugyanaz a gyógyszer más kiszerelésben elérhetõ"/>
  </r>
  <r>
    <s v="COSYREL  5 mg/10 mg filmtabletta"/>
    <s v="10 X   - PP tartályban"/>
    <x v="20"/>
    <s v="OGYI-T-22952/06"/>
    <s v="bisoprolol;perindopril arginine"/>
    <s v="Les Laboratoires Servier"/>
    <s v="C09BX02"/>
    <x v="189"/>
    <m/>
    <x v="0"/>
    <s v="Ugyanabban vagy hasonló indikációban más gyógyszer elérhetõ"/>
  </r>
  <r>
    <s v="COSYREL  5 mg/10 mg filmtabletta"/>
    <s v="100 X   - HDPE tartályban"/>
    <x v="1"/>
    <s v="OGYI-T-22952/09"/>
    <s v="bisoprolol;perindopril arginine"/>
    <s v="Les Laboratoires Servier"/>
    <s v="C09BX02"/>
    <x v="189"/>
    <m/>
    <x v="0"/>
    <s v="Ugyanabban vagy hasonló indikációban más gyógyszer elérhetõ"/>
  </r>
  <r>
    <s v="COSYREL  5 mg/10 mg filmtabletta"/>
    <s v="120 X   - PP tartályban"/>
    <x v="20"/>
    <s v="OGYI-T-22952/10"/>
    <s v="bisoprolol;perindopril arginine"/>
    <s v="Les Laboratoires Servier"/>
    <s v="C09BX02"/>
    <x v="189"/>
    <m/>
    <x v="0"/>
    <s v="Ugyanabban vagy hasonló indikációban más gyógyszer elérhetõ"/>
  </r>
  <r>
    <s v="COSYREL  5 mg/10 mg filmtabletta"/>
    <s v="28 X   - PP tartályban"/>
    <x v="20"/>
    <s v="OGYI-T-22952/23"/>
    <s v="bisoprolol;perindopril arginine"/>
    <s v="Les Laboratoires Servier"/>
    <s v="C09BX02"/>
    <x v="189"/>
    <m/>
    <x v="0"/>
    <s v="Ugyanabban vagy hasonló indikációban más gyógyszer elérhetõ"/>
  </r>
  <r>
    <s v="COSYREL  5 mg/10 mg filmtabletta"/>
    <s v="30 X   - PP tartályban"/>
    <x v="20"/>
    <s v="OGYI-T-22952/07"/>
    <s v="bisoprolol;perindopril arginine"/>
    <s v="Les Laboratoires Servier"/>
    <s v="C09BX02"/>
    <x v="189"/>
    <m/>
    <x v="0"/>
    <s v="Ugyanabban vagy hasonló indikációban más gyógyszer elérhetõ"/>
  </r>
  <r>
    <s v="COSYREL  5 mg/10 mg filmtabletta"/>
    <s v="84 X   - PP tartályban"/>
    <x v="20"/>
    <s v="OGYI-T-22952/24"/>
    <s v="bisoprolol;perindopril arginine"/>
    <s v="Les Laboratoires Servier"/>
    <s v="C09BX02"/>
    <x v="189"/>
    <m/>
    <x v="0"/>
    <s v="Ugyanabban vagy hasonló indikációban más gyógyszer elérhetõ"/>
  </r>
  <r>
    <s v="COSYREL  5 mg/10 mg filmtabletta"/>
    <s v="90 X   - PP tartályban"/>
    <x v="20"/>
    <s v="OGYI-T-22952/08"/>
    <s v="bisoprolol;perindopril arginine"/>
    <s v="Les Laboratoires Servier"/>
    <s v="C09BX02"/>
    <x v="189"/>
    <m/>
    <x v="0"/>
    <s v="Ugyanabban vagy hasonló indikációban más gyógyszer elérhetõ"/>
  </r>
  <r>
    <s v="COSYREL  5 mg/5 mg filmtabletta"/>
    <s v="10 X   - PP tartályban"/>
    <x v="20"/>
    <s v="OGYI-T-22952/01"/>
    <s v="bisoprolol;perindopril arginine"/>
    <s v="Les Laboratoires Servier"/>
    <s v="C09BX02"/>
    <x v="189"/>
    <m/>
    <x v="0"/>
    <s v="Ugyanabban vagy hasonló indikációban más gyógyszer elérhetõ"/>
  </r>
  <r>
    <s v="COSYREL  5 mg/5 mg filmtabletta"/>
    <s v="100 X   - HDPE tartályban"/>
    <x v="1"/>
    <s v="OGYI-T-22952/04"/>
    <s v="bisoprolol;perindopril arginine"/>
    <s v="Les Laboratoires Servier"/>
    <s v="C09BX02"/>
    <x v="189"/>
    <m/>
    <x v="0"/>
    <s v="Ugyanabban vagy hasonló indikációban más gyógyszer elérhetõ"/>
  </r>
  <r>
    <s v="COSYREL  5 mg/5 mg filmtabletta"/>
    <s v="120 X   - PP tartályban"/>
    <x v="20"/>
    <s v="OGYI-T-22952/05"/>
    <s v="bisoprolol;perindopril arginine"/>
    <s v="Les Laboratoires Servier"/>
    <s v="C09BX02"/>
    <x v="189"/>
    <m/>
    <x v="0"/>
    <s v="Ugyanabban vagy hasonló indikációban más gyógyszer elérhetõ"/>
  </r>
  <r>
    <s v="COSYREL  5 mg/5 mg filmtabletta"/>
    <s v="28 X   - PP tartályban"/>
    <x v="20"/>
    <s v="OGYI-T-22952/21"/>
    <s v="bisoprolol;perindopril arginine"/>
    <s v="Les Laboratoires Servier"/>
    <s v="C09BX02"/>
    <x v="189"/>
    <m/>
    <x v="0"/>
    <s v="Ugyanabban vagy hasonló indikációban más gyógyszer elérhetõ"/>
  </r>
  <r>
    <s v="COSYREL  5 mg/5 mg filmtabletta"/>
    <s v="30 X   - PP tartályban"/>
    <x v="20"/>
    <s v="OGYI-T-22952/02"/>
    <s v="bisoprolol;perindopril arginine"/>
    <s v="Les Laboratoires Servier"/>
    <s v="C09BX02"/>
    <x v="189"/>
    <m/>
    <x v="0"/>
    <s v="Ugyanabban vagy hasonló indikációban más gyógyszer elérhetõ"/>
  </r>
  <r>
    <s v="COSYREL  5 mg/5 mg filmtabletta"/>
    <s v="84 X   - PP tartályban"/>
    <x v="20"/>
    <s v="OGYI-T-22952/22"/>
    <s v="bisoprolol;perindopril arginine"/>
    <s v="Les Laboratoires Servier"/>
    <s v="C09BX02"/>
    <x v="189"/>
    <m/>
    <x v="0"/>
    <s v="Ugyanabban vagy hasonló indikációban más gyógyszer elérhetõ"/>
  </r>
  <r>
    <s v="COSYREL  5 mg/5 mg filmtabletta"/>
    <s v="90 X   - PP tartályban"/>
    <x v="20"/>
    <s v="OGYI-T-22952/03"/>
    <s v="bisoprolol;perindopril arginine"/>
    <s v="Les Laboratoires Servier"/>
    <s v="C09BX02"/>
    <x v="189"/>
    <m/>
    <x v="0"/>
    <s v="Ugyanabban vagy hasonló indikációban más gyógyszer elérhetõ"/>
  </r>
  <r>
    <s v="COSYREL 10 mg/10 mg filmtabletta"/>
    <s v="10 X   - PP tartályban"/>
    <x v="20"/>
    <s v="OGYI-T-22952/16"/>
    <s v="bisoprolol;perindopril arginine"/>
    <s v="Les Laboratoires Servier"/>
    <s v="C09BX02"/>
    <x v="189"/>
    <m/>
    <x v="0"/>
    <s v="Ugyanabban vagy hasonló indikációban más gyógyszer elérhetõ"/>
  </r>
  <r>
    <s v="COSYREL 10 mg/10 mg filmtabletta"/>
    <s v="30 X   - PP tartályban"/>
    <x v="20"/>
    <s v="OGYI-T-22952/17"/>
    <s v="bisoprolol;perindopril arginine"/>
    <s v="Les Laboratoires Servier"/>
    <s v="C09BX02"/>
    <x v="189"/>
    <m/>
    <x v="0"/>
    <s v="Ugyanabban vagy hasonló indikációban más gyógyszer elérhetõ"/>
  </r>
  <r>
    <s v="COSYREL 10 mg/5 mg filmtabletta"/>
    <s v="10 X   - PP tartályban"/>
    <x v="20"/>
    <s v="OGYI-T-22952/11"/>
    <s v="bisoprolol;perindopril arginine"/>
    <s v="Les Laboratoires Servier"/>
    <s v="C09BX02"/>
    <x v="189"/>
    <m/>
    <x v="0"/>
    <s v="Ugyanabban vagy hasonló indikációban más gyógyszer elérhetõ"/>
  </r>
  <r>
    <s v="COTANYDON  80 mg/5 mg tabletta"/>
    <s v="30 X   - buborékcsomagolásban"/>
    <x v="2"/>
    <s v="OGYI-T-23907/02"/>
    <s v="telmisartan;amlodipine"/>
    <s v="Richter Gedeon Nyrt."/>
    <s v="C09DB04"/>
    <x v="22"/>
    <d v="2025-11-14T00:00:00"/>
    <x v="2"/>
    <s v="Ugyanaz a gyógyszer más hatáserõsségben elérhetõ"/>
  </r>
  <r>
    <s v="COTRIPHARM 400 mg/80 mg tabletta"/>
    <s v="20 X   - mûanyag tartályban"/>
    <x v="9"/>
    <s v="OGYI-T-06685/01"/>
    <s v="sulfamethoxazole;trimethoprim"/>
    <s v="Wagner-Pharma Kft."/>
    <s v="J01EE01"/>
    <x v="190"/>
    <m/>
    <x v="0"/>
    <s v="Ugyanabban vagy hasonló indikációban más gyógyszer elérhetõ"/>
  </r>
  <r>
    <s v="COVEREX 4 mg tabletta"/>
    <s v="30 X   - buborékcsomagolásban"/>
    <x v="2"/>
    <s v="OGYI-T-03861/01"/>
    <s v="perindopril"/>
    <s v="Egis Gyógyszergyár Zrt."/>
    <s v="C09AA04"/>
    <x v="191"/>
    <m/>
    <x v="2"/>
    <s v="Az OGYÉI által helyettesíthetõnek nyilvánított gyógyszer elérhetõ (helyettesíthetõségi lista)"/>
  </r>
  <r>
    <s v="COVEREX FORTE tabletta"/>
    <s v="30 X   - buborékcsomagolásban"/>
    <x v="2"/>
    <s v="OGYI-T-03861/02"/>
    <s v="perindopril"/>
    <s v="Egis Gyógyszergyár Zrt."/>
    <s v="C09AA04"/>
    <x v="191"/>
    <m/>
    <x v="2"/>
    <s v="Az OGYÉI által helyettesíthetõnek nyilvánított gyógyszer elérhetõ (helyettesíthetõségi lista)"/>
  </r>
  <r>
    <s v="COVEREX KOMB tabletta"/>
    <s v="30 X   - átlátszó buborékcsomagolásban"/>
    <x v="6"/>
    <s v="OGYI-T-08404/01"/>
    <s v="indapamide;perindopril"/>
    <s v="Egis Gyógyszergyár Zrt."/>
    <s v="C09BA04"/>
    <x v="191"/>
    <m/>
    <x v="2"/>
    <s v="Az OGYÉI által helyettesíthetõnek nyilvánított gyógyszer elérhetõ (helyettesíthetõségi lista)"/>
  </r>
  <r>
    <s v="COVEREX KOMB tabletta"/>
    <s v="90 X   - átlátszó buborékcsomagolásban"/>
    <x v="6"/>
    <s v="OGYI-T-08404/02"/>
    <s v="indapamide;perindopril"/>
    <s v="Egis Gyógyszergyár Zrt."/>
    <s v="C09BA04"/>
    <x v="191"/>
    <m/>
    <x v="2"/>
    <s v="Az OGYÉI által helyettesíthetõnek nyilvánított gyógyszer elérhetõ (helyettesíthetõségi lista)"/>
  </r>
  <r>
    <s v="COZAAR  12,5 mg filmtabletta"/>
    <s v="28 X   - buborékcsomagolásban"/>
    <x v="2"/>
    <s v="OGYI-T-06454/06"/>
    <s v="losartan"/>
    <s v="Organon Hungary Kft."/>
    <s v="C09CA01"/>
    <x v="192"/>
    <m/>
    <x v="0"/>
    <s v="Ugyanaz a gyógyszer más gyógyszerformában elérhetõ"/>
  </r>
  <r>
    <s v="COZAAR  50 mg filmtabletta"/>
    <s v="7 X   - buborékcsomagolásban"/>
    <x v="2"/>
    <s v="OGYI-T-06454/12"/>
    <s v="losartan potassium"/>
    <s v="Organon Hungary Kft."/>
    <s v="C09CA01"/>
    <x v="193"/>
    <m/>
    <x v="0"/>
    <s v="Ugyanaz a gyógyszer más gyógyszerformában elérhetõ"/>
  </r>
  <r>
    <s v="CURAM DUO 400 mg/57 mg/5 ml por belsõleges szuszpenzióhoz"/>
    <s v="1 X 35 ml üvegben"/>
    <x v="3"/>
    <s v="OGYI-T-07886/02"/>
    <s v="amoxicillin;clavulanic acid"/>
    <s v="Sandoz GmbH"/>
    <s v="J01CR02"/>
    <x v="194"/>
    <m/>
    <x v="0"/>
    <s v="Ugyanaz a gyógyszer más kiszerelésben elérhetõ"/>
  </r>
  <r>
    <s v="CURAM FORTE por belsõleges szuszpenzióhoz"/>
    <s v="1 X 100 ml üvegben"/>
    <x v="3"/>
    <s v="OGYI-T-07886/05"/>
    <s v="amoxicillin;clavulanic acid"/>
    <s v="Sandoz GmbH"/>
    <s v="J01CR02"/>
    <x v="195"/>
    <m/>
    <x v="0"/>
    <s v="Az OGYÉI által helyettesíthetõnek nyilvánított gyógyszer elérhetõ (helyettesíthetõségi lista)"/>
  </r>
  <r>
    <s v="CYCLOPHOSPHAMID SANDOZ  500 mg por oldatos injekcióhoz vagy infúzióhoz"/>
    <s v="1 X   - injekciós üvegben"/>
    <x v="0"/>
    <s v="OGYI-T-22717/01"/>
    <s v="cyclophosphamide"/>
    <s v="Sandoz Hungária Kft."/>
    <s v="L01AA01"/>
    <x v="196"/>
    <m/>
    <x v="0"/>
    <s v="Ugyanabban vagy hasonló indikációban más gyógyszer elérhetõ"/>
  </r>
  <r>
    <s v="CYCLOPHOSPHAMID SANDOZ 1000 mg por oldatos injekcióhoz vagy infúzióhoz"/>
    <s v="1 X   - injekciós üvegben"/>
    <x v="0"/>
    <s v="OGYI-T-22717/04"/>
    <s v="cyclophosphamide"/>
    <s v="Sandoz Hungária Kft."/>
    <s v="L01AA01"/>
    <x v="196"/>
    <m/>
    <x v="0"/>
    <s v="Ugyanabban vagy hasonló indikációban más gyógyszer elérhetõ"/>
  </r>
  <r>
    <s v="Calquence 100 mg kemény kapszula"/>
    <s v="60 X   - buborékcsomagolásban"/>
    <x v="2"/>
    <s v="EU/1/20/1479/002"/>
    <s v="acalabrutinib"/>
    <s v="AstraZeneca AB"/>
    <s v="L01EL02"/>
    <x v="197"/>
    <m/>
    <x v="0"/>
    <s v="Ugyanaz a gyógyszer más hatáserõsségben elérhetõ"/>
  </r>
  <r>
    <s v="Capecitabine Accord 150 mg filmtabletta"/>
    <s v="60 X   - buborékcsomagolásban"/>
    <x v="2"/>
    <s v="EU/1/12/762/005"/>
    <s v="capecitabine"/>
    <s v="Accord Healthcare S.L.U."/>
    <s v="L01BC06"/>
    <x v="198"/>
    <m/>
    <x v="4"/>
    <s v="Ugyanaz a gyógyszer más kiszerelésben elérhetõ"/>
  </r>
  <r>
    <s v="Capecitabine medac 500 mg filmtabletta"/>
    <s v="120 X   - buborékcsomagolásban"/>
    <x v="2"/>
    <s v="EU/1/12/802/035"/>
    <s v="capecitabine"/>
    <s v="Medac GmbH"/>
    <s v="L01BC06"/>
    <x v="143"/>
    <m/>
    <x v="2"/>
    <s v="Ugyanabban vagy hasonló indikációban más gyógyszer elérhetõ"/>
  </r>
  <r>
    <s v="Cervarix szuszpenziós injekció elõretöltött fecskendõben"/>
    <s v="1 X   - elõretöltött fecskendõben"/>
    <x v="7"/>
    <s v="EU/1/07/419/005"/>
    <s v="vakcina (virális)"/>
    <s v="GlaxoSmithKline Biologicals S.A."/>
    <s v="J07BM02"/>
    <x v="199"/>
    <m/>
    <x v="0"/>
    <s v="Ugyanabban vagy hasonló indikációban más gyógyszer elérhetõ"/>
  </r>
  <r>
    <s v="Champix 0,5 mg filmtabletta"/>
    <s v="56 X   - HDPE tartályban"/>
    <x v="1"/>
    <s v="EU/1/06/360/001"/>
    <s v="varenicline"/>
    <s v="Pfizer Europe MA EEIG "/>
    <s v="N07BA03"/>
    <x v="200"/>
    <m/>
    <x v="0"/>
    <s v="Ugyanabban vagy hasonló indikációban más gyógyszer elérhetõ"/>
  </r>
  <r>
    <s v="Champix 0,5 mg és 1 mg filmtabletta"/>
    <s v="11x0.5mg + 14 X 1 mg buborékcsomagolásban"/>
    <x v="31"/>
    <s v="EU/1/06/360/003"/>
    <s v="varenicline"/>
    <s v="Pfizer Europe MA EEIG "/>
    <s v="N07BA03"/>
    <x v="200"/>
    <m/>
    <x v="0"/>
    <s v="Ugyanabban vagy hasonló indikációban más gyógyszer elérhetõ"/>
  </r>
  <r>
    <s v="Champix 1 mg filmtabletta"/>
    <s v="28 X   - buborékcsomagolásban"/>
    <x v="2"/>
    <s v="EU/1/06/360/004"/>
    <s v="varenicline"/>
    <s v="Pfizer Europe MA EEIG "/>
    <s v="N07BA03"/>
    <x v="200"/>
    <m/>
    <x v="0"/>
    <s v="Ugyanabban vagy hasonló indikációban más gyógyszer elérhetõ"/>
  </r>
  <r>
    <s v="Champix 1 mg filmtabletta"/>
    <s v="56 X   - buborékcsomagolásban"/>
    <x v="2"/>
    <s v="EU/1/06/360/005"/>
    <s v="varenicline"/>
    <s v="Pfizer Europe MA EEIG "/>
    <s v="N07BA03"/>
    <x v="201"/>
    <m/>
    <x v="0"/>
    <s v="Ugyanabban vagy hasonló indikációban más gyógyszer elérhetõ"/>
  </r>
  <r>
    <s v="Cinqaero 10 mg/ml koncentrátum oldatos infúzióhoz"/>
    <s v="1 X 2.5 ml injekciós üvegben"/>
    <x v="0"/>
    <s v="EU/1/16/1125/002"/>
    <s v="reslizumab"/>
    <s v="Teva B.V."/>
    <s v="R03DX08"/>
    <x v="22"/>
    <m/>
    <x v="0"/>
    <s v="Ugyanaz a gyógyszer más kiszerelésben elérhetõ"/>
  </r>
  <r>
    <s v="Clopidogrel Teva 75 mg filmtabletta"/>
    <s v="30 X 1 - buborékcsomagolásban"/>
    <x v="2"/>
    <s v="EU/1/09/540/012"/>
    <s v="clopidogrel"/>
    <s v="Teva B.V."/>
    <s v="B01AC04"/>
    <x v="202"/>
    <m/>
    <x v="2"/>
    <s v="Az OGYÉI által helyettesíthetõnek nyilvánított gyógyszer elérhetõ (helyettesíthetõségi lista)"/>
  </r>
  <r>
    <s v="CoAprovel 300 mg/12,5 mg tabletta"/>
    <s v="28 X   - buborékcsomagolásban"/>
    <x v="2"/>
    <s v="EU/1/98/086/004"/>
    <s v="irbesartan;hydrochlorothiazide"/>
    <s v="Sanofi Winthrop Industrie"/>
    <s v="C09DA04"/>
    <x v="187"/>
    <m/>
    <x v="4"/>
    <s v="Ugyanaz a gyógyszer más gyógyszerformában elérhetõ"/>
  </r>
  <r>
    <s v="Combivir 150 mg/300 mg filmtabletta"/>
    <s v="60 X   - buborékcsomagolásban"/>
    <x v="2"/>
    <s v="EU/1/98/058/001"/>
    <s v="lamivudine;zidovudine"/>
    <s v="ViiV Healthcare B.V. "/>
    <s v="J05AR01"/>
    <x v="203"/>
    <m/>
    <x v="0"/>
    <s v="Az OGYÉI által helyettesíthetõnek nyilvánított gyógyszer elérhetõ (helyettesíthetõségi lista)"/>
  </r>
  <r>
    <s v="Competact 15 mg/850 mg filmtabletta"/>
    <s v="56 X   - "/>
    <x v="32"/>
    <s v="EU/1/06/354/005"/>
    <s v="pioglitazone;metformin"/>
    <s v="Cheplapharm Arzneimittel GmbH"/>
    <s v="A10BD05"/>
    <x v="204"/>
    <m/>
    <x v="0"/>
    <s v="Ugyanabban vagy hasonló indikációban más gyógyszer elérhetõ"/>
  </r>
  <r>
    <s v="Corbilta  50 mg/12,5 mg/200 mg filmtabletta"/>
    <s v="30 X   - HDPE tartályban"/>
    <x v="1"/>
    <s v="EU/1/13/859/002"/>
    <s v="levodopa;carbidopa;entacapone"/>
    <s v="Orion Corporation"/>
    <s v="N04BA03"/>
    <x v="205"/>
    <m/>
    <x v="0"/>
    <s v="Ugyanaz a gyógyszer más kiszerelésben elérhetõ"/>
  </r>
  <r>
    <s v="Cymbalta 30 mg gyomornedv-ellenálló kemény kapszula"/>
    <s v="28 X   - "/>
    <x v="33"/>
    <s v="EU/1/04/296/001"/>
    <s v="duloxetine"/>
    <s v="Eli Lilly Nederland B.V."/>
    <s v="N06AX21"/>
    <x v="206"/>
    <m/>
    <x v="0"/>
    <s v="Az OGYÉI által helyettesíthetõnek nyilvánított gyógyszer elérhetõ (helyettesíthetõségi lista)"/>
  </r>
  <r>
    <s v="Cymbalta 60 mg gyomornedv-ellenálló kemény kapszula"/>
    <s v="28 X   - "/>
    <x v="33"/>
    <s v="EU/1/04/296/002"/>
    <s v="duloxetine"/>
    <s v="Eli Lilly Nederland B.V."/>
    <s v="N06AX21"/>
    <x v="206"/>
    <m/>
    <x v="0"/>
    <s v="Az OGYÉI által helyettesíthetõnek nyilvánított gyógyszer elérhetõ (helyettesíthetõségi lista)"/>
  </r>
  <r>
    <s v="DACARBAZINE LIPOMED  200 mg por oldatos injekcióhoz vagy infúzióhoz"/>
    <s v="10 X   - injekciós üvegben"/>
    <x v="0"/>
    <s v="OGYI-T-24058/01"/>
    <s v="dacarbazine"/>
    <s v="Lipomed GmbH"/>
    <s v="L01AX04"/>
    <x v="22"/>
    <d v="2025-11-10T00:00:00"/>
    <x v="6"/>
    <s v="Ugyanaz a gyógyszer más hatáserõsségben elérhetõ"/>
  </r>
  <r>
    <s v="DAEDALON KID 12,5 mg/5 ml belsõleges oldat"/>
    <s v="10 X   - tasakban"/>
    <x v="4"/>
    <s v="OGYI-T-03120/02"/>
    <s v="dimenhydrinate"/>
    <s v="Richter Gedeon Nyrt."/>
    <s v="R06AA02"/>
    <x v="207"/>
    <m/>
    <x v="2"/>
    <s v="Ugyanabban vagy hasonló indikációban más gyógyszer elérhetõ"/>
  </r>
  <r>
    <s v="DASATINIB ZENTIVA  50 mg filmtabletta"/>
    <s v="60 X   - buborékcsomagolásban"/>
    <x v="2"/>
    <s v="OGYI-T-23833/02"/>
    <s v="dasatinib"/>
    <s v="Zentiva, k.s."/>
    <s v="L01EA02"/>
    <x v="208"/>
    <m/>
    <x v="6"/>
    <s v="Ugyanaz a gyógyszer más hatáserõsségben elérhetõ"/>
  </r>
  <r>
    <s v="DASATINIB ZENTIVA  70 mg filmtabletta"/>
    <s v="60 X   - buborékcsomagolásban"/>
    <x v="2"/>
    <s v="OGYI-T-23833/05"/>
    <s v="dasatinib"/>
    <s v="Zentiva, k.s."/>
    <s v="L01EA02"/>
    <x v="209"/>
    <m/>
    <x v="0"/>
    <s v="Az OGYÉI által helyettesíthetõnek nyilvánított gyógyszer elérhetõ (helyettesíthetõségi lista)"/>
  </r>
  <r>
    <s v="DASATINIB ZENTIVA 100 mg filmtabletta"/>
    <s v="30 X   - buborékcsomagolásban"/>
    <x v="2"/>
    <s v="OGYI-T-23833/08"/>
    <s v="dasatinib"/>
    <s v="Zentiva, k.s."/>
    <s v="L01EA02"/>
    <x v="208"/>
    <m/>
    <x v="0"/>
    <s v="Ugyanaz a gyógyszer más hatáserõsségben elérhetõ"/>
  </r>
  <r>
    <s v="DASATINIB ZENTIVA 140 mg filmtabletta"/>
    <s v="30 X   - buborékcsomagolásban"/>
    <x v="2"/>
    <s v="OGYI-T-23833/11"/>
    <s v="dasatinib"/>
    <s v="Zentiva, k.s."/>
    <s v="L01EA02"/>
    <x v="209"/>
    <m/>
    <x v="0"/>
    <s v="Az OGYÉI által helyettesíthetõnek nyilvánított gyógyszer elérhetõ (helyettesíthetõségi lista)"/>
  </r>
  <r>
    <s v="DECAPEPTYL DEPOT por és oldószer szuszpenziós injekcióhoz"/>
    <s v="1 X   - porampulla"/>
    <x v="34"/>
    <s v="OGYI-T-05310/01"/>
    <s v="triptorelin"/>
    <s v="Ferring Magyarország Kft."/>
    <s v="L02AE04"/>
    <x v="210"/>
    <m/>
    <x v="2"/>
    <s v="Azonos hatóanyag, azonos gyógyszerformában elérhetõ"/>
  </r>
  <r>
    <s v="DECIORA 3 mg/0,03 mg filmtabletta"/>
    <s v="3 X 21 - buborékcsomagolásban"/>
    <x v="2"/>
    <s v="OGYI-T-22271/08"/>
    <s v="drospirenone;ethinylestradiol"/>
    <s v="Sandoz Hungária Kft."/>
    <s v="G03AA12"/>
    <x v="211"/>
    <m/>
    <x v="0"/>
    <s v="Az OGYÉI által helyettesíthetõnek nyilvánított gyógyszer elérhetõ (helyettesíthetõségi lista)"/>
  </r>
  <r>
    <s v="DERMAZIN 10 mg/g krém"/>
    <s v="1 X 50 g Al tubusban"/>
    <x v="28"/>
    <s v="OGYI-T-01249/01"/>
    <s v="sulfadiazine silver"/>
    <s v="Sandoz Hungária Kft."/>
    <s v="D06BA01"/>
    <x v="155"/>
    <d v="2026-01-19T00:00:00"/>
    <x v="4"/>
    <s v="Azonos hatóanyag, azonos gyógyszerformában elérhetõ"/>
  </r>
  <r>
    <s v="DETERGENS SULFURATUM FoNo VIII. HGA BIOMED"/>
    <s v="1 X 100 g laminált Al tubusban"/>
    <x v="35"/>
    <s v="OGYI-T-09917/01"/>
    <s v="Precipitated sulfur"/>
    <s v="HGA Biomed Kft."/>
    <s v="D11AC08"/>
    <x v="212"/>
    <m/>
    <x v="1"/>
    <s v="Ugyanaz a gyógyszer más kiszerelésben elérhetõ"/>
  </r>
  <r>
    <s v="DEXAMETAZON-FOSZFÁT NORIDEM 4 mg/ml oldatos injekció"/>
    <s v="10 X 1 ml ampulla"/>
    <x v="16"/>
    <s v="OGYI-T-23786/03"/>
    <s v="dexamethasone sodium phosphate"/>
    <s v="Noridem Enterprises Ltd"/>
    <s v="H02AB02"/>
    <x v="119"/>
    <m/>
    <x v="2"/>
    <s v="Ugyanabban vagy hasonló indikációban más gyógyszer elérhetõ"/>
  </r>
  <r>
    <s v="DEXAMETHASONE KALCEKS 4 mg/ml oldatos injekció vagy infúzió"/>
    <s v="10 X 1 ml ampulla"/>
    <x v="16"/>
    <s v="OGYI-T-23963/02"/>
    <s v="dexamethasone sodium phosphate"/>
    <s v="AS KALCEKS"/>
    <s v="H02AB02"/>
    <x v="213"/>
    <m/>
    <x v="2"/>
    <s v="Ugyanabban vagy hasonló indikációban más gyógyszer elérhetõ"/>
  </r>
  <r>
    <s v="DEXASON 4 mg/ml oldatos injekció"/>
    <s v="25 X 1 ml ampulla"/>
    <x v="16"/>
    <s v="OGYI-T-24131/01"/>
    <s v="dexamethasone sodium phosphate"/>
    <s v="Galenika International Kft."/>
    <s v="H02AB02"/>
    <x v="214"/>
    <m/>
    <x v="2"/>
    <s v="Azonos hatóanyag, azonos gyógyszerformában elérhetõ"/>
  </r>
  <r>
    <s v="DEXMEDETOMIDINE KALCEKS 100 mikrogramm/ml koncentrátum oldatos infúzióhoz"/>
    <s v="4 X 4 ml injekciós üvegben"/>
    <x v="0"/>
    <s v="OGYI-T-23604/04"/>
    <s v="dexmedetomidine"/>
    <s v="AS KALCEKS"/>
    <s v="N05CM18"/>
    <x v="215"/>
    <m/>
    <x v="2"/>
    <s v="Ugyanaz a gyógyszer más kiszerelésben elérhetõ"/>
  </r>
  <r>
    <s v="DIALOSA 1 mg tabletta"/>
    <s v="30 X   - átlátszó buborékcsomagolásban"/>
    <x v="6"/>
    <s v="OGYI-T-20108/03"/>
    <s v="glimepiride"/>
    <s v="Bausch Health Ireland Ltd."/>
    <s v="A10BB12"/>
    <x v="216"/>
    <m/>
    <x v="0"/>
    <s v="Ugyanabban vagy hasonló indikációban más gyógyszer elérhetõ"/>
  </r>
  <r>
    <s v="DIALOSA 2 mg tabletta"/>
    <s v="30 X   - átlátszó buborékcsomagolásban"/>
    <x v="6"/>
    <s v="OGYI-T-20108/10"/>
    <s v="glimepiride"/>
    <s v="Bausch Health Ireland Ltd."/>
    <s v="A10BB12"/>
    <x v="216"/>
    <m/>
    <x v="0"/>
    <s v="Ugyanabban vagy hasonló indikációban más gyógyszer elérhetõ"/>
  </r>
  <r>
    <s v="DIALOSA 4 mg tabletta"/>
    <s v="30 X   - átlátszó buborékcsomagolásban"/>
    <x v="6"/>
    <s v="OGYI-T-20108/24"/>
    <s v="glimepiride"/>
    <s v="Bausch Health Ireland Ltd."/>
    <s v="A10BB12"/>
    <x v="19"/>
    <m/>
    <x v="0"/>
    <s v="Ugyanabban vagy hasonló indikációban más gyógyszer elérhetõ"/>
  </r>
  <r>
    <s v="DIALOSA 6 mg tabletta"/>
    <s v="30 X   - átlátszó buborékcsomagolásban"/>
    <x v="6"/>
    <s v="OGYI-T-20108/31"/>
    <s v="glimepiride"/>
    <s v="Bausch Health Ireland Ltd."/>
    <s v="A10BB12"/>
    <x v="216"/>
    <m/>
    <x v="0"/>
    <s v="Ugyanabban vagy hasonló indikációban más gyógyszer elérhetõ"/>
  </r>
  <r>
    <s v="DIAZEPEKS 5 mg/ml oldatos injekció"/>
    <s v="10 X 2 ml ampulla"/>
    <x v="16"/>
    <s v="OGYI-T-23060/01"/>
    <s v="diazepam"/>
    <s v="Grindeks AS"/>
    <s v="N05BA01"/>
    <x v="50"/>
    <m/>
    <x v="3"/>
    <s v="Egyedi import"/>
  </r>
  <r>
    <s v="DICLOFENAC SANDOZ 50 mg/g gél"/>
    <s v="1 X 50 g tubusban"/>
    <x v="5"/>
    <s v="OGYI-T-23245/01"/>
    <s v="diclofenac"/>
    <s v="Sandoz Hungária Kft."/>
    <s v="M02AA15"/>
    <x v="217"/>
    <m/>
    <x v="0"/>
    <s v="Ugyanaz a gyógyszer más kiszerelésben elérhetõ"/>
  </r>
  <r>
    <s v="DICLOFENAC STADA 100 mg retard filmtabletta"/>
    <s v="100 X   - buborékcsomagolásban"/>
    <x v="2"/>
    <s v="OGYI-T-04194/03"/>
    <s v="diclofenac"/>
    <s v="Stada Arzneimittel AG"/>
    <s v="M01AB05"/>
    <x v="218"/>
    <m/>
    <x v="3"/>
    <s v="Az OGYÉI által helyettesíthetõnek nyilvánított gyógyszer elérhetõ (helyettesíthetõségi lista)"/>
  </r>
  <r>
    <s v="DICLOFENAC STADA 100 mg retard filmtabletta"/>
    <s v="20 X   - buborékcsomagolásban"/>
    <x v="2"/>
    <s v="OGYI-T-04194/01"/>
    <s v="diclofenac"/>
    <s v="Stada Arzneimittel AG"/>
    <s v="M01AB05"/>
    <x v="218"/>
    <m/>
    <x v="3"/>
    <s v="Az OGYÉI által helyettesíthetõnek nyilvánított gyógyszer elérhetõ (helyettesíthetõségi lista)"/>
  </r>
  <r>
    <s v="DICLOFENAC STADA 100 mg retard filmtabletta"/>
    <s v="50 X   - buborékcsomagolásban"/>
    <x v="2"/>
    <s v="OGYI-T-04194/02"/>
    <s v="diclofenac"/>
    <s v="Stada Arzneimittel AG"/>
    <s v="M01AB05"/>
    <x v="218"/>
    <m/>
    <x v="3"/>
    <s v="Az OGYÉI által helyettesíthetõnek nyilvánított gyógyszer elérhetõ (helyettesíthetõségi lista)"/>
  </r>
  <r>
    <s v="DICLOFENAC-PP 1 mg/ml oldatos szemcsepp"/>
    <s v="1 X 5 ml tartályban"/>
    <x v="8"/>
    <s v="OGYI-T-06850/01"/>
    <s v="diclofenac sodium"/>
    <s v="PannonPharma Kft."/>
    <s v="S01BC03"/>
    <x v="219"/>
    <m/>
    <x v="0"/>
    <s v="Azonos hatóanyag, azonos gyógyszerformában elérhetõ"/>
  </r>
  <r>
    <s v="DICLOFENAC-RATIOPHARM 100 mg retard kemény kapszula"/>
    <s v="20 X   - buborékcsomagolásban"/>
    <x v="2"/>
    <s v="OGYI-T-05411/12"/>
    <s v="diclofenac"/>
    <s v="Teva Gyógyszergyár Zrt."/>
    <s v="M01AB05"/>
    <x v="220"/>
    <m/>
    <x v="2"/>
    <s v="Azonos hatóanyag, azonos gyógyszerformában elérhetõ"/>
  </r>
  <r>
    <s v="DICLOFENAC-RATIOPHARM 50 mg filmtabletta"/>
    <s v="30 X   - buborékcsomagolásban"/>
    <x v="2"/>
    <s v="OGYI-T-05411/05"/>
    <s v="diclofenac"/>
    <s v="Teva Gyógyszergyár Zrt."/>
    <s v="M01AB05"/>
    <x v="22"/>
    <d v="2026-01-01T00:00:00"/>
    <x v="2"/>
    <s v="Azonos hatóanyag, azonos gyógyszerformában elérhetõ"/>
  </r>
  <r>
    <s v="DIFFERIN 1 mg/g gél"/>
    <s v="1 X 30 g tubusban"/>
    <x v="5"/>
    <s v="OGYI-T-08216/01"/>
    <s v="adapalene"/>
    <s v="Galderma International"/>
    <s v="D10AD03"/>
    <x v="171"/>
    <m/>
    <x v="0"/>
    <s v="Ugyanabban vagy hasonló indikációban más gyógyszer elérhetõ"/>
  </r>
  <r>
    <s v="DIFFERIN 1 mg/g krém"/>
    <s v="1 X 30 g laminált Al tubusban"/>
    <x v="35"/>
    <s v="OGYI-T-08217/01"/>
    <s v="adapalene"/>
    <s v="Galderma International"/>
    <s v="D10AD03"/>
    <x v="221"/>
    <m/>
    <x v="0"/>
    <s v="Ugyanabban vagy hasonló indikációban más gyógyszer elérhetõ"/>
  </r>
  <r>
    <s v="DIFLUCAN 100 mg kemény kapszula"/>
    <s v="28 X   - buborékcsomagolásban"/>
    <x v="2"/>
    <s v="OGYI-T-01550/02"/>
    <s v="fluconazole"/>
    <s v="Pfizer Kft."/>
    <s v="J02AC01"/>
    <x v="222"/>
    <m/>
    <x v="0"/>
    <s v="Ugyanabban vagy hasonló indikációban más gyógyszer elérhetõ"/>
  </r>
  <r>
    <s v="DIFLUCAN 150 mg kemény kapszula"/>
    <s v="1 X   - buborékcsomagolásban"/>
    <x v="2"/>
    <s v="OGYI-T-01550/03"/>
    <s v="fluconazole"/>
    <s v="Pfizer Kft."/>
    <s v="J02AC01"/>
    <x v="223"/>
    <m/>
    <x v="0"/>
    <s v="Ugyanaz a gyógyszer más kiszerelésben elérhetõ"/>
  </r>
  <r>
    <s v="DIFLUCAN 200 mg kemény kapszula"/>
    <s v="7 X   - buborékcsomagolásban"/>
    <x v="2"/>
    <s v="OGYI-T-01550/06"/>
    <s v="fluconazole"/>
    <s v="Pfizer Kft."/>
    <s v="J02AC01"/>
    <x v="224"/>
    <m/>
    <x v="0"/>
    <s v="Ugyanaz a gyógyszer más kiszerelésben elérhetõ"/>
  </r>
  <r>
    <s v="DIGIFUNGIN 10 mg/g kenõcs"/>
    <s v="1 X 20 g Al tubusban"/>
    <x v="28"/>
    <s v="OGYI-T-09406/01"/>
    <s v="tolnaftate"/>
    <s v="Wagner-Pharma Kft."/>
    <s v="D01AE18"/>
    <x v="225"/>
    <m/>
    <x v="0"/>
    <s v="Ugyanabban vagy hasonló indikációban más gyógyszer elérhetõ"/>
  </r>
  <r>
    <s v="DIKORAL 0,74 mg/ml szájnyálkahártyán alkalmazott oldat"/>
    <s v="1 X 200 ml üvegben"/>
    <x v="3"/>
    <s v="OGYI-T-20733/01"/>
    <s v="diclofenac"/>
    <s v="Farmaka s.r.l."/>
    <s v="M01AB05"/>
    <x v="226"/>
    <m/>
    <x v="1"/>
    <s v="Egyedi import"/>
  </r>
  <r>
    <s v="DIKORAL FORTE szájnyálkahártyán alkalmazott spray"/>
    <s v="1 X 15 ml üvegben"/>
    <x v="3"/>
    <s v="OGYI-T-20733/02"/>
    <s v="diclofenac"/>
    <s v="Farmaka s.r.l."/>
    <s v="M01AB05"/>
    <x v="227"/>
    <m/>
    <x v="1"/>
    <s v="Egyedi import"/>
  </r>
  <r>
    <s v="DOBUTAMIN ADMEDA 250 mg oldatos infúzió"/>
    <s v="1 X   - injekciós üvegben"/>
    <x v="0"/>
    <s v="OGYI-T-09221/02"/>
    <s v="dobutamine"/>
    <s v="ADMEDA Arzneimittel GmbH"/>
    <s v="C01CA07"/>
    <x v="114"/>
    <d v="2026-06-30T00:00:00"/>
    <x v="0"/>
    <s v="Azonos hatóanyag, azonos gyógyszerformában elérhetõ"/>
  </r>
  <r>
    <s v="DOCETAXEL HOSPIRA 10 mg/ml koncentrátum oldatos infúzióhoz"/>
    <s v="1 X 2 ml injekciós üvegben"/>
    <x v="0"/>
    <s v="OGYI-T-20868/01"/>
    <s v="docetaxel"/>
    <s v="Pfizer Kft."/>
    <s v="L01CD02"/>
    <x v="228"/>
    <m/>
    <x v="0"/>
    <s v="Az OGYÉI által helyettesíthetõnek nyilvánított gyógyszer elérhetõ (helyettesíthetõségi lista)"/>
  </r>
  <r>
    <s v="DOLFORIN  50 mikrogramm/óra transzdermális tapasz"/>
    <s v="5 X   - tasakban"/>
    <x v="4"/>
    <s v="OGYI-T-20594/16"/>
    <s v="fentanyl"/>
    <s v="Richter Gedeon Nyrt."/>
    <s v="N02AB03"/>
    <x v="89"/>
    <d v="2025-11-10T00:00:00"/>
    <x v="2"/>
    <s v="Ugyanaz a gyógyszer más hatáserõsségben elérhetõ"/>
  </r>
  <r>
    <s v="DOLGIT MAX 800 mg filmtabletta"/>
    <s v="50 X   - buborékcsomagolásban"/>
    <x v="2"/>
    <s v="OGYI-T-05283/02"/>
    <s v="ibuprofen"/>
    <s v="Dolorgiet GmbH &amp; Co. KG"/>
    <s v="M01AE01"/>
    <x v="14"/>
    <m/>
    <x v="0"/>
    <s v="Ugyanaz a gyógyszer más kiszerelésben elérhetõ"/>
  </r>
  <r>
    <s v="DOLOFLEX 4% külsõleges oldatos spray"/>
    <s v="1 X 12.5 g üvegpalackban"/>
    <x v="15"/>
    <s v="OGYI-T-20327/01"/>
    <s v="diclofenac sodium"/>
    <s v="HealthPort Registration Kft. "/>
    <s v="M02AA15"/>
    <x v="229"/>
    <m/>
    <x v="0"/>
    <s v="Ugyanabban vagy hasonló indikációban más gyógyszer elérhetõ"/>
  </r>
  <r>
    <s v="DOLOFLEX 4% külsõleges oldatos spray"/>
    <s v="1 X 25 g üvegpalackban"/>
    <x v="15"/>
    <s v="OGYI-T-20327/02"/>
    <s v="diclofenac sodium"/>
    <s v="HealthPort Registration Kft. "/>
    <s v="M02AA15"/>
    <x v="229"/>
    <m/>
    <x v="0"/>
    <s v="Ugyanabban vagy hasonló indikációban más gyógyszer elérhetõ"/>
  </r>
  <r>
    <s v="DONA 750 mg filmtabletta"/>
    <s v="30 X   - HDPE tartályban"/>
    <x v="1"/>
    <s v="OGYI-T-04701/07"/>
    <s v="Glucosamine sulfate sodium chloride"/>
    <s v="Cooper Consumer Health B.V."/>
    <s v="M01AX05"/>
    <x v="230"/>
    <m/>
    <x v="0"/>
    <s v="Ugyanaz a gyógyszer más kiszerelésben elérhetõ"/>
  </r>
  <r>
    <s v="DONA ARTHRO 400 mg oldatos injekció"/>
    <s v="5 X   - ampulla"/>
    <x v="16"/>
    <s v="OGYI-T-04701/06"/>
    <s v="glucosamine"/>
    <s v="Cooper Consumer Health B.V."/>
    <s v="M01AX05"/>
    <x v="231"/>
    <d v="2025-12-31T00:00:00"/>
    <x v="3"/>
    <s v="Kontingens"/>
  </r>
  <r>
    <s v="DONALGIN 250 mg kemény kapszula"/>
    <s v="30 X   - PP tartályban"/>
    <x v="20"/>
    <s v="OGYI-T-03557/01"/>
    <s v="niflumic acid"/>
    <s v="Richter Gedeon Nyrt."/>
    <s v="M01AX02"/>
    <x v="232"/>
    <m/>
    <x v="2"/>
    <s v="Ugyanabban vagy hasonló indikációban más gyógyszer elérhetõ"/>
  </r>
  <r>
    <s v="DORETA SR 75 mg/650 mg retard tabletta"/>
    <s v="30 X   - buborékcsomagolásban"/>
    <x v="2"/>
    <s v="OGYI-T-21059/45"/>
    <s v="tramadol hydrochloride;paracetamol"/>
    <s v="Krka d.d.,"/>
    <s v="N02AJ13"/>
    <x v="233"/>
    <d v="2026-01-31T00:00:00"/>
    <x v="2"/>
    <s v="Az OGYÉI által helyettesíthetõnek nyilvánított gyógyszer elérhetõ (helyettesíthetõségi lista)"/>
  </r>
  <r>
    <s v="DOTAGRAF 0,5 mmol/ml oldatos injekció, többadagos"/>
    <s v="1 X 60 ml injekciós üvegben"/>
    <x v="0"/>
    <s v="OGYI-T-23115/07"/>
    <s v="gadoteric acid"/>
    <s v="Bayer AG"/>
    <s v="V08CA02"/>
    <x v="167"/>
    <d v="2025-11-03T00:00:00"/>
    <x v="6"/>
    <s v="Ugyanaz a gyógyszer más kiszerelésben elérhetõ"/>
  </r>
  <r>
    <s v="DOXITIDIN 100 mg tabletta"/>
    <s v="20 X   - buborékcsomagolásban"/>
    <x v="2"/>
    <s v="OGYI-T-20573/07"/>
    <s v="doxycycline"/>
    <s v="Vitabalans Oy"/>
    <s v="J01AA02"/>
    <x v="106"/>
    <d v="2025-12-31T00:00:00"/>
    <x v="2"/>
    <s v="Az OGYÉI által helyettesíthetõnek nyilvánított gyógyszer elérhetõ (helyettesíthetõségi lista)"/>
  </r>
  <r>
    <s v="DOXORUBICIN-TEVA 2 mg/ml oldatos injekció"/>
    <s v="1 X 10 mg/5 ml üvegben"/>
    <x v="3"/>
    <s v="OGYI-T-08808/01"/>
    <s v="doxorubicin"/>
    <s v="Teva Gyógyszergyár Zrt."/>
    <s v="L01DB01"/>
    <x v="234"/>
    <m/>
    <x v="2"/>
    <s v="Ugyanaz a gyógyszer más kiszerelésben elérhetõ"/>
  </r>
  <r>
    <s v="DOXYPROTECT 100 mg kemény kapszula"/>
    <s v="10 X   - buborékcsomagolásban"/>
    <x v="2"/>
    <s v="OGYI-T-04517/02"/>
    <s v="doxycycline"/>
    <s v="PannonPharma Kft."/>
    <s v="J01AA02"/>
    <x v="235"/>
    <m/>
    <x v="2"/>
    <s v="Ugyanaz a gyógyszer más kiszerelésben elérhetõ"/>
  </r>
  <r>
    <s v="DOXYPROTECT 100 mg kemény kapszula"/>
    <s v="30 X   - buborékcsomagolásban"/>
    <x v="2"/>
    <s v="OGYI-T-04517/01"/>
    <s v="doxycycline"/>
    <s v="PannonPharma Kft."/>
    <s v="J01AA02"/>
    <x v="235"/>
    <m/>
    <x v="2"/>
    <s v="Ugyanaz a gyógyszer más kiszerelésben elérhetõ"/>
  </r>
  <r>
    <s v="DOXYPROTECT 200 mg kemény kapszula"/>
    <s v="10 X   - buborékcsomagolásban"/>
    <x v="2"/>
    <s v="OGYI-T-04517/04"/>
    <s v="doxycycline"/>
    <s v="PannonPharma Kft."/>
    <s v="J01AA02"/>
    <x v="235"/>
    <m/>
    <x v="2"/>
    <s v="Ugyanaz a gyógyszer más kiszerelésben elérhetõ"/>
  </r>
  <r>
    <s v="DOXYPROTECT 200 mg kemény kapszula"/>
    <s v="30 X   - buborékcsomagolásban"/>
    <x v="2"/>
    <s v="OGYI-T-04517/03"/>
    <s v="doxycycline"/>
    <s v="PannonPharma Kft."/>
    <s v="J01AA02"/>
    <x v="235"/>
    <m/>
    <x v="2"/>
    <s v="Ugyanaz a gyógyszer más kiszerelésben elérhetõ"/>
  </r>
  <r>
    <s v="DOZOPRES COMBI 20 mg/ml+5 mg/ml oldatos szemcsepp"/>
    <s v="1 X 5 ml cseppentõs tartályban"/>
    <x v="36"/>
    <s v="OGYI-T-21780/01"/>
    <s v="dorzolamide;timolol"/>
    <s v="Bausch + Lomb Ireland Ltd."/>
    <s v="S01ED51"/>
    <x v="215"/>
    <d v="2025-05-31T00:00:00"/>
    <x v="2"/>
    <s v="Az OGYÉI által helyettesíthetõnek nyilvánított gyógyszer elérhetõ (helyettesíthetõségi lista)"/>
  </r>
  <r>
    <s v="DUCILTIA 60 mg gyomornedv-ellenálló kemény kapszula"/>
    <s v="28 X   - buborékcsomagolásban"/>
    <x v="2"/>
    <s v="OGYI-T-22935/08"/>
    <s v="duloxetine hydrochloride"/>
    <s v="Richter Gedeon Nyrt."/>
    <s v="N06AX21"/>
    <x v="22"/>
    <d v="2025-11-30T00:00:00"/>
    <x v="2"/>
    <s v="Ugyanaz a gyógyszer más hatáserõsségben elérhetõ"/>
  </r>
  <r>
    <s v="DULCOLAX 7,5 mg/ml belsõleges oldatos cseppek"/>
    <s v="1 X 15 ml palackban"/>
    <x v="12"/>
    <s v="OGYI-T-06851/01"/>
    <s v="sodium picosulfate"/>
    <s v="Opella Healthcare Commercial Kft."/>
    <s v="A06AB08"/>
    <x v="32"/>
    <m/>
    <x v="0"/>
    <s v="Ugyanaz a gyógyszer más kiszerelésben elérhetõ"/>
  </r>
  <r>
    <s v="DULODET 30 mg gyomornedv-ellenálló kemény kapszula"/>
    <s v="4 X 7 - buborékcsomagolásban"/>
    <x v="2"/>
    <s v="OGYI-T-22889/04"/>
    <s v="duloxetine"/>
    <s v="Egis Gyógyszergyár Zrt."/>
    <s v="N06AX21"/>
    <x v="236"/>
    <m/>
    <x v="2"/>
    <s v="Azonos hatóanyag, azonos gyógyszerformában elérhetõ"/>
  </r>
  <r>
    <s v="DULODET 60 mg gyomornedv-ellenálló kemény kapszula"/>
    <s v="4 X 7 - buborékcsomagolásban"/>
    <x v="2"/>
    <s v="OGYI-T-22889/14"/>
    <s v="duloxetine"/>
    <s v="Egis Gyógyszergyár Zrt."/>
    <s v="N06AX21"/>
    <x v="236"/>
    <m/>
    <x v="2"/>
    <s v="Azonos hatóanyag, azonos gyógyszerformában elérhetõ"/>
  </r>
  <r>
    <s v="DULOXETIN SANDOZ 30 mg gyomornedv-ellenálló kemény kapszula"/>
    <s v="28 X   - buborékcsomagolásban"/>
    <x v="2"/>
    <s v="OGYI-T-22979/01"/>
    <s v="duloxetine"/>
    <s v="Sandoz Hungária Kft."/>
    <s v="N06AX21"/>
    <x v="237"/>
    <m/>
    <x v="0"/>
    <s v="Az OGYÉI által helyettesíthetõnek nyilvánított gyógyszer elérhetõ (helyettesíthetõségi lista)"/>
  </r>
  <r>
    <s v="DULOXETIN SANDOZ 60 mg gyomornedv-ellenálló kemény kapszula"/>
    <s v="28 X   - buborékcsomagolásban"/>
    <x v="2"/>
    <s v="OGYI-T-22979/07"/>
    <s v="duloxetine"/>
    <s v="Sandoz Hungária Kft."/>
    <s v="N06AX21"/>
    <x v="10"/>
    <m/>
    <x v="0"/>
    <s v="Az OGYÉI által helyettesíthetõnek nyilvánított gyógyszer elérhetõ (helyettesíthetõségi lista)"/>
  </r>
  <r>
    <s v="DULOXETIN STADA 30 mg gyomornedv-ellenálló kemény kapszula"/>
    <s v="28 X   - buborékcsomagolásban"/>
    <x v="2"/>
    <s v="OGYI-T-22902/04"/>
    <s v="duloxetine"/>
    <s v="Stada Arzneimittel AG"/>
    <s v="N06AX21"/>
    <x v="218"/>
    <m/>
    <x v="0"/>
    <s v="Az OGYÉI által helyettesíthetõnek nyilvánított gyógyszer elérhetõ (helyettesíthetõségi lista)"/>
  </r>
  <r>
    <s v="DULOXETIN STADA 60 mg gyomornedv-ellenálló kemény kapszula"/>
    <s v="28 X   - buborékcsomagolásban"/>
    <x v="2"/>
    <s v="OGYI-T-22902/17"/>
    <s v="duloxetine"/>
    <s v="Stada Arzneimittel AG"/>
    <s v="N06AX21"/>
    <x v="63"/>
    <m/>
    <x v="0"/>
    <s v="Az OGYÉI által helyettesíthetõnek nyilvánított gyógyszer elérhetõ (helyettesíthetõségi lista)"/>
  </r>
  <r>
    <s v="Daurismo 100 mg filmtabletta"/>
    <s v="30 X   - buborékcsomagolásban"/>
    <x v="2"/>
    <s v="EU/1/20/1451/004"/>
    <s v="glasdegib"/>
    <s v="Pfizer Europe MA EEIG "/>
    <s v="L01XX63"/>
    <x v="238"/>
    <m/>
    <x v="0"/>
    <s v="Egyedi import"/>
  </r>
  <r>
    <s v="Daxas 500 mikrogramm filmtabletta"/>
    <s v="30 X   - buborékcsomagolásban"/>
    <x v="2"/>
    <s v="EU/1/10/636/002"/>
    <s v="roflumilast"/>
    <s v="AstraZeneca AB"/>
    <s v="R03DX07"/>
    <x v="239"/>
    <m/>
    <x v="0"/>
    <s v="Ugyanabban vagy hasonló indikációban más gyógyszer elérhetõ"/>
  </r>
  <r>
    <s v="Duloxetine Viatris 60 mg gyomornedv-ellenálló kemény kapszula "/>
    <s v="28 X   - buborékcsomagolásban"/>
    <x v="2"/>
    <s v="EU/1/15/1010/050"/>
    <s v="duloxetine"/>
    <s v="Viatris Ltd."/>
    <s v="N06AX21"/>
    <x v="240"/>
    <m/>
    <x v="0"/>
    <s v="Ugyanabban vagy hasonló indikációban más gyógyszer elérhetõ"/>
  </r>
  <r>
    <s v="Duloxetine Viatris 60 mg gyomornedv-ellenálló kemény kapszula "/>
    <s v="28 X   - buborékcsomagolásban"/>
    <x v="2"/>
    <s v="EU/1/15/1010/050"/>
    <s v="duloxetine"/>
    <s v="Viatris Ltd."/>
    <s v="N06AX21"/>
    <x v="240"/>
    <m/>
    <x v="0"/>
    <s v="Ugyanabban vagy hasonló indikációban más gyógyszer elérhetõ"/>
  </r>
  <r>
    <s v="Duloxetine Zentiva 30 mg gyomornedv-ellenálló kemény kapszula"/>
    <s v="28 X   - buborékcsomagolásban"/>
    <x v="2"/>
    <s v="EU/1/15/1028/002"/>
    <s v="duloxetine"/>
    <s v="Zentiva, k.s."/>
    <s v="N06AX21"/>
    <x v="241"/>
    <m/>
    <x v="0"/>
    <s v="Ugyanaz a gyógyszer más gyógyszerformában elérhetõ"/>
  </r>
  <r>
    <s v="Duloxetine Zentiva 60 mg gyomornedv-ellenálló kemény kapszula"/>
    <s v="28 X   - buborékcsomagolásban"/>
    <x v="2"/>
    <s v="EU/1/15/1028/004"/>
    <s v="duloxetine"/>
    <s v="Zentiva, k.s."/>
    <s v="N06AX21"/>
    <x v="241"/>
    <m/>
    <x v="0"/>
    <s v="Ugyanaz a gyógyszer más gyógyszerformában elérhetõ"/>
  </r>
  <r>
    <s v="EBETREXAT 20 mg/ml oldatos injekció elõretöltött fecskendõben"/>
    <s v="1 X 1.25 ml elõretöltött fecskendõben"/>
    <x v="7"/>
    <s v="OGYI-T-20971/78"/>
    <s v="methotrexate"/>
    <s v="Sandoz Hungária Kft."/>
    <s v="L04AX03"/>
    <x v="242"/>
    <m/>
    <x v="0"/>
    <s v="Ugyanabban vagy hasonló indikációban más gyógyszer elérhetõ"/>
  </r>
  <r>
    <s v="EDRONAX 4 mg tabletta"/>
    <s v="60 X   - buborékcsomagolásban"/>
    <x v="2"/>
    <s v="OGYI-T-06922/01"/>
    <s v="reboxetine"/>
    <s v="Pfizer Kft."/>
    <s v="N06AX18"/>
    <x v="243"/>
    <m/>
    <x v="1"/>
    <s v="Ugyanabban vagy hasonló indikációban más gyógyszer elérhetõ"/>
  </r>
  <r>
    <s v="EFFEZEL 1 mg/g+25 mg/g gél"/>
    <s v="1 X 30 g többadagos tartályban"/>
    <x v="10"/>
    <s v="OGYI-T-23200/05"/>
    <s v="adapalene;benzoyl peroxide, hydrous"/>
    <s v="Galderma International"/>
    <s v="D10AD53"/>
    <x v="24"/>
    <d v="2025-12-31T00:00:00"/>
    <x v="3"/>
    <s v="Egyedi import"/>
  </r>
  <r>
    <s v="EFFEZEL FORTE 3 mg/g + 25 mg/g gél"/>
    <s v="1 X 30 g többadagos tartályban"/>
    <x v="10"/>
    <s v="OGYI-T-23200/14"/>
    <s v="adapalene;benzoyl peroxyde"/>
    <s v="Galderma International"/>
    <s v="D10AD53"/>
    <x v="244"/>
    <d v="2025-12-31T00:00:00"/>
    <x v="3"/>
    <s v="Egyedi import"/>
  </r>
  <r>
    <s v="EGIFERON 1x10^6 NE por és oldószer oldatos injekcióhoz"/>
    <s v="10 X   - porampulla+oldószerampulla"/>
    <x v="37"/>
    <s v="OGYI-T-03722/01"/>
    <s v="interferon alfa"/>
    <s v="PannonPharma Kft."/>
    <s v="L03AB01"/>
    <x v="245"/>
    <m/>
    <x v="0"/>
    <s v="Ugyanabban vagy hasonló indikációban más gyógyszer elérhetõ"/>
  </r>
  <r>
    <s v="EGIFERON 3x10^6 NE por és oldószer oldatos injekcióhoz"/>
    <s v="10 X   - porampulla+oldószerampulla"/>
    <x v="37"/>
    <s v="OGYI-T-03892/01"/>
    <s v="interferon alfa"/>
    <s v="PannonPharma Kft."/>
    <s v="L03AB01"/>
    <x v="245"/>
    <m/>
    <x v="0"/>
    <s v="Ugyanabban vagy hasonló indikációban más gyógyszer elérhetõ"/>
  </r>
  <r>
    <s v="EGITROMB 75 mg filmtabletta"/>
    <s v="28 X   - buborékcsomagolásban"/>
    <x v="2"/>
    <s v="OGYI-T-20925/01"/>
    <s v="clopidogrel"/>
    <s v="Egis Gyógyszergyár Zrt."/>
    <s v="B01AC04"/>
    <x v="182"/>
    <d v="2026-12-31T00:00:00"/>
    <x v="0"/>
    <s v="Azonos hatóanyag, azonos gyógyszerformában elérhetõ"/>
  </r>
  <r>
    <s v="ELEBER 60 mg koncentrátum és oldószer oldatos infúzióhoz"/>
    <s v="1 X 1.5 ml injekciós üvegben"/>
    <x v="0"/>
    <s v="OGYI-T-23867/01"/>
    <s v="Cabazitaxel"/>
    <s v="Zentiva, k.s."/>
    <s v="L01CD04"/>
    <x v="246"/>
    <m/>
    <x v="0"/>
    <s v="Azonos hatóanyag, azonos gyógyszerformában elérhetõ"/>
  </r>
  <r>
    <s v="ELIXIRIUM THYMI COMPOSITUM FoNo VII. HUNGARO-GAL"/>
    <s v="1 X 150  g "/>
    <x v="38"/>
    <s v="OGYI-T-20558/01"/>
    <s v="elixirium thymi compositum"/>
    <s v="Hungaro-Gal Kft."/>
    <s v="R05F"/>
    <x v="212"/>
    <m/>
    <x v="1"/>
    <s v="Ugyanaz a gyógyszer más kiszerelésben elérhetõ"/>
  </r>
  <r>
    <s v="ELOCOM 0,1% kenõcs"/>
    <s v="1 X 15 g Al tubusban"/>
    <x v="28"/>
    <s v="OGYI-T-04219/01"/>
    <s v="mometasone"/>
    <s v="Organon Hungary Kft."/>
    <s v="D07AC13"/>
    <x v="159"/>
    <m/>
    <x v="4"/>
    <s v="Ugyanaz a gyógyszer más kiszerelésben elérhetõ"/>
  </r>
  <r>
    <s v="ELOCOM 0,1% krém"/>
    <s v="1 X 15 g Al tubusban"/>
    <x v="28"/>
    <s v="OGYI-T-04219/03"/>
    <s v="mometasone"/>
    <s v="Organon Hungary Kft."/>
    <s v="D07AC13"/>
    <x v="247"/>
    <m/>
    <x v="4"/>
    <s v="Ugyanaz a gyógyszer más kiszerelésben elérhetõ"/>
  </r>
  <r>
    <s v="ELVEN 16 mg tabletta"/>
    <s v="60 X   - buborékcsomagolásban"/>
    <x v="2"/>
    <s v="OGYI-T-20218/04"/>
    <s v="betahistine"/>
    <s v="Actavis Group PTC ehf."/>
    <s v="N07CA01"/>
    <x v="164"/>
    <m/>
    <x v="0"/>
    <s v="Az OGYÉI által helyettesíthetõnek nyilvánított gyógyszer elérhetõ (helyettesíthetõségi lista)"/>
  </r>
  <r>
    <s v="ENALAPRIL 1 A PHARMA  5 mg tabletta"/>
    <s v="30 X   - buborékcsomagolásban"/>
    <x v="2"/>
    <s v="OGYI-T-09819/01"/>
    <s v="enalapril"/>
    <s v="1 A Pharma GmbH"/>
    <s v="C09AA02"/>
    <x v="248"/>
    <m/>
    <x v="0"/>
    <s v="Az OGYÉI által helyettesíthetõnek nyilvánított gyógyszer elérhetõ (helyettesíthetõségi lista)"/>
  </r>
  <r>
    <s v="ENALAPRIL 1 A PHARMA 10 mg tabletta"/>
    <s v="30 X   - buborékcsomagolásban"/>
    <x v="2"/>
    <s v="OGYI-T-09819/02"/>
    <s v="enalapril"/>
    <s v="1 A Pharma GmbH"/>
    <s v="C09AA02"/>
    <x v="249"/>
    <m/>
    <x v="0"/>
    <s v="Az OGYÉI által helyettesíthetõnek nyilvánított gyógyszer elérhetõ (helyettesíthetõségi lista)"/>
  </r>
  <r>
    <s v="ENALAPRIL 1 A PHARMA 20 mg tabletta"/>
    <s v="30 X   - buborékcsomagolásban"/>
    <x v="2"/>
    <s v="OGYI-T-09819/03"/>
    <s v="enalapril"/>
    <s v="1 A Pharma GmbH"/>
    <s v="C09AA02"/>
    <x v="50"/>
    <m/>
    <x v="0"/>
    <s v="Az OGYÉI által helyettesíthetõnek nyilvánított gyógyszer elérhetõ (helyettesíthetõségi lista)"/>
  </r>
  <r>
    <s v="ENAPRIL 10 mg tabletta"/>
    <s v="30 X   - buborékcsomagolásban"/>
    <x v="2"/>
    <s v="OGYI-T-08074/04"/>
    <s v="enalapril"/>
    <s v="HEXAL AG"/>
    <s v="C09AA02"/>
    <x v="250"/>
    <m/>
    <x v="0"/>
    <s v="Az OGYÉI által helyettesíthetõnek nyilvánított gyógyszer elérhetõ (helyettesíthetõségi lista)"/>
  </r>
  <r>
    <s v="ENAPRIL 20 mg tabletta"/>
    <s v="30 X   - buborékcsomagolásban"/>
    <x v="2"/>
    <s v="OGYI-T-08074/07"/>
    <s v="enalapril"/>
    <s v="HEXAL AG"/>
    <s v="C09AA02"/>
    <x v="247"/>
    <m/>
    <x v="0"/>
    <s v="Az OGYÉI által helyettesíthetõnek nyilvánított gyógyszer elérhetõ (helyettesíthetõségi lista)"/>
  </r>
  <r>
    <s v="ENGERIX-B szuszpenziós injekció felnõtteknek"/>
    <s v="100 X 1 ml injekciós üvegben"/>
    <x v="0"/>
    <s v="OGYI-T-08261/03"/>
    <s v="vakcina (virális)"/>
    <s v="GlaxoSmithKline Biologicals S.A."/>
    <s v="J07BC01"/>
    <x v="251"/>
    <m/>
    <x v="0"/>
    <s v="Ugyanaz a gyógyszer más kiszerelésben elérhetõ"/>
  </r>
  <r>
    <s v="ENTECAVIR PHARMASCIENCE INTERNATIONAL LTD 0,5 mg filmtabletta"/>
    <s v="30 X   - buborékcsomagolásban"/>
    <x v="2"/>
    <s v="OGYI-T-23649/02"/>
    <s v="entecavir"/>
    <s v="Pharmascience International Ltd."/>
    <s v="J05AF10"/>
    <x v="252"/>
    <m/>
    <x v="0"/>
    <s v="Azonos hatóanyag, azonos gyógyszerformában elérhetõ"/>
  </r>
  <r>
    <s v="ENTERO-SPA 0,2 ml gyomornedv-ellenálló lágy kapszula"/>
    <s v="24 X   - buborékcsomagolásban"/>
    <x v="2"/>
    <s v="OGYI-T-23720/01"/>
    <s v="peppermint oil"/>
    <s v="Opella Healthcare Commercial Kft."/>
    <s v="A03AX15"/>
    <x v="32"/>
    <m/>
    <x v="0"/>
    <s v="Ugyanabban vagy hasonló indikációban más gyógyszer elérhetõ"/>
  </r>
  <r>
    <s v="EPILETAM  250 mg filmtabletta"/>
    <s v="100 X   - buborékcsomagolásban"/>
    <x v="2"/>
    <s v="OGYI-T-22012/05"/>
    <s v="levetiracetam"/>
    <s v="Egis Gyógyszergyár Zrt."/>
    <s v="N03AX14"/>
    <x v="253"/>
    <m/>
    <x v="0"/>
    <s v="Ugyanaz a gyógyszer más gyógyszerformában elérhetõ"/>
  </r>
  <r>
    <s v="EPILETAM  250 mg filmtabletta"/>
    <s v="120 X   - buborékcsomagolásban"/>
    <x v="2"/>
    <s v="OGYI-T-22012/06"/>
    <s v="levetiracetam"/>
    <s v="Egis Gyógyszergyár Zrt."/>
    <s v="N03AX14"/>
    <x v="253"/>
    <m/>
    <x v="0"/>
    <s v="Ugyanaz a gyógyszer más gyógyszerformában elérhetõ"/>
  </r>
  <r>
    <s v="EPILETAM  250 mg filmtabletta"/>
    <s v="200 X   - buborékcsomagolásban"/>
    <x v="2"/>
    <s v="OGYI-T-22012/07"/>
    <s v="levetiracetam"/>
    <s v="Egis Gyógyszergyár Zrt."/>
    <s v="N03AX14"/>
    <x v="253"/>
    <m/>
    <x v="0"/>
    <s v="Ugyanaz a gyógyszer más gyógyszerformában elérhetõ"/>
  </r>
  <r>
    <s v="EPILETAM  250 mg filmtabletta"/>
    <s v="30 X   - buborékcsomagolásban"/>
    <x v="2"/>
    <s v="OGYI-T-22012/01"/>
    <s v="levetiracetam"/>
    <s v="Egis Gyógyszergyár Zrt."/>
    <s v="N03AX14"/>
    <x v="253"/>
    <m/>
    <x v="0"/>
    <s v="Ugyanaz a gyógyszer más gyógyszerformában elérhetõ"/>
  </r>
  <r>
    <s v="EPILETAM  250 mg filmtabletta"/>
    <s v="50 X   - buborékcsomagolásban"/>
    <x v="2"/>
    <s v="OGYI-T-22012/02"/>
    <s v="levetiracetam"/>
    <s v="Egis Gyógyszergyár Zrt."/>
    <s v="N03AX14"/>
    <x v="253"/>
    <m/>
    <x v="0"/>
    <s v="Ugyanaz a gyógyszer más gyógyszerformában elérhetõ"/>
  </r>
  <r>
    <s v="EPILETAM  250 mg filmtabletta"/>
    <s v="60 X   - buborékcsomagolásban"/>
    <x v="2"/>
    <s v="OGYI-T-22012/03"/>
    <s v="levetiracetam"/>
    <s v="Egis Gyógyszergyár Zrt."/>
    <s v="N03AX14"/>
    <x v="253"/>
    <m/>
    <x v="0"/>
    <s v="Ugyanaz a gyógyszer más gyógyszerformában elérhetõ"/>
  </r>
  <r>
    <s v="EPILETAM  250 mg filmtabletta"/>
    <s v="80 X   - buborékcsomagolásban"/>
    <x v="2"/>
    <s v="OGYI-T-22012/04"/>
    <s v="levetiracetam"/>
    <s v="Egis Gyógyszergyár Zrt."/>
    <s v="N03AX14"/>
    <x v="253"/>
    <m/>
    <x v="0"/>
    <s v="Ugyanaz a gyógyszer más gyógyszerformában elérhetõ"/>
  </r>
  <r>
    <s v="EPILETAM  500 mg filmtabletta"/>
    <s v="100 X   - buborékcsomagolásban"/>
    <x v="2"/>
    <s v="OGYI-T-22012/12"/>
    <s v="levetiracetam"/>
    <s v="Egis Gyógyszergyár Zrt."/>
    <s v="N03AX14"/>
    <x v="253"/>
    <m/>
    <x v="0"/>
    <s v="Ugyanaz a gyógyszer más gyógyszerformában elérhetõ"/>
  </r>
  <r>
    <s v="EPILETAM  500 mg filmtabletta"/>
    <s v="120 X   - buborékcsomagolásban"/>
    <x v="2"/>
    <s v="OGYI-T-22012/13"/>
    <s v="levetiracetam"/>
    <s v="Egis Gyógyszergyár Zrt."/>
    <s v="N03AX14"/>
    <x v="253"/>
    <m/>
    <x v="0"/>
    <s v="Ugyanaz a gyógyszer más gyógyszerformában elérhetõ"/>
  </r>
  <r>
    <s v="EPILETAM  500 mg filmtabletta"/>
    <s v="200 X   - buborékcsomagolásban"/>
    <x v="2"/>
    <s v="OGYI-T-22012/14"/>
    <s v="levetiracetam"/>
    <s v="Egis Gyógyszergyár Zrt."/>
    <s v="N03AX14"/>
    <x v="253"/>
    <m/>
    <x v="0"/>
    <s v="Ugyanaz a gyógyszer más gyógyszerformában elérhetõ"/>
  </r>
  <r>
    <s v="EPILETAM  500 mg filmtabletta"/>
    <s v="30 X   - buborékcsomagolásban"/>
    <x v="2"/>
    <s v="OGYI-T-22012/08"/>
    <s v="levetiracetam"/>
    <s v="Egis Gyógyszergyár Zrt."/>
    <s v="N03AX14"/>
    <x v="253"/>
    <m/>
    <x v="0"/>
    <s v="Ugyanaz a gyógyszer más gyógyszerformában elérhetõ"/>
  </r>
  <r>
    <s v="EPILETAM  500 mg filmtabletta"/>
    <s v="50 X   - buborékcsomagolásban"/>
    <x v="2"/>
    <s v="OGYI-T-22012/09"/>
    <s v="levetiracetam"/>
    <s v="Egis Gyógyszergyár Zrt."/>
    <s v="N03AX14"/>
    <x v="253"/>
    <m/>
    <x v="0"/>
    <s v="Ugyanaz a gyógyszer más gyógyszerformában elérhetõ"/>
  </r>
  <r>
    <s v="EPILETAM  500 mg filmtabletta"/>
    <s v="60 X   - buborékcsomagolásban"/>
    <x v="2"/>
    <s v="OGYI-T-22012/10"/>
    <s v="levetiracetam"/>
    <s v="Egis Gyógyszergyár Zrt."/>
    <s v="N03AX14"/>
    <x v="253"/>
    <m/>
    <x v="0"/>
    <s v="Ugyanaz a gyógyszer más gyógyszerformában elérhetõ"/>
  </r>
  <r>
    <s v="EPILETAM  500 mg filmtabletta"/>
    <s v="80 X   - buborékcsomagolásban"/>
    <x v="2"/>
    <s v="OGYI-T-22012/11"/>
    <s v="levetiracetam"/>
    <s v="Egis Gyógyszergyár Zrt."/>
    <s v="N03AX14"/>
    <x v="253"/>
    <m/>
    <x v="0"/>
    <s v="Ugyanaz a gyógyszer más gyógyszerformában elérhetõ"/>
  </r>
  <r>
    <s v="EPILETAM  750 mg filmtabletta"/>
    <s v="100 X   - buborékcsomagolásban"/>
    <x v="2"/>
    <s v="OGYI-T-22012/19"/>
    <s v="levetiracetam"/>
    <s v="Egis Gyógyszergyár Zrt."/>
    <s v="N03AX14"/>
    <x v="253"/>
    <m/>
    <x v="0"/>
    <s v="Ugyanaz a gyógyszer más gyógyszerformában elérhetõ"/>
  </r>
  <r>
    <s v="EPILETAM  750 mg filmtabletta"/>
    <s v="120 X   - buborékcsomagolásban"/>
    <x v="2"/>
    <s v="OGYI-T-22012/20"/>
    <s v="levetiracetam"/>
    <s v="Egis Gyógyszergyár Zrt."/>
    <s v="N03AX14"/>
    <x v="253"/>
    <m/>
    <x v="0"/>
    <s v="Ugyanaz a gyógyszer más gyógyszerformában elérhetõ"/>
  </r>
  <r>
    <s v="EPILETAM  750 mg filmtabletta"/>
    <s v="200 X   - buborékcsomagolásban"/>
    <x v="2"/>
    <s v="OGYI-T-22012/21"/>
    <s v="levetiracetam"/>
    <s v="Egis Gyógyszergyár Zrt."/>
    <s v="N03AX14"/>
    <x v="253"/>
    <m/>
    <x v="0"/>
    <s v="Ugyanaz a gyógyszer más gyógyszerformában elérhetõ"/>
  </r>
  <r>
    <s v="EPILETAM  750 mg filmtabletta"/>
    <s v="30 X   - buborékcsomagolásban"/>
    <x v="2"/>
    <s v="OGYI-T-22012/15"/>
    <s v="levetiracetam"/>
    <s v="Egis Gyógyszergyár Zrt."/>
    <s v="N03AX14"/>
    <x v="253"/>
    <m/>
    <x v="0"/>
    <s v="Ugyanaz a gyógyszer más gyógyszerformában elérhetõ"/>
  </r>
  <r>
    <s v="EPILETAM  750 mg filmtabletta"/>
    <s v="50 X   - buborékcsomagolásban"/>
    <x v="2"/>
    <s v="OGYI-T-22012/16"/>
    <s v="levetiracetam"/>
    <s v="Egis Gyógyszergyár Zrt."/>
    <s v="N03AX14"/>
    <x v="253"/>
    <m/>
    <x v="0"/>
    <s v="Ugyanaz a gyógyszer más gyógyszerformában elérhetõ"/>
  </r>
  <r>
    <s v="EPILETAM  750 mg filmtabletta"/>
    <s v="60 X   - buborékcsomagolásban"/>
    <x v="2"/>
    <s v="OGYI-T-22012/17"/>
    <s v="levetiracetam"/>
    <s v="Egis Gyógyszergyár Zrt."/>
    <s v="N03AX14"/>
    <x v="253"/>
    <m/>
    <x v="0"/>
    <s v="Ugyanaz a gyógyszer más gyógyszerformában elérhetõ"/>
  </r>
  <r>
    <s v="EPILETAM  750 mg filmtabletta"/>
    <s v="80 X   - buborékcsomagolásban"/>
    <x v="2"/>
    <s v="OGYI-T-22012/18"/>
    <s v="levetiracetam"/>
    <s v="Egis Gyógyszergyár Zrt."/>
    <s v="N03AX14"/>
    <x v="253"/>
    <m/>
    <x v="0"/>
    <s v="Ugyanaz a gyógyszer más gyógyszerformában elérhetõ"/>
  </r>
  <r>
    <s v="EPILETAM 1000 mg filmtabletta"/>
    <s v="100 X   - buborékcsomagolásban"/>
    <x v="2"/>
    <s v="OGYI-T-22012/26"/>
    <s v="levetiracetam"/>
    <s v="Egis Gyógyszergyár Zrt."/>
    <s v="N03AX14"/>
    <x v="253"/>
    <m/>
    <x v="0"/>
    <s v="Ugyanaz a gyógyszer más gyógyszerformában elérhetõ"/>
  </r>
  <r>
    <s v="EPILETAM 1000 mg filmtabletta"/>
    <s v="120 X   - buborékcsomagolásban"/>
    <x v="2"/>
    <s v="OGYI-T-22012/27"/>
    <s v="levetiracetam"/>
    <s v="Egis Gyógyszergyár Zrt."/>
    <s v="N03AX14"/>
    <x v="253"/>
    <m/>
    <x v="0"/>
    <s v="Ugyanaz a gyógyszer más gyógyszerformában elérhetõ"/>
  </r>
  <r>
    <s v="EPILETAM 1000 mg filmtabletta"/>
    <s v="200 X   - buborékcsomagolásban"/>
    <x v="2"/>
    <s v="OGYI-T-22012/28"/>
    <s v="levetiracetam"/>
    <s v="Egis Gyógyszergyár Zrt."/>
    <s v="N03AX14"/>
    <x v="253"/>
    <m/>
    <x v="0"/>
    <s v="Ugyanaz a gyógyszer más gyógyszerformában elérhetõ"/>
  </r>
  <r>
    <s v="EPILETAM 1000 mg filmtabletta"/>
    <s v="30 X   - buborékcsomagolásban"/>
    <x v="2"/>
    <s v="OGYI-T-22012/22"/>
    <s v="levetiracetam"/>
    <s v="Egis Gyógyszergyár Zrt."/>
    <s v="N03AX14"/>
    <x v="253"/>
    <m/>
    <x v="0"/>
    <s v="Ugyanaz a gyógyszer más gyógyszerformában elérhetõ"/>
  </r>
  <r>
    <s v="EPILETAM 1000 mg filmtabletta"/>
    <s v="50 X   - buborékcsomagolásban"/>
    <x v="2"/>
    <s v="OGYI-T-22012/23"/>
    <s v="levetiracetam"/>
    <s v="Egis Gyógyszergyár Zrt."/>
    <s v="N03AX14"/>
    <x v="253"/>
    <m/>
    <x v="0"/>
    <s v="Ugyanaz a gyógyszer más gyógyszerformában elérhetõ"/>
  </r>
  <r>
    <s v="EPILETAM 1000 mg filmtabletta"/>
    <s v="60 X   - buborékcsomagolásban"/>
    <x v="2"/>
    <s v="OGYI-T-22012/24"/>
    <s v="levetiracetam"/>
    <s v="Egis Gyógyszergyár Zrt."/>
    <s v="N03AX14"/>
    <x v="253"/>
    <m/>
    <x v="0"/>
    <s v="Ugyanaz a gyógyszer más gyógyszerformában elérhetõ"/>
  </r>
  <r>
    <s v="EPILETAM 1000 mg filmtabletta"/>
    <s v="80 X   - buborékcsomagolásban"/>
    <x v="2"/>
    <s v="OGYI-T-22012/25"/>
    <s v="levetiracetam"/>
    <s v="Egis Gyógyszergyár Zrt."/>
    <s v="N03AX14"/>
    <x v="253"/>
    <m/>
    <x v="0"/>
    <s v="Ugyanaz a gyógyszer más gyógyszerformában elérhetõ"/>
  </r>
  <r>
    <s v="EPIRUBICIN ACCORD 2 mg/ml oldatos injekció vagy infúzió"/>
    <s v="1 X 100 ml ampulla"/>
    <x v="16"/>
    <s v="OGYI-T-21045/04"/>
    <s v="epirubicin"/>
    <s v="Accord Healthcare Polska Sp. z o.o."/>
    <s v="L01DB03"/>
    <x v="254"/>
    <m/>
    <x v="3"/>
    <s v="Egyedi import"/>
  </r>
  <r>
    <s v="EPIRUBICIN ACCORD 2 mg/ml oldatos injekció vagy infúzió"/>
    <s v="1 X 5 ml ampulla"/>
    <x v="16"/>
    <s v="OGYI-T-21045/01"/>
    <s v="epirubicin"/>
    <s v="Accord Healthcare Polska Sp. z o.o."/>
    <s v="L01DB03"/>
    <x v="254"/>
    <m/>
    <x v="3"/>
    <s v="Egyedi import"/>
  </r>
  <r>
    <s v="EPIRUBICIN SANDOZ 2 mg/ml koncentrátum oldatos injekcióhoz és infúzióhoz"/>
    <s v="1 X 50 ml injekciós üvegben"/>
    <x v="0"/>
    <s v="OGYI-T-08243/03"/>
    <s v="epirubicin"/>
    <s v="Sandoz Hungária Kft."/>
    <s v="L01DB03"/>
    <x v="254"/>
    <d v="2025-12-21T00:00:00"/>
    <x v="0"/>
    <s v="Azonos hatóanyag, azonos gyógyszerformában elérhetõ"/>
  </r>
  <r>
    <s v="ERGOTOP 30 mg filmtabletta"/>
    <s v="28 X   - buborékcsomagolásban"/>
    <x v="2"/>
    <s v="OGYI-T-05907/01"/>
    <s v="nicergoline"/>
    <s v="Kwizda Pharma GmbH"/>
    <s v="C04AE02"/>
    <x v="70"/>
    <d v="2025-11-15T00:00:00"/>
    <x v="3"/>
    <s v="Ugyanaz a gyógyszer más kiszerelésben elérhetõ"/>
  </r>
  <r>
    <s v="ERLOTINIB KRKA 100 mg filmtabletta"/>
    <s v="30 X   - buborékcsomagolásban"/>
    <x v="2"/>
    <s v="OGYI-T-23664/03"/>
    <s v="erlotinib"/>
    <s v="Krka d.d.,"/>
    <s v="L01EB02"/>
    <x v="255"/>
    <d v="2025-12-31T00:00:00"/>
    <x v="2"/>
    <s v="Ugyanaz a gyógyszer más hatáserõsségben elérhetõ"/>
  </r>
  <r>
    <s v="ERLOTINIB KRKA 150 mg filmtabletta"/>
    <s v="30 X   - buborékcsomagolásban"/>
    <x v="2"/>
    <s v="OGYI-T-23664/05"/>
    <s v="erlotinib"/>
    <s v="Krka d.d.,"/>
    <s v="L01EB02"/>
    <x v="256"/>
    <d v="2025-12-31T00:00:00"/>
    <x v="2"/>
    <s v="Az OGYÉI által helyettesíthetõnek nyilvánított gyógyszer elérhetõ (helyettesíthetõségi lista)"/>
  </r>
  <r>
    <s v="ERTAPENEM APTAPHARMA 1 g por oldatos infúzióhoz való koncentrátumhoz"/>
    <s v="10 X   - injekciós üvegben"/>
    <x v="0"/>
    <s v="OGYI-T-23366/02"/>
    <s v="ertapenem sodium"/>
    <s v="Apta Medica Internacional d.o.o."/>
    <s v="J01DH03"/>
    <x v="105"/>
    <d v="2025-11-25T00:00:00"/>
    <x v="3"/>
    <s v="Azonos hatóanyag, azonos gyógyszerformában elérhetõ"/>
  </r>
  <r>
    <s v="ESCITALOPRAM-ZENTIVA 10 mg szájban diszpergálódó tabletta"/>
    <s v="30 X   - buborékcsomagolásban"/>
    <x v="2"/>
    <s v="OGYI-T-22574/16"/>
    <s v="escitalopram oxalate"/>
    <s v="Zentiva, k.s."/>
    <s v="N06AB10"/>
    <x v="257"/>
    <m/>
    <x v="0"/>
    <s v="Ugyanabban vagy hasonló indikációban más gyógyszer elérhetõ"/>
  </r>
  <r>
    <s v="ESOMEPRAZOL ACTAVIS 20 mg gyomornedv-ellenálló tabletta"/>
    <s v="28 X   - buborékcsomagolásban"/>
    <x v="2"/>
    <s v="OGYI-T-22400/04"/>
    <s v="esomeprazole"/>
    <s v="Actavis Group PTC ehf."/>
    <s v="A02BC05"/>
    <x v="258"/>
    <d v="2025-12-12T00:00:00"/>
    <x v="6"/>
    <s v="Az OGYÉI által helyettesíthetõnek nyilvánított gyógyszer elérhetõ (helyettesíthetõségi lista)"/>
  </r>
  <r>
    <s v="ESOMEPRAZOL ACTAVIS 40 mg gyomornedv-ellenálló tabletta"/>
    <s v="28 X   - buborékcsomagolásban"/>
    <x v="2"/>
    <s v="OGYI-T-22400/15"/>
    <s v="esomeprazole"/>
    <s v="Actavis Group PTC ehf."/>
    <s v="A02BC05"/>
    <x v="22"/>
    <d v="2025-11-30T00:00:00"/>
    <x v="2"/>
    <s v="Az OGYÉI által helyettesíthetõnek nyilvánított gyógyszer elérhetõ (helyettesíthetõségi lista)"/>
  </r>
  <r>
    <s v="ESTROKAD 0,03 mg hüvelykúp"/>
    <s v="10 X   - fóliacsík"/>
    <x v="14"/>
    <s v="OGYI-T-08152/02"/>
    <s v="estriol"/>
    <s v="Dr. Kade Pharmazeutische Fabrik GmbH"/>
    <s v="G03CA04"/>
    <x v="259"/>
    <m/>
    <x v="0"/>
    <s v="Egyedi import"/>
  </r>
  <r>
    <s v="ESTROKAD hüvelykrém"/>
    <s v="1 X 25 g Al tubusban"/>
    <x v="28"/>
    <s v="OGYI-T-08152/01"/>
    <s v="estriol"/>
    <s v="Dr. Kade Pharmazeutische Fabrik GmbH"/>
    <s v="G03CA04"/>
    <x v="259"/>
    <m/>
    <x v="0"/>
    <s v="Egyedi import"/>
  </r>
  <r>
    <s v="EUROVIT C-vitamin 100 mg rágótabletta"/>
    <s v="60 X   - tartályban"/>
    <x v="8"/>
    <s v="OGYI-T-09737/02"/>
    <s v="ascorbic acid"/>
    <s v="Teva Gyógyszergyár Zrt."/>
    <s v="A11GA01"/>
    <x v="260"/>
    <m/>
    <x v="2"/>
    <s v="Az OGYÉI által helyettesíthetõnek nyilvánított gyógyszer elérhetõ (helyettesíthetõségi lista)"/>
  </r>
  <r>
    <s v="EUROVIT C-vitamin 500 mg rágótabletta"/>
    <s v="30 X   - tartályban"/>
    <x v="8"/>
    <s v="OGYI-T-09737/03"/>
    <s v="ascorbic acid"/>
    <s v="Teva Gyógyszergyár Zrt."/>
    <s v="A11GA01"/>
    <x v="41"/>
    <m/>
    <x v="1"/>
    <s v="Ugyanaz a gyógyszer más hatáserõsségben elérhetõ"/>
  </r>
  <r>
    <s v="EUROVIT C-vitamin 500 mg rágótabletta"/>
    <s v="60 X   - tartályban"/>
    <x v="8"/>
    <s v="OGYI-T-09737/04"/>
    <s v="ascorbic acid"/>
    <s v="Teva Gyógyszergyár Zrt."/>
    <s v="A11GA01"/>
    <x v="41"/>
    <m/>
    <x v="1"/>
    <s v="Ugyanaz a gyógyszer más hatáserõsségben elérhetõ"/>
  </r>
  <r>
    <s v="EXODERIL 10 mg/ml külsõleges oldat"/>
    <s v="1 X 10 ml üvegben"/>
    <x v="3"/>
    <s v="OGYI-T-06532/01"/>
    <s v="naftifine"/>
    <s v="Sandoz GmbH"/>
    <s v="D01AE22"/>
    <x v="261"/>
    <m/>
    <x v="0"/>
    <s v="Ugyanaz a gyógyszer más kiszerelésben elérhetõ"/>
  </r>
  <r>
    <s v="EZETIMIBE/ATORVASTATIN SANDOZ 10 mg/40 mg filmtabletta"/>
    <s v="30 X   - buborékcsomagolásban"/>
    <x v="2"/>
    <s v="OGYI-T-23955/09"/>
    <s v="ezetimibe;atorvastatin"/>
    <s v="Sandoz Hungária Kft."/>
    <s v="C10BA05"/>
    <x v="4"/>
    <m/>
    <x v="0"/>
    <s v="Az OGYÉI által helyettesíthetõnek nyilvánított gyógyszer elérhetõ (helyettesíthetõségi lista)"/>
  </r>
  <r>
    <s v="Ebixa 10 mg filmtabletta"/>
    <s v="28 X   - buborékcsomagolásban"/>
    <x v="2"/>
    <s v="EU/1/02/219/007"/>
    <s v="memantine"/>
    <s v="Lundbeck A/S"/>
    <s v="N06DX01"/>
    <x v="262"/>
    <m/>
    <x v="0"/>
    <s v="Az OGYÉI által helyettesíthetõnek nyilvánított gyógyszer elérhetõ (helyettesíthetõségi lista)"/>
  </r>
  <r>
    <s v="Ebixa 10 mg filmtabletta"/>
    <s v="56 X   - buborékcsomagolásban"/>
    <x v="2"/>
    <s v="EU/1/02/219/008"/>
    <s v="memantine"/>
    <s v="Lundbeck A/S"/>
    <s v="N06DX01"/>
    <x v="263"/>
    <m/>
    <x v="0"/>
    <s v="Ugyanaz a gyógyszer más kiszerelésben elérhetõ"/>
  </r>
  <r>
    <s v="Ebixa 5 mg/kipumpált adag, belsõleges oldat"/>
    <s v="1 X 50 g -"/>
    <x v="39"/>
    <s v="EU/1/02/219/005"/>
    <s v="memantine"/>
    <s v="Lundbeck A/S"/>
    <s v="N06DX01"/>
    <x v="264"/>
    <m/>
    <x v="0"/>
    <s v="Ugyanaz a gyógyszer más gyógyszerformában elérhetõ"/>
  </r>
  <r>
    <s v="Elonva 100 mikrogramm oldatos injekció"/>
    <s v="1 X   - elõretöltött fecskendõben"/>
    <x v="7"/>
    <s v="EU/1/09/609/001"/>
    <s v="corifollitropin alfa"/>
    <s v="N.V. Organon"/>
    <s v="G03GA09"/>
    <x v="265"/>
    <m/>
    <x v="0"/>
    <s v="Ugyanabban vagy hasonló indikációban más gyógyszer elérhetõ"/>
  </r>
  <r>
    <s v="Elonva 150 mikrogramm oldatos injekció"/>
    <s v="1 X   - elõretöltött fecskendõben"/>
    <x v="7"/>
    <s v="EU/1/09/609/002"/>
    <s v="corifollitropin alfa"/>
    <s v="N.V. Organon"/>
    <s v="G03GA09"/>
    <x v="265"/>
    <m/>
    <x v="0"/>
    <s v="Ugyanabban vagy hasonló indikációban más gyógyszer elérhetõ"/>
  </r>
  <r>
    <s v="Epivir 150 mg filmtabletta"/>
    <s v="60 X   - tartályban"/>
    <x v="8"/>
    <s v="EU/1/96/015/001"/>
    <s v="lamivudine"/>
    <s v="ViiV Healthcare B.V. "/>
    <s v="J05AF05"/>
    <x v="266"/>
    <m/>
    <x v="0"/>
    <s v="Ugyanaz a gyógyszer más hatáserõsségben elérhetõ"/>
  </r>
  <r>
    <s v="Eporatio  2000 NE/0,5 ml oldatos injekció elõretöltött fecskendõben"/>
    <s v="6 X 0.5 ml elõretöltött fecskendõben"/>
    <x v="7"/>
    <s v="EU/1/09/573/003"/>
    <s v="epoetin theta"/>
    <s v="Ratiopharm GmbH"/>
    <s v="B03XA01"/>
    <x v="267"/>
    <m/>
    <x v="0"/>
    <s v="Ugyanaz a gyógyszer más hatáserõsségben elérhetõ"/>
  </r>
  <r>
    <s v="Eporatio  2000 NE/0,5 ml oldatos injekció elõretöltött fecskendõben"/>
    <s v="6 X 0.5 ml elõretöltött fecskendõben"/>
    <x v="7"/>
    <s v="EU/1/09/573/004"/>
    <s v="epoetin theta"/>
    <s v="Ratiopharm GmbH"/>
    <s v="B03XA01"/>
    <x v="267"/>
    <m/>
    <x v="0"/>
    <s v="Ugyanaz a gyógyszer más hatáserõsségben elérhetõ"/>
  </r>
  <r>
    <s v="Eporatio  3000 NE/0,5 ml oldatos injekció elõretöltött fecskendõben"/>
    <s v="6 X 0.5 ml elõretöltött fecskendõben"/>
    <x v="7"/>
    <s v="EU/1/09/573/005"/>
    <s v="epoetin theta"/>
    <s v="Ratiopharm GmbH"/>
    <s v="B03XA01"/>
    <x v="267"/>
    <m/>
    <x v="0"/>
    <s v="Ugyanaz a gyógyszer más hatáserõsségben elérhetõ"/>
  </r>
  <r>
    <s v="Eporatio  3000 NE/0,5 ml oldatos injekció elõretöltött fecskendõben"/>
    <s v="6 X 0.5 ml elõretöltött fecskendõben"/>
    <x v="7"/>
    <s v="EU/1/09/573/006"/>
    <s v="epoetin theta"/>
    <s v="Ratiopharm GmbH"/>
    <s v="B03XA01"/>
    <x v="267"/>
    <m/>
    <x v="0"/>
    <s v="Ugyanaz a gyógyszer más hatáserõsségben elérhetõ"/>
  </r>
  <r>
    <s v="Eporatio  5000 NE/0,5 ml oldatos injekció elõretöltött fecskendõben"/>
    <s v="6 X 0.5 ml elõretöltött fecskendõben"/>
    <x v="7"/>
    <s v="EU/1/09/573/009"/>
    <s v="epoetin theta"/>
    <s v="Ratiopharm GmbH"/>
    <s v="B03XA01"/>
    <x v="267"/>
    <m/>
    <x v="0"/>
    <s v="Ugyanaz a gyógyszer más hatáserõsségben elérhetõ"/>
  </r>
  <r>
    <s v="Eporatio  5000 NE/0,5 ml oldatos injekció elõretöltött fecskendõben"/>
    <s v="6 X 0.5 ml elõretöltött fecskendõben"/>
    <x v="7"/>
    <s v="EU/1/09/573/010"/>
    <s v="epoetin theta"/>
    <s v="Ratiopharm GmbH"/>
    <s v="B03XA01"/>
    <x v="267"/>
    <m/>
    <x v="0"/>
    <s v="Ugyanaz a gyógyszer más hatáserõsségben elérhetõ"/>
  </r>
  <r>
    <s v="Eporatio 30000 NE/1 ml oldatos injekció elõretöltött fecskendõben"/>
    <s v="4 X 1 ml elõretöltött fecskendõben"/>
    <x v="7"/>
    <s v="EU/1/09/573/041"/>
    <s v="epoetin theta"/>
    <s v="Ratiopharm GmbH"/>
    <s v="B03XA01"/>
    <x v="37"/>
    <d v="2026-01-15T00:00:00"/>
    <x v="2"/>
    <s v="Ugyanaz a gyógyszer más hatáserõsségben elérhetõ"/>
  </r>
  <r>
    <s v="Erelzi 50 mg oldatos injekció elõretöltött fecskendõben"/>
    <s v="4 X 1 ml elõretöltött fecskendõben"/>
    <x v="7"/>
    <s v="EU/1/17/1195/007"/>
    <s v="etanercept"/>
    <s v="Sandoz GmbH"/>
    <s v="L04AB01"/>
    <x v="268"/>
    <m/>
    <x v="0"/>
    <s v="Ugyanaz a gyógyszer más gyógyszerformában elérhetõ"/>
  </r>
  <r>
    <s v="Esbriet 267 mg kemény kapszula"/>
    <s v="252 X 1 - adagonként perforált buborékcsomagolásban"/>
    <x v="23"/>
    <s v="EU/1/11/667/002"/>
    <s v="pirfenidone"/>
    <s v="Roche Registration GmbH"/>
    <s v="L04AX05"/>
    <x v="269"/>
    <m/>
    <x v="0"/>
    <s v="Ugyanaz a gyógyszer más gyógyszerformában elérhetõ"/>
  </r>
  <r>
    <s v="Exforge HCT  5 mg/160 mg/12,5 mg filmtabletta"/>
    <s v="28 X  - buborékcsomagolásban"/>
    <x v="2"/>
    <s v="EU/1/09/569/002"/>
    <s v="amlodipine;valsartan;hydrochlorothiazide"/>
    <s v="Novartis Europharm Limited"/>
    <s v="C09DX01"/>
    <x v="270"/>
    <m/>
    <x v="0"/>
    <s v="Az OGYÉI által helyettesíthetõnek nyilvánított gyógyszer elérhetõ (helyettesíthetõségi lista)"/>
  </r>
  <r>
    <s v="Extavia 250 mikrogramm/ml por és oldószer oldatos injekcióhoz"/>
    <s v="15 X   - injekciós üvegben"/>
    <x v="0"/>
    <s v="EU/1/08/454/008"/>
    <s v="interferon beta-1b"/>
    <s v="Novartis Europharm Limited"/>
    <s v="L03AB08"/>
    <x v="271"/>
    <m/>
    <x v="0"/>
    <s v="Ugyanabban vagy hasonló indikációban más gyógyszer elérhetõ"/>
  </r>
  <r>
    <s v="FALVEN  75 mg retard kemény kapszula"/>
    <s v="10 X   - buborékcsomagolásban"/>
    <x v="2"/>
    <s v="OGYI-T-20411/13"/>
    <s v="venlafaxine"/>
    <s v="Teva Gyógyszergyár Zrt."/>
    <s v="N06AX16"/>
    <x v="272"/>
    <m/>
    <x v="0"/>
    <s v="Az OGYÉI által helyettesíthetõnek nyilvánított gyógyszer elérhetõ (helyettesíthetõségi lista)"/>
  </r>
  <r>
    <s v="FALVEN  75 mg retard kemény kapszula"/>
    <s v="100 X   - HDPE tartályban"/>
    <x v="1"/>
    <s v="OGYI-T-20411/22"/>
    <s v="venlafaxine"/>
    <s v="Teva Gyógyszergyár Zrt."/>
    <s v="N06AX16"/>
    <x v="272"/>
    <m/>
    <x v="0"/>
    <s v="Az OGYÉI által helyettesíthetõnek nyilvánított gyógyszer elérhetõ (helyettesíthetõségi lista)"/>
  </r>
  <r>
    <s v="FALVEN  75 mg retard kemény kapszula"/>
    <s v="100 X   - buborékcsomagolásban"/>
    <x v="2"/>
    <s v="OGYI-T-20411/21"/>
    <s v="venlafaxine"/>
    <s v="Teva Gyógyszergyár Zrt."/>
    <s v="N06AX16"/>
    <x v="272"/>
    <m/>
    <x v="0"/>
    <s v="Az OGYÉI által helyettesíthetõnek nyilvánított gyógyszer elérhetõ (helyettesíthetõségi lista)"/>
  </r>
  <r>
    <s v="FALVEN  75 mg retard kemény kapszula"/>
    <s v="100 X 1 - buborékcsomagolásban"/>
    <x v="2"/>
    <s v="OGYI-T-20411/23"/>
    <s v="venlafaxine"/>
    <s v="Teva Gyógyszergyár Zrt."/>
    <s v="N06AX16"/>
    <x v="272"/>
    <m/>
    <x v="0"/>
    <s v="Az OGYÉI által helyettesíthetõnek nyilvánított gyógyszer elérhetõ (helyettesíthetõségi lista)"/>
  </r>
  <r>
    <s v="FALVEN  75 mg retard kemény kapszula"/>
    <s v="14 X   - buborékcsomagolásban"/>
    <x v="2"/>
    <s v="OGYI-T-20411/14"/>
    <s v="venlafaxine"/>
    <s v="Teva Gyógyszergyár Zrt."/>
    <s v="N06AX16"/>
    <x v="272"/>
    <m/>
    <x v="0"/>
    <s v="Az OGYÉI által helyettesíthetõnek nyilvánított gyógyszer elérhetõ (helyettesíthetõségi lista)"/>
  </r>
  <r>
    <s v="FALVEN  75 mg retard kemény kapszula"/>
    <s v="20 X   - buborékcsomagolásban"/>
    <x v="2"/>
    <s v="OGYI-T-20411/15"/>
    <s v="venlafaxine"/>
    <s v="Teva Gyógyszergyár Zrt."/>
    <s v="N06AX16"/>
    <x v="272"/>
    <m/>
    <x v="0"/>
    <s v="Az OGYÉI által helyettesíthetõnek nyilvánított gyógyszer elérhetõ (helyettesíthetõségi lista)"/>
  </r>
  <r>
    <s v="FALVEN  75 mg retard kemény kapszula"/>
    <s v="250 X   - HDPE tartályban"/>
    <x v="1"/>
    <s v="OGYI-T-20411/24"/>
    <s v="venlafaxine"/>
    <s v="Teva Gyógyszergyár Zrt."/>
    <s v="N06AX16"/>
    <x v="272"/>
    <m/>
    <x v="0"/>
    <s v="Az OGYÉI által helyettesíthetõnek nyilvánított gyógyszer elérhetõ (helyettesíthetõségi lista)"/>
  </r>
  <r>
    <s v="FALVEN  75 mg retard kemény kapszula"/>
    <s v="28 X   - buborékcsomagolásban"/>
    <x v="2"/>
    <s v="OGYI-T-20411/16"/>
    <s v="venlafaxine"/>
    <s v="Teva Gyógyszergyár Zrt."/>
    <s v="N06AX16"/>
    <x v="272"/>
    <m/>
    <x v="0"/>
    <s v="Az OGYÉI által helyettesíthetõnek nyilvánított gyógyszer elérhetõ (helyettesíthetõségi lista)"/>
  </r>
  <r>
    <s v="FALVEN  75 mg retard kemény kapszula"/>
    <s v="30 X   - buborékcsomagolásban"/>
    <x v="2"/>
    <s v="OGYI-T-20411/17"/>
    <s v="venlafaxine"/>
    <s v="Teva Gyógyszergyár Zrt."/>
    <s v="N06AX16"/>
    <x v="272"/>
    <m/>
    <x v="0"/>
    <s v="Az OGYÉI által helyettesíthetõnek nyilvánított gyógyszer elérhetõ (helyettesíthetõségi lista)"/>
  </r>
  <r>
    <s v="FALVEN  75 mg retard kemény kapszula"/>
    <s v="50 X   - HDPE tartályban"/>
    <x v="1"/>
    <s v="OGYI-T-20411/19"/>
    <s v="venlafaxine"/>
    <s v="Teva Gyógyszergyár Zrt."/>
    <s v="N06AX16"/>
    <x v="272"/>
    <m/>
    <x v="0"/>
    <s v="Az OGYÉI által helyettesíthetõnek nyilvánított gyógyszer elérhetõ (helyettesíthetõségi lista)"/>
  </r>
  <r>
    <s v="FALVEN  75 mg retard kemény kapszula"/>
    <s v="50 X   - buborékcsomagolásban"/>
    <x v="2"/>
    <s v="OGYI-T-20411/18"/>
    <s v="venlafaxine"/>
    <s v="Teva Gyógyszergyár Zrt."/>
    <s v="N06AX16"/>
    <x v="272"/>
    <m/>
    <x v="0"/>
    <s v="Az OGYÉI által helyettesíthetõnek nyilvánított gyógyszer elérhetõ (helyettesíthetõségi lista)"/>
  </r>
  <r>
    <s v="FALVEN  75 mg retard kemény kapszula"/>
    <s v="98 X   - buborékcsomagolásban"/>
    <x v="2"/>
    <s v="OGYI-T-20411/20"/>
    <s v="venlafaxine"/>
    <s v="Teva Gyógyszergyár Zrt."/>
    <s v="N06AX16"/>
    <x v="272"/>
    <m/>
    <x v="0"/>
    <s v="Az OGYÉI által helyettesíthetõnek nyilvánított gyógyszer elérhetõ (helyettesíthetõségi lista)"/>
  </r>
  <r>
    <s v="FAMVIR 125 mg filmtabletta"/>
    <s v="10 X   - buborékcsomagolásban"/>
    <x v="2"/>
    <s v="OGYI-T-05174/03"/>
    <s v="famciclovir"/>
    <s v="Phoenix Labs"/>
    <s v="J05AB09"/>
    <x v="273"/>
    <m/>
    <x v="4"/>
    <s v="Ugyanabban vagy hasonló indikációban más gyógyszer elérhetõ"/>
  </r>
  <r>
    <s v="FAMVIR 125 mg filmtabletta"/>
    <s v="10 X   - átlátszatlan fehér buborékcsomagolásban"/>
    <x v="27"/>
    <s v="OGYI-T-05174/01"/>
    <s v="famciclovir"/>
    <s v="Phoenix Labs"/>
    <s v="J05AB09"/>
    <x v="273"/>
    <m/>
    <x v="4"/>
    <s v="Ugyanabban vagy hasonló indikációban más gyógyszer elérhetõ"/>
  </r>
  <r>
    <s v="FEBUXOSTAT SANDOZ  80 mg filmtabletta"/>
    <s v="28 X   - buborékcsomagolásban"/>
    <x v="2"/>
    <s v="OGYI-T-23217/04"/>
    <s v="febuxostat"/>
    <s v="Sandoz Hungária Kft."/>
    <s v="M04AA03"/>
    <x v="274"/>
    <m/>
    <x v="0"/>
    <s v="Ugyanabban vagy hasonló indikációban más gyógyszer elérhetõ"/>
  </r>
  <r>
    <s v="FEBUXOSTAT SANDOZ 120 mg filmtabletta"/>
    <s v="28 X   - buborékcsomagolásban"/>
    <x v="2"/>
    <s v="OGYI-T-23217/16"/>
    <s v="febuxostat"/>
    <s v="Sandoz Hungária Kft."/>
    <s v="M04AA03"/>
    <x v="275"/>
    <m/>
    <x v="0"/>
    <s v="Ugyanabban vagy hasonló indikációban más gyógyszer elérhetõ"/>
  </r>
  <r>
    <s v="FELODIPIN 1a Pharma  5 mg retard tabletta"/>
    <s v="30 X   - buborékcsomagolásban"/>
    <x v="2"/>
    <s v="OGYI-T-10301/01"/>
    <s v="felodipine"/>
    <s v="1 A Pharma GmbH"/>
    <s v="C08CA02"/>
    <x v="276"/>
    <m/>
    <x v="0"/>
    <s v="Az OGYÉI által helyettesíthetõnek nyilvánított gyógyszer elérhetõ (helyettesíthetõségi lista)"/>
  </r>
  <r>
    <s v="FELODIPIN 1a Pharma 10 mg retard tabletta"/>
    <s v="30 X   - buborékcsomagolásban"/>
    <x v="2"/>
    <s v="OGYI-T-10301/02"/>
    <s v="felodipine"/>
    <s v="1 A Pharma GmbH"/>
    <s v="C08CA02"/>
    <x v="277"/>
    <m/>
    <x v="0"/>
    <s v="Az OGYÉI által helyettesíthetõnek nyilvánított gyógyszer elérhetõ (helyettesíthetõségi lista)"/>
  </r>
  <r>
    <s v="FELODIPIN HEXAL  5 mg retard tabletta"/>
    <s v="30 X   - -"/>
    <x v="40"/>
    <s v="OGYI-T-10299/01"/>
    <s v="felodipine"/>
    <s v="Sandoz Hungária Kft."/>
    <s v="C08CA02"/>
    <x v="278"/>
    <m/>
    <x v="0"/>
    <s v="Az OGYÉI által helyettesíthetõnek nyilvánított gyógyszer elérhetõ (helyettesíthetõségi lista)"/>
  </r>
  <r>
    <s v="FELODIPIN HEXAL 10 mg retard tabletta"/>
    <s v="30 X   - -"/>
    <x v="40"/>
    <s v="OGYI-T-10299/02"/>
    <s v="felodipine"/>
    <s v="Sandoz Hungária Kft."/>
    <s v="C08CA02"/>
    <x v="7"/>
    <m/>
    <x v="0"/>
    <s v="Az OGYÉI által helyettesíthetõnek nyilvánított gyógyszer elérhetõ (helyettesíthetõségi lista)"/>
  </r>
  <r>
    <s v="FEMIFLO 150 mg kemény kapszula"/>
    <s v="2 X   - buborékcsomagolásban"/>
    <x v="2"/>
    <s v="OGYI-T-21788/02"/>
    <s v="fluconazole"/>
    <s v="Actavis Group PTC ehf."/>
    <s v="J02AC01"/>
    <x v="279"/>
    <m/>
    <x v="2"/>
    <s v="Az OGYÉI által helyettesíthetõnek nyilvánított gyógyszer elérhetõ (helyettesíthetõségi lista)"/>
  </r>
  <r>
    <s v="FEMIFLO 150 mg kemény kapszula"/>
    <s v="4 X   - buborékcsomagolásban"/>
    <x v="2"/>
    <s v="OGYI-T-21788/03"/>
    <s v="fluconazole"/>
    <s v="Actavis Group PTC ehf."/>
    <s v="J02AC01"/>
    <x v="161"/>
    <m/>
    <x v="0"/>
    <s v="Az OGYÉI által helyettesíthetõnek nyilvánított gyógyszer elérhetõ (helyettesíthetõségi lista)"/>
  </r>
  <r>
    <s v="FEMILUX 3 mg/0,02 mg filmtabletta"/>
    <s v="1 X 28 - buborékcsomagolásban"/>
    <x v="2"/>
    <s v="OGYI-T-22592/01"/>
    <s v="drospirenone;ethinylestradiol"/>
    <s v="Egis Gyógyszergyár Zrt."/>
    <s v="G03AA12"/>
    <x v="280"/>
    <m/>
    <x v="3"/>
    <s v="Ugyanabban vagy hasonló indikációban más gyógyszer elérhetõ"/>
  </r>
  <r>
    <s v="FEMILUX 3 mg/0,02 mg filmtabletta"/>
    <s v="3 X 28 - buborékcsomagolásban"/>
    <x v="2"/>
    <s v="OGYI-T-22592/02"/>
    <s v="drospirenone;ethinylestradiol"/>
    <s v="Egis Gyógyszergyár Zrt."/>
    <s v="G03AA12"/>
    <x v="280"/>
    <m/>
    <x v="3"/>
    <s v="Ugyanabban vagy hasonló indikációban más gyógyszer elérhetõ"/>
  </r>
  <r>
    <s v="FEMODEN bevont tabletta"/>
    <s v="1 X 21 - buborékcsomagolásban"/>
    <x v="2"/>
    <s v="OGYI-T-02360/01"/>
    <s v="gestodene;ethinylestradiol"/>
    <s v="Bayer AG"/>
    <s v="G03AA10"/>
    <x v="281"/>
    <m/>
    <x v="2"/>
    <s v="Az OGYÉI által helyettesíthetõnek nyilvánított gyógyszer elérhetõ (helyettesíthetõségi lista)"/>
  </r>
  <r>
    <s v="FENESA 200 mg filmtabletta"/>
    <s v="112 X   - buborékcsomagolásban"/>
    <x v="2"/>
    <s v="OGYI-T-23702/04"/>
    <s v="sorafenib tosylate"/>
    <s v="Zentiva, k.s."/>
    <s v="L01EX02"/>
    <x v="209"/>
    <m/>
    <x v="0"/>
    <s v="Az OGYÉI által helyettesíthetõnek nyilvánított gyógyszer elérhetõ (helyettesíthetõségi lista)"/>
  </r>
  <r>
    <s v="FENTANYL-RATIOPHARM  25 mikrogramm/h transzdermális tapasz"/>
    <s v="5 X   - védõtasakban"/>
    <x v="41"/>
    <s v="OGYI-T-20282/01"/>
    <s v="fentanyl"/>
    <s v="Teva Gyógyszergyár Zrt."/>
    <s v="N02AB03"/>
    <x v="282"/>
    <d v="2026-01-01T00:00:00"/>
    <x v="2"/>
    <s v="Az OGYÉI által helyettesíthetõnek nyilvánított gyógyszer elérhetõ (helyettesíthetõségi lista)"/>
  </r>
  <r>
    <s v="FENTANYL-RATIOPHARM  50 mikrogramm/h transzdermális tapasz"/>
    <s v="5 X   - védõtasakban"/>
    <x v="41"/>
    <s v="OGYI-T-20282/02"/>
    <s v="fentanyl"/>
    <s v="Teva Gyógyszergyár Zrt."/>
    <s v="N02AB03"/>
    <x v="283"/>
    <d v="2025-11-30T00:00:00"/>
    <x v="2"/>
    <s v="Ugyanabban vagy hasonló indikációban más gyógyszer elérhetõ"/>
  </r>
  <r>
    <s v="FENTANYL-RATIOPHARM 100 mikrogramm/h transzdermális tapasz"/>
    <s v="5 X   - védõtasakban"/>
    <x v="41"/>
    <s v="OGYI-T-20282/04"/>
    <s v="fentanyl"/>
    <s v="Teva Gyógyszergyár Zrt."/>
    <s v="N02AB03"/>
    <x v="161"/>
    <d v="2025-11-17T00:00:00"/>
    <x v="2"/>
    <s v="Az OGYÉI által helyettesíthetõnek nyilvánított gyógyszer elérhetõ (helyettesíthetõségi lista)"/>
  </r>
  <r>
    <s v="FERRLECIT 12,5 mg/ml oldatos injekció"/>
    <s v="5 X 5 ml ampulla"/>
    <x v="16"/>
    <s v="OGYI-T-00438/01"/>
    <s v="ferrous gluconate"/>
    <s v="Sanofi-Aventis Zrt."/>
    <s v="B03A"/>
    <x v="284"/>
    <d v="2025-11-14T00:00:00"/>
    <x v="2"/>
    <s v="Ugyanaz a gyógyszer más hatáserõsségben elérhetõ"/>
  </r>
  <r>
    <s v="FEXGEN 120 mg filmtabletta"/>
    <s v="10 X   - buborékcsomagolásban"/>
    <x v="2"/>
    <s v="OGYI-T-20601/01"/>
    <s v="fexofenadine"/>
    <s v="Viatris Ltd."/>
    <s v="R06AX26"/>
    <x v="74"/>
    <m/>
    <x v="0"/>
    <s v="Ugyanabban vagy hasonló indikációban más gyógyszer elérhetõ"/>
  </r>
  <r>
    <s v="FEXGEN 120 mg filmtabletta"/>
    <s v="30 X   - buborékcsomagolásban"/>
    <x v="2"/>
    <s v="OGYI-T-20601/02"/>
    <s v="fexofenadine"/>
    <s v="Viatris Ltd."/>
    <s v="R06AX26"/>
    <x v="74"/>
    <m/>
    <x v="0"/>
    <s v="Ugyanabban vagy hasonló indikációban más gyógyszer elérhetõ"/>
  </r>
  <r>
    <s v="FINASTERID SANDOZ 5 mg filmtabletta"/>
    <s v="30 X   - buborékcsomagolásban"/>
    <x v="2"/>
    <s v="OGYI-T-10111/01"/>
    <s v="finasteride"/>
    <s v="Sandoz Hungária Kft."/>
    <s v="G04CB01"/>
    <x v="282"/>
    <m/>
    <x v="0"/>
    <s v="Az OGYÉI által helyettesíthetõnek nyilvánított gyógyszer elérhetõ (helyettesíthetõségi lista)"/>
  </r>
  <r>
    <s v="FINGOLIMOD MSN 0,5 mg kemény kapszula"/>
    <s v="28 X   - buborékcsomagolásban"/>
    <x v="2"/>
    <s v="OGYI-T-23756/14"/>
    <s v="fingolimod"/>
    <s v="MSN Labs Europe Limited"/>
    <s v="L04AA27"/>
    <x v="285"/>
    <d v="2026-01-01T00:00:00"/>
    <x v="3"/>
    <s v="Az OGYÉI által helyettesíthetõnek nyilvánított gyógyszer elérhetõ (helyettesíthetõségi lista)"/>
  </r>
  <r>
    <s v="FINGOLIMOD MSN 0,5 mg kemény kapszula"/>
    <s v="28 X 1 - adagonként perforált buborékcsomagolásban"/>
    <x v="23"/>
    <s v="OGYI-T-23756/16"/>
    <s v="fingolimod"/>
    <s v="MSN Labs Europe Limited"/>
    <s v="L04AA27"/>
    <x v="198"/>
    <d v="2026-01-01T00:00:00"/>
    <x v="3"/>
    <s v="Az OGYÉI által helyettesíthetõnek nyilvánított gyógyszer elérhetõ (helyettesíthetõségi lista)"/>
  </r>
  <r>
    <s v="FINGOLIMOD STADA 0,5 mg kemény kapszula"/>
    <s v="28 X   - buborékcsomagolásban"/>
    <x v="2"/>
    <s v="OGYI-T-23745/03"/>
    <s v="fingolimod"/>
    <s v="Stada Arzneimittel AG"/>
    <s v="L04AE01"/>
    <x v="31"/>
    <m/>
    <x v="2"/>
    <s v="Az OGYÉI által helyettesíthetõnek nyilvánított gyógyszer elérhetõ (helyettesíthetõségi lista)"/>
  </r>
  <r>
    <s v="FLAMBORIN 500 mg tabletta"/>
    <s v="20 X   - buborékcsomagolásban"/>
    <x v="2"/>
    <s v="OGYI-T-22832/03"/>
    <s v="metamizole sodium monohydrate"/>
    <s v="Richter Gedeon Nyrt."/>
    <s v="N02BB02"/>
    <x v="286"/>
    <m/>
    <x v="2"/>
    <s v="Ugyanaz a gyógyszer más gyógyszerformában elérhetõ"/>
  </r>
  <r>
    <s v="FLECTOR 10 mg/g gél"/>
    <s v="1 X 60 g Al tubusban"/>
    <x v="28"/>
    <s v="OGYI-T-05033/01"/>
    <s v="diclofenac"/>
    <s v="Ibsa Pharma Kft."/>
    <s v="M02AA15"/>
    <x v="287"/>
    <m/>
    <x v="2"/>
    <s v="Ugyanaz a gyógyszer más kiszerelésben elérhetõ"/>
  </r>
  <r>
    <s v="FLECTOR RAPID 50 mg granulátum"/>
    <s v="10 X   - tasakban"/>
    <x v="4"/>
    <s v="OGYI-T-05033/03"/>
    <s v="diclofenac"/>
    <s v="Ibsa Pharma Kft."/>
    <s v="M01AB05"/>
    <x v="288"/>
    <m/>
    <x v="2"/>
    <s v="Ugyanaz a gyógyszer más kiszerelésben elérhetõ"/>
  </r>
  <r>
    <s v="FLIXOTIDE EVOHALER 250 mikrogramm/adag túlnyomásos inhalációs szuszpenzió"/>
    <s v="1 X 120 adag palackban"/>
    <x v="12"/>
    <s v="OGYI-T-07825/02"/>
    <s v="fluticasone"/>
    <s v="GlaxoSmithKline Trading Services Ltd."/>
    <s v="R03BA05"/>
    <x v="289"/>
    <d v="2025-11-24T00:00:00"/>
    <x v="6"/>
    <s v="Egyedi import"/>
  </r>
  <r>
    <s v="FLUCLOXACILLIN PANPHARMA 1 g por oldatos injekcióhoz vagy infúzióhoz"/>
    <s v="10 X 1 g injekciós üvegben"/>
    <x v="0"/>
    <s v="OGYI-T-24276/01"/>
    <s v="flucloxacillin"/>
    <s v="Panpharma"/>
    <s v="J01CF05"/>
    <x v="186"/>
    <d v="2026-06-30T00:00:00"/>
    <x v="2"/>
    <s v="Kontingens"/>
  </r>
  <r>
    <s v="FLUCOHEXAL 150 mg kemény kapszula"/>
    <s v="1 X   - buborékcsomagolásban"/>
    <x v="2"/>
    <s v="OGYI-T-09648/01"/>
    <s v="fluconazole"/>
    <s v="HEXAL AG"/>
    <s v="J02AC01"/>
    <x v="290"/>
    <m/>
    <x v="0"/>
    <s v="Ugyanaz a gyógyszer más kiszerelésben elérhetõ"/>
  </r>
  <r>
    <s v="FLUCONAZOLE KABI 2 mg/ml oldatos infúzió"/>
    <s v="10 X 100 ml infúziós palackban"/>
    <x v="42"/>
    <s v="OGYI-T-21432/10"/>
    <s v="fluconazole"/>
    <s v="Fresenius Kabi Hungary Kft."/>
    <s v="J02AC01"/>
    <x v="163"/>
    <d v="2025-12-10T00:00:00"/>
    <x v="6"/>
    <s v="Ugyanabban vagy hasonló indikációban más gyógyszer elérhetõ"/>
  </r>
  <r>
    <s v="FLUDARA 10 mg filmtabletta"/>
    <s v="20 X   - buborékcsomagolásban"/>
    <x v="2"/>
    <s v="OGYI-T-08272/02"/>
    <s v="fludarabine"/>
    <s v="Sanofi B.V."/>
    <s v="L01BB05"/>
    <x v="291"/>
    <d v="2025-11-30T00:00:00"/>
    <x v="3"/>
    <s v="Ugyanaz a gyógyszer más hatáserõsségben elérhetõ"/>
  </r>
  <r>
    <s v="FLUIMUCIL 200 mg granulátum"/>
    <s v="20 X 1 g tasakban"/>
    <x v="4"/>
    <s v="OGYI-T-05351/04"/>
    <s v="acetylcysteine"/>
    <s v="Zambon SpA"/>
    <s v="R05CB01"/>
    <x v="292"/>
    <m/>
    <x v="4"/>
    <s v="Ugyanaz a gyógyszer más kiszerelésben elérhetõ"/>
  </r>
  <r>
    <s v="FLUIMUCIL szirup"/>
    <s v="1 X 100 ml üvegben"/>
    <x v="3"/>
    <s v="OGYI-T-05351/09"/>
    <s v="acetylcysteine"/>
    <s v="Zambon SpA"/>
    <s v="R05CB01"/>
    <x v="293"/>
    <m/>
    <x v="0"/>
    <s v="Ugyanaz a gyógyszer más gyógyszerformában elérhetõ"/>
  </r>
  <r>
    <s v="FLUORESCEIN SERB 100 mg/ml oldatos injekció"/>
    <s v="10 X 5 ml ampulla"/>
    <x v="16"/>
    <s v="OGYI-T-01675/01"/>
    <s v="fluorescein"/>
    <s v="SERB SA"/>
    <s v="S01JA01"/>
    <x v="294"/>
    <m/>
    <x v="0"/>
    <s v="Kontingens"/>
  </r>
  <r>
    <s v="FLUOROURACIL-TEVA 50 mg/ml oldatos injekció"/>
    <s v="1 X 20 ml injekciós üvegben"/>
    <x v="0"/>
    <s v="OGYI-T-04272/10"/>
    <s v="fluorouracil"/>
    <s v="Teva Gyógyszergyár Zrt."/>
    <s v="L01BC02"/>
    <x v="295"/>
    <m/>
    <x v="2"/>
    <s v="Egyedi import"/>
  </r>
  <r>
    <s v="FLUOXETIN-ZENTIVA 20 mg kemény kapszula"/>
    <s v="30 X   - buborékcsomagolásban"/>
    <x v="2"/>
    <s v="OGYI-T-06826/03"/>
    <s v="fluoxetine"/>
    <s v="Zentiva, k.s."/>
    <s v="N06AB03"/>
    <x v="296"/>
    <m/>
    <x v="0"/>
    <s v="Ugyanaz a gyógyszer más kiszerelésben elérhetõ"/>
  </r>
  <r>
    <s v="FLUOXETINE VITABALANS 20 mg filmtabletta"/>
    <s v="30 X   - buborékcsomagolásban"/>
    <x v="2"/>
    <s v="OGYI-T-21873/03"/>
    <s v="fluoxetine"/>
    <s v="Vitabalans Oy"/>
    <s v="N06AB03"/>
    <x v="297"/>
    <d v="2026-03-31T00:00:00"/>
    <x v="1"/>
    <s v="Az OGYÉI által helyettesíthetõnek nyilvánított gyógyszer elérhetõ (helyettesíthetõségi lista)"/>
  </r>
  <r>
    <s v="FLUVASTATIN SANDOZ 80 mg retard tabletta"/>
    <s v="30 X   - buborékcsomagolásban"/>
    <x v="2"/>
    <s v="OGYI-T-20650/04"/>
    <s v="fluvastatin"/>
    <s v="Sandoz Hungária Kft."/>
    <s v="C10AA04"/>
    <x v="137"/>
    <m/>
    <x v="0"/>
    <s v="Az OGYÉI által helyettesíthetõnek nyilvánított gyógyszer elérhetõ (helyettesíthetõségi lista)"/>
  </r>
  <r>
    <s v="FORTEDOL 50 mg filmtabletta"/>
    <s v="20 X   - HDPE tartályban"/>
    <x v="1"/>
    <s v="OGYI-T-07575/02"/>
    <s v="diclofenac"/>
    <s v="Teva Gyógyszergyár Zrt."/>
    <s v="M01AB05"/>
    <x v="53"/>
    <d v="2025-12-08T00:00:00"/>
    <x v="2"/>
    <s v="Azonos hatóanyag, azonos gyógyszerformában elérhetõ"/>
  </r>
  <r>
    <s v="FORTUM 1 g por oldatos injekcióhoz vagy infúzióhoz"/>
    <s v="1 X   - üvegben"/>
    <x v="3"/>
    <s v="OGYI-T-01265/02"/>
    <s v="ceftazidime"/>
    <s v="Sandoz Hungária Kft."/>
    <s v="J01DD02"/>
    <x v="298"/>
    <m/>
    <x v="2"/>
    <s v="Ugyanabban vagy hasonló indikációban más gyógyszer elérhetõ"/>
  </r>
  <r>
    <s v="FORTUM 2 g por oldatos injekcióhoz vagy infúzióhoz"/>
    <s v="1 X   - üvegben"/>
    <x v="3"/>
    <s v="OGYI-T-01265/03"/>
    <s v="ceftazidime"/>
    <s v="Sandoz Hungária Kft."/>
    <s v="J01DD02"/>
    <x v="298"/>
    <m/>
    <x v="2"/>
    <s v="Ugyanabban vagy hasonló indikációban más gyógyszer elérhetõ"/>
  </r>
  <r>
    <s v="FOSTIMON HP  75 NE por és oldószer oldatos injekcióhoz"/>
    <s v="1 X   - injekciós üveg+oldószerampulla"/>
    <x v="43"/>
    <s v="OGYI-T-06503/01"/>
    <s v="Urofollitropin"/>
    <s v="Ibsa Pharma Kft."/>
    <s v="G03GA04"/>
    <x v="299"/>
    <m/>
    <x v="0"/>
    <s v="Ugyanabban vagy hasonló indikációban más gyógyszer elérhetõ"/>
  </r>
  <r>
    <s v="FOSTIMON HP  75 NE por és oldószer oldatos injekcióhoz"/>
    <s v="10 X   - injekciós üveg+oldószerampulla"/>
    <x v="43"/>
    <s v="OGYI-T-06503/02"/>
    <s v="Urofollitropin"/>
    <s v="Ibsa Pharma Kft."/>
    <s v="G03GA04"/>
    <x v="299"/>
    <m/>
    <x v="0"/>
    <s v="Ugyanabban vagy hasonló indikációban más gyógyszer elérhetõ"/>
  </r>
  <r>
    <s v="FOTIL 5 mg/ml+20 mg/ml oldatos szemcsepp"/>
    <s v="1 X 5 ml tartályban"/>
    <x v="8"/>
    <s v="OGYI-T-06742/01"/>
    <s v="timolol;pilocarpine"/>
    <s v="Santen OY"/>
    <s v="S01ED51"/>
    <x v="88"/>
    <m/>
    <x v="0"/>
    <s v="Egyedi import"/>
  </r>
  <r>
    <s v="FRONTIN 1 mg tabletta"/>
    <s v="100 X   - üvegben"/>
    <x v="3"/>
    <s v="OGYI-T-05967/06"/>
    <s v="alprazolam"/>
    <s v="Egis Gyógyszergyár Zrt."/>
    <s v="N05BA12"/>
    <x v="275"/>
    <m/>
    <x v="0"/>
    <s v="Ugyanaz a gyógyszer más kiszerelésben elérhetõ"/>
  </r>
  <r>
    <s v="FTORAFUR 400 mg kemény kapszula"/>
    <s v="100 X   - tartályban"/>
    <x v="8"/>
    <s v="OGYI-T-01001/01"/>
    <s v="tegafur"/>
    <s v="Grindeks AS"/>
    <s v="L01BC03"/>
    <x v="300"/>
    <d v="2025-09-01T00:00:00"/>
    <x v="2"/>
    <s v="Egyedi import"/>
  </r>
  <r>
    <s v="FULVESTRANT PHARMASCIENCE 250 mg oldatos injekció elõretöltött fecskendõben"/>
    <s v="1 X 5 ml elõretöltött fecskendõben"/>
    <x v="7"/>
    <s v="OGYI-T-23742/01"/>
    <s v="fulvestrant"/>
    <s v="Pharmascience International Ltd."/>
    <s v="L02BA03"/>
    <x v="252"/>
    <m/>
    <x v="0"/>
    <s v="Azonos hatóanyag, azonos gyógyszerformában elérhetõ"/>
  </r>
  <r>
    <s v="FULVESTRANT PHARMASCIENCE 250 mg oldatos injekció elõretöltött fecskendõben"/>
    <s v="2 X 5 ml elõretöltött fecskendõben"/>
    <x v="7"/>
    <s v="OGYI-T-23742/02"/>
    <s v="fulvestrant"/>
    <s v="Pharmascience International Ltd."/>
    <s v="L02BA03"/>
    <x v="252"/>
    <m/>
    <x v="0"/>
    <s v="Azonos hatóanyag, azonos gyógyszerformában elérhetõ"/>
  </r>
  <r>
    <s v="FULVESTRANT SANDOZ 250 mg oldatos injekció elõretöltött fecskendõben"/>
    <s v="1 X 5 ml elõretöltött fecskendõben"/>
    <x v="7"/>
    <s v="OGYI-T-22907/01"/>
    <s v="fulvestrant"/>
    <s v="Sandoz Hungária Kft."/>
    <s v="L02BA03"/>
    <x v="301"/>
    <m/>
    <x v="0"/>
    <s v="Ugyanaz a gyógyszer más kiszerelésben elérhetõ"/>
  </r>
  <r>
    <s v="FULVESTRANT VIPHARM 250 mg oldatos injekció elõretöltött fecskendõben"/>
    <s v="1 X 5 ml elõretöltött fecskendõben"/>
    <x v="7"/>
    <s v="OGYI-T-23747/01"/>
    <s v="fulvestrant"/>
    <s v="Vipharm S.A."/>
    <s v="L02BA03"/>
    <x v="64"/>
    <m/>
    <x v="0"/>
    <s v="Ugyanaz a gyógyszer más kiszerelésben elérhetõ"/>
  </r>
  <r>
    <s v="FUROCEF 250 mg filmtabletta"/>
    <s v="10 X   - buborékcsomagolásban"/>
    <x v="2"/>
    <s v="OGYI-T-22864/01"/>
    <s v="cefuroxime"/>
    <s v="Krka d.d.,"/>
    <s v="J01DC02"/>
    <x v="103"/>
    <m/>
    <x v="0"/>
    <s v="Ugyanaz a gyógyszer más hatáserõsségben elérhetõ"/>
  </r>
  <r>
    <s v="FUROCEF 500 mg filmtabletta"/>
    <s v="10 X   - buborékcsomagolásban"/>
    <x v="2"/>
    <s v="OGYI-T-22864/04"/>
    <s v="cefuroxime"/>
    <s v="Krka d.d.,"/>
    <s v="J01DC02"/>
    <x v="302"/>
    <d v="2025-12-31T00:00:00"/>
    <x v="2"/>
    <s v="Az OGYÉI által helyettesíthetõnek nyilvánított gyógyszer elérhetõ (helyettesíthetõségi lista)"/>
  </r>
  <r>
    <s v="FUROCEF 500 mg filmtabletta"/>
    <s v="14 X   - buborékcsomagolásban"/>
    <x v="2"/>
    <s v="OGYI-T-22864/05"/>
    <s v="cefuroxime"/>
    <s v="Krka d.d.,"/>
    <s v="J01DC02"/>
    <x v="303"/>
    <m/>
    <x v="0"/>
    <s v="Az OGYÉI által helyettesíthetõnek nyilvánított gyógyszer elérhetõ (helyettesíthetõségi lista)"/>
  </r>
  <r>
    <s v="FUROCEF 500 mg filmtabletta"/>
    <s v="15 X   - buborékcsomagolásban"/>
    <x v="2"/>
    <s v="OGYI-T-22864/07"/>
    <s v="cefuroxime"/>
    <s v="Krka d.d.,"/>
    <s v="J01DC02"/>
    <x v="304"/>
    <d v="2025-12-31T00:00:00"/>
    <x v="3"/>
    <s v="Ugyanaz a gyógyszer más kiszerelésben elérhetõ"/>
  </r>
  <r>
    <s v="FUROSEMID AL 500 mg tabletta"/>
    <s v="100 X   - buborékcsomagolásban"/>
    <x v="2"/>
    <s v="OGYI-T-08688/03"/>
    <s v="furosemide"/>
    <s v="Stada Arzneimittel AG"/>
    <s v="C03CA01"/>
    <x v="305"/>
    <m/>
    <x v="2"/>
    <s v="Ugyanaz a gyógyszer más kiszerelésben elérhetõ"/>
  </r>
  <r>
    <s v="FUROSEMID-CHINOIN oldatos injekció"/>
    <s v="5 X 2 ml ampulla"/>
    <x v="16"/>
    <s v="OGYI-T-03371/01"/>
    <s v="furosemide"/>
    <s v="Sanofi-Aventis Zrt."/>
    <s v="C03CA01"/>
    <x v="63"/>
    <m/>
    <x v="3"/>
    <s v="Ugyanaz a gyógyszer más kiszerelésben elérhetõ"/>
  </r>
  <r>
    <s v="Fampyra 10 mg retard tabletta"/>
    <s v="2 X 14 - buborékcsomagolásban"/>
    <x v="2"/>
    <s v="EU/1/11/699/003"/>
    <s v="Fampridine"/>
    <s v="Merz Therapeutics GmbH "/>
    <s v="N07XX07"/>
    <x v="306"/>
    <d v="2028-04-15T00:00:00"/>
    <x v="2"/>
    <s v="Ugyanaz a gyógyszer más kiszerelésben elérhetõ"/>
  </r>
  <r>
    <s v="Fampyra 10 mg retard tabletta"/>
    <s v="4 X 14 - buborékcsomagolásban"/>
    <x v="2"/>
    <s v="EU/1/11/699/004"/>
    <s v="Fampridine"/>
    <s v="Merz Therapeutics GmbH "/>
    <s v="N07XX07"/>
    <x v="307"/>
    <d v="2028-08-29T00:00:00"/>
    <x v="2"/>
    <s v="Ugyanaz a gyógyszer más kiszerelésben elérhetõ"/>
  </r>
  <r>
    <s v="Faslodex 250 mg oldatos injekció"/>
    <s v="1 X 5  ml "/>
    <x v="0"/>
    <s v="EU/1/03/269/001"/>
    <s v="fulvestrant"/>
    <s v="AstraZeneca AB"/>
    <s v="L02BA03"/>
    <x v="197"/>
    <m/>
    <x v="0"/>
    <s v="Ugyanabban vagy hasonló indikációban más gyógyszer elérhetõ"/>
  </r>
  <r>
    <s v="Fasturtec 1,5 mg/ml por és oldószer oldatos infúzióhoz való koncentrátumhoz"/>
    <s v="1 X 7.5 mg porüveg"/>
    <x v="44"/>
    <s v="EU/1/00/170/002"/>
    <s v="rasburicase"/>
    <s v="Sanofi Winthrop Industrie"/>
    <s v="V03AF07"/>
    <x v="308"/>
    <m/>
    <x v="0"/>
    <s v="Ugyanaz a gyógyszer más kiszerelésben elérhetõ"/>
  </r>
  <r>
    <s v="Febuxostat Krka 120 mg filmtabletta"/>
    <s v="28 X   - buborékcsomagolásban"/>
    <x v="2"/>
    <s v="EU/1/18/1347/006"/>
    <s v="febuxostat"/>
    <s v="Krka d.d.,"/>
    <s v="M04AA03"/>
    <x v="309"/>
    <m/>
    <x v="0"/>
    <s v="Ugyanaz a gyógyszer más hatáserõsségben elérhetõ"/>
  </r>
  <r>
    <s v="Fosavance 70 mg/2800 NE tabletta"/>
    <s v="12 X   - buborékcsomagolásban"/>
    <x v="2"/>
    <s v="EU/1/05/310/004"/>
    <s v="alendronic acid;cholecalciferol"/>
    <s v="N.V. Organon"/>
    <s v="M05BB03"/>
    <x v="310"/>
    <m/>
    <x v="0"/>
    <s v="Ugyanaz a gyógyszer más kiszerelésben elérhetõ"/>
  </r>
  <r>
    <s v="GAMMANORM 165 mg/ml oldatos injekció"/>
    <s v="1 X 10 ml injekciós üvegben"/>
    <x v="0"/>
    <s v="OGYI-T-20142/04"/>
    <s v="immunglobulin"/>
    <s v="Octapharma (IP) SPRL"/>
    <s v="J06BA01"/>
    <x v="297"/>
    <m/>
    <x v="0"/>
    <s v="Azonos hatóanyag, azonos gyógyszerformában elérhetõ"/>
  </r>
  <r>
    <s v="GAMMANORM 165 mg/ml oldatos injekció"/>
    <s v="1 X 12 ml injekciós üvegben"/>
    <x v="0"/>
    <s v="OGYI-T-20142/13"/>
    <s v="immunglobulin"/>
    <s v="Octapharma (IP) SPRL"/>
    <s v="J06BA01"/>
    <x v="297"/>
    <m/>
    <x v="0"/>
    <s v="Azonos hatóanyag, azonos gyógyszerformában elérhetõ"/>
  </r>
  <r>
    <s v="GASTRACID narancsos ízû rágótabletta"/>
    <s v="12 X   - szalagcsomagolásban"/>
    <x v="19"/>
    <s v="OGYI-T-20105/01"/>
    <s v="aluminium oxide, hydrated;magnesium hydroxide"/>
    <s v="Wagner-Pharma Kft."/>
    <s v="A02AD01"/>
    <x v="311"/>
    <m/>
    <x v="0"/>
    <s v="Ugyanabban vagy hasonló indikációban más gyógyszer elérhetõ"/>
  </r>
  <r>
    <s v="GASTRACID narancsos ízû rágótabletta"/>
    <s v="24 X   - szalagcsomagolásban"/>
    <x v="19"/>
    <s v="OGYI-T-20105/02"/>
    <s v="aluminium oxide, hydrated;magnesium hydroxide"/>
    <s v="Wagner-Pharma Kft."/>
    <s v="A02AD01"/>
    <x v="311"/>
    <m/>
    <x v="0"/>
    <s v="Ugyanabban vagy hasonló indikációban más gyógyszer elérhetõ"/>
  </r>
  <r>
    <s v="GATTART 680 mg/80 mg rágótabletta"/>
    <s v="24 X   - buborékcsomagolásban"/>
    <x v="2"/>
    <s v="OGYI-T-23390/02"/>
    <s v="calcium carbonate;Magnesium carbonate, heavy"/>
    <s v="Alkaloid-int d.o.o."/>
    <s v="A02AD01 / na"/>
    <x v="312"/>
    <m/>
    <x v="0"/>
    <s v="Ugyanabban vagy hasonló indikációban más gyógyszer elérhetõ"/>
  </r>
  <r>
    <s v="GEFITINIB SANDOZ 250 mg filmtabletta"/>
    <s v="30 X 1 - adagonként perforált buborékcsomagolásban"/>
    <x v="23"/>
    <s v="OGYI-T-23441/01"/>
    <s v="gefitinib"/>
    <s v="Sandoz Hungária Kft."/>
    <s v="L01EB01"/>
    <x v="313"/>
    <m/>
    <x v="0"/>
    <s v="Egyedi import"/>
  </r>
  <r>
    <s v="GLIMEPIRID 1A PHARMA 2 mg tabletta"/>
    <s v="30 X   - buborékcsomagolásban"/>
    <x v="2"/>
    <s v="OGYI-T-10287/02"/>
    <s v="glimepiride"/>
    <s v="1 A Pharma GmbH"/>
    <s v="A10BB12"/>
    <x v="314"/>
    <m/>
    <x v="0"/>
    <s v="Az OGYÉI által helyettesíthetõnek nyilvánított gyógyszer elérhetõ (helyettesíthetõségi lista)"/>
  </r>
  <r>
    <s v="GLIMEPIRID 1A PHARMA 3 mg tabletta"/>
    <s v="30 X   - buborékcsomagolásban"/>
    <x v="2"/>
    <s v="OGYI-T-10287/03"/>
    <s v="glimepiride"/>
    <s v="1 A Pharma GmbH"/>
    <s v="A10BB12"/>
    <x v="315"/>
    <m/>
    <x v="0"/>
    <s v="Az OGYÉI által helyettesíthetõnek nyilvánított gyógyszer elérhetõ (helyettesíthetõségi lista)"/>
  </r>
  <r>
    <s v="GLIMEPIRID 1A PHARMA 4 mg tabletta"/>
    <s v="30 X   - buborékcsomagolásban"/>
    <x v="2"/>
    <s v="OGYI-T-10287/04"/>
    <s v="glimepiride"/>
    <s v="1 A Pharma GmbH"/>
    <s v="A10BB12"/>
    <x v="316"/>
    <m/>
    <x v="0"/>
    <s v="Az OGYÉI által helyettesíthetõnek nyilvánított gyógyszer elérhetõ (helyettesíthetõségi lista)"/>
  </r>
  <r>
    <s v="GLIMEPIRID 1A PHARMA 6 mg tabletta"/>
    <s v="30 X   - buborékcsomagolásban"/>
    <x v="2"/>
    <s v="OGYI-T-10287/05"/>
    <s v="glimepiride"/>
    <s v="1 A Pharma GmbH"/>
    <s v="A10BB12"/>
    <x v="317"/>
    <m/>
    <x v="0"/>
    <s v="Az OGYÉI által helyettesíthetõnek nyilvánított gyógyszer elérhetõ (helyettesíthetõségi lista)"/>
  </r>
  <r>
    <s v="GLIMEPIRID HEXAL 1 mg tabletta"/>
    <s v="30 X   - buborékcsomagolásban"/>
    <x v="2"/>
    <s v="OGYI-T-10282/01"/>
    <s v="glimepiride"/>
    <s v="HEXAL AG"/>
    <s v="A10BB12"/>
    <x v="318"/>
    <m/>
    <x v="0"/>
    <s v="Az OGYÉI által helyettesíthetõnek nyilvánított gyógyszer elérhetõ (helyettesíthetõségi lista)"/>
  </r>
  <r>
    <s v="GLIMEPIRID HEXAL 2 mg tabletta"/>
    <s v="30 X   - buborékcsomagolásban"/>
    <x v="2"/>
    <s v="OGYI-T-10282/02"/>
    <s v="glimepiride"/>
    <s v="HEXAL AG"/>
    <s v="A10BB12"/>
    <x v="319"/>
    <m/>
    <x v="0"/>
    <s v="Az OGYÉI által helyettesíthetõnek nyilvánított gyógyszer elérhetõ (helyettesíthetõségi lista)"/>
  </r>
  <r>
    <s v="GLIMEPIRID HEXAL 6 mg tabletta"/>
    <s v="30 X   - buborékcsomagolásban"/>
    <x v="2"/>
    <s v="OGYI-T-10282/05"/>
    <s v="glimepiride"/>
    <s v="HEXAL AG"/>
    <s v="A10BB12"/>
    <x v="320"/>
    <m/>
    <x v="0"/>
    <s v="Az OGYÉI által helyettesíthetõnek nyilvánított gyógyszer elérhetõ (helyettesíthetõségi lista)"/>
  </r>
  <r>
    <s v="GLUKÓZ TEVA 10% oldatos infúzió"/>
    <s v="1 X 100 ml mûanyag zsákban"/>
    <x v="45"/>
    <s v="OGYI-T-07814/06"/>
    <s v="glucose monohydrate"/>
    <s v="Teva Gyógyszergyár Zrt."/>
    <s v="B05BA03"/>
    <x v="321"/>
    <m/>
    <x v="2"/>
    <s v="Azonos hatóanyag, azonos gyógyszerformában elérhetõ"/>
  </r>
  <r>
    <s v="GLUKÓZ TEVA 10% oldatos infúzió"/>
    <s v="1 X 500 ml mûanyag zsákban"/>
    <x v="45"/>
    <s v="OGYI-T-07814/07"/>
    <s v="glucose monohydrate"/>
    <s v="Teva Gyógyszergyár Zrt."/>
    <s v="B05BA03"/>
    <x v="322"/>
    <m/>
    <x v="2"/>
    <s v="Azonos hatóanyag, azonos gyógyszerformában elérhetõ"/>
  </r>
  <r>
    <s v="GLUKÓZ TEVA 20% oldatos infúzió"/>
    <s v="1 X 100 ml mûanyag zsákban"/>
    <x v="45"/>
    <s v="OGYI-T-07814/08"/>
    <s v="glucose monohydrate"/>
    <s v="Teva Gyógyszergyár Zrt."/>
    <s v="B05BA03"/>
    <x v="323"/>
    <m/>
    <x v="2"/>
    <s v="Kontingens"/>
  </r>
  <r>
    <s v="GLUKÓZ TEVA 40% oldatos infúzió"/>
    <s v="1 X 100 ml mûanyag zsákban"/>
    <x v="45"/>
    <s v="OGYI-T-07814/09"/>
    <s v="glucose monohydrate"/>
    <s v="Teva Gyógyszergyár Zrt."/>
    <s v="B05BA03"/>
    <x v="324"/>
    <m/>
    <x v="2"/>
    <s v="Egyedi import"/>
  </r>
  <r>
    <s v="GLUKÓZ TEVA 40% oldatos infúzió"/>
    <s v="1 X 500 ml mûanyag zsákban"/>
    <x v="45"/>
    <s v="OGYI-T-07814/10"/>
    <s v="glucose monohydrate"/>
    <s v="Teva Gyógyszergyár Zrt."/>
    <s v="B05BA03"/>
    <x v="325"/>
    <m/>
    <x v="2"/>
    <s v="Ugyanaz a gyógyszer más kiszerelésben elérhetõ"/>
  </r>
  <r>
    <s v="GLYCEROL TEVA 10% oldatos infúzió izotóniás NaCl oldatban"/>
    <s v="1 X 100 ml infúziós üvegben"/>
    <x v="11"/>
    <s v="OGYI-T-03868/01"/>
    <s v="glycerol"/>
    <s v="Teva Gyógyszergyár Zrt."/>
    <s v="B05BC20"/>
    <x v="326"/>
    <m/>
    <x v="2"/>
    <s v="Kontingens"/>
  </r>
  <r>
    <s v="GLYCEROL TEVA 10% oldatos infúzió izotóniás NaCl oldatban"/>
    <s v="1 X 500 ml infúziós üvegben"/>
    <x v="11"/>
    <s v="OGYI-T-03868/02"/>
    <s v="glycerol"/>
    <s v="Teva Gyógyszergyár Zrt."/>
    <s v="B05BC20"/>
    <x v="327"/>
    <m/>
    <x v="2"/>
    <s v="Kontingens"/>
  </r>
  <r>
    <s v="GLYCOSEPT szájnyálkahártyán alkalmazott oldat"/>
    <s v="1 X 30 ml üvegben"/>
    <x v="3"/>
    <s v="OGYI-T-03214/01"/>
    <s v="acriflavinium chloride;Levomenthol;Resorcinol"/>
    <s v="Wagner-Pharma Kft."/>
    <s v="R02AA20"/>
    <x v="328"/>
    <m/>
    <x v="1"/>
    <s v="Ugyanabban vagy hasonló indikációban más gyógyszer elérhetõ"/>
  </r>
  <r>
    <s v="GRACIAL tabletta"/>
    <s v="3 X (7+15) - buborékcsomagolásban"/>
    <x v="2"/>
    <s v="OGYI-T-07806/02"/>
    <s v="desogestrel;estradiol"/>
    <s v="Aspen Pharma Trading Ltd (IE)"/>
    <s v="G03AB05"/>
    <x v="329"/>
    <m/>
    <x v="0"/>
    <s v="Ugyanabban vagy hasonló indikációban más gyógyszer elérhetõ"/>
  </r>
  <r>
    <s v="GRENIS-CIPRO 500 mg filmtabletta"/>
    <s v="10 X   - buborékcsomagolásban"/>
    <x v="2"/>
    <s v="OGYI-T-20154/02"/>
    <s v="ciprofloxacin"/>
    <s v="PannonPharma Kft."/>
    <s v="J01MA02"/>
    <x v="330"/>
    <m/>
    <x v="0"/>
    <s v="Ugyanaz a gyógyszer más gyógyszerformában elérhetõ"/>
  </r>
  <r>
    <s v="GRENIS-OFLO 200 mg filmtabletta"/>
    <s v="10 X   - buborékcsomagolásban"/>
    <x v="2"/>
    <s v="OGYI-T-20092/01"/>
    <s v="ofloxacin"/>
    <s v="PannonPharma Kft."/>
    <s v="J01MA01"/>
    <x v="245"/>
    <m/>
    <x v="1"/>
    <s v="Ugyanabban vagy hasonló indikációban más gyógyszer elérhetõ"/>
  </r>
  <r>
    <s v="GYNAZOL 20 mg/g hüvelykrém"/>
    <s v="1 X 5 g -"/>
    <x v="46"/>
    <s v="OGYI-T-09290/01"/>
    <s v="butoconazole"/>
    <s v="Richter Gedeon Nyrt."/>
    <s v="G01AF15"/>
    <x v="331"/>
    <d v="2025-11-30T00:00:00"/>
    <x v="2"/>
    <s v="Ugyanabban vagy hasonló indikációban más gyógyszer elérhetõ"/>
  </r>
  <r>
    <s v="Grasustek 6 mg oldatos injekció elõretöltött fecskendõben"/>
    <s v="1 X 0.6 ml elõretöltött fecskendõben"/>
    <x v="7"/>
    <s v="EU/1/19/1375/001"/>
    <s v="pegfilgrastim"/>
    <s v="Juta Pharma GmbH"/>
    <s v="L03AA13"/>
    <x v="332"/>
    <m/>
    <x v="0"/>
    <s v="Azonos hatóanyag, azonos gyógyszerformában elérhetõ"/>
  </r>
  <r>
    <s v="HALOPERIDOL DECANOAT-RICHTER 50 mg/ml oldatos injekció"/>
    <s v="5 X 1 ml ampulla"/>
    <x v="16"/>
    <s v="OGYI-T-03334/04"/>
    <s v="haloperidol"/>
    <s v="Richter Gedeon Nyrt."/>
    <s v="N05AD01"/>
    <x v="333"/>
    <m/>
    <x v="2"/>
    <s v="Ugyanabban vagy hasonló indikációban más gyógyszer elérhetõ"/>
  </r>
  <r>
    <s v="HARTIL  5 mg tabletta"/>
    <s v="28 X   - buborékcsomagolásban"/>
    <x v="2"/>
    <s v="OGYI-T-09729/03"/>
    <s v="ramipril"/>
    <s v="Egis Gyógyszergyár Zrt."/>
    <s v="C09AA05"/>
    <x v="334"/>
    <d v="2027-12-31T00:00:00"/>
    <x v="0"/>
    <s v="Azonos hatóanyag, azonos gyógyszerformában elérhetõ"/>
  </r>
  <r>
    <s v="HARTIL 10 mg tabletta"/>
    <s v="28 X   - buborékcsomagolásban"/>
    <x v="2"/>
    <s v="OGYI-T-09729/05"/>
    <s v="ramipril"/>
    <s v="Egis Gyógyszergyár Zrt."/>
    <s v="C09AA05"/>
    <x v="182"/>
    <d v="2026-12-31T00:00:00"/>
    <x v="0"/>
    <s v="Azonos hatóanyag, azonos gyógyszerformában elérhetõ"/>
  </r>
  <r>
    <s v="HARTIL HCT 5 mg/25 mg tabletta"/>
    <s v="2 X 14 - buborékcsomagolásban"/>
    <x v="2"/>
    <s v="OGYI-T-20255/02"/>
    <s v="ramipril;hydrochlorothiazide"/>
    <s v="Egis Gyógyszergyár Zrt."/>
    <s v="C09BA05"/>
    <x v="182"/>
    <d v="2026-12-31T00:00:00"/>
    <x v="0"/>
    <s v="Azonos hatóanyag, azonos gyógyszerformában elérhetõ"/>
  </r>
  <r>
    <s v="HEPARIN GALENIKA 5000 NE/ml oldatos injekció"/>
    <s v="10 X 5 ml ampulla"/>
    <x v="16"/>
    <s v="OGYI-T-24166/01"/>
    <s v="Heparin sodium"/>
    <s v="Galenika International Kft."/>
    <s v="B01AB01"/>
    <x v="217"/>
    <m/>
    <x v="2"/>
    <s v="Azonos hatóanyag, azonos gyógyszerformában elérhetõ"/>
  </r>
  <r>
    <s v="HERBION BOROSTYÁN 35 mg szopogató tabletta"/>
    <s v="24 X   - buborékcsomagolásban"/>
    <x v="2"/>
    <s v="OGYI-T-22048/04"/>
    <s v="extr. Hederae helicis"/>
    <s v="Krka d.d.,"/>
    <s v="R05CA12"/>
    <x v="250"/>
    <m/>
    <x v="0"/>
    <s v="Azonos hatóanyag más gyógyszerformában elérhetõ"/>
  </r>
  <r>
    <s v="HERPESIN 200 mg tabletta"/>
    <s v="25 X   - buborékcsomagolásban"/>
    <x v="2"/>
    <s v="OGYI-T-08871/02"/>
    <s v="aciclovir"/>
    <s v="Teva Gyógyszergyár Zrt."/>
    <s v="J05AB01"/>
    <x v="18"/>
    <d v="2026-01-20T00:00:00"/>
    <x v="2"/>
    <s v="Az OGYÉI által helyettesíthetõnek nyilvánított gyógyszer elérhetõ (helyettesíthetõségi lista)"/>
  </r>
  <r>
    <s v="HIDRASEC 100 mg kemény kapszula"/>
    <s v="10 X   - buborékcsomagolásban"/>
    <x v="2"/>
    <s v="OGYI-T-22076/03"/>
    <s v="racecadotril"/>
    <s v="Bioprojet Europe Ltd."/>
    <s v="A07XA04"/>
    <x v="335"/>
    <m/>
    <x v="8"/>
    <s v="Egyedi import"/>
  </r>
  <r>
    <s v="HIDRASEC BABY 10 mg granulátum belsõleges szuszpenzióhoz"/>
    <s v="16 X   - tasakban"/>
    <x v="4"/>
    <s v="OGYI-T-22076/02"/>
    <s v="racecadotril"/>
    <s v="Bioprojet Europe Ltd."/>
    <s v="A07XA04"/>
    <x v="335"/>
    <m/>
    <x v="8"/>
    <s v="Egyedi import"/>
  </r>
  <r>
    <s v="HIDRASEC JUNIOR 30 mg granulátum belsõleges szuszpenzióhoz"/>
    <s v="16 X   - tasakban"/>
    <x v="4"/>
    <s v="OGYI-T-22076/01"/>
    <s v="racecadotril"/>
    <s v="Bioprojet Europe Ltd."/>
    <s v="A07XA04"/>
    <x v="335"/>
    <m/>
    <x v="8"/>
    <s v="Egyedi import"/>
  </r>
  <r>
    <s v="HOLMEVIS 6 mg/6 ml koncentrátum oldatos infúzióhoz"/>
    <s v="1 X 6 ml ampulla"/>
    <x v="16"/>
    <s v="OGYI-T-21918/06"/>
    <s v="ibandronic acid"/>
    <s v="Egis Gyógyszergyár Zrt."/>
    <s v="M05BA06"/>
    <x v="336"/>
    <m/>
    <x v="0"/>
    <s v="Ugyanaz a gyógyszer más kiszerelésben elérhetõ"/>
  </r>
  <r>
    <s v="HOVA filmtabletta"/>
    <s v="20 X   - buborékcsomagolásban"/>
    <x v="2"/>
    <s v="OGYI-T-07097/01"/>
    <s v="valerian dry aqueous extract;extractum humuli lupuli strobuli siccum"/>
    <s v="Gebro Pharma GmbH"/>
    <s v="N05CM"/>
    <x v="37"/>
    <m/>
    <x v="0"/>
    <s v="Ugyanabban vagy hasonló indikációban más gyógyszer elérhetõ"/>
  </r>
  <r>
    <s v="HUMACAIN 4 mg/ml oldatos szemcsepp"/>
    <s v="1 X 10  ml "/>
    <x v="47"/>
    <s v="OGYI-T-03674/01"/>
    <s v="oxybuprocaine"/>
    <s v="Teva Gyógyszergyár Zrt."/>
    <s v="S01HA02"/>
    <x v="337"/>
    <d v="2030-12-31T00:00:00"/>
    <x v="2"/>
    <s v="Kontingens"/>
  </r>
  <r>
    <s v="HUMAGLOBIN LIQUID 50 g/l oldatos infúzió"/>
    <s v="1 X 10 g/200 ml injekciós üvegben"/>
    <x v="0"/>
    <s v="OGYI-T-09757/08"/>
    <s v="immunglobulin (humán)"/>
    <s v="Human BioPlazma Kft."/>
    <s v="J06BA02"/>
    <x v="338"/>
    <m/>
    <x v="0"/>
    <s v="Ugyanaz a gyógyszer más kiszerelésben elérhetõ"/>
  </r>
  <r>
    <s v="HUMAN ALBUMIN CSL BEHRING 200 g/l oldatos infúzió"/>
    <s v="1 X 100 ml infúziós palackban"/>
    <x v="42"/>
    <s v="OGYI-T-22694/02"/>
    <s v="human albumin solution"/>
    <s v="CSL Behring GmbH"/>
    <s v="B05AA01"/>
    <x v="181"/>
    <d v="2025-12-31T00:00:00"/>
    <x v="3"/>
    <s v="Ugyanabban vagy hasonló indikációban más gyógyszer elérhetõ"/>
  </r>
  <r>
    <s v="HUMAN ALBUMIN CSL BEHRING 200 g/l oldatos infúzió"/>
    <s v="1 X 50 ml infúziós palackban"/>
    <x v="42"/>
    <s v="OGYI-T-22694/01"/>
    <s v="human albumin solution"/>
    <s v="CSL Behring GmbH"/>
    <s v="B05AA01"/>
    <x v="339"/>
    <m/>
    <x v="6"/>
    <s v="Ugyanabban vagy hasonló indikációban más gyógyszer elérhetõ"/>
  </r>
  <r>
    <s v="HUMAN ALBUMIN KEDRION 200 g/l oldatos infúzió"/>
    <s v="1 X 10 g üvegpalackban"/>
    <x v="15"/>
    <s v="OGYI-T-23560/01"/>
    <s v="human albumin solution"/>
    <s v="Human BioPlazma Kft."/>
    <s v="B05AA01"/>
    <x v="19"/>
    <m/>
    <x v="0"/>
    <s v="Ugyanaz a gyógyszer más kiszerelésben elérhetõ"/>
  </r>
  <r>
    <s v="HUMAPENT 5 mg/ml oldatos szemcsepp"/>
    <s v="1 X 10  ml mûanyag tartályban"/>
    <x v="9"/>
    <s v="OGYI-T-03825/01"/>
    <s v="cyclopentolate"/>
    <s v="Teva Gyógyszergyár Zrt."/>
    <s v="S01FA04"/>
    <x v="340"/>
    <d v="2025-12-31T00:00:00"/>
    <x v="2"/>
    <s v="A Gytv. 16 § 2.c alapján kontingens kötelezvény"/>
  </r>
  <r>
    <s v="HUMAQUA oldószer parenterális készítményekhez"/>
    <s v="1 X 1000 ml infúziós zsákban"/>
    <x v="48"/>
    <s v="OGYI-T-06697/07"/>
    <s v="solvents"/>
    <s v="Teva Gyógyszergyár Zrt."/>
    <s v="V07AB19"/>
    <x v="341"/>
    <m/>
    <x v="2"/>
    <s v="Egyedi import"/>
  </r>
  <r>
    <s v="HUMAQUA oldószer parenterális készítményekhez"/>
    <s v="1 X 500 ml infúziós zsákban"/>
    <x v="48"/>
    <s v="OGYI-T-06697/06"/>
    <s v="solvents"/>
    <s v="Teva Gyógyszergyár Zrt."/>
    <s v="V07AB19"/>
    <x v="341"/>
    <m/>
    <x v="2"/>
    <s v="Egyedi import"/>
  </r>
  <r>
    <s v="HUMATROPE 36 NE (12 mg) injekció patronban"/>
    <s v="1 X   - patronban"/>
    <x v="49"/>
    <s v="OGYI-T-05243/03"/>
    <s v="somatropin (hGH)"/>
    <s v="Eli Lilly Nederland B.V."/>
    <s v="H01AC01"/>
    <x v="243"/>
    <m/>
    <x v="7"/>
    <s v="Egyedi import"/>
  </r>
  <r>
    <s v="HYDROCORTISON ROMPHARM 100 mg por oldatos injekcióhoz vagy infúzióhoz"/>
    <s v="1 X   - injekciós üvegben"/>
    <x v="0"/>
    <s v="OGYI-T-23860/01"/>
    <s v="hydrocortisone"/>
    <s v="S.C. Rompharm Company S.R.L."/>
    <s v="H02AB09"/>
    <x v="342"/>
    <d v="2026-03-31T00:00:00"/>
    <x v="2"/>
    <s v="Azonos hatóanyag, azonos gyógyszerformában elérhetõ"/>
  </r>
  <r>
    <s v="HYDROCORTISON-RICHTER 25 mg/ml + 5 mg/ml szuszpenziós injekció"/>
    <s v="1 X 5 ml injekciós üvegben"/>
    <x v="0"/>
    <s v="OGYI-T-03092/01"/>
    <s v="hydrocortisone;lidocaine hydrochloride"/>
    <s v="Richter Gedeon Nyrt."/>
    <s v="H02AB09"/>
    <x v="343"/>
    <m/>
    <x v="2"/>
    <s v="Ugyanabban vagy hasonló indikációban más gyógyszer elérhetõ"/>
  </r>
  <r>
    <s v="HbVaxpro 10 mikrogramm szuszpenziós injekció"/>
    <s v="1 X   - injekciós üvegben"/>
    <x v="0"/>
    <s v="EU/1/01/183/007"/>
    <s v="hepatitis B vaccine (rDNA)"/>
    <s v="Merck Sharp &amp; Dohme BV"/>
    <s v="J07BC01"/>
    <x v="344"/>
    <m/>
    <x v="0"/>
    <s v="Egyedi import"/>
  </r>
  <r>
    <s v="Herceptin 150 mg por oldatos infúzióhoz való koncentrátumhoz"/>
    <s v="1 X   - injekciós üvegben"/>
    <x v="0"/>
    <s v="EU/1/00/145/001"/>
    <s v="trastuzumab"/>
    <s v="Roche Registration GmbH"/>
    <s v="L01FD01"/>
    <x v="345"/>
    <m/>
    <x v="0"/>
    <s v="Ugyanaz a gyógyszer más gyógyszerformában elérhetõ"/>
  </r>
  <r>
    <s v="Herceptin 600 mg/5 ml oldatos injekció"/>
    <s v="1 X   - injekciós üvegben"/>
    <x v="0"/>
    <s v="EU/1/00/145/002"/>
    <s v="trastuzumab"/>
    <s v="Roche Registration GmbH"/>
    <s v="L01FD01"/>
    <x v="346"/>
    <m/>
    <x v="0"/>
    <s v="Azonos hatóanyag más gyógyszerformában elérhetõ"/>
  </r>
  <r>
    <s v="Humalog 100 egység/ml oldatos injekció üvegben"/>
    <s v="1 X 10 ml injekciós üvegben"/>
    <x v="0"/>
    <s v="EU/1/96/007/002"/>
    <s v="insulin lispro"/>
    <s v="Eli Lilly Nederland B.V."/>
    <s v="A10AB04"/>
    <x v="266"/>
    <m/>
    <x v="0"/>
    <s v="Ugyanaz a gyógyszer más kiszerelésben elérhetõ"/>
  </r>
  <r>
    <s v="Humira 40 mg oldatos injekció elõretöltött fecskendõben"/>
    <s v="2 X 0.4 ml elõretöltött fecskendõben"/>
    <x v="7"/>
    <s v="EU/1/03/256/013"/>
    <s v="adalimumab"/>
    <s v="AbbVie Deutschland GmbH &amp; Co. KG "/>
    <s v="L04AB04"/>
    <x v="347"/>
    <d v="2025-12-31T00:00:00"/>
    <x v="4"/>
    <s v="Azonos hatóanyag, azonos gyógyszerformában elérhetõ"/>
  </r>
  <r>
    <s v="Humira 40 mg oldatos injekció elõretöltött injekciós tollban"/>
    <s v="2 X 0.4 ml elõretöltött injekciós tollban"/>
    <x v="26"/>
    <s v="EU/1/03/256/017"/>
    <s v="adalimumab"/>
    <s v="AbbVie Deutschland GmbH &amp; Co. KG "/>
    <s v="L04AB04"/>
    <x v="347"/>
    <d v="2025-12-31T00:00:00"/>
    <x v="4"/>
    <s v="Azonos hatóanyag, azonos gyógyszerformában elérhetõ"/>
  </r>
  <r>
    <s v="Humira 40 mg oldatos injekció elõretöltött injekciós tollban"/>
    <s v="2 X 0.8 ml elõretöltött injekciós tollban"/>
    <x v="26"/>
    <s v="EU/1/03/256/008"/>
    <s v="adalimumab"/>
    <s v="AbbVie Deutschland GmbH &amp; Co. KG "/>
    <s v="L04AB04"/>
    <x v="347"/>
    <d v="2025-12-31T00:00:00"/>
    <x v="4"/>
    <s v="Azonos hatóanyag, azonos gyógyszerformában elérhetõ"/>
  </r>
  <r>
    <s v="Humira 80 mg oldatos injekció elõretöltött injekciós tollban"/>
    <s v="1 X 0.8 ml elõretöltött injekciós tollban"/>
    <x v="26"/>
    <s v="EU/1/03/256/021"/>
    <s v="adalimumab"/>
    <s v="AbbVie Deutschland GmbH &amp; Co. KG "/>
    <s v="L04AB04"/>
    <x v="347"/>
    <d v="2025-12-31T00:00:00"/>
    <x v="4"/>
    <s v="Azonos hatóanyag, azonos gyógyszerformában elérhetõ"/>
  </r>
  <r>
    <s v="Hycamtin 4 mg por oldatos infúzióhoz való koncentrátumhoz"/>
    <s v="1 X   - injekciós üvegben"/>
    <x v="0"/>
    <s v="EU/1/96/027/003"/>
    <s v="topotecan"/>
    <s v="Sandoz Pharmaceuticals d.d."/>
    <s v="L01CE01"/>
    <x v="348"/>
    <m/>
    <x v="0"/>
    <s v="Ugyanaz a gyógyszer más gyógyszerformában elérhetõ"/>
  </r>
  <r>
    <s v="Hyrimoz 40 mg oldatos injekció elõretöltött fecskendõben"/>
    <s v="2 X 0.8 ml elõretöltött fecskendõben"/>
    <x v="7"/>
    <s v="EU/1/18/1286/002"/>
    <s v="adalimumab"/>
    <s v="Sandoz GmbH"/>
    <s v="L04AB04"/>
    <x v="349"/>
    <m/>
    <x v="0"/>
    <s v="Azonos hatóanyag, azonos gyógyszerformában elérhetõ"/>
  </r>
  <r>
    <s v="Hyrimoz 40 mg oldatos injekció elõretöltött injekciós tollban"/>
    <s v="2 X 0.8 ml elõretöltött injekciós tollban"/>
    <x v="26"/>
    <s v="EU/1/18/1286/005"/>
    <s v="adalimumab"/>
    <s v="Sandoz GmbH"/>
    <s v="L04AB04"/>
    <x v="141"/>
    <m/>
    <x v="0"/>
    <s v="Ugyanaz a gyógyszer más hatáserõsségben elérhetõ"/>
  </r>
  <r>
    <s v="IAMNA 60 mikrogramm/15 mikrogramm filmtabletta"/>
    <s v="1 X 28 - buborékcsomagolásban"/>
    <x v="2"/>
    <s v="OGYI-T-21218/07"/>
    <s v="gestodene;ethinylestradiol"/>
    <s v="Sandoz Hungária Kft."/>
    <s v="G03AA10"/>
    <x v="350"/>
    <m/>
    <x v="0"/>
    <s v="Az OGYÉI által helyettesíthetõnek nyilvánított gyógyszer elérhetõ (helyettesíthetõségi lista)"/>
  </r>
  <r>
    <s v="IAMNA 60 mikrogramm/15 mikrogramm filmtabletta"/>
    <s v="3 X 28 - buborékcsomagolásban"/>
    <x v="2"/>
    <s v="OGYI-T-21218/08"/>
    <s v="gestodene;ethinylestradiol"/>
    <s v="Sandoz Hungária Kft."/>
    <s v="G03AA10"/>
    <x v="351"/>
    <m/>
    <x v="0"/>
    <s v="Az OGYÉI által helyettesíthetõnek nyilvánított gyógyszer elérhetõ (helyettesíthetõségi lista)"/>
  </r>
  <r>
    <s v="IBUMAX 600 mg filmtabletta"/>
    <s v="10 X   - HDPE tartályban"/>
    <x v="1"/>
    <s v="OGYI-T-20017/14"/>
    <s v="ibuprofen"/>
    <s v="Vitabalans Oy"/>
    <s v="M01AE01"/>
    <x v="106"/>
    <d v="2025-12-31T00:00:00"/>
    <x v="2"/>
    <s v="Ugyanaz a gyógyszer más kiszerelésben elérhetõ"/>
  </r>
  <r>
    <s v="IBUPROFEN B. BRAUN 400 mg oldatos infúzió"/>
    <s v="10 X 100 ml tartályban"/>
    <x v="8"/>
    <s v="OGYI-T-23186/01"/>
    <s v="ibuprofen"/>
    <s v="B. Braun Melsungen AG"/>
    <s v="M01AE01"/>
    <x v="187"/>
    <d v="2025-11-18T00:00:00"/>
    <x v="3"/>
    <s v="Ugyanaz a gyógyszer más hatáserõsségben elérhetõ"/>
  </r>
  <r>
    <s v="IBUPROFEN B. BRAUN 600 mg oldatos infúzió"/>
    <s v="10 X 100 ml tartályban"/>
    <x v="8"/>
    <s v="OGYI-T-23186/02"/>
    <s v="ibuprofen"/>
    <s v="B. Braun Melsungen AG"/>
    <s v="M01AE01"/>
    <x v="187"/>
    <d v="2025-11-18T00:00:00"/>
    <x v="3"/>
    <s v="Ugyanaz a gyógyszer más hatáserõsségben elérhetõ"/>
  </r>
  <r>
    <s v="IBUPROFEN KABI 400 mg oldatos infúzió"/>
    <s v="40 X 100 ml tartályban"/>
    <x v="8"/>
    <s v="OGYI-T-23781/03"/>
    <s v="ibuprofen"/>
    <s v="Fresenius Kabi Hungary Kft."/>
    <s v="M01AE01"/>
    <x v="40"/>
    <d v="2025-11-30T00:00:00"/>
    <x v="6"/>
    <s v="Ugyanabban vagy hasonló indikációban más gyógyszer elérhetõ"/>
  </r>
  <r>
    <s v="ICATIBANT TEVA 30 mg oldatos injekció elõretöltött fecskendõben"/>
    <s v="1 X 3 ml elõretöltött fecskendõben"/>
    <x v="7"/>
    <s v="OGYI-T-23910/01"/>
    <s v="icatibant"/>
    <s v="Teva B.V."/>
    <s v="B06AC02"/>
    <x v="161"/>
    <m/>
    <x v="0"/>
    <s v="Azonos hatóanyag, azonos gyógyszerformában elérhetõ"/>
  </r>
  <r>
    <s v="IMATINIB STADA 100 mg filmtabletta"/>
    <s v="120 X   - HDPE tartályban"/>
    <x v="1"/>
    <s v="OGYI-T-22912/02"/>
    <s v="imatinib"/>
    <s v="Stada Arzneimittel AG"/>
    <s v="L01EA01"/>
    <x v="352"/>
    <m/>
    <x v="0"/>
    <s v="Az OGYÉI által helyettesíthetõnek nyilvánított gyógyszer elérhetõ (helyettesíthetõségi lista)"/>
  </r>
  <r>
    <s v="IMATINIB STADA 400 mg filmtabletta"/>
    <s v="30 X   - HDPE tartályban"/>
    <x v="1"/>
    <s v="OGYI-T-22912/04"/>
    <s v="imatinib"/>
    <s v="Stada Arzneimittel AG"/>
    <s v="L01EA01"/>
    <x v="352"/>
    <m/>
    <x v="0"/>
    <s v="Az OGYÉI által helyettesíthetõnek nyilvánított gyógyszer elérhetõ (helyettesíthetõségi lista)"/>
  </r>
  <r>
    <s v="IMIGRAN  50 mg tabletta"/>
    <s v="6 X   - buborékcsomagolásban"/>
    <x v="2"/>
    <s v="OGYI-T-05410/01"/>
    <s v="sumatriptan"/>
    <s v="GlaxoSmithKline Trading Services Ltd."/>
    <s v="N02CC01"/>
    <x v="353"/>
    <m/>
    <x v="0"/>
    <s v="Azonos hatóanyag, azonos gyógyszerformában elérhetõ"/>
  </r>
  <r>
    <s v="IMIGRAN SPRINT  50 mg filmtabletta"/>
    <s v="6 X   - buborékcsomagolásban"/>
    <x v="2"/>
    <s v="OGYI-T-10096/03"/>
    <s v="sumatriptan"/>
    <s v="GlaxoSmithKline Trading Services Ltd."/>
    <s v="N02CC01"/>
    <x v="353"/>
    <m/>
    <x v="0"/>
    <s v="Azonos hatóanyag, azonos gyógyszerformában elérhetõ"/>
  </r>
  <r>
    <s v="IMMUN HERBAL BÉRES filmtabletta"/>
    <s v="30 X   - HDPE palackban"/>
    <x v="50"/>
    <s v="OGYI-TN-19/03"/>
    <s v="Ginseng;Echinaceae purpurea L radix extr.;vitamins;minerals"/>
    <s v="BÉRES Gyógyszergyár Zrt."/>
    <s v="R05"/>
    <x v="354"/>
    <m/>
    <x v="0"/>
    <s v="Ugyanabban vagy hasonló indikációban más gyógyszer elérhetõ"/>
  </r>
  <r>
    <s v="IMODIUM 2 mg kemény kapszula"/>
    <s v="8 X   - buborékcsomagolásban"/>
    <x v="2"/>
    <s v="OGYI-T-02221/01"/>
    <s v="loperamide"/>
    <s v="JNTL Consumer Health (Hungary) Kft."/>
    <s v="A07DA03"/>
    <x v="355"/>
    <m/>
    <x v="0"/>
    <s v="Ugyanaz a gyógyszer más kiszerelésben elérhetõ"/>
  </r>
  <r>
    <s v="IMODIUM INSTANT 2 mg szájban diszpergálódó tabletta"/>
    <s v="6 X   - buborékcsomagolásban"/>
    <x v="2"/>
    <s v="OGYI-T-02221/03"/>
    <s v="loperamide"/>
    <s v="JNTL Consumer Health (Hungary) Kft."/>
    <s v="A07DA03"/>
    <x v="356"/>
    <m/>
    <x v="0"/>
    <s v="Ugyanaz a gyógyszer más gyógyszerformában elérhetõ"/>
  </r>
  <r>
    <s v="IMOREVIN 2 mg/125 mg tabletta"/>
    <s v="18 X   - buborékcsomagolásban"/>
    <x v="2"/>
    <s v="OGYI-T-22515/14"/>
    <s v="loperamide hydrochloride;dimeticone"/>
    <s v="Sager Pharma Kft."/>
    <s v="A07DA53"/>
    <x v="357"/>
    <m/>
    <x v="0"/>
    <s v="Ugyanabban vagy hasonló indikációban más gyógyszer elérhetõ"/>
  </r>
  <r>
    <s v="IMOVANE 7,5 mg filmtabletta"/>
    <s v="20 X   - buborékcsomagolásban"/>
    <x v="2"/>
    <s v="OGYI-T-01802/01"/>
    <s v="zopiclone"/>
    <s v="Sanofi-Aventis Zrt."/>
    <s v="N05CF01"/>
    <x v="358"/>
    <m/>
    <x v="0"/>
    <s v="Ugyanaz a gyógyszer más kiszerelésben elérhetõ"/>
  </r>
  <r>
    <s v="IMURAN 25 mg filmtabletta"/>
    <s v="100 X   - átlátszatlan fehér buborékcsomagolásban"/>
    <x v="27"/>
    <s v="OGYI-T-00665/02"/>
    <s v="azathioprine"/>
    <s v="Aspen Pharma Trading Ltd (IE)"/>
    <s v="L04AX01"/>
    <x v="359"/>
    <d v="2025-12-15T00:00:00"/>
    <x v="6"/>
    <s v="Ugyanaz a gyógyszer más hatáserõsségben elérhetõ"/>
  </r>
  <r>
    <s v="INEGY 10 mg/10 mg tabletta"/>
    <s v="30 X   - buborékcsomagolásban"/>
    <x v="2"/>
    <s v="OGYI-T-20206/05"/>
    <s v="ezetimibe;simvastatin"/>
    <s v="Organon Hungary Kft."/>
    <s v="C10BA02"/>
    <x v="360"/>
    <m/>
    <x v="4"/>
    <s v="Ugyanaz a gyógyszer más kiszerelésben elérhetõ"/>
  </r>
  <r>
    <s v="INEGY 10 mg/20 mg tabletta"/>
    <s v="30 X   - buborékcsomagolásban"/>
    <x v="2"/>
    <s v="OGYI-T-20206/20"/>
    <s v="ezetimibe;simvastatin"/>
    <s v="Organon Hungary Kft."/>
    <s v="C10BA02"/>
    <x v="360"/>
    <m/>
    <x v="4"/>
    <s v="Ugyanaz a gyógyszer más kiszerelésben elérhetõ"/>
  </r>
  <r>
    <s v="INEGY 10 mg/40 mg tabletta"/>
    <s v="30 X   - buborékcsomagolásban"/>
    <x v="2"/>
    <s v="OGYI-T-20206/36"/>
    <s v="ezetimibe;simvastatin"/>
    <s v="Organon Hungary Kft."/>
    <s v="C10BA02"/>
    <x v="247"/>
    <m/>
    <x v="4"/>
    <s v="Ugyanaz a gyógyszer más kiszerelésben elérhetõ"/>
  </r>
  <r>
    <s v="INFANRIX IPV szuszpenziós injekció elõretöltött fecskendõben"/>
    <s v="1 X 0.5 ml elõretöltött fecskendõben"/>
    <x v="7"/>
    <s v="OGYI-T-20352/01"/>
    <s v="vakcina (kombinált)"/>
    <s v="GlaxoSmithKline Biologicals S.A."/>
    <s v="J07CA02"/>
    <x v="235"/>
    <m/>
    <x v="2"/>
    <s v="Közforgalmú gyógyszertárban nem, de állami ellátás keretein belül az oltóhelyeken elérhetõ"/>
  </r>
  <r>
    <s v="INFANRIX-IPV+HIB por szuszpenziós injekcióhoz és szuszpenziós injekció elõretöltött fecskendõben"/>
    <s v="1 X 0.5 ml elõretöltött fecskendõben"/>
    <x v="7"/>
    <s v="OGYI-T-09521/01"/>
    <s v="vakcina (kombinált)"/>
    <s v="GlaxoSmithKline Biologicals S.A."/>
    <s v="J07CA06"/>
    <x v="235"/>
    <m/>
    <x v="2"/>
    <s v="Közforgalmú gyógyszertárban nem, de állami ellátás keretein belül az oltóhelyeken elérhetõ"/>
  </r>
  <r>
    <s v="INFILEA 0,5 mg/g krém"/>
    <s v="1 X 30 g Al tubusban"/>
    <x v="28"/>
    <s v="OGYI-T-24150/01"/>
    <s v="clobetasol propionate"/>
    <s v="Egis Gyógyszergyár Zrt."/>
    <s v="D07AD01"/>
    <x v="361"/>
    <d v="2025-12-31T00:00:00"/>
    <x v="2"/>
    <s v="Az OGYÉI által helyettesíthetõnek nyilvánított gyógyszer elérhetõ (helyettesíthetõségi lista)"/>
  </r>
  <r>
    <s v="INHIBACE 5 mg filmtabletta"/>
    <s v="28 X   - buborékcsomagolásban"/>
    <x v="2"/>
    <s v="OGYI-T-01735/03"/>
    <s v="cilazapril"/>
    <s v="Cheplapharm Arzneimittel GmbH"/>
    <s v="C09AA08"/>
    <x v="362"/>
    <m/>
    <x v="0"/>
    <s v="Ugyanaz a gyógyszer más hatáserõsségben elérhetõ"/>
  </r>
  <r>
    <s v="IOMERON 200 mg I/ml oldatos injekció"/>
    <s v="1 X 100 ml injekciós üvegben"/>
    <x v="0"/>
    <s v="OGYI-T-07754/02"/>
    <s v="iomeprol"/>
    <s v="Bracco Imaging S.P.A."/>
    <s v="V08AB10"/>
    <x v="363"/>
    <m/>
    <x v="0"/>
    <s v="Ugyanabban vagy hasonló indikációban más gyógyszer elérhetõ"/>
  </r>
  <r>
    <s v="IOMERON 200 mg I/ml oldatos injekció"/>
    <s v="1 X 50 ml injekciós üvegben"/>
    <x v="0"/>
    <s v="OGYI-T-07754/01"/>
    <s v="iomeprol"/>
    <s v="Bracco Imaging S.P.A."/>
    <s v="V08AB10"/>
    <x v="363"/>
    <m/>
    <x v="0"/>
    <s v="Ugyanabban vagy hasonló indikációban más gyógyszer elérhetõ"/>
  </r>
  <r>
    <s v="IOMERON 250 mg I/ml oldatos injekció"/>
    <s v="1 X 100 ml injekciós üvegben"/>
    <x v="0"/>
    <s v="OGYI-T-07754/04"/>
    <s v="iomeprol"/>
    <s v="Bracco Imaging S.P.A."/>
    <s v="V08AB10"/>
    <x v="363"/>
    <m/>
    <x v="0"/>
    <s v="Ugyanabban vagy hasonló indikációban más gyógyszer elérhetõ"/>
  </r>
  <r>
    <s v="IOMERON 250 mg I/ml oldatos injekció"/>
    <s v="1 X 50 ml injekciós üvegben"/>
    <x v="0"/>
    <s v="OGYI-T-07754/03"/>
    <s v="iomeprol"/>
    <s v="Bracco Imaging S.P.A."/>
    <s v="V08AB10"/>
    <x v="363"/>
    <m/>
    <x v="0"/>
    <s v="Ugyanabban vagy hasonló indikációban más gyógyszer elérhetõ"/>
  </r>
  <r>
    <s v="IOMERON 300 mg I/ml oldatos injekció"/>
    <s v="1 X 150 ml injekciós üvegben"/>
    <x v="0"/>
    <s v="OGYI-T-07754/08"/>
    <s v="iomeprol"/>
    <s v="Bracco Imaging S.P.A."/>
    <s v="V08AB10"/>
    <x v="363"/>
    <m/>
    <x v="0"/>
    <s v="Ugyanabban vagy hasonló indikációban más gyógyszer elérhetõ"/>
  </r>
  <r>
    <s v="IOMERON 300 mg I/ml oldatos injekció"/>
    <s v="1 X 20 ml injekciós üvegben"/>
    <x v="0"/>
    <s v="OGYI-T-07754/05"/>
    <s v="iomeprol"/>
    <s v="Bracco Imaging S.P.A."/>
    <s v="V08AB10"/>
    <x v="363"/>
    <m/>
    <x v="0"/>
    <s v="Ugyanabban vagy hasonló indikációban más gyógyszer elérhetõ"/>
  </r>
  <r>
    <s v="IOMERON 300 mg I/ml oldatos injekció"/>
    <s v="1 X 200 ml injekciós üvegben"/>
    <x v="0"/>
    <s v="OGYI-T-07754/09"/>
    <s v="iomeprol"/>
    <s v="Bracco Imaging S.P.A."/>
    <s v="V08AB10"/>
    <x v="363"/>
    <m/>
    <x v="0"/>
    <s v="Ugyanabban vagy hasonló indikációban más gyógyszer elérhetõ"/>
  </r>
  <r>
    <s v="IOMERON 350 mg I/ml oldatos injekció"/>
    <s v="1 X 100 ml injekciós üvegben"/>
    <x v="0"/>
    <s v="OGYI-T-07754/13"/>
    <s v="iomeprol"/>
    <s v="Bracco Imaging S.P.A."/>
    <s v="V08AB10"/>
    <x v="363"/>
    <m/>
    <x v="0"/>
    <s v="Ugyanabban vagy hasonló indikációban más gyógyszer elérhetõ"/>
  </r>
  <r>
    <s v="IOMERON 350 mg I/ml oldatos injekció"/>
    <s v="1 X 20 ml injekciós üvegben"/>
    <x v="0"/>
    <s v="OGYI-T-07754/11"/>
    <s v="iomeprol"/>
    <s v="Bracco Imaging S.P.A."/>
    <s v="V08AB10"/>
    <x v="363"/>
    <m/>
    <x v="0"/>
    <s v="Ugyanabban vagy hasonló indikációban más gyógyszer elérhetõ"/>
  </r>
  <r>
    <s v="IOMERON 400 mg I/ml oldatos injekció"/>
    <s v="1 X 100 ml injekciós üvegben"/>
    <x v="0"/>
    <s v="OGYI-T-07754/17"/>
    <s v="iomeprol"/>
    <s v="Bracco Imaging S.P.A."/>
    <s v="V08AB10"/>
    <x v="363"/>
    <m/>
    <x v="0"/>
    <s v="Ugyanabban vagy hasonló indikációban más gyógyszer elérhetõ"/>
  </r>
  <r>
    <s v="IOMERON 400 mg I/ml oldatos injekció"/>
    <s v="1 X 150 ml injekciós üvegben"/>
    <x v="0"/>
    <s v="OGYI-T-07754/18"/>
    <s v="iomeprol"/>
    <s v="Bracco Imaging S.P.A."/>
    <s v="V08AB10"/>
    <x v="363"/>
    <m/>
    <x v="0"/>
    <s v="Ugyanabban vagy hasonló indikációban más gyógyszer elérhetõ"/>
  </r>
  <r>
    <s v="IOMERON 400 mg I/ml oldatos injekció"/>
    <s v="1 X 50 ml injekciós üvegben"/>
    <x v="0"/>
    <s v="OGYI-T-07754/16"/>
    <s v="iomeprol"/>
    <s v="Bracco Imaging S.P.A."/>
    <s v="V08AB10"/>
    <x v="363"/>
    <m/>
    <x v="0"/>
    <s v="Ugyanabban vagy hasonló indikációban más gyógyszer elérhetõ"/>
  </r>
  <r>
    <s v="IOMERON 400 mg I/ml oldatos injekció"/>
    <s v="1 X 500 ml injekciós üvegben"/>
    <x v="0"/>
    <s v="OGYI-T-07754/20"/>
    <s v="iomeprol"/>
    <s v="Bracco Imaging S.P.A."/>
    <s v="V08AB10"/>
    <x v="364"/>
    <m/>
    <x v="0"/>
    <s v="Ugyanaz a gyógyszer más hatáserõsségben elérhetõ"/>
  </r>
  <r>
    <s v="IOPAMIRO 300 mg I/ml oldatos injekció"/>
    <s v="1 X 100 ml injekciós üvegben"/>
    <x v="0"/>
    <s v="OGYI-T-05588/01"/>
    <s v="iopamidol"/>
    <s v="Bracco Imaging S.P.A."/>
    <s v="V08AB04"/>
    <x v="365"/>
    <m/>
    <x v="0"/>
    <s v="Ugyanabban vagy hasonló indikációban más gyógyszer elérhetõ"/>
  </r>
  <r>
    <s v="IOPAMIRO 300 mg I/ml oldatos injekció"/>
    <s v="1 X 30 ml injekciós üvegben"/>
    <x v="0"/>
    <s v="OGYI-T-05588/03"/>
    <s v="iopamidol"/>
    <s v="Bracco Imaging S.P.A."/>
    <s v="V08AB04"/>
    <x v="365"/>
    <m/>
    <x v="0"/>
    <s v="Ugyanabban vagy hasonló indikációban más gyógyszer elérhetõ"/>
  </r>
  <r>
    <s v="IOPAMIRO 300 mg I/ml oldatos injekció"/>
    <s v="1 X 50 ml injekciós üvegben"/>
    <x v="0"/>
    <s v="OGYI-T-05588/04"/>
    <s v="iopamidol"/>
    <s v="Bracco Imaging S.P.A."/>
    <s v="V08AB04"/>
    <x v="365"/>
    <m/>
    <x v="0"/>
    <s v="Ugyanabban vagy hasonló indikációban más gyógyszer elérhetõ"/>
  </r>
  <r>
    <s v="IOPAMIRO 300 mg I/ml oldatos injekció"/>
    <s v="1 X 500 ml injekciós üvegben"/>
    <x v="0"/>
    <s v="OGYI-T-05588/05"/>
    <s v="iopamidol"/>
    <s v="Bracco Imaging S.P.A."/>
    <s v="V08AB04"/>
    <x v="365"/>
    <m/>
    <x v="0"/>
    <s v="Ugyanabban vagy hasonló indikációban más gyógyszer elérhetõ"/>
  </r>
  <r>
    <s v="IOPAMIRO 370 mg I/ml oldatos injekció"/>
    <s v="1 X 100 ml injekciós üvegben"/>
    <x v="0"/>
    <s v="OGYI-T-05588/08"/>
    <s v="iopamidol"/>
    <s v="Bracco Imaging S.P.A."/>
    <s v="V08AB04"/>
    <x v="365"/>
    <m/>
    <x v="0"/>
    <s v="Ugyanabban vagy hasonló indikációban más gyógyszer elérhetõ"/>
  </r>
  <r>
    <s v="IOPAMIRO 370 mg I/ml oldatos injekció"/>
    <s v="1 X 30 ml injekciós üvegben"/>
    <x v="0"/>
    <s v="OGYI-T-05588/06"/>
    <s v="iopamidol"/>
    <s v="Bracco Imaging S.P.A."/>
    <s v="V08AB04"/>
    <x v="365"/>
    <m/>
    <x v="0"/>
    <s v="Ugyanabban vagy hasonló indikációban más gyógyszer elérhetõ"/>
  </r>
  <r>
    <s v="IOPAMIRO 370 mg I/ml oldatos injekció"/>
    <s v="1 X 30 ml injekciós üvegben"/>
    <x v="0"/>
    <s v="OGYI-T-05588/06"/>
    <s v="iopamidol"/>
    <s v="Bracco Imaging S.P.A."/>
    <s v="V08AB04"/>
    <x v="365"/>
    <m/>
    <x v="0"/>
    <s v="Ugyanabban vagy hasonló indikációban más gyógyszer elérhetõ"/>
  </r>
  <r>
    <s v="IOPAMIRO 370 mg I/ml oldatos injekció"/>
    <s v="1 X 500 ml injekciós üvegben"/>
    <x v="0"/>
    <s v="OGYI-T-05588/09"/>
    <s v="iopamidol"/>
    <s v="Bracco Imaging S.P.A."/>
    <s v="V08AB04"/>
    <x v="365"/>
    <m/>
    <x v="0"/>
    <s v="Ugyanabban vagy hasonló indikációban más gyógyszer elérhetõ"/>
  </r>
  <r>
    <s v="IPINZAN  50 mg/850 mg filmtabletta"/>
    <s v="60 X   - buborékcsomagolásban"/>
    <x v="2"/>
    <s v="OGYI-T-23970/06"/>
    <s v="vildagliptin;metformin hydrochloride"/>
    <s v="Zentiva, k.s."/>
    <s v="A10BD08"/>
    <x v="46"/>
    <d v="2025-11-28T00:00:00"/>
    <x v="2"/>
    <s v="Az OGYÉI által helyettesíthetõnek nyilvánított gyógyszer elérhetõ (helyettesíthetõségi lista)"/>
  </r>
  <r>
    <s v="IPINZAN 50 mg/1000 mg filmtabletta"/>
    <s v="60 X   - buborékcsomagolásban"/>
    <x v="2"/>
    <s v="OGYI-T-23970/14"/>
    <s v="vildagliptin;metformin hydrochloride"/>
    <s v="Zentiva, k.s."/>
    <s v="A10BD08"/>
    <x v="46"/>
    <d v="2025-11-28T00:00:00"/>
    <x v="2"/>
    <s v="Az OGYÉI által helyettesíthetõnek nyilvánított gyógyszer elérhetõ (helyettesíthetõségi lista)"/>
  </r>
  <r>
    <s v="IRINOTECAN ACCORD 20 mg/ml koncentrátum oldatos infúzióhoz"/>
    <s v="1 X 5 ml injekciós üvegben"/>
    <x v="0"/>
    <s v="OGYI-T-23076/02"/>
    <s v="irinotecan hydrochloride"/>
    <s v="Accord Healthcare Polska Sp. z o.o."/>
    <s v="L01CE02"/>
    <x v="254"/>
    <m/>
    <x v="3"/>
    <s v="Egyedi import"/>
  </r>
  <r>
    <s v="IRINOTECAN KABI 20 mg/ml koncentrátum oldatos infúzióhoz"/>
    <s v="1 X 15 ml injekciós üvegben"/>
    <x v="0"/>
    <s v="OGYI-T-20569/03"/>
    <s v="irinotecan"/>
    <s v="Fresenius Kabi Hungary Kft."/>
    <s v="L01CE02"/>
    <x v="366"/>
    <m/>
    <x v="0"/>
    <s v="Ugyanabban vagy hasonló indikációban más gyógyszer elérhetõ"/>
  </r>
  <r>
    <s v="IRINOTECAN KABI 20 mg/ml koncentrátum oldatos infúzióhoz"/>
    <s v="1 X 5 ml injekciós üvegben"/>
    <x v="0"/>
    <s v="OGYI-T-20569/02"/>
    <s v="irinotecan"/>
    <s v="Fresenius Kabi Hungary Kft."/>
    <s v="L01CE02"/>
    <x v="367"/>
    <m/>
    <x v="0"/>
    <s v="Ugyanabban vagy hasonló indikációban más gyógyszer elérhetõ"/>
  </r>
  <r>
    <s v="IRPRESTAN 150 mg filmtabletta"/>
    <s v="30 X   - buborékcsomagolásban"/>
    <x v="2"/>
    <s v="OGYI-T-21064/06"/>
    <s v="irbesartan"/>
    <s v="Actavis Group PTC ehf."/>
    <s v="C09CA04"/>
    <x v="368"/>
    <d v="2026-03-15T00:00:00"/>
    <x v="6"/>
    <s v="Az OGYÉI által helyettesíthetõnek nyilvánított gyógyszer elérhetõ (helyettesíthetõségi lista)"/>
  </r>
  <r>
    <s v="IRPRESTAN 300 mg filmtabletta"/>
    <s v="30 X   - buborékcsomagolásban"/>
    <x v="2"/>
    <s v="OGYI-T-21064/10"/>
    <s v="irbesartan"/>
    <s v="Actavis Group PTC ehf."/>
    <s v="C09CA04"/>
    <x v="127"/>
    <d v="2025-12-31T00:00:00"/>
    <x v="2"/>
    <s v="Ugyanabban vagy hasonló indikációban más gyógyszer elérhetõ"/>
  </r>
  <r>
    <s v="IRPRESTAN HCT 150 mg/12,5 mg filmtabletta"/>
    <s v="30 X   - buborékcsomagolásban"/>
    <x v="2"/>
    <s v="OGYI-T-21614/02"/>
    <s v="irbesartan;hydrochlorothiazide"/>
    <s v="Actavis Group PTC ehf."/>
    <s v="C09DA04"/>
    <x v="369"/>
    <m/>
    <x v="2"/>
    <s v="Az OGYÉI által helyettesíthetõnek nyilvánított gyógyszer elérhetõ (helyettesíthetõségi lista)"/>
  </r>
  <r>
    <s v="IRPRESTAN HCT 300 mg/12,5 mg filmtabletta"/>
    <s v="30 X   - buborékcsomagolásban"/>
    <x v="2"/>
    <s v="OGYI-T-21614/06"/>
    <s v="irbesartan;hydrochlorothiazide"/>
    <s v="Actavis Group PTC ehf."/>
    <s v="C09DA04"/>
    <x v="132"/>
    <m/>
    <x v="0"/>
    <s v="Az OGYÉI által helyettesíthetõnek nyilvánított gyógyszer elérhetõ (helyettesíthetõségi lista)"/>
  </r>
  <r>
    <s v="IRPRESTAN HCT 300 mg/25 mg filmtabletta"/>
    <s v="30 X   - buborékcsomagolásban"/>
    <x v="2"/>
    <s v="OGYI-T-21614/10"/>
    <s v="irbesartan;hydrochlorothiazide"/>
    <s v="Actavis Group PTC ehf."/>
    <s v="C09DA04"/>
    <x v="90"/>
    <m/>
    <x v="0"/>
    <s v="Az OGYÉI által helyettesíthetõnek nyilvánított gyógyszer elérhetõ (helyettesíthetõségi lista)"/>
  </r>
  <r>
    <s v="ISODEX 50 mg/ml oldatos infúzió"/>
    <s v="1 X 100 ml mûanyag zsákban"/>
    <x v="45"/>
    <s v="OGYI-T-03503/02"/>
    <s v="glucose monohydrate"/>
    <s v="Teva Gyógyszergyár Zrt."/>
    <s v="B05BA03"/>
    <x v="370"/>
    <m/>
    <x v="2"/>
    <s v="Kontingens"/>
  </r>
  <r>
    <s v="ISODEX 50 mg/ml oldatos infúzió"/>
    <s v="1 X 500 ml mûanyag zsákban"/>
    <x v="45"/>
    <s v="OGYI-T-03503/04"/>
    <s v="glucose monohydrate"/>
    <s v="Teva Gyógyszergyár Zrt."/>
    <s v="B05BA03"/>
    <x v="197"/>
    <m/>
    <x v="2"/>
    <s v="Ugyanaz a gyógyszer más kiszerelésben elérhetõ"/>
  </r>
  <r>
    <s v="Ibandronsav Teva 150 mg filmtabletta"/>
    <s v="1 X   - buborékcsomagolásban"/>
    <x v="2"/>
    <s v="EU/1/10/642/003"/>
    <s v="ibandronic acid"/>
    <s v="Teva B.V."/>
    <s v="M05BA06"/>
    <x v="268"/>
    <d v="2026-10-31T00:00:00"/>
    <x v="2"/>
    <s v="Az OGYÉI által helyettesíthetõnek nyilvánított gyógyszer elérhetõ (helyettesíthetõségi lista)"/>
  </r>
  <r>
    <s v="Ilaris 150 mg por oldatos injekcióhoz"/>
    <s v="1 X  - injekciós üvegben"/>
    <x v="0"/>
    <s v="EU/1/09/564/001"/>
    <s v="canakinumab"/>
    <s v="Novartis Europharm Limited"/>
    <s v="L04AC08"/>
    <x v="371"/>
    <m/>
    <x v="0"/>
    <s v="Ugyanabban vagy hasonló indikációban más gyógyszer elérhetõ"/>
  </r>
  <r>
    <s v="Imbruvica 140 mg kemény kapszula"/>
    <s v="120 X   - HDPE tartályban"/>
    <x v="1"/>
    <s v="EU/1/14/945/002"/>
    <s v="Ibrutinib"/>
    <s v="Janssen-Cilag International NV"/>
    <s v="L01XE27"/>
    <x v="372"/>
    <m/>
    <x v="0"/>
    <s v="Ugyanaz a gyógyszer más gyógyszerformában elérhetõ"/>
  </r>
  <r>
    <s v="Imvanex szuszpenziós injekció"/>
    <s v="20 X 0.5 ml injekciós üvegben"/>
    <x v="0"/>
    <s v="EU/1/13/855/001"/>
    <s v="vakcina (virális)"/>
    <s v="Bavarian Nordic A/S"/>
    <s v="J07BX"/>
    <x v="373"/>
    <m/>
    <x v="8"/>
    <s v="Kontingens"/>
  </r>
  <r>
    <s v="Insuman Basal 100 NE/ml szuszpenziós injekció patronban"/>
    <s v="5 X 3 ml "/>
    <x v="51"/>
    <s v="EU/1/97/030/035"/>
    <s v="insulin human"/>
    <s v="sanofi-aventis Deutschland GmbH"/>
    <s v="A10AC01"/>
    <x v="374"/>
    <m/>
    <x v="0"/>
    <s v="Ugyanaz a gyógyszer más kiszerelésben elérhetõ"/>
  </r>
  <r>
    <s v="Insuman Basal SoloStar 100 NE/ml szuszpenziós injekció elõretöltött injekciós tollban"/>
    <s v="5 X 3 ml elõretöltött injekciós tollban"/>
    <x v="26"/>
    <s v="EU/1/97/030/148"/>
    <s v="insulin human"/>
    <s v="sanofi-aventis Deutschland GmbH"/>
    <s v="A10AC01"/>
    <x v="375"/>
    <m/>
    <x v="7"/>
    <s v="Ugyanabban vagy hasonló indikációban más gyógyszer elérhetõ"/>
  </r>
  <r>
    <s v="Insuman Comb 25 100 NE/ml szuszpenziós injekció patronban"/>
    <s v="5 X 3 ml "/>
    <x v="51"/>
    <s v="EU/1/97/030/045"/>
    <s v="insulin human"/>
    <s v="sanofi-aventis Deutschland GmbH"/>
    <s v="A10AD01"/>
    <x v="376"/>
    <m/>
    <x v="0"/>
    <s v="Ugyanaz a gyógyszer más kiszerelésben elérhetõ"/>
  </r>
  <r>
    <s v="Insuman Comb 25 SoloStar 100 NE/ml szuszpenziós injekció elõretöltött injekciós tollban"/>
    <s v="5 X 3 ml elõretöltött injekciós tollban"/>
    <x v="26"/>
    <s v="EU/1/97/030/160"/>
    <s v="insulin human"/>
    <s v="sanofi-aventis Deutschland GmbH"/>
    <s v="A10AD01"/>
    <x v="375"/>
    <m/>
    <x v="7"/>
    <s v="Ugyanabban vagy hasonló indikációban más gyógyszer elérhetõ"/>
  </r>
  <r>
    <s v="Insuman Comb 50 100 NE/ml szuszpenziós injekció patronban"/>
    <s v="5 X 3 ml "/>
    <x v="51"/>
    <s v="EU/1/97/030/050"/>
    <s v="insulin human"/>
    <s v="sanofi-aventis Deutschland GmbH"/>
    <s v="A10AD01"/>
    <x v="377"/>
    <m/>
    <x v="0"/>
    <s v="Ugyanaz a gyógyszer más kiszerelésben elérhetõ"/>
  </r>
  <r>
    <s v="Insuman Rapid 100 NE/ml oldatos injekció patronban"/>
    <s v="5 X 3 ml -"/>
    <x v="52"/>
    <s v="EU/1/97/030/030"/>
    <s v="insulin human"/>
    <s v="sanofi-aventis Deutschland GmbH"/>
    <s v="A10AB01"/>
    <x v="376"/>
    <m/>
    <x v="0"/>
    <s v="Ugyanaz a gyógyszer más kiszerelésben elérhetõ"/>
  </r>
  <r>
    <s v="Insuman Rapid Solostar 100 NE/ml oldatos injekció elõretöltött injekciós tollban"/>
    <s v="5 X 3  ml elõretöltött injekciós tollban"/>
    <x v="26"/>
    <s v="EU/1/97/030/142"/>
    <s v="insulin human"/>
    <s v="sanofi-aventis Deutschland GmbH"/>
    <s v="A10AB01"/>
    <x v="375"/>
    <m/>
    <x v="7"/>
    <s v="Ugyanabban vagy hasonló indikációban más gyógyszer elérhetõ"/>
  </r>
  <r>
    <s v="Integrilin 0,75 mg/ml oldatos infúzió"/>
    <s v="1 X 100 ml injekciós üvegben"/>
    <x v="0"/>
    <s v="EU/1/99/109/001"/>
    <s v="eptifibatide"/>
    <s v="GlaxoSmithKline (Ireland) Ltd. "/>
    <s v="B01AC16"/>
    <x v="143"/>
    <m/>
    <x v="0"/>
    <s v="Egyedi import"/>
  </r>
  <r>
    <s v="Integrilin 2 mg/ml oldatos injekció"/>
    <s v="1 X 10 ml injekciós üvegben"/>
    <x v="0"/>
    <s v="EU/1/99/109/002"/>
    <s v="eptifibatide"/>
    <s v="GlaxoSmithKline (Ireland) Ltd. "/>
    <s v="B01AC16"/>
    <x v="378"/>
    <m/>
    <x v="0"/>
    <s v="Egyedi import"/>
  </r>
  <r>
    <s v="Irbesartan Zentiva 150 mg filmtabletta"/>
    <s v="28 X   - buborékcsomagolásban"/>
    <x v="2"/>
    <s v="EU/1/06/376/023"/>
    <s v="irbesartan"/>
    <s v="Zentiva, k.s."/>
    <s v="C09CA04"/>
    <x v="168"/>
    <m/>
    <x v="0"/>
    <s v="Ugyanaz a gyógyszer más hatáserõsségben elérhetõ"/>
  </r>
  <r>
    <s v="JODID 100 mikrogramm tabletta"/>
    <s v="100 X   - buborékcsomagolásban"/>
    <x v="2"/>
    <s v="OGYI-T-04379/02"/>
    <s v="potassium iodide"/>
    <s v="Merck Kft."/>
    <s v="H03CA"/>
    <x v="379"/>
    <d v="2025-11-17T00:00:00"/>
    <x v="2"/>
    <s v="Ugyanaz a gyógyszer más hatáserõsségben elérhetõ"/>
  </r>
  <r>
    <s v="JUZIMETTE 50 mg/1000 mg filmtabletta"/>
    <s v="56 X   - buborékcsomagolásban"/>
    <x v="2"/>
    <s v="OGYI-T-23950/11"/>
    <s v="sitagliptin;metformin hydrochloride"/>
    <s v="Richter Gedeon Nyrt."/>
    <s v="A10BD07"/>
    <x v="380"/>
    <m/>
    <x v="0"/>
    <s v="Ugyanabban vagy hasonló indikációban más gyógyszer elérhetõ"/>
  </r>
  <r>
    <s v="Janumet 50 mg/1000 mg filmtabletta"/>
    <s v="56 X   - "/>
    <x v="32"/>
    <s v="EU/1/08/455/010"/>
    <s v="sitagliptin;metformin"/>
    <s v="Merck Sharp &amp; Dohme BV"/>
    <s v="A10BD07"/>
    <x v="381"/>
    <m/>
    <x v="0"/>
    <s v="Ugyanabban vagy hasonló indikációban más gyógyszer elérhetõ"/>
  </r>
  <r>
    <s v="Jevtana 60 mg koncentrátum és oldószer oldatos infúzióhoz"/>
    <s v="1 X   - injekciós üvegben"/>
    <x v="0"/>
    <s v="EU/1/11/676/001"/>
    <s v="Cabazitaxel"/>
    <s v="sanofi-aventis groupe"/>
    <s v="L01CD04"/>
    <x v="231"/>
    <m/>
    <x v="0"/>
    <s v="Ugyanabban vagy hasonló indikációban más gyógyszer elérhetõ"/>
  </r>
  <r>
    <s v="KABIVEN emulziós infúzió"/>
    <s v="3 X 2566 ml Biofine zsákban"/>
    <x v="18"/>
    <s v="OGYI-T-08356/08"/>
    <s v="amino acids;lipids;electrolits;glucose"/>
    <s v="Fresenius Kabi AB, Uppsala"/>
    <s v="B05BA10"/>
    <x v="382"/>
    <m/>
    <x v="0"/>
    <s v="Ugyanaz a gyógyszer más kiszerelésben elérhetõ"/>
  </r>
  <r>
    <s v="KABIVEN emulziós infúzió"/>
    <s v="4 X 1026 ml Excel zsákban"/>
    <x v="53"/>
    <s v="OGYI-T-08356/01"/>
    <s v="amino acids;lipids;electrolits;glucose"/>
    <s v="Fresenius Kabi AB, Uppsala"/>
    <s v="B05BA10"/>
    <x v="382"/>
    <m/>
    <x v="0"/>
    <s v="Ugyanaz a gyógyszer más kiszerelésben elérhetõ"/>
  </r>
  <r>
    <s v="KALDYUM 600 mg retard kemény kapszula"/>
    <s v="100 X   - üvegben"/>
    <x v="3"/>
    <s v="OGYI-T-05297/02"/>
    <s v="potassium chloride"/>
    <s v="Egis Gyógyszergyár Zrt."/>
    <s v="A12BA01"/>
    <x v="383"/>
    <m/>
    <x v="0"/>
    <s v="Azonos hatóanyag más gyógyszerformában elérhetõ"/>
  </r>
  <r>
    <s v="KALDYUM 600 mg retard kemény kapszula"/>
    <s v="100 X   - üvegben"/>
    <x v="3"/>
    <s v="OGYI-T-05297/02"/>
    <s v="potassium chloride"/>
    <s v="Egis Gyógyszergyár Zrt."/>
    <s v="A12BA01"/>
    <x v="19"/>
    <d v="2025-12-31T00:00:00"/>
    <x v="0"/>
    <s v="Azonos hatóanyag más gyógyszerformában elérhetõ"/>
  </r>
  <r>
    <s v="KARDATUXAN 10 mg filmtabletta"/>
    <s v="3 X 10 - buborékcsomagolásban"/>
    <x v="2"/>
    <s v="OGYI-T-24109/24"/>
    <s v="rivaroxaban"/>
    <s v="Richter Gedeon Nyrt."/>
    <s v="B01AF01"/>
    <x v="384"/>
    <m/>
    <x v="0"/>
    <s v="Az OGYÉI által helyettesíthetõnek nyilvánított gyógyszer elérhetõ (helyettesíthetõségi lista)"/>
  </r>
  <r>
    <s v="KARDATUXAN 15 mg filmtabletta"/>
    <s v="30 X   - buborékcsomagolásban"/>
    <x v="2"/>
    <s v="OGYI-T-24109/40"/>
    <s v="rivaroxaban"/>
    <s v="Richter Gedeon Nyrt."/>
    <s v="B01AF01"/>
    <x v="384"/>
    <m/>
    <x v="0"/>
    <s v="Az OGYÉI által helyettesíthetõnek nyilvánított gyógyszer elérhetõ (helyettesíthetõségi lista)"/>
  </r>
  <r>
    <s v="KARDATUXAN 20 mg filmtabletta"/>
    <s v="30 X   - buborékcsomagolásban"/>
    <x v="2"/>
    <s v="OGYI-T-24109/56"/>
    <s v="rivaroxaban"/>
    <s v="Richter Gedeon Nyrt."/>
    <s v="B01AF01"/>
    <x v="384"/>
    <m/>
    <x v="0"/>
    <s v="Az OGYÉI által helyettesíthetõnek nyilvánított gyógyszer elérhetõ (helyettesíthetõségi lista)"/>
  </r>
  <r>
    <s v="KETILEPT 100 mg filmtabletta"/>
    <s v="60 X   - buborékcsomagolásban"/>
    <x v="2"/>
    <s v="OGYI-T-20056/07"/>
    <s v="quetiapine"/>
    <s v="Egis Gyógyszergyár Zrt."/>
    <s v="N05AH04"/>
    <x v="337"/>
    <m/>
    <x v="2"/>
    <s v="Az OGYÉI által helyettesíthetõnek nyilvánított gyógyszer elérhetõ (helyettesíthetõségi lista)"/>
  </r>
  <r>
    <s v="KETILEPT 200 mg filmtabletta"/>
    <s v="60 X   - buborékcsomagolásban"/>
    <x v="2"/>
    <s v="OGYI-T-20056/15"/>
    <s v="quetiapine"/>
    <s v="Egis Gyógyszergyár Zrt."/>
    <s v="N05AH04"/>
    <x v="337"/>
    <m/>
    <x v="2"/>
    <s v="Az OGYÉI által helyettesíthetõnek nyilvánított gyógyszer elérhetõ (helyettesíthetõségi lista)"/>
  </r>
  <r>
    <s v="KETILEPT 300 mg filmtabletta"/>
    <s v="60 X   - buborékcsomagolásban"/>
    <x v="2"/>
    <s v="OGYI-T-20056/19"/>
    <s v="quetiapine"/>
    <s v="Egis Gyógyszergyár Zrt."/>
    <s v="N05AH04"/>
    <x v="337"/>
    <m/>
    <x v="2"/>
    <s v="Az OGYÉI által helyettesíthetõnek nyilvánított gyógyszer elérhetõ (helyettesíthetõségi lista)"/>
  </r>
  <r>
    <s v="KETILEPT PROLONG 200 mg retard tabletta"/>
    <s v="60 X   - buborékcsomagolásban"/>
    <x v="2"/>
    <s v="OGYI-T-20056/34"/>
    <s v="quetiapine"/>
    <s v="Egis Gyógyszergyár Zrt."/>
    <s v="N05AH04"/>
    <x v="359"/>
    <d v="2026-01-31T00:00:00"/>
    <x v="2"/>
    <s v="Ugyanaz a gyógyszer más hatáserõsségben elérhetõ"/>
  </r>
  <r>
    <s v="KETILEPT PROLONG 300 mg retard tabletta"/>
    <s v="60 X   - buborékcsomagolásban"/>
    <x v="2"/>
    <s v="OGYI-T-20056/39"/>
    <s v="quetiapine"/>
    <s v="Egis Gyógyszergyár Zrt."/>
    <s v="N05AH04"/>
    <x v="359"/>
    <d v="2026-01-31T00:00:00"/>
    <x v="2"/>
    <s v="Ugyanaz a gyógyszer más hatáserõsségben elérhetõ"/>
  </r>
  <r>
    <s v="KETILEPT PROLONG 400 mg retard tabletta"/>
    <s v="60 X   - buborékcsomagolásban"/>
    <x v="2"/>
    <s v="OGYI-T-20056/44"/>
    <s v="quetiapine"/>
    <s v="Egis Gyógyszergyár Zrt."/>
    <s v="N05AH04"/>
    <x v="359"/>
    <d v="2026-01-31T00:00:00"/>
    <x v="2"/>
    <s v="Ugyanaz a gyógyszer más hatáserõsségben elérhetõ"/>
  </r>
  <r>
    <s v="KLOMETOL 5 mg/ml oldatos injekció"/>
    <s v="10 X 2 ml ampulla"/>
    <x v="16"/>
    <s v="OGYI-T-23922/01"/>
    <s v="metoclopramide hydrochloride"/>
    <s v="Galenika International Kft."/>
    <s v="A03FA01"/>
    <x v="7"/>
    <m/>
    <x v="2"/>
    <s v="Azonos hatóanyag, azonos gyógyszerformában elérhetõ"/>
  </r>
  <r>
    <s v="KONAKION 10 mg/1 ml oldatos injekció"/>
    <s v="5 X 1 ml ampulla"/>
    <x v="16"/>
    <s v="OGYI-T-04204/02"/>
    <s v="Phytomenadione"/>
    <s v="Cheplapharm Arzneimittel GmbH"/>
    <s v="B02BA01"/>
    <x v="385"/>
    <m/>
    <x v="2"/>
    <s v="Kontingens"/>
  </r>
  <r>
    <s v="KONAKION 2 mg/0,2 ml paediatric oldatos injekció"/>
    <s v="5 X 0.2 ml ampulla"/>
    <x v="16"/>
    <s v="OGYI-T-04204/03"/>
    <s v="Phytomenadione"/>
    <s v="Cheplapharm Arzneimittel GmbH"/>
    <s v="B02BA01"/>
    <x v="385"/>
    <m/>
    <x v="2"/>
    <s v="Kontingens"/>
  </r>
  <r>
    <s v="KVENTIAX SR 200 mg retard tabletta"/>
    <s v="60 X   - buborékcsomagolásban"/>
    <x v="2"/>
    <s v="OGYI-T-20471/64"/>
    <s v="quetiapine"/>
    <s v="Krka d.d.,"/>
    <s v="N05AH04"/>
    <x v="386"/>
    <d v="2025-12-15T00:00:00"/>
    <x v="2"/>
    <s v="Ugyanaz a gyógyszer más hatáserõsségben elérhetõ"/>
  </r>
  <r>
    <s v="Kaletra 200 mg/50 mg filmtabletta"/>
    <s v="120 X   - HDPE tartályban"/>
    <x v="1"/>
    <s v="EU/1/01/172/004"/>
    <s v="lopinavir;ritonavir"/>
    <s v="AbbVie Deutschland GmbH &amp; Co. KG "/>
    <s v="J05AR10"/>
    <x v="387"/>
    <m/>
    <x v="2"/>
    <s v="Ugyanabban vagy hasonló indikációban más gyógyszer elérhetõ"/>
  </r>
  <r>
    <s v="Keppra 250 mg filmtabletta"/>
    <s v="100 X   - -"/>
    <x v="32"/>
    <s v="EU/1/00/146/005"/>
    <s v="levetiracetam"/>
    <s v="UCB Pharma S.A."/>
    <s v="N03AX14"/>
    <x v="388"/>
    <m/>
    <x v="2"/>
    <s v="Ugyanaz a gyógyszer más gyógyszerformában elérhetõ"/>
  </r>
  <r>
    <s v="Keppra 500 mg filmtabletta"/>
    <s v="120 X   - -"/>
    <x v="32"/>
    <s v="EU/1/00/146/012"/>
    <s v="levetiracetam"/>
    <s v="UCB Pharma S.A."/>
    <s v="N03AX14"/>
    <x v="388"/>
    <m/>
    <x v="2"/>
    <s v="Ugyanaz a gyógyszer más gyógyszerformában elérhetõ"/>
  </r>
  <r>
    <s v="Komboglyze  2,5 mg/850 mg filmtabletta"/>
    <s v="60 X   - buborékcsomagolásban"/>
    <x v="2"/>
    <s v="EU/1/11/731/003"/>
    <s v="saxagliptin;metformin hydrochloride"/>
    <s v="AstraZeneca AB"/>
    <s v="A10BD10"/>
    <x v="122"/>
    <m/>
    <x v="0"/>
    <s v="Ugyanabban vagy hasonló indikációban más gyógyszer elérhetõ"/>
  </r>
  <r>
    <s v="Komboglyze 2,5 mg/1000 mg filmtabletta"/>
    <s v="60 X   - buborékcsomagolásban"/>
    <x v="2"/>
    <s v="EU/1/11/731/009"/>
    <s v="saxagliptin;metformin hydrochloride"/>
    <s v="AstraZeneca AB"/>
    <s v="A10BD10"/>
    <x v="122"/>
    <m/>
    <x v="0"/>
    <s v="Ugyanabban vagy hasonló indikációban más gyógyszer elérhetõ"/>
  </r>
  <r>
    <s v="LACOSAMID TEVA  50 mg filmtabletta"/>
    <s v="14 X   - buborékcsomagolásban"/>
    <x v="2"/>
    <s v="OGYI-T-23308/01"/>
    <s v="lacosamide"/>
    <s v="Teva B.V."/>
    <s v="N03AX18"/>
    <x v="23"/>
    <m/>
    <x v="2"/>
    <s v="Az OGYÉI által helyettesíthetõnek nyilvánított gyógyszer elérhetõ (helyettesíthetõségi lista)"/>
  </r>
  <r>
    <s v="LACOSAMID TEVA 100 mg filmtabletta"/>
    <s v="56 X   - buborékcsomagolásban"/>
    <x v="2"/>
    <s v="OGYI-T-23308/03"/>
    <s v="lacosamide"/>
    <s v="Teva B.V."/>
    <s v="N03AX18"/>
    <x v="258"/>
    <m/>
    <x v="2"/>
    <s v="Az OGYÉI által helyettesíthetõnek nyilvánított gyógyszer elérhetõ (helyettesíthetõségi lista)"/>
  </r>
  <r>
    <s v="LACTASE rágótabletta"/>
    <s v="100 X   - buborékcsomagolásban"/>
    <x v="2"/>
    <s v="OGYI-T-08220/02"/>
    <s v="tilactase"/>
    <s v="Strathmann GmbH&amp;Co.KG"/>
    <s v="A09AA04"/>
    <x v="159"/>
    <m/>
    <x v="0"/>
    <s v="Ugyanaz a gyógyszer más kiszerelésben elérhetõ"/>
  </r>
  <r>
    <s v="LAIS RAGWEED I szájnyálkahártyán alkalmazott tabletta"/>
    <s v="10 X 25 AE buborékcsomagolásban"/>
    <x v="54"/>
    <s v="OGYI-T-10100/01"/>
    <s v="allergén kivonat"/>
    <s v="Lofarma SpA"/>
    <s v="V01AA02"/>
    <x v="161"/>
    <m/>
    <x v="0"/>
    <s v="Egyedi import"/>
  </r>
  <r>
    <s v="LAIS RAGWEED M szájnyálkahártyán alkalmazott tabletta"/>
    <s v="30 X   - buborékcsomagolásban"/>
    <x v="2"/>
    <s v="OGYI-T-10101/01"/>
    <s v="allergén kivonat"/>
    <s v="Lofarma SpA"/>
    <s v="V01AA02"/>
    <x v="161"/>
    <m/>
    <x v="0"/>
    <s v="Egyedi import"/>
  </r>
  <r>
    <s v="LAXAMED 5 mg gyomornedv-ellenálló tabletta"/>
    <s v="30 X   - buborékcsomagolásban"/>
    <x v="2"/>
    <s v="OGYI-T-23803/01"/>
    <s v="bisacodyl"/>
    <s v="Medico Uno Pharmaceuticals SE "/>
    <s v="A06AB02"/>
    <x v="389"/>
    <d v="2026-01-31T00:00:00"/>
    <x v="2"/>
    <s v="Az OGYÉI által helyettesíthetõnek nyilvánított gyógyszer elérhetõ (helyettesíthetõségi lista)"/>
  </r>
  <r>
    <s v="LEFLOXAWILL 500 mg filmtabletta"/>
    <s v="7 X   - buborékcsomagolásban"/>
    <x v="2"/>
    <s v="OGYI-T-22652/04"/>
    <s v="levofloxacin"/>
    <s v="Goodwill Pharma Nyrt."/>
    <s v="J01MA12"/>
    <x v="390"/>
    <d v="2025-12-13T00:00:00"/>
    <x v="2"/>
    <s v="Azonos hatóanyag, azonos gyógyszerformában elérhetõ"/>
  </r>
  <r>
    <s v="LEGALON 140 mg kemény kapszula"/>
    <s v="60 X   - buborékcsomagolásban"/>
    <x v="2"/>
    <s v="OGYI-T-01843/02"/>
    <s v="silymarin"/>
    <s v="Cooper Consumer Health B.V."/>
    <s v="A05BA03"/>
    <x v="51"/>
    <d v="2025-12-31T00:00:00"/>
    <x v="3"/>
    <s v="Ugyanaz a gyógyszer más gyógyszerformában elérhetõ"/>
  </r>
  <r>
    <s v="LENALIDOMIDE GRINDEKS 10 mg kemény kapszula"/>
    <s v="21 X   - buborékcsomagolásban"/>
    <x v="2"/>
    <s v="OGYI-T-23591/08"/>
    <s v="lenalidomide"/>
    <s v="Grindeks AS"/>
    <s v="L04AX04"/>
    <x v="29"/>
    <m/>
    <x v="3"/>
    <s v="Ugyanabban vagy hasonló indikációban más gyógyszer elérhetõ"/>
  </r>
  <r>
    <s v="LENALIDOMIDE GRINDEKS 15 mg kemény kapszula"/>
    <s v="21 X   - buborékcsomagolásban"/>
    <x v="2"/>
    <s v="OGYI-T-23591/10"/>
    <s v="lenalidomide"/>
    <s v="Grindeks AS"/>
    <s v="L04AX04"/>
    <x v="258"/>
    <m/>
    <x v="3"/>
    <s v="Ugyanabban vagy hasonló indikációban más gyógyszer elérhetõ"/>
  </r>
  <r>
    <s v="LENALIDOMIDE PHARMASCIENCE 10 mg kemény kapszula"/>
    <s v="21 X   - buborékcsomagolásban"/>
    <x v="2"/>
    <s v="OGYI-T-23730/02"/>
    <s v="lenalidomide"/>
    <s v="Pharmascience International Ltd."/>
    <s v="L04AX04"/>
    <x v="391"/>
    <m/>
    <x v="0"/>
    <s v="Azonos hatóanyag, azonos gyógyszerformában elérhetõ"/>
  </r>
  <r>
    <s v="LENALIDOMIDE PHARMASCIENCE 15 mg kemény kapszula"/>
    <s v="21 X   - buborékcsomagolásban"/>
    <x v="2"/>
    <s v="OGYI-T-23730/04"/>
    <s v="lenalidomide"/>
    <s v="Pharmascience International Ltd."/>
    <s v="L04AX04"/>
    <x v="392"/>
    <m/>
    <x v="3"/>
    <s v="Azonos hatóanyag, azonos gyógyszerformában elérhetõ"/>
  </r>
  <r>
    <s v="LENALIDOMIDE PHARMASCIENCE 25 mg kemény kapszula"/>
    <s v="21 X   - buborékcsomagolásban"/>
    <x v="2"/>
    <s v="OGYI-T-23730/06"/>
    <s v="lenalidomide"/>
    <s v="Pharmascience International Ltd."/>
    <s v="L04AX04"/>
    <x v="210"/>
    <m/>
    <x v="0"/>
    <s v="Azonos hatóanyag, azonos gyógyszerformában elérhetõ"/>
  </r>
  <r>
    <s v="LENALIDOMIDE ZENTIVA 10 mg kemény kapszula"/>
    <s v="21 X   - buborékcsomagolásban"/>
    <x v="2"/>
    <s v="OGYI-T-24041/06"/>
    <s v="lenalidomide"/>
    <s v="Zentiva, k.s."/>
    <s v="L04AX04"/>
    <x v="393"/>
    <m/>
    <x v="0"/>
    <s v="Az OGYÉI által helyettesíthetõnek nyilvánított gyógyszer elérhetõ (helyettesíthetõségi lista)"/>
  </r>
  <r>
    <s v="LENALIDOMIDE ZENTIVA 15 mg kemény kapszula"/>
    <s v="21 X   - buborékcsomagolásban"/>
    <x v="2"/>
    <s v="OGYI-T-24041/07"/>
    <s v="lenalidomide"/>
    <s v="Zentiva, k.s."/>
    <s v="L04AX04"/>
    <x v="394"/>
    <m/>
    <x v="0"/>
    <s v="Az OGYÉI által helyettesíthetõnek nyilvánított gyógyszer elérhetõ (helyettesíthetõségi lista)"/>
  </r>
  <r>
    <s v="LENALIDOMIDE ZENTIVA 25 mg kemény kapszula"/>
    <s v="21 X   - buborékcsomagolásban"/>
    <x v="2"/>
    <s v="OGYI-T-24041/09"/>
    <s v="lenalidomide"/>
    <s v="Zentiva, k.s."/>
    <s v="L04AX04"/>
    <x v="393"/>
    <m/>
    <x v="0"/>
    <s v="Ugyanabban vagy hasonló indikációban más gyógyszer elérhetõ"/>
  </r>
  <r>
    <s v="LENDORMIN 0,25 mg tabletta"/>
    <s v="10 X   - buborékcsomagolásban"/>
    <x v="2"/>
    <s v="OGYI-T-02276/01"/>
    <s v="brotizolam"/>
    <s v="Boehringer Ingelheim International GmbH"/>
    <s v="N05CD09"/>
    <x v="395"/>
    <m/>
    <x v="0"/>
    <s v="Ugyanaz a gyógyszer más kiszerelésben elérhetõ"/>
  </r>
  <r>
    <s v="LERCATON 10 mg filmtabletta"/>
    <s v="28 X   - buborékcsomagolásban"/>
    <x v="2"/>
    <s v="OGYI-T-08077/03"/>
    <s v="lercanidipine"/>
    <s v="Berlin-Chemie AG Menarini Group"/>
    <s v="C08CA13"/>
    <x v="396"/>
    <d v="2034-12-31T00:00:00"/>
    <x v="0"/>
    <s v="Ugyanaz a gyógyszer más kiszerelésben elérhetõ"/>
  </r>
  <r>
    <s v="LERTAZIN 5 mg filmtabletta"/>
    <s v="7 X   - buborékcsomagolásban"/>
    <x v="2"/>
    <s v="OGYI-T-20511/04"/>
    <s v="levocetirizine"/>
    <s v="Krka d.d.,"/>
    <s v="R06AE09"/>
    <x v="397"/>
    <m/>
    <x v="0"/>
    <s v="Ugyanaz a gyógyszer más kiszerelésben elérhetõ"/>
  </r>
  <r>
    <s v="LETROZOLE TEVA 2,5 mg filmtabletta"/>
    <s v="100 X   - buborékcsomagolásban"/>
    <x v="2"/>
    <s v="OGYI-T-21250/02"/>
    <s v="letrozole"/>
    <s v="Teva Gyógyszergyár Zrt."/>
    <s v="L02BG04"/>
    <x v="22"/>
    <d v="2025-12-25T00:00:00"/>
    <x v="1"/>
    <s v="Az OGYÉI által helyettesíthetõnek nyilvánított gyógyszer elérhetõ (helyettesíthetõségi lista)"/>
  </r>
  <r>
    <s v="LEUCO-SCINT készlet radioaktív gyógyszerkészítményhez"/>
    <s v="3 X   - injekciós üvegben"/>
    <x v="0"/>
    <s v="OGYI-T-08734/01"/>
    <s v="exametazime"/>
    <s v="Medi-Radiopharma Kft."/>
    <s v="V09AA02"/>
    <x v="398"/>
    <m/>
    <x v="1"/>
    <s v="Azonos hatóanyag, azonos gyógyszerformában elérhetõ"/>
  </r>
  <r>
    <s v="LEUCOVORIN PHARMACENTER 10 mg/ml oldatos injekció"/>
    <s v="1 X 100 mg/10 ml injekciós üvegben"/>
    <x v="0"/>
    <s v="OGYI-T-22805/01"/>
    <s v="calcium folinate"/>
    <s v="Pharmacenter Europe Kft."/>
    <s v="V03AF03"/>
    <x v="399"/>
    <m/>
    <x v="2"/>
    <s v="Azonos hatóanyag, azonos gyógyszerformában elérhetõ"/>
  </r>
  <r>
    <s v="LEUCOVORIN PHARMACENTER 10 mg/ml oldatos injekció"/>
    <s v="1 X 500 mg/50 ml injekciós üvegben"/>
    <x v="0"/>
    <s v="OGYI-T-22805/07"/>
    <s v="calcium folinate"/>
    <s v="Pharmacenter Europe Kft."/>
    <s v="V03AF03"/>
    <x v="399"/>
    <m/>
    <x v="2"/>
    <s v="Azonos hatóanyag, azonos gyógyszerformában elérhetõ"/>
  </r>
  <r>
    <s v="LEUCOVORIN-TEVA 10 mg/ml oldatos injekció"/>
    <s v="1 X 10 ml injekciós üvegben"/>
    <x v="0"/>
    <s v="OGYI-T-05072/03"/>
    <s v="calcium folinate"/>
    <s v="Teva Gyógyszergyár Zrt."/>
    <s v="V03AF03"/>
    <x v="400"/>
    <m/>
    <x v="6"/>
    <s v="Azonos hatóanyag, azonos gyógyszerformában elérhetõ"/>
  </r>
  <r>
    <s v="LEUCOVORIN-TEVA 10 mg/ml oldatos injekció"/>
    <s v="1 X 20 ml injekciós üvegben"/>
    <x v="0"/>
    <s v="OGYI-T-05072/05"/>
    <s v="calcium folinate"/>
    <s v="Teva Gyógyszergyár Zrt."/>
    <s v="V03AF03"/>
    <x v="401"/>
    <m/>
    <x v="2"/>
    <s v="Kontingens"/>
  </r>
  <r>
    <s v="LEUCOVORIN-TEVA 10 mg/ml oldatos injekció"/>
    <s v="1 X 50 ml injekciós üvegben"/>
    <x v="0"/>
    <s v="OGYI-T-05072/09"/>
    <s v="calcium folinate"/>
    <s v="Teva Gyógyszergyár Zrt."/>
    <s v="V03AF03"/>
    <x v="325"/>
    <m/>
    <x v="2"/>
    <s v="Kontingens"/>
  </r>
  <r>
    <s v="LEUPRORELIN SANDOZ 3,6 mg implantátum"/>
    <s v="1 X   - elõretöltött fecskendõben"/>
    <x v="7"/>
    <s v="OGYI-T-21283/01"/>
    <s v="leuprorelin"/>
    <s v="Sandoz Hungária Kft."/>
    <s v="L02AE02"/>
    <x v="402"/>
    <m/>
    <x v="0"/>
    <s v="Ugyanaz a gyógyszer más hatáserõsségben elérhetõ"/>
  </r>
  <r>
    <s v="LEVODOPA/CARBIDOPA/ENTACAPONE TEVA  75 mg/18,75 mg/200 mg filmtabletta"/>
    <s v="100 X   - HDPE tartályban"/>
    <x v="1"/>
    <s v="OGYI-T-22709/05"/>
    <s v="levodopa;carbidopa;entacapone"/>
    <s v="Teva Gyógyszergyár Zrt."/>
    <s v="N04BA03"/>
    <x v="247"/>
    <m/>
    <x v="0"/>
    <s v="Az OGYÉI által helyettesíthetõnek nyilvánított gyógyszer elérhetõ (helyettesíthetõségi lista)"/>
  </r>
  <r>
    <s v="LEVODOPA/CARBIDOPA/ENTACAPONE TEVA 125 mg/31,25 mg/200 mg filmtabletta"/>
    <s v="100 X   - HDPE tartályban"/>
    <x v="1"/>
    <s v="OGYI-T-22709/09"/>
    <s v="levodopa;carbidopa;entacapone"/>
    <s v="Teva Gyógyszergyár Zrt."/>
    <s v="N04BA03"/>
    <x v="22"/>
    <m/>
    <x v="2"/>
    <s v="Az OGYÉI által helyettesíthetõnek nyilvánított gyógyszer elérhetõ (helyettesíthetõségi lista)"/>
  </r>
  <r>
    <s v="LI-PRI 25 mg/g + 25 mg/g krém"/>
    <s v="1 X 5 g Al tubusban"/>
    <x v="28"/>
    <s v="OGYI-T-23417/02"/>
    <s v="prilocaine;lidocaine"/>
    <s v="Kéri Pharma Hungary Kft."/>
    <s v="N01BB20"/>
    <x v="334"/>
    <d v="2026-06-30T00:00:00"/>
    <x v="2"/>
    <s v="Ugyanaz a gyógyszer más kiszerelésben elérhetõ"/>
  </r>
  <r>
    <s v="LIKACIN 250 mg/ml oldatos injekció"/>
    <s v="50 X 2 ml injekciós üvegben"/>
    <x v="0"/>
    <s v="OGYI-T-01188/01"/>
    <s v="amikacin"/>
    <s v="Lisapharma S.p.A."/>
    <s v="J01GB06"/>
    <x v="82"/>
    <d v="2025-12-31T00:00:00"/>
    <x v="3"/>
    <s v="Egyedi import"/>
  </r>
  <r>
    <s v="LIPOBASE krém"/>
    <s v="1 X 100 g Al tubusban"/>
    <x v="28"/>
    <s v="OGYI-T-05059/01"/>
    <s v="paraffin"/>
    <s v="Karo Pharma AB"/>
    <s v="D02AX"/>
    <x v="233"/>
    <m/>
    <x v="0"/>
    <s v="Ugyanabban vagy hasonló indikációban más gyógyszer elérhetõ"/>
  </r>
  <r>
    <s v="LISINOPRIL GRINDEKS 10 mg tabletta"/>
    <s v="30 X   - buborékcsomagolásban"/>
    <x v="2"/>
    <s v="OGYI-T-24197/10"/>
    <s v="lisinopril"/>
    <s v="Grindeks AS"/>
    <s v="C09AA03"/>
    <x v="403"/>
    <m/>
    <x v="3"/>
    <s v="Ugyanabban vagy hasonló indikációban más gyógyszer elérhetõ"/>
  </r>
  <r>
    <s v="LISINOPRIL GRINDEKS 20 mg tabletta"/>
    <s v="30 X   - buborékcsomagolásban"/>
    <x v="2"/>
    <s v="OGYI-T-24197/17"/>
    <s v="lisinopril"/>
    <s v="Grindeks AS"/>
    <s v="C09AA03"/>
    <x v="403"/>
    <m/>
    <x v="3"/>
    <s v="Ugyanabban vagy hasonló indikációban más gyógyszer elérhetõ"/>
  </r>
  <r>
    <s v="LISINOPRIL HEXAL 10 mg tabletta"/>
    <s v="30 X   - buborékcsomagolásban"/>
    <x v="2"/>
    <s v="OGYI-T-09408/02"/>
    <s v="lisinopril"/>
    <s v="HEXAL AG"/>
    <s v="C09AA03"/>
    <x v="404"/>
    <m/>
    <x v="0"/>
    <s v="Azonos hatóanyag, azonos gyógyszerformában elérhetõ"/>
  </r>
  <r>
    <s v="LISINOPRIL HEXAL 20 mg tabletta"/>
    <s v="30 X   - buborékcsomagolásban"/>
    <x v="2"/>
    <s v="OGYI-T-09408/03"/>
    <s v="lisinopril"/>
    <s v="HEXAL AG"/>
    <s v="C09AA03"/>
    <x v="405"/>
    <m/>
    <x v="0"/>
    <s v="Ugyanabban vagy hasonló indikációban más gyógyszer elérhetõ"/>
  </r>
  <r>
    <s v="LIVIAL 2,5 mg tabletta"/>
    <s v="1 X 28 - buborékcsomagolásban"/>
    <x v="2"/>
    <s v="OGYI-T-20953/01"/>
    <s v="tibolone"/>
    <s v="Organon Hungary Kft."/>
    <s v="G03CX01"/>
    <x v="406"/>
    <m/>
    <x v="0"/>
    <s v="Ugyanaz a gyógyszer más kiszerelésben elérhetõ"/>
  </r>
  <r>
    <s v="LOCERYL 2,5 mg/g krém"/>
    <s v="1 X 20 g Al tubusban"/>
    <x v="28"/>
    <s v="OGYI-T-04122/02"/>
    <s v="amorolfine"/>
    <s v="Galderma International"/>
    <s v="D01AE16"/>
    <x v="407"/>
    <m/>
    <x v="0"/>
    <s v="Ugyanabban vagy hasonló indikációban más gyógyszer elérhetõ"/>
  </r>
  <r>
    <s v="LOCOID 1 mg/g krém"/>
    <s v="1 X 15 g tubusban"/>
    <x v="5"/>
    <s v="OGYI-T-05070/03"/>
    <s v="hydrocortisone butyrate"/>
    <s v="Cheplapharm Arzneimittel GmbH"/>
    <s v="D07AB02"/>
    <x v="408"/>
    <m/>
    <x v="0"/>
    <s v="Ugyanaz a gyógyszer más kiszerelésben elérhetõ"/>
  </r>
  <r>
    <s v="LOCOID LIPOCREAM 1 mg/g krém"/>
    <s v="1 X 15 g tubusban"/>
    <x v="5"/>
    <s v="OGYI-T-05070/06"/>
    <s v="hydrocortisone butyrate"/>
    <s v="Cheplapharm Arzneimittel GmbH"/>
    <s v="D07AB02"/>
    <x v="408"/>
    <m/>
    <x v="0"/>
    <s v="Ugyanaz a gyógyszer más kiszerelésben elérhetõ"/>
  </r>
  <r>
    <s v="LOLISEPT FORTE 3 mg/ml szájnyálkahártyán alkalmazott spray"/>
    <s v="1 X 88 adag HDPE tartályban"/>
    <x v="1"/>
    <s v="OGYI-T-23137/06"/>
    <s v="benzydamine hydrochloride"/>
    <s v="Goodwill Pharma Nyrt."/>
    <s v="R02AX03"/>
    <x v="88"/>
    <d v="2025-12-30T00:00:00"/>
    <x v="0"/>
    <s v="Azonos hatóanyag, azonos gyógyszerformában elérhetõ"/>
  </r>
  <r>
    <s v="LORATADIN-RATIOPHARM 10 mg tabletta"/>
    <s v="20 X   - buborékcsomagolásban"/>
    <x v="2"/>
    <s v="OGYI-T-08793/01"/>
    <s v="loratadine"/>
    <s v="Teva Gyógyszergyár Zrt."/>
    <s v="R06AX13"/>
    <x v="267"/>
    <m/>
    <x v="0"/>
    <s v="Ugyanaz a gyógyszer más gyógyszerformában elérhetõ"/>
  </r>
  <r>
    <s v="LOSARTAN 1 A PHARMA 100 mg filmtabletta"/>
    <s v="30 X   - buborékcsomagolásban"/>
    <x v="2"/>
    <s v="OGYI-T-20144/09"/>
    <s v="losartan"/>
    <s v="1 A Pharma GmbH"/>
    <s v="C09CA01"/>
    <x v="409"/>
    <m/>
    <x v="0"/>
    <s v="Az OGYÉI által helyettesíthetõnek nyilvánított gyógyszer elérhetõ (helyettesíthetõségi lista)"/>
  </r>
  <r>
    <s v="LOSARTAN KRKA  50 mg filmtabletta"/>
    <s v="30 X   - buborékcsomagolásban"/>
    <x v="2"/>
    <s v="OGYI-T-22063/08"/>
    <s v="losartan"/>
    <s v="Krka d.d.,"/>
    <s v="C09CA01"/>
    <x v="410"/>
    <m/>
    <x v="0"/>
    <s v="Az OGYÉI által helyettesíthetõnek nyilvánított gyógyszer elérhetõ (helyettesíthetõségi lista)"/>
  </r>
  <r>
    <s v="LOSARTAN KRKA 100 mg filmtabletta"/>
    <s v="30 X   - buborékcsomagolásban"/>
    <x v="2"/>
    <s v="OGYI-T-22063/14"/>
    <s v="losartan"/>
    <s v="Krka d.d.,"/>
    <s v="C09CA01"/>
    <x v="410"/>
    <m/>
    <x v="0"/>
    <s v="Az OGYÉI által helyettesíthetõnek nyilvánított gyógyszer elérhetõ (helyettesíthetõségi lista)"/>
  </r>
  <r>
    <s v="LOSARTAN/HYDROCHLOROTHIAZIDE KRKA  50 mg/12,5 mg filmtabletta"/>
    <s v="30 X   - buborékcsomagolásban"/>
    <x v="2"/>
    <s v="OGYI-T-21628/19"/>
    <s v="losartan;hydrochlorothiazide"/>
    <s v="Krka d.d.,"/>
    <s v="C09DA01"/>
    <x v="411"/>
    <m/>
    <x v="0"/>
    <s v="Az OGYÉI által helyettesíthetõnek nyilvánított gyógyszer elérhetõ (helyettesíthetõségi lista)"/>
  </r>
  <r>
    <s v="LOSARTAN/HYDROCHLOROTHIAZIDE KRKA 100 mg/25 mg filmtabletta"/>
    <s v="30 X   - buborékcsomagolásban"/>
    <x v="2"/>
    <s v="OGYI-T-21628/22"/>
    <s v="losartan;hydrochlorothiazide"/>
    <s v="Krka d.d.,"/>
    <s v="C09DA01"/>
    <x v="412"/>
    <m/>
    <x v="0"/>
    <s v="Az OGYÉI által helyettesíthetõnek nyilvánított gyógyszer elérhetõ (helyettesíthetõségi lista)"/>
  </r>
  <r>
    <s v="LUCETAM  400 mg filmtabletta"/>
    <s v="60 X   - üvegben"/>
    <x v="3"/>
    <s v="OGYI-T-07153/04"/>
    <s v="piracetam"/>
    <s v="Egis Gyógyszergyár Zrt."/>
    <s v="N06BX03"/>
    <x v="182"/>
    <d v="2026-12-31T00:00:00"/>
    <x v="0"/>
    <s v="Ugyanaz a gyógyszer más hatáserõsségben elérhetõ"/>
  </r>
  <r>
    <s v="Levetiracetam Actavis  500 mg filmtabletta"/>
    <s v="120 X   - buborékcsomagolásban"/>
    <x v="2"/>
    <s v="EU/1/11/713/016"/>
    <s v="levetiracetam"/>
    <s v="Actavis Group PTC ehf."/>
    <s v="N03AX14"/>
    <x v="413"/>
    <m/>
    <x v="0"/>
    <s v="Ugyanaz a gyógyszer más gyógyszerformában elérhetõ"/>
  </r>
  <r>
    <s v="Levetiracetam Actavis 1000 mg filmtabletta"/>
    <s v="60 X   - buborékcsomagolásban"/>
    <x v="2"/>
    <s v="EU/1/11/713/034"/>
    <s v="levetiracetam"/>
    <s v="Actavis Group PTC ehf."/>
    <s v="N03AX14"/>
    <x v="326"/>
    <m/>
    <x v="2"/>
    <s v="Az OGYÉI által helyettesíthetõnek nyilvánított gyógyszer elérhetõ (helyettesíthetõségi lista)"/>
  </r>
  <r>
    <s v="Levetiracetam Teva  250 mg filmtabletta"/>
    <s v="100 X   - buborékcsomagolásban"/>
    <x v="2"/>
    <s v="EU/1/11/701/005"/>
    <s v="levetiracetam"/>
    <s v="Teva B.V."/>
    <s v="N03AX14"/>
    <x v="258"/>
    <m/>
    <x v="0"/>
    <s v="Az OGYÉI által helyettesíthetõnek nyilvánított gyógyszer elérhetõ (helyettesíthetõségi lista)"/>
  </r>
  <r>
    <s v="Levetiracetam Teva 1000 mg filmtabletta"/>
    <s v="60 X   - buborékcsomagolásban"/>
    <x v="2"/>
    <s v="EU/1/11/701/025"/>
    <s v="levetiracetam"/>
    <s v="Teva B.V."/>
    <s v="N03AX14"/>
    <x v="258"/>
    <m/>
    <x v="0"/>
    <s v="Az OGYÉI által helyettesíthetõnek nyilvánított gyógyszer elérhetõ (helyettesíthetõségi lista)"/>
  </r>
  <r>
    <s v="Levitra  5 mg filmtabletta"/>
    <s v="4 X   - buborékcsomagolásban"/>
    <x v="2"/>
    <s v="EU/1/03/248/002"/>
    <s v="vardenafil"/>
    <s v="Bayer AG"/>
    <s v="G04BE09"/>
    <x v="414"/>
    <m/>
    <x v="0"/>
    <s v="Azonos hatóanyag, azonos gyógyszerformában elérhetõ"/>
  </r>
  <r>
    <s v="Levitra 10 mg szájban diszpergálódó tabletta"/>
    <s v="4 X 1 - adagonként perforált buborékcsomagolásban"/>
    <x v="23"/>
    <s v="EU/1/03/248/015"/>
    <s v="vardenafil"/>
    <s v="Bayer AG"/>
    <s v="G04BE09"/>
    <x v="414"/>
    <m/>
    <x v="0"/>
    <s v="Azonos hatóanyag más gyógyszerformában elérhetõ"/>
  </r>
  <r>
    <s v="Levitra 20 mg filmtabletta"/>
    <s v="4 X   - buborékcsomagolásban"/>
    <x v="2"/>
    <s v="EU/1/03/248/010"/>
    <s v="vardenafil"/>
    <s v="Bayer AG"/>
    <s v="G04BE09"/>
    <x v="124"/>
    <m/>
    <x v="0"/>
    <s v="Azonos hatóanyag, azonos gyógyszerformában elérhetõ"/>
  </r>
  <r>
    <s v="Levitra 20 mg filmtabletta"/>
    <s v="8 X   - buborékcsomagolásban"/>
    <x v="2"/>
    <s v="EU/1/03/248/011"/>
    <s v="vardenafil"/>
    <s v="Bayer AG"/>
    <s v="G04BE09"/>
    <x v="415"/>
    <m/>
    <x v="0"/>
    <s v="Azonos hatóanyag, azonos gyógyszerformában elérhetõ"/>
  </r>
  <r>
    <s v="Lonquex 6 mg oldatos injekció elõretöltött fecskendõben"/>
    <s v="1 X   - elõretöltött fecskendõben"/>
    <x v="7"/>
    <s v="EU/1/13/856/001"/>
    <s v="lipegfilgrastim"/>
    <s v="Teva B.V."/>
    <s v="L03AA14"/>
    <x v="416"/>
    <m/>
    <x v="2"/>
    <s v="Egyedi import"/>
  </r>
  <r>
    <s v="Luveris  75 NE por és oldószer oldatos injekcióhoz"/>
    <s v="1 X   - porüveg"/>
    <x v="44"/>
    <s v="EU/1/00/155/004"/>
    <s v="lutropin alfa"/>
    <s v="Merck Europe B.V. "/>
    <s v="G03GA07"/>
    <x v="64"/>
    <m/>
    <x v="0"/>
    <s v="Ugyanabban vagy hasonló indikációban más gyógyszer elérhetõ"/>
  </r>
  <r>
    <s v="Lyxumia 10 mikrogramm oldatos injekció"/>
    <s v="1 X   - elõretöltött injekciós tollban"/>
    <x v="26"/>
    <s v="EU/1/12/811/001"/>
    <s v="lixisenatide"/>
    <s v="Sanofi Winthrop Industrie"/>
    <s v="A10BJ03"/>
    <x v="417"/>
    <m/>
    <x v="0"/>
    <s v="Ugyanaz a gyógyszer más hatáserõsségben elérhetõ"/>
  </r>
  <r>
    <s v="Lyxumia 20 mikrogramm oldatos injekció"/>
    <s v="2 X   - elõretöltött injekciós tollban"/>
    <x v="26"/>
    <s v="EU/1/12/811/003"/>
    <s v="lixisenatide"/>
    <s v="Sanofi Winthrop Industrie"/>
    <s v="A10BJ03"/>
    <x v="377"/>
    <m/>
    <x v="0"/>
    <s v="Egyedi import"/>
  </r>
  <r>
    <s v="MAGNE B6 FORTE filmtabletta"/>
    <s v="30 X   - buborékcsomagolásban"/>
    <x v="2"/>
    <s v="OGYI-T-04353/05"/>
    <s v="Pyridoxine;Magnesium"/>
    <s v="Opella Healthcare Commercial Kft."/>
    <s v="A12CC30"/>
    <x v="418"/>
    <m/>
    <x v="0"/>
    <s v="Ugyanaz a gyógyszer más kiszerelésben elérhetõ"/>
  </r>
  <r>
    <s v="MAGNE B6 belsõleges oldat"/>
    <s v="10 X 10  ml ampulla"/>
    <x v="16"/>
    <s v="OGYI-T-04353/03"/>
    <s v="magnesium lactate dihydrate;pyridoxine hydrochloride;magnesium pidolate"/>
    <s v="Opella Healthcare Commercial Kft."/>
    <s v="A12CC30"/>
    <x v="419"/>
    <m/>
    <x v="0"/>
    <s v="Ugyanaz a gyógyszer más gyógyszerformában elérhetõ"/>
  </r>
  <r>
    <s v="MAGNE B6 bevont tabletta"/>
    <s v="40 X   - buborékcsomagolásban"/>
    <x v="2"/>
    <s v="OGYI-T-04353/12"/>
    <s v="Pyridoxine;magnesium lactate dihydrate"/>
    <s v="Opella Healthcare Commercial Kft."/>
    <s v="A12CC30"/>
    <x v="32"/>
    <m/>
    <x v="0"/>
    <s v="Ugyanaz a gyógyszer más kiszerelésben elérhetõ"/>
  </r>
  <r>
    <s v="MAGNESIUM SULFATE KALCEKS 100 mg/ml oldatos injekció vagy infúzió"/>
    <s v="5 X 10 ml ampulla"/>
    <x v="16"/>
    <s v="OGYI-T-23779/01"/>
    <s v="magnesium sulfate heptahydrate"/>
    <s v="AS KALCEKS"/>
    <s v="A12CC02"/>
    <x v="403"/>
    <m/>
    <x v="3"/>
    <s v="Ugyanabban vagy hasonló indikációban más gyógyszer elérhetõ"/>
  </r>
  <r>
    <s v="MANNISOL A TEVA oldatos infúzió"/>
    <s v="1 X 500 ml mûanyag zsákban"/>
    <x v="45"/>
    <s v="OGYI-T-03517/02"/>
    <s v="mannitol"/>
    <s v="Teva Gyógyszergyár Zrt."/>
    <s v="B05BC01"/>
    <x v="420"/>
    <m/>
    <x v="2"/>
    <s v="Kontingens"/>
  </r>
  <r>
    <s v="MANNISOL B TEVA oldatos infúzió"/>
    <s v="1 X 100 ml mûanyag zsákban"/>
    <x v="45"/>
    <s v="OGYI-T-03517/05"/>
    <s v="mannitol"/>
    <s v="Teva Gyógyszergyár Zrt."/>
    <s v="B05BC01"/>
    <x v="421"/>
    <m/>
    <x v="2"/>
    <s v="Ugyanaz a gyógyszer más kiszerelésben elérhetõ"/>
  </r>
  <r>
    <s v="MANNIT EUROLIFE 20% oldatos infúzió"/>
    <s v="40 X 100 ml infúziós zsákban"/>
    <x v="48"/>
    <s v="OGYI-T-24299/02"/>
    <s v="mannitol"/>
    <s v="Eurolife Healthcare Hungary Kft."/>
    <s v="B05BC01"/>
    <x v="45"/>
    <m/>
    <x v="7"/>
    <s v="Ugyanabban vagy hasonló indikációban más gyógyszer elérhetõ"/>
  </r>
  <r>
    <s v="MARFARIN 3 mg tabletta"/>
    <s v="30 X   - buborékcsomagolásban"/>
    <x v="2"/>
    <s v="OGYI-T-08720/08"/>
    <s v="warfarin"/>
    <s v="Viatris Ltd."/>
    <s v="B01AA03"/>
    <x v="74"/>
    <d v="2025-11-15T00:00:00"/>
    <x v="2"/>
    <s v="Ugyanaz a gyógyszer más hatáserõsségben elérhetõ"/>
  </r>
  <r>
    <s v="MARVELON tabletta"/>
    <s v="1 X 21 - buborékcsomagolásban"/>
    <x v="2"/>
    <s v="OGYI-T-01629/01"/>
    <s v="desogestrel;ethinylestradiol"/>
    <s v="Organon Hungary Kft."/>
    <s v="G03AA09"/>
    <x v="422"/>
    <m/>
    <x v="0"/>
    <s v="Ugyanabban vagy hasonló indikációban más gyógyszer elérhetõ"/>
  </r>
  <r>
    <s v="MEBUCAIN ORANGE szopogató tabletta"/>
    <s v="24 X   - buborékcsomagolásban"/>
    <x v="2"/>
    <s v="OGYI-T-08450/01"/>
    <s v="benzoxonium chloride;lidocaine"/>
    <s v="Stada Arzneimittel AG"/>
    <s v="R02AA"/>
    <x v="423"/>
    <m/>
    <x v="0"/>
    <s v="Ugyanabban vagy hasonló indikációban más gyógyszer elérhetõ"/>
  </r>
  <r>
    <s v="MEDDEX WICK 7,33 mg méz ízû szopogató tabletta"/>
    <s v="12 X   - buborékcsomagolásban"/>
    <x v="2"/>
    <s v="OGYI-T-21678/01"/>
    <s v="dextromethorphan"/>
    <s v="Wick Pharma GmbH"/>
    <s v="R05DA09"/>
    <x v="424"/>
    <m/>
    <x v="0"/>
    <s v="Azonos hatóanyag más gyógyszerformában elérhetõ"/>
  </r>
  <r>
    <s v="MEDROL 100 mg tabletta"/>
    <s v="20 X   - üvegben"/>
    <x v="3"/>
    <s v="OGYI-T-00907/05"/>
    <s v="methylprednisolone"/>
    <s v="Pfizer Kft."/>
    <s v="H02AB04"/>
    <x v="369"/>
    <m/>
    <x v="2"/>
    <s v="Ugyanaz a gyógyszer más kiszerelésben elérhetõ"/>
  </r>
  <r>
    <s v="MEGACE belsõleges szuszpenzió"/>
    <s v="1 X 240 ml flakonban"/>
    <x v="55"/>
    <s v="OGYI-T-06416/01"/>
    <s v="megestrol acetate"/>
    <s v="Bausch Health Ireland Ltd."/>
    <s v="L02AB01"/>
    <x v="425"/>
    <m/>
    <x v="0"/>
    <s v="Ugyanaz a gyógyszer más hatáserõsségben elérhetõ"/>
  </r>
  <r>
    <s v="MELFEN 400 mg filmtabletta"/>
    <s v="20 X   - buborékcsomagolásban"/>
    <x v="2"/>
    <s v="OGYI-T-08991/06"/>
    <s v="ibuprofen"/>
    <s v="PannonPharma Kft."/>
    <s v="M01AE01"/>
    <x v="426"/>
    <m/>
    <x v="0"/>
    <s v="Az OGYÉI által helyettesíthetõnek nyilvánított gyógyszer elérhetõ (helyettesíthetõségi lista)"/>
  </r>
  <r>
    <s v="MELIANE 0,020 mg/0,075 mg bevont tabletta"/>
    <s v="1 X 21 - buborékcsomagolásban"/>
    <x v="2"/>
    <s v="OGYI-T-06814/01"/>
    <s v="gestodene;ethinylestradiol"/>
    <s v="Bayer AG"/>
    <s v="G03AA10"/>
    <x v="427"/>
    <m/>
    <x v="0"/>
    <s v="Ugyanaz a gyógyszer más kiszerelésben elérhetõ"/>
  </r>
  <r>
    <s v="MELIPRAMIN  25 mg filmtabletta"/>
    <s v="50 X   - üvegben"/>
    <x v="3"/>
    <s v="OGYI-T-03217/02"/>
    <s v="imipramine hydrochloride"/>
    <s v="Egis Gyógyszergyár Zrt."/>
    <s v="N06AA02"/>
    <x v="398"/>
    <m/>
    <x v="0"/>
    <s v="Ugyanabban vagy hasonló indikációban más gyógyszer elérhetõ"/>
  </r>
  <r>
    <s v="MELIPRAMIN  25 mg filmtabletta"/>
    <s v="50 X   - üvegben"/>
    <x v="3"/>
    <s v="OGYI-T-03217/02"/>
    <s v="imipramine hydrochloride"/>
    <s v="Egis Gyógyszergyár Zrt."/>
    <s v="N06AA02"/>
    <x v="173"/>
    <d v="2025-12-31T00:00:00"/>
    <x v="0"/>
    <s v="Azonos hatóanyag, azonos gyógyszerformában elérhetõ"/>
  </r>
  <r>
    <s v="MELOXICAM-ZENTIVA 15 mg/1,5 ml oldatos injekció"/>
    <s v="5 X 1.5 ml ampulla"/>
    <x v="16"/>
    <s v="OGYI-T-20656/07"/>
    <s v="meloxicam"/>
    <s v="Zentiva, k.s."/>
    <s v="M01AC06"/>
    <x v="70"/>
    <d v="2025-12-12T00:00:00"/>
    <x v="2"/>
    <s v="Azonos hatóanyag, azonos gyógyszerformában elérhetõ"/>
  </r>
  <r>
    <s v="MELPHALAN TEVA 50 mg por és oldószer oldatos injekcióhoz/infúzióhoz"/>
    <s v="1 X   - injekciós üvegben"/>
    <x v="0"/>
    <s v="OGYI-T-24475/01"/>
    <s v="melphalan hydrochloride"/>
    <s v="TEVA GmbH"/>
    <s v="L01AA03"/>
    <x v="428"/>
    <m/>
    <x v="2"/>
    <s v="Azonos hatóanyag, azonos gyógyszerformában elérhetõ"/>
  </r>
  <r>
    <s v="MEMANTINE GRINDEKS 10 mg filmtabletta"/>
    <s v="30 X   - buborékcsomagolásban"/>
    <x v="2"/>
    <s v="OGYI-T-23819/05"/>
    <s v="memantine hydrochloride"/>
    <s v="Grindeks AS"/>
    <s v="N06DX01"/>
    <x v="403"/>
    <m/>
    <x v="3"/>
    <s v="Ugyanabban vagy hasonló indikációban más gyógyszer elérhetõ"/>
  </r>
  <r>
    <s v="MEMANTINE GRINDEKS 10 mg filmtabletta"/>
    <s v="56 X   - buborékcsomagolásban"/>
    <x v="2"/>
    <s v="OGYI-T-23819/08"/>
    <s v="memantine hydrochloride"/>
    <s v="Grindeks AS"/>
    <s v="N06DX01"/>
    <x v="429"/>
    <m/>
    <x v="3"/>
    <s v="Ugyanabban vagy hasonló indikációban más gyógyszer elérhetõ"/>
  </r>
  <r>
    <s v="MENOPUR   75 NE por és oldószer oldatos injekcióhoz"/>
    <s v="10 X   - injekciós üvegben"/>
    <x v="0"/>
    <s v="OGYI-T-08742/06"/>
    <s v="menotrophin"/>
    <s v="Ferring Magyarország Kft."/>
    <s v="G03GA02"/>
    <x v="430"/>
    <m/>
    <x v="2"/>
    <s v="Azonos hatóanyag, azonos gyógyszerformában elérhetõ"/>
  </r>
  <r>
    <s v="MEROPENEM APTAPHARMA 2000 mg por oldatos infúzióhoz"/>
    <s v="6 X   - üvegben"/>
    <x v="3"/>
    <s v="OGYI-T-23338/05"/>
    <s v="meropenem"/>
    <s v="Apta Medica Internacional d.o.o."/>
    <s v="J01DH02"/>
    <x v="68"/>
    <d v="2025-10-17T00:00:00"/>
    <x v="3"/>
    <s v="Ugyanaz a gyógyszer más hatáserõsségben elérhetõ"/>
  </r>
  <r>
    <s v="MEROPENEM BRADEX 1 g por oldatos injekcióhoz vagy infúzióhoz"/>
    <s v="10 X   - injekciós üvegben"/>
    <x v="0"/>
    <s v="OGYI-T-23370/03"/>
    <s v="Meropenem trihydrate"/>
    <s v="BRADEX S.A."/>
    <s v="J01DH02"/>
    <x v="431"/>
    <m/>
    <x v="2"/>
    <s v="Ugyanabban vagy hasonló indikációban más gyógyszer elérhetõ"/>
  </r>
  <r>
    <s v="MEROPENEM QILU  500 mg por oldatos injekcióhoz/infúzióhoz"/>
    <s v="10 X 20 ml injekciós üvegben"/>
    <x v="0"/>
    <s v="OGYI-T-24169/02"/>
    <s v="meropenem"/>
    <s v="Qilu Pharma Spain S.L."/>
    <s v="J01DH02"/>
    <x v="156"/>
    <m/>
    <x v="0"/>
    <s v="Azonos hatóanyag, azonos gyógyszerformában elérhetõ"/>
  </r>
  <r>
    <s v="MEROPENEM QILU 1 g por oldatos injekcióhoz/infúzióhoz"/>
    <s v="10 X 30 ml injekciós üvegben"/>
    <x v="0"/>
    <s v="OGYI-T-24169/04"/>
    <s v="meropenem"/>
    <s v="Qilu Pharma Spain S.L."/>
    <s v="J01DH02"/>
    <x v="156"/>
    <m/>
    <x v="0"/>
    <s v="Azonos hatóanyag, azonos gyógyszerformában elérhetõ"/>
  </r>
  <r>
    <s v="MESNA PHARMACENTER 100 mg/ml oldatos injekció"/>
    <s v="10 X 400/4 mg/ml ampulla"/>
    <x v="16"/>
    <s v="OGYI-T-23284/01"/>
    <s v="mesna"/>
    <s v="Pharmacenter Europe Kft."/>
    <s v="V03AF01"/>
    <x v="432"/>
    <m/>
    <x v="0"/>
    <s v="Azonos hatóanyag, azonos gyógyszerformában elérhetõ"/>
  </r>
  <r>
    <s v="METADOXIL oldatos injekció"/>
    <s v="1 X 5 ml ampulla"/>
    <x v="16"/>
    <s v="OGYI-T-05743/01"/>
    <s v="metadoxine"/>
    <s v="PannonPharma Kft."/>
    <s v="A05BA09"/>
    <x v="433"/>
    <m/>
    <x v="0"/>
    <s v="Egyedi import"/>
  </r>
  <r>
    <s v="METADOXIL oldatos injekció"/>
    <s v="10 X 5 ml ampulla"/>
    <x v="16"/>
    <s v="OGYI-T-05743/02"/>
    <s v="metadoxine"/>
    <s v="PannonPharma Kft."/>
    <s v="A05BA09"/>
    <x v="433"/>
    <m/>
    <x v="0"/>
    <s v="Egyedi import"/>
  </r>
  <r>
    <s v="METFORMIN VITABALANS  500 mg filmtabletta"/>
    <s v="30 X   - HDPE tartályban"/>
    <x v="1"/>
    <s v="OGYI-T-22228/01"/>
    <s v="metformin hydrochloride"/>
    <s v="Vitabalans Oy"/>
    <s v="A10BA02"/>
    <x v="106"/>
    <m/>
    <x v="7"/>
    <s v="Ugyanabban vagy hasonló indikációban más gyógyszer elérhetõ"/>
  </r>
  <r>
    <s v="METHOTREXAT SANDOZ  10 mg/ml oldatos injekció"/>
    <s v="10 X 1 ml injekciós üvegben"/>
    <x v="0"/>
    <s v="OGYI-T-02161/09"/>
    <s v="methotrexate"/>
    <s v="Sandoz Hungária Kft."/>
    <s v="L01BA01"/>
    <x v="434"/>
    <m/>
    <x v="0"/>
    <s v="Ugyanabban vagy hasonló indikációban más gyógyszer elérhetõ"/>
  </r>
  <r>
    <s v="METHOTREXATE ORION 10 mg tabletta"/>
    <s v="25 X   - HDPE tartályban"/>
    <x v="1"/>
    <s v="OGYI-T-23073/03"/>
    <s v="methotrexate"/>
    <s v="Orion Corporation"/>
    <s v="L04AX03 / na"/>
    <x v="435"/>
    <m/>
    <x v="0"/>
    <s v="Ugyanaz a gyógyszer más kiszerelésben elérhetõ"/>
  </r>
  <r>
    <s v="METHYLPREDNISOLONE SOPHARMA  40 mg por és oldószer oldatos injekcióhoz"/>
    <s v="10 X 2 ml+1 ml porampulla+oldószerampulla"/>
    <x v="56"/>
    <s v="OGYI-T-22764/01"/>
    <s v="methylprednisolone"/>
    <s v="Sopharma AD"/>
    <s v="H02AB04"/>
    <x v="436"/>
    <m/>
    <x v="0"/>
    <s v="Ugyanabban vagy hasonló indikációban más gyógyszer elérhetõ"/>
  </r>
  <r>
    <s v="METHYLPREDNISOLONE SOPHARMA  40 mg por és oldószer oldatos injekcióhoz"/>
    <s v="10 X 2 ml+1 ml porampulla+oldószerampulla"/>
    <x v="56"/>
    <s v="OGYI-T-22764/01"/>
    <s v="methylprednisolone"/>
    <s v="Sopharma AD"/>
    <s v="H02AB04"/>
    <x v="437"/>
    <d v="2025-11-30T00:00:00"/>
    <x v="2"/>
    <s v="Kontingens"/>
  </r>
  <r>
    <s v="METILPREDNIZOLON-TEVA   40 mg por oldatos injekcióhoz"/>
    <s v="1 X   - üvegben"/>
    <x v="3"/>
    <s v="OGYI-T-07862/01"/>
    <s v="methylprednisolone"/>
    <s v="Teva Gyógyszergyár Zrt."/>
    <s v="H02AB04"/>
    <x v="438"/>
    <m/>
    <x v="0"/>
    <s v="Ugyanabban vagy hasonló indikációban más gyógyszer elérhetõ"/>
  </r>
  <r>
    <s v="METILPREDNIZOLON-TEVA   40 mg por oldatos injekcióhoz"/>
    <s v="10 X   - üvegben"/>
    <x v="3"/>
    <s v="OGYI-T-07862/06"/>
    <s v="methylprednisolone"/>
    <s v="Teva Gyógyszergyár Zrt."/>
    <s v="H02AB04"/>
    <x v="413"/>
    <m/>
    <x v="2"/>
    <s v="Ugyanabban vagy hasonló indikációban más gyógyszer elérhetõ"/>
  </r>
  <r>
    <s v="MEZITAN 35 mg módosított hatóanyagleadású filmtabletta"/>
    <s v="60 X   - buborékcsomagolásban"/>
    <x v="2"/>
    <s v="OGYI-T-21279/01"/>
    <s v="trimetazidine"/>
    <s v="Zentiva, k.s."/>
    <s v="C01EB15"/>
    <x v="439"/>
    <m/>
    <x v="2"/>
    <s v="Ugyanabban vagy hasonló indikációban más gyógyszer elérhetõ"/>
  </r>
  <r>
    <s v="MIACALCIC 100 NE/ml oldatos injekció és infúzió"/>
    <s v="5 X 1 ml ampulla"/>
    <x v="16"/>
    <s v="OGYI-T-23145/02"/>
    <s v="calcitonin (salmon)"/>
    <s v="Essential Pharma (M) Ltd."/>
    <s v="H05BA01"/>
    <x v="440"/>
    <m/>
    <x v="0"/>
    <s v="Ugyanaz a gyógyszer más hatáserõsségben elérhetõ"/>
  </r>
  <r>
    <s v="MICAFUNGIN-TEVA  50 mg por oldatos infúzióhoz való koncentrátumhoz"/>
    <s v="1 X 10 ml injekciós üvegben"/>
    <x v="0"/>
    <s v="OGYI-T-23608/01"/>
    <s v="micafungin"/>
    <s v="Teva B.V."/>
    <s v="J02AX05"/>
    <x v="441"/>
    <m/>
    <x v="2"/>
    <s v="Ugyanaz a gyógyszer más hatáserõsségben elérhetõ"/>
  </r>
  <r>
    <s v="MICAFUNGIN-TEVA 100 mg por oldatos infúzióhoz való koncentrátumhoz"/>
    <s v="1 X 10 ml injekciós üvegben"/>
    <x v="0"/>
    <s v="OGYI-T-23608/02"/>
    <s v="micafungin"/>
    <s v="Teva B.V."/>
    <s v="J02AX05"/>
    <x v="442"/>
    <m/>
    <x v="2"/>
    <s v="Az OGYÉI által helyettesíthetõnek nyilvánított gyógyszer elérhetõ (helyettesíthetõségi lista)"/>
  </r>
  <r>
    <s v="MICETAL 10 mg/g gél"/>
    <s v="1 X 100 g HDPE tartályban"/>
    <x v="1"/>
    <s v="OGYI-T-06945/03"/>
    <s v="flutrimazole"/>
    <s v="Q PHARMA Kft."/>
    <s v="D01AC16"/>
    <x v="443"/>
    <m/>
    <x v="2"/>
    <s v="Ugyanaz a gyógyszer más gyógyszerformában elérhetõ"/>
  </r>
  <r>
    <s v="MICETAL 10 mg/g krém"/>
    <s v="1 X 15 g Al tubusban"/>
    <x v="28"/>
    <s v="OGYI-T-06945/02"/>
    <s v="flutrimazole"/>
    <s v="Q PHARMA Kft."/>
    <s v="D01AC16"/>
    <x v="444"/>
    <m/>
    <x v="2"/>
    <s v="Ugyanabban vagy hasonló indikációban más gyógyszer elérhetõ"/>
  </r>
  <r>
    <s v="MICROLAX végbéloldat"/>
    <s v="4 X 5 ml tubusban"/>
    <x v="5"/>
    <s v="OGYI-T-23263/01"/>
    <s v="sodium citrate;sodium lauryl sulfoacetate;sorbitol, liquid (crystallising)"/>
    <s v="McNeil AB"/>
    <s v="A06AG11"/>
    <x v="445"/>
    <m/>
    <x v="0"/>
    <s v="Ugyanabban vagy hasonló indikációban más gyógyszer elérhetõ"/>
  </r>
  <r>
    <s v="MICROPAQUE 1 g/ml belsõleges szuszpenzió vagy végbél szuszpenzió"/>
    <s v="1 X 2000 ml palackban"/>
    <x v="12"/>
    <s v="OGYI-T-01128/01"/>
    <s v="barium sulfate"/>
    <s v="Guerbet Roissy CDG"/>
    <s v="V08BA01"/>
    <x v="446"/>
    <m/>
    <x v="0"/>
    <s v="Egyedi import"/>
  </r>
  <r>
    <s v="MICROPAQUE CT 50 mg/ml belsõleges szuszpenzió vagy végbélszuszpenzió"/>
    <s v="1 X 150 ml palackban"/>
    <x v="12"/>
    <s v="OGYI-T-01636/01"/>
    <s v="barium sulfate"/>
    <s v="Guerbet Roissy CDG"/>
    <s v="V08BA01"/>
    <x v="447"/>
    <m/>
    <x v="0"/>
    <s v="Ugyanabban vagy hasonló indikációban más gyógyszer elérhetõ"/>
  </r>
  <r>
    <s v="MICROTRAST OESOPHAGUS paszta"/>
    <s v="1 X 150 g tubusban"/>
    <x v="5"/>
    <s v="OGYI-T-01129/02"/>
    <s v="barium sulfate"/>
    <s v="Guerbet Roissy CDG"/>
    <s v="V08BA01"/>
    <x v="448"/>
    <m/>
    <x v="1"/>
    <s v="Ugyanabban vagy hasonló indikációban más gyógyszer elérhetõ"/>
  </r>
  <r>
    <s v="MIDAZOLAM ACCORD 5 mg/ml oldatos injekció vagy infúzió"/>
    <s v="10 X 1 ml ampulla"/>
    <x v="16"/>
    <s v="OGYI-T-20965/02"/>
    <s v="midazolam"/>
    <s v="Accord Healthcare Polska Sp. z o.o."/>
    <s v="N05CD08"/>
    <x v="449"/>
    <m/>
    <x v="6"/>
    <s v="Ugyanaz a gyógyszer más kiszerelésben elérhetõ"/>
  </r>
  <r>
    <s v="MIDAZOLAM ACCORD 5 mg/ml oldatos injekció vagy infúzió"/>
    <s v="10 X 10 ml ampulla"/>
    <x v="16"/>
    <s v="OGYI-T-20965/05"/>
    <s v="midazolam"/>
    <s v="Accord Healthcare Polska Sp. z o.o."/>
    <s v="N05CD08"/>
    <x v="254"/>
    <m/>
    <x v="3"/>
    <s v="Azonos hatóanyag, azonos gyógyszerformában elérhetõ"/>
  </r>
  <r>
    <s v="MIDAZOLAM ACCORD 5 mg/ml oldatos injekció vagy infúzió"/>
    <s v="10 X 3 ml ampulla"/>
    <x v="16"/>
    <s v="OGYI-T-20965/03"/>
    <s v="midazolam"/>
    <s v="Accord Healthcare Polska Sp. z o.o."/>
    <s v="N05CD08"/>
    <x v="450"/>
    <m/>
    <x v="2"/>
    <s v="Azonos hatóanyag, azonos gyógyszerformában elérhetõ"/>
  </r>
  <r>
    <s v="MIDAZOLAM HAMELN 5 mg/ml oldatos injekció/infúzió"/>
    <s v="10 X 10 ml ampulla"/>
    <x v="16"/>
    <s v="OGYI-T-23865/52"/>
    <s v="midazolam"/>
    <s v="Hameln Pharma GmbH"/>
    <s v="N05CD08"/>
    <x v="451"/>
    <m/>
    <x v="0"/>
    <s v="Ugyanaz a gyógyszer más kiszerelésben elérhetõ"/>
  </r>
  <r>
    <s v="MIDAZOLAM KALCEKS 5 mg/ml oldatos injekció vagy infúzió"/>
    <s v="10 X 1 ml ampulla"/>
    <x v="16"/>
    <s v="OGYI-T-23404/02"/>
    <s v="midazolam"/>
    <s v="AS KALCEKS"/>
    <s v="N05CD08"/>
    <x v="452"/>
    <m/>
    <x v="0"/>
    <s v="Ugyanaz a gyógyszer más kiszerelésben elérhetõ"/>
  </r>
  <r>
    <s v="MIDAZOLAM KALCEKS 5 mg/ml oldatos injekció vagy infúzió"/>
    <s v="10 X 3 ml ampulla"/>
    <x v="16"/>
    <s v="OGYI-T-23404/04"/>
    <s v="midazolam"/>
    <s v="AS KALCEKS"/>
    <s v="N05CD08"/>
    <x v="452"/>
    <m/>
    <x v="0"/>
    <s v="Ugyanaz a gyógyszer más kiszerelésben elérhetõ"/>
  </r>
  <r>
    <s v="MIFLONIDE 400 mikrogramm inhalációs por kemény kapszulában"/>
    <s v="6 X 10 - átlátszó buborékcsomagolásban"/>
    <x v="6"/>
    <s v="OGYI-T-08674/06"/>
    <s v="budesonide"/>
    <s v="Novartis Hungária Kft. Pharma részlege"/>
    <s v="R03BA02"/>
    <x v="453"/>
    <m/>
    <x v="7"/>
    <s v="Ugyanabban vagy hasonló indikációban más gyógyszer elérhetõ"/>
  </r>
  <r>
    <s v="MILGAMMA N oldatos injekció"/>
    <s v="100 X 2 ml OPC ampullában"/>
    <x v="13"/>
    <s v="OGYI-T-01598/03"/>
    <s v="cyanocobalamin;piridoxin-hidroklorid;thiamine (vit B1)"/>
    <s v="Wörwag Pharma GmbH&amp;Co.KG"/>
    <s v="A11DB01"/>
    <x v="454"/>
    <m/>
    <x v="0"/>
    <s v="Ugyanaz a gyógyszer más kiszerelésben elérhetõ"/>
  </r>
  <r>
    <s v="MILGAMMA N oldatos injekció"/>
    <s v="25 X 2 ml OPC ampullában"/>
    <x v="13"/>
    <s v="OGYI-T-01598/02"/>
    <s v="cyanocobalamin;piridoxin-hidroklorid;thiamine (vit B1)"/>
    <s v="Wörwag Pharma GmbH&amp;Co.KG"/>
    <s v="A11DB01"/>
    <x v="454"/>
    <m/>
    <x v="0"/>
    <s v="Ugyanaz a gyógyszer más kiszerelésben elérhetõ"/>
  </r>
  <r>
    <s v="MINIRIN 0,1 mg/ml oldatos orrspray"/>
    <s v="1 X 5 ml üvegben"/>
    <x v="3"/>
    <s v="OGYI-T-05644/11"/>
    <s v="desmopressin"/>
    <s v="Ferring Magyarország Kft."/>
    <s v="H01BA02"/>
    <x v="455"/>
    <d v="2025-12-31T00:00:00"/>
    <x v="2"/>
    <s v="Kontingens"/>
  </r>
  <r>
    <s v="MINIRIN 4 mikrogramm/ml oldatos injekció"/>
    <s v="10 X 1 ml ampulla"/>
    <x v="16"/>
    <s v="OGYI-T-05644/13"/>
    <s v="desmopressin"/>
    <s v="Ferring Magyarország Kft."/>
    <s v="H01BA02"/>
    <x v="257"/>
    <m/>
    <x v="4"/>
    <s v="Kontingens"/>
  </r>
  <r>
    <s v="MIRTASTAD 30 mg filmtabletta"/>
    <s v="30 X   - buborékcsomagolásban"/>
    <x v="2"/>
    <s v="OGYI-T-10548/01"/>
    <s v="mirtazapine"/>
    <s v="Stada Arzneimittel AG"/>
    <s v="N06AX11"/>
    <x v="63"/>
    <m/>
    <x v="0"/>
    <s v="Az OGYÉI által helyettesíthetõnek nyilvánított gyógyszer elérhetõ (helyettesíthetõségi lista)"/>
  </r>
  <r>
    <s v="MIRTASTAD 45 mg filmtabletta"/>
    <s v="30 X   - buborékcsomagolásban"/>
    <x v="2"/>
    <s v="OGYI-T-10548/03"/>
    <s v="mirtazapine"/>
    <s v="Stada Arzneimittel AG"/>
    <s v="N06AX11"/>
    <x v="63"/>
    <m/>
    <x v="0"/>
    <s v="Az OGYÉI által helyettesíthetõnek nyilvánított gyógyszer elérhetõ (helyettesíthetõségi lista)"/>
  </r>
  <r>
    <s v="MIRTAZAPIN SANDOZ 45 mg szájban diszpergálódó tabletta"/>
    <s v="30 X   - buborékcsomagolásban"/>
    <x v="2"/>
    <s v="OGYI-T-20584/06"/>
    <s v="mirtazapine"/>
    <s v="Sandoz Hungária Kft."/>
    <s v="N06AX11"/>
    <x v="250"/>
    <m/>
    <x v="0"/>
    <s v="Az OGYÉI által helyettesíthetõnek nyilvánított gyógyszer elérhetõ (helyettesíthetõségi lista)"/>
  </r>
  <r>
    <s v="MIXTURA PECTORALIS FoNo VII. HUNGARO-GAL"/>
    <s v="1 X 200 g -"/>
    <x v="3"/>
    <s v="OGYI-T-09934/01"/>
    <s v="ipecacuanha, prepared;ephedrine hydrochloride;thyme"/>
    <s v="Hungaro-Gal Kft."/>
    <s v="R05CA10"/>
    <x v="212"/>
    <m/>
    <x v="1"/>
    <s v="Ugyanaz a gyógyszer más kiszerelésben elérhetõ"/>
  </r>
  <r>
    <s v="MIZAPIN 30 mg filmtabletta"/>
    <s v="30 X   - buborékcsomagolásban"/>
    <x v="2"/>
    <s v="OGYI-T-09779/17"/>
    <s v="mirtazapine"/>
    <s v="Zentiva, k.s."/>
    <s v="N06AX11"/>
    <x v="456"/>
    <m/>
    <x v="0"/>
    <s v="Az OGYÉI által helyettesíthetõnek nyilvánított gyógyszer elérhetõ (helyettesíthetõségi lista)"/>
  </r>
  <r>
    <s v="MOMEGEN 1 mg/g kenõcs"/>
    <s v="1 X 20 g Al tubusban"/>
    <x v="28"/>
    <s v="OGYI-T-21408/03"/>
    <s v="mometasone"/>
    <s v="Viatris Ltd."/>
    <s v="D07AC13"/>
    <x v="74"/>
    <d v="2026-01-15T00:00:00"/>
    <x v="2"/>
    <s v="Ugyanabban vagy hasonló indikációban más gyógyszer elérhetõ"/>
  </r>
  <r>
    <s v="MOMETASON PANNONPHARMA 50 mikrogramm/adag szuszpenziós orrspray"/>
    <s v="1 X 140 adag HDPE tartályban"/>
    <x v="1"/>
    <s v="OGYI-T-23223/02"/>
    <s v="mometasone furoate"/>
    <s v="PannonPharma Kft."/>
    <s v="R01AD09"/>
    <x v="457"/>
    <d v="2025-09-30T00:00:00"/>
    <x v="2"/>
    <s v="Az OGYÉI által helyettesíthetõnek nyilvánított gyógyszer elérhetõ (helyettesíthetõségi lista)"/>
  </r>
  <r>
    <s v="MONALUX  4 mg rágótabletta"/>
    <s v="30 X   - buborékcsomagolásban"/>
    <x v="2"/>
    <s v="OGYI-T-21635/02"/>
    <s v="montelukast"/>
    <s v="Krka d.d.,"/>
    <s v="R03DC03"/>
    <x v="458"/>
    <m/>
    <x v="0"/>
    <s v="Ugyanaz a gyógyszer más gyógyszerformában elérhetõ"/>
  </r>
  <r>
    <s v="MONALUX  5 mg rágótabletta"/>
    <s v="30 X   - buborékcsomagolásban"/>
    <x v="2"/>
    <s v="OGYI-T-21635/04"/>
    <s v="montelukast"/>
    <s v="Krka d.d.,"/>
    <s v="R03DC03"/>
    <x v="458"/>
    <m/>
    <x v="0"/>
    <s v="Ugyanaz a gyógyszer más gyógyszerformában elérhetõ"/>
  </r>
  <r>
    <s v="MONALUX 10 mg filmtabletta"/>
    <s v="30 X   - buborékcsomagolásban"/>
    <x v="2"/>
    <s v="OGYI-T-21635/06"/>
    <s v="montelukast"/>
    <s v="Krka d.d.,"/>
    <s v="R03DC03"/>
    <x v="459"/>
    <m/>
    <x v="0"/>
    <s v="Az OGYÉI által helyettesíthetõnek nyilvánított gyógyszer elérhetõ (helyettesíthetõségi lista)"/>
  </r>
  <r>
    <s v="MONO MACK DEPOT 100 mg retard tabletta"/>
    <s v="14 X   - buborékcsomagolásban"/>
    <x v="2"/>
    <s v="OGYI-T-01979/01"/>
    <s v="isosorbide mononitrate"/>
    <s v="Pfizer Kft."/>
    <s v="C01DA14"/>
    <x v="460"/>
    <m/>
    <x v="0"/>
    <s v="Ugyanaz a gyógyszer más kiszerelésben elérhetõ"/>
  </r>
  <r>
    <s v="MORPHINUM HYDROCHLORICUM TEVA 10 mg/ml oldatos injekció"/>
    <s v="10 X 1 ml ampulla"/>
    <x v="16"/>
    <s v="OGYI-T-12716/01"/>
    <s v="morphine hydrochloride"/>
    <s v="Teva Gyógyszergyár Zrt."/>
    <s v="N02AA01"/>
    <x v="461"/>
    <m/>
    <x v="2"/>
    <s v="Kontingens"/>
  </r>
  <r>
    <s v="MORPHINUM HYDROCHLORICUM TEVA 10 mg/ml oldatos injekció"/>
    <s v="50 X 1 ml ampulla"/>
    <x v="16"/>
    <s v="OGYI-T-12716/02"/>
    <s v="morphine hydrochloride"/>
    <s v="Teva Gyógyszergyár Zrt."/>
    <s v="N02AA01"/>
    <x v="462"/>
    <m/>
    <x v="2"/>
    <s v="Kontingens"/>
  </r>
  <r>
    <s v="MORPHINUM HYDROCHLORICUM TEVA 20 mg/ml oldatos injekció"/>
    <s v="10 X 1 ml ampulla"/>
    <x v="16"/>
    <s v="OGYI-T-12716/03"/>
    <s v="morphine"/>
    <s v="Teva Gyógyszergyár Zrt."/>
    <s v="N02AA01"/>
    <x v="463"/>
    <d v="2025-12-31T00:00:00"/>
    <x v="2"/>
    <s v="Kontingens"/>
  </r>
  <r>
    <s v="MORPHINUM HYDROCHLORICUM TEVA 20 mg/ml oldatos injekció"/>
    <s v="50 X 1 ml ampulla"/>
    <x v="16"/>
    <s v="OGYI-T-12716/04"/>
    <s v="morphine"/>
    <s v="Teva Gyógyszergyár Zrt."/>
    <s v="N02AA01"/>
    <x v="464"/>
    <m/>
    <x v="2"/>
    <s v="Kontingens"/>
  </r>
  <r>
    <s v="MOVALIS 15 mg tabletta"/>
    <s v="10 X   - buborékcsomagolásban"/>
    <x v="2"/>
    <s v="OGYI-T-06152/02"/>
    <s v="meloxicam"/>
    <s v="Boehringer Ingelheim International GmbH"/>
    <s v="M01AC06"/>
    <x v="465"/>
    <m/>
    <x v="0"/>
    <s v="Ugyanaz a gyógyszer más kiszerelésben elérhetõ"/>
  </r>
  <r>
    <s v="MOXIFLOXACIN-RATIOPHARM 400 mg filmtabletta"/>
    <s v="10 X   - buborékcsomagolásban"/>
    <x v="2"/>
    <s v="OGYI-T-22336/03"/>
    <s v="moxifloxacin"/>
    <s v="Teva Gyógyszergyár Zrt."/>
    <s v="J01MA14"/>
    <x v="139"/>
    <d v="2026-02-10T00:00:00"/>
    <x v="6"/>
    <s v="Az OGYÉI által helyettesíthetõnek nyilvánított gyógyszer elérhetõ (helyettesíthetõségi lista)"/>
  </r>
  <r>
    <s v="MOXIFLOXACIN-RATIOPHARM 400 mg filmtabletta"/>
    <s v="7 X   - buborékcsomagolásban"/>
    <x v="2"/>
    <s v="OGYI-T-22336/02"/>
    <s v="moxifloxacin"/>
    <s v="Teva Gyógyszergyár Zrt."/>
    <s v="J01MA14"/>
    <x v="26"/>
    <d v="2026-02-10T00:00:00"/>
    <x v="6"/>
    <s v="Az OGYÉI által helyettesíthetõnek nyilvánított gyógyszer elérhetõ (helyettesíthetõségi lista)"/>
  </r>
  <r>
    <s v="MUCOPLANT DR. THEISS Borostyán köhögés elleni szirup"/>
    <s v="1 X 100 ml üvegben"/>
    <x v="3"/>
    <s v="OGYI-T-22743/01"/>
    <s v="Ivy leaf"/>
    <s v="Naturwaren GmbH"/>
    <s v="R05C"/>
    <x v="466"/>
    <m/>
    <x v="0"/>
    <s v="Ugyanabban vagy hasonló indikációban más gyógyszer elérhetõ"/>
  </r>
  <r>
    <s v="MUCOPLANT DR. THEISS Eukaliptusz és fenyõolaj kenõcs"/>
    <s v="1 X 50 g üvegben"/>
    <x v="3"/>
    <s v="OGYI-T-22433/01"/>
    <s v="camphor;Eucalyptus oil;pine sylvestris oil"/>
    <s v="Naturwaren GmbH"/>
    <s v="R05"/>
    <x v="161"/>
    <m/>
    <x v="0"/>
    <s v="Ugyanabban vagy hasonló indikációban más gyógyszer elérhetõ"/>
  </r>
  <r>
    <s v="MUCOPLANT DR. THEISS Kakukkfû ánizsolajjal belsõleges oldatos cseppek"/>
    <s v="1 X 30 ml barna üvegpalackban"/>
    <x v="57"/>
    <s v="OGYI-TN-32/01"/>
    <s v="anise oil;extr. thymi vulgaris herba"/>
    <s v="Naturwaren GmbH"/>
    <s v="R05"/>
    <x v="467"/>
    <m/>
    <x v="0"/>
    <s v="Ugyanabban vagy hasonló indikációban más gyógyszer elérhetõ"/>
  </r>
  <r>
    <s v="MUCOPRONT 50 mg/g szirup"/>
    <s v="1 X 90 ml üvegben"/>
    <x v="3"/>
    <s v="OGYI-T-01381/01"/>
    <s v="carbocisteine"/>
    <s v="Bausch Health Ireland Ltd."/>
    <s v="R05CB03"/>
    <x v="468"/>
    <m/>
    <x v="2"/>
    <s v="Ugyanaz a gyógyszer más kiszerelésben elérhetõ"/>
  </r>
  <r>
    <s v="MUKAMBRO 10 mg/adag belsõleges oldatos spray"/>
    <s v="1 X 13 ml üvegben"/>
    <x v="3"/>
    <s v="OGYI-T-20385/01"/>
    <s v="ambroxol"/>
    <s v="GMep Medical Technology GmbH"/>
    <s v="R05CB06"/>
    <x v="469"/>
    <m/>
    <x v="4"/>
    <s v="Ugyanabban vagy hasonló indikációban más gyógyszer elérhetõ"/>
  </r>
  <r>
    <s v="MULTIHANCE 0,5 M oldatos injekció"/>
    <s v="1 X 10 ml injekciós üvegben"/>
    <x v="0"/>
    <s v="OGYI-T-08432/02"/>
    <s v="gadobenate dimeglumine"/>
    <s v="Bracco Imaging S.P.A."/>
    <s v="V08CA08"/>
    <x v="470"/>
    <m/>
    <x v="0"/>
    <s v="Ugyanaz a gyógyszer más kiszerelésben elérhetõ"/>
  </r>
  <r>
    <s v="MULTIHANCE 0,5 M oldatos injekció"/>
    <s v="1 X 15 ml injekciós üvegben"/>
    <x v="0"/>
    <s v="OGYI-T-08432/03"/>
    <s v="gadobenate dimeglumine"/>
    <s v="Bracco Imaging S.P.A."/>
    <s v="V08CA08"/>
    <x v="365"/>
    <m/>
    <x v="0"/>
    <s v="Ugyanaz a gyógyszer más kiszerelésben elérhetõ"/>
  </r>
  <r>
    <s v="MULTIHANCE 0,5 M oldatos injekció"/>
    <s v="1 X 5 ml injekciós üvegben"/>
    <x v="0"/>
    <s v="OGYI-T-08432/01"/>
    <s v="gadobenate dimeglumine"/>
    <s v="Bracco Imaging S.P.A."/>
    <s v="V08CA08"/>
    <x v="470"/>
    <m/>
    <x v="0"/>
    <s v="Ugyanaz a gyógyszer más kiszerelésben elérhetõ"/>
  </r>
  <r>
    <s v="MULTIHANCE 529 mg/ml oldatos injekció elõretöltött fecskendõben"/>
    <s v="1 X 10 ml elõretöltött fecskendõben"/>
    <x v="7"/>
    <s v="OGYI-T-08432/05"/>
    <s v="gadobenate dimeglumine"/>
    <s v="Bracco Imaging S.P.A."/>
    <s v="V08CA08"/>
    <x v="470"/>
    <m/>
    <x v="0"/>
    <s v="Ugyanaz a gyógyszer más kiszerelésben elérhetõ"/>
  </r>
  <r>
    <s v="MULTIHANCE 529 mg/ml oldatos injekció elõretöltött fecskendõben"/>
    <s v="1 X 15 ml elõretöltött fecskendõben"/>
    <x v="7"/>
    <s v="OGYI-T-08432/06"/>
    <s v="gadobenate dimeglumine"/>
    <s v="Bracco Imaging S.P.A."/>
    <s v="V08CA08"/>
    <x v="470"/>
    <m/>
    <x v="0"/>
    <s v="Ugyanaz a gyógyszer más kiszerelésben elérhetõ"/>
  </r>
  <r>
    <s v="MULTIHANCE 529 mg/ml oldatos injekció elõretöltött fecskendõben"/>
    <s v="1 X 20 ml elõretöltött fecskendõben"/>
    <x v="7"/>
    <s v="OGYI-T-08432/07"/>
    <s v="gadobenate dimeglumine"/>
    <s v="Bracco Imaging S.P.A."/>
    <s v="V08CA08"/>
    <x v="470"/>
    <m/>
    <x v="0"/>
    <s v="Ugyanaz a gyógyszer más kiszerelésben elérhetõ"/>
  </r>
  <r>
    <s v="MYCOSYST 150 mg kemény kapszula"/>
    <s v="100 X   - HDPE tartályban"/>
    <x v="1"/>
    <s v="OGYI-T-06419/09"/>
    <s v="fluconazole"/>
    <s v="Richter Gedeon Nyrt."/>
    <s v="J02AC01"/>
    <x v="168"/>
    <m/>
    <x v="2"/>
    <s v="Ugyanaz a gyógyszer más kiszerelésben elérhetõ"/>
  </r>
  <r>
    <s v="MabThera  100 mg koncentrátum oldatos infúzióhoz"/>
    <s v="2 X   - injekciós üvegben"/>
    <x v="0"/>
    <s v="EU/1/98/067/001"/>
    <s v="rituximab"/>
    <s v="Roche Registration GmbH"/>
    <s v="L01XC02"/>
    <x v="471"/>
    <m/>
    <x v="0"/>
    <s v="Ugyanaz a gyógyszer más gyógyszerformában elérhetõ"/>
  </r>
  <r>
    <s v="MabThera  500 mg koncentrátum oldatos infúzióhoz"/>
    <s v="1 X   - injekciós üvegben"/>
    <x v="0"/>
    <s v="EU/1/98/067/002"/>
    <s v="rituximab"/>
    <s v="Roche Registration GmbH"/>
    <s v="L01XC02"/>
    <x v="472"/>
    <m/>
    <x v="0"/>
    <s v="Egyedi import"/>
  </r>
  <r>
    <s v="MabThera 1600 mg szubkután oldatos injekció"/>
    <s v="1 X 13.4 ml injekciós üvegben"/>
    <x v="0"/>
    <s v="EU/1/98/067/004"/>
    <s v="rituximab"/>
    <s v="Roche Registration GmbH"/>
    <s v="L01XC02"/>
    <x v="473"/>
    <m/>
    <x v="0"/>
    <s v="Egyedi import"/>
  </r>
  <r>
    <s v="Matever  100 mg/ml koncentrátum oldatos infúzióhoz"/>
    <s v="10 X 5 ml injekciós üvegben"/>
    <x v="0"/>
    <s v="EU/1/11/711/030"/>
    <s v="levetiracetam"/>
    <s v="Pharmathen S.A."/>
    <s v="N03AX14"/>
    <x v="335"/>
    <d v="2025-12-01T00:00:00"/>
    <x v="3"/>
    <s v="Egyedi import"/>
  </r>
  <r>
    <s v="Menveo por és oldat oldatos injekcióhoz"/>
    <s v="1 X   - injekciós üvegben"/>
    <x v="0"/>
    <s v="EU/1/10/614/003"/>
    <s v="vakcina (bakteriális)"/>
    <s v="GSK Vaccines S.r.l."/>
    <s v="J07AH08"/>
    <x v="474"/>
    <m/>
    <x v="0"/>
    <s v="Ugyanabban vagy hasonló indikációban más gyógyszer elérhetõ"/>
  </r>
  <r>
    <s v="Metalyse 8000 egység (40 mg) por és oldószer oldatos injekcióhoz"/>
    <s v="1 X 40 mg injekciós üvegben"/>
    <x v="0"/>
    <s v="EU/1/00/169/005"/>
    <s v="tenecteplase"/>
    <s v="Boehringer Ingelheim International GmbH"/>
    <s v="B01AD11"/>
    <x v="475"/>
    <m/>
    <x v="0"/>
    <s v="Egyedi import"/>
  </r>
  <r>
    <s v="Metalyse 8000 egység (40 mg) por és oldószer oldatos injekcióhoz"/>
    <s v="1 X 40 mg injekciós üvegben"/>
    <x v="0"/>
    <s v="EU/1/00/169/005"/>
    <s v="tenecteplase"/>
    <s v="Boehringer Ingelheim International GmbH"/>
    <s v="B01AD11"/>
    <x v="475"/>
    <m/>
    <x v="0"/>
    <s v="Egyedi import"/>
  </r>
  <r>
    <s v="Mimpara 30 mg filmtabletta"/>
    <s v="28 X   - buborékcsomagolásban"/>
    <x v="2"/>
    <s v="EU/1/04/292/002"/>
    <s v="cinacalcet"/>
    <s v="Amgen Europe B.V."/>
    <s v="H05BX01"/>
    <x v="246"/>
    <m/>
    <x v="0"/>
    <s v="Azonos hatóanyag, azonos gyógyszerformában elérhetõ"/>
  </r>
  <r>
    <s v="Mimpara 60 mg filmtabletta"/>
    <s v="28 X   - buborékcsomagolásban"/>
    <x v="2"/>
    <s v="EU/1/04/292/006"/>
    <s v="cinacalcet"/>
    <s v="Amgen Europe B.V."/>
    <s v="H05BX01"/>
    <x v="476"/>
    <m/>
    <x v="2"/>
    <s v="Ugyanaz a gyógyszer más hatáserõsségben elérhetõ"/>
  </r>
  <r>
    <s v="Mirapexin 0,088 mg tabletta"/>
    <s v="30 X   - "/>
    <x v="38"/>
    <s v="EU/1/97/051/001"/>
    <s v="pramipexole"/>
    <s v="Boehringer Ingelheim International GmbH"/>
    <s v="N04BC05"/>
    <x v="477"/>
    <m/>
    <x v="0"/>
    <s v="Ugyanaz a gyógyszer más kiszerelésben elérhetõ"/>
  </r>
  <r>
    <s v="Mirapexin 0,18 mg tabletta"/>
    <s v="30 X   - "/>
    <x v="21"/>
    <s v="EU/1/97/051/003"/>
    <s v="pramipexole"/>
    <s v="Boehringer Ingelheim International GmbH"/>
    <s v="N04BC05"/>
    <x v="477"/>
    <m/>
    <x v="0"/>
    <s v="Ugyanaz a gyógyszer más kiszerelésben elérhetõ"/>
  </r>
  <r>
    <s v="Mircera   30 mikrogramm/0,3 ml oldatos injekció elõretöltött fecskendõben"/>
    <s v="1 X 0.3 ml elõretöltött fecskendõben"/>
    <x v="7"/>
    <s v="EU/1/07/400/017"/>
    <s v="methoxy polyethylene glycol-epoetin beta"/>
    <s v="Roche Registration GmbH"/>
    <s v="B03XA03"/>
    <x v="478"/>
    <m/>
    <x v="0"/>
    <s v="Ugyanaz a gyógyszer más hatáserõsségben elérhetõ"/>
  </r>
  <r>
    <s v="Mircera  200 mikrogramm/0,3 ml oldatos injekció elõretöltött fecskendõben"/>
    <s v="1 X 0.3 ml elõretöltött fecskendõben"/>
    <x v="7"/>
    <s v="EU/1/07/400/012"/>
    <s v="methoxy polyethylene glycol-epoetin beta"/>
    <s v="Roche Registration GmbH"/>
    <s v="B03XA03"/>
    <x v="479"/>
    <m/>
    <x v="0"/>
    <s v="Ugyanaz a gyógyszer más hatáserõsségben elérhetõ"/>
  </r>
  <r>
    <s v="Mirvaso 3 mg/g gél"/>
    <s v="1 X 30 g tubusban"/>
    <x v="5"/>
    <s v="EU/1/13/904/006"/>
    <s v="brimonidine"/>
    <s v="Galderma International"/>
    <s v="D11AX21"/>
    <x v="123"/>
    <m/>
    <x v="2"/>
    <s v="Ugyanabban vagy hasonló indikációban más gyógyszer elérhetõ"/>
  </r>
  <r>
    <s v="Modigraf 1 mg granulátum belsõleges szuszpenzióhoz"/>
    <s v="50 X   - "/>
    <x v="21"/>
    <s v="EU/1/09/523/002"/>
    <s v="tacrolimus"/>
    <s v="Astellas Pharma Europe B.V."/>
    <s v="L04AD05"/>
    <x v="480"/>
    <m/>
    <x v="0"/>
    <s v="Ugyanaz a gyógyszer más hatáserõsségben elérhetõ"/>
  </r>
  <r>
    <s v="Movymia 20 mikrogramm/80 mikroliter oldatos injekció"/>
    <s v="1 X 2.4 ml patronban"/>
    <x v="49"/>
    <s v="EU/1/16/1161/003"/>
    <s v="Teriparatide"/>
    <s v="Stada Arzneimittel AG"/>
    <s v="H05AA02"/>
    <x v="51"/>
    <d v="2025-11-16T00:00:00"/>
    <x v="2"/>
    <s v="Ugyanaz a gyógyszer más kiszerelésben elérhetõ"/>
  </r>
  <r>
    <s v="Mycamine  50 mg por oldatos infúzióhoz"/>
    <s v="1 X 10  ml "/>
    <x v="58"/>
    <s v="EU/1/08/448/001"/>
    <s v="micafungin"/>
    <s v="Sandoz Pharmaceuticals d.d."/>
    <s v="J02AX05"/>
    <x v="481"/>
    <m/>
    <x v="0"/>
    <s v="Azonos hatóanyag, azonos gyógyszerformában elérhetõ"/>
  </r>
  <r>
    <s v="Mycamine 100 mg por oldatos infúzióhoz"/>
    <s v="1 X 10  ml "/>
    <x v="58"/>
    <s v="EU/1/08/448/002"/>
    <s v="micafungin"/>
    <s v="Sandoz Pharmaceuticals d.d."/>
    <s v="J02AX05"/>
    <x v="481"/>
    <m/>
    <x v="0"/>
    <s v="Azonos hatóanyag, azonos gyógyszerformában elérhetõ"/>
  </r>
  <r>
    <s v="NACREZ 0,075 mg filmtabletta"/>
    <s v="1 X 28 - buborékcsomagolásban"/>
    <x v="2"/>
    <s v="OGYI-T-22247/01"/>
    <s v="desogestrel"/>
    <s v="Theramex Ireland Ltd."/>
    <s v="G03AC09"/>
    <x v="482"/>
    <m/>
    <x v="2"/>
    <s v="Ugyanabban vagy hasonló indikációban más gyógyszer elérhetõ"/>
  </r>
  <r>
    <s v="NAMAXIR 15 mg oldatos injekció elõretöltött fecskendõben"/>
    <s v="1 X 0.375 ml elõretöltött fecskendõben"/>
    <x v="7"/>
    <s v="OGYI-T-22895/09"/>
    <s v="methotrexate"/>
    <s v="Actavis Group PTC ehf."/>
    <s v="L04AX03"/>
    <x v="483"/>
    <m/>
    <x v="2"/>
    <s v="Ugyanaz a gyógyszer más hatáserõsségben elérhetõ"/>
  </r>
  <r>
    <s v="NAMAXIR 20 mg oldatos injekció elõretöltött fecskendõben"/>
    <s v="1 X 0.50 ml elõretöltött fecskendõben"/>
    <x v="7"/>
    <s v="OGYI-T-22895/13"/>
    <s v="methotrexate"/>
    <s v="Actavis Group PTC ehf."/>
    <s v="L04AX03"/>
    <x v="484"/>
    <m/>
    <x v="1"/>
    <s v="Azonos hatóanyag, azonos gyógyszerformában elérhetõ"/>
  </r>
  <r>
    <s v="NAROPIN  7,5 mg/ml oldatos injekció"/>
    <s v="5 X 20 ml ampulla"/>
    <x v="16"/>
    <s v="OGYI-T-07214/02"/>
    <s v="ropivacaine"/>
    <s v="Sandoz Hungária Kft."/>
    <s v="N01BB09"/>
    <x v="163"/>
    <d v="2026-05-01T00:00:00"/>
    <x v="2"/>
    <s v="Ugyanaz a gyógyszer más hatáserõsségben elérhetõ"/>
  </r>
  <r>
    <s v="NATRIUM CHLORATUM TEVA 0,9% oldatos injekció"/>
    <s v="10 X 10 ml ampulla"/>
    <x v="16"/>
    <s v="OGYI-T-09776/03"/>
    <s v="sodium chloride"/>
    <s v="Teva Gyógyszergyár Zrt."/>
    <s v="V07AB"/>
    <x v="413"/>
    <m/>
    <x v="0"/>
    <s v="Ugyanabban vagy hasonló indikációban más gyógyszer elérhetõ"/>
  </r>
  <r>
    <s v="NATRIUM CHLORATUM TEVA 0,9% oldatos injekció"/>
    <s v="100 X 10 ml ampulla"/>
    <x v="16"/>
    <s v="OGYI-T-09776/04"/>
    <s v="sodium chloride"/>
    <s v="Teva Gyógyszergyár Zrt."/>
    <s v="V07AB"/>
    <x v="485"/>
    <m/>
    <x v="2"/>
    <s v="Ugyanabban vagy hasonló indikációban más gyógyszer elérhetõ"/>
  </r>
  <r>
    <s v="NATRIUM CHLORATUM TEVA 10% oldatos injekció"/>
    <s v="10 X 10 ml OPC ampullában"/>
    <x v="13"/>
    <s v="OGYI-T-09776/05"/>
    <s v="sodium chloride"/>
    <s v="Teva Gyógyszergyár Zrt."/>
    <s v="B05XA03"/>
    <x v="486"/>
    <m/>
    <x v="2"/>
    <s v="Ugyanabban vagy hasonló indikációban más gyógyszer elérhetõ"/>
  </r>
  <r>
    <s v="NEBIVOLOL EGIS 5 mg tabletta"/>
    <s v="30 X   - buborékcsomagolásban"/>
    <x v="2"/>
    <s v="OGYI-T-21069/03"/>
    <s v="nebivolol"/>
    <s v="Egis Gyógyszergyár Zrt."/>
    <s v="C07AB12"/>
    <x v="182"/>
    <d v="2026-12-31T00:00:00"/>
    <x v="0"/>
    <s v="Azonos hatóanyag, azonos gyógyszerformában elérhetõ"/>
  </r>
  <r>
    <s v="NEO CITRAN belsõleges por felnõtteknek"/>
    <s v="6 X   - tasakban"/>
    <x v="4"/>
    <s v="OGYI-T-04545/01"/>
    <s v="phenylephrine;paracetamol;ascorbic acid;pheniramine maleate"/>
    <s v="Haleon Hungary Kft."/>
    <s v="N02BE51"/>
    <x v="487"/>
    <m/>
    <x v="0"/>
    <s v="Ugyanaz a gyógyszer más kiszerelésben elérhetõ"/>
  </r>
  <r>
    <s v="NEO-ANGIN cseresznye szopogató tabletta"/>
    <s v="24 X   - buborékcsomagolásban"/>
    <x v="2"/>
    <s v="OGYI-T-10365/05"/>
    <s v="Dichlorobenzyl alcohol;amylmetacresol;Levomenthol"/>
    <s v="Divapharma GmbH"/>
    <s v="R02AA20"/>
    <x v="488"/>
    <d v="2026-01-10T00:00:00"/>
    <x v="2"/>
    <s v="Ugyanabban vagy hasonló indikációban más gyógyszer elérhetõ"/>
  </r>
  <r>
    <s v="NEO-ANGIN cukormentes szopogató tabletta"/>
    <s v="12 X   - buborékcsomagolásban"/>
    <x v="2"/>
    <s v="OGYI-T-10365/15"/>
    <s v="amylmetacresol;Levomenthol;Dichlorobenzyl alcohol"/>
    <s v="Divapharma GmbH"/>
    <s v="R02AA20"/>
    <x v="104"/>
    <d v="2026-01-10T00:00:00"/>
    <x v="0"/>
    <s v="Azonos hatóanyag, azonos gyógyszerformában elérhetõ"/>
  </r>
  <r>
    <s v="NEO-ANGIN cukormentes szopogató tabletta"/>
    <s v="16 X   - buborékcsomagolásban"/>
    <x v="2"/>
    <s v="OGYI-T-10365/12"/>
    <s v="amylmetacresol;Levomenthol;Dichlorobenzyl alcohol"/>
    <s v="Divapharma GmbH"/>
    <s v="R02AA20"/>
    <x v="104"/>
    <d v="2026-01-10T00:00:00"/>
    <x v="0"/>
    <s v="Azonos hatóanyag, azonos gyógyszerformában elérhetõ"/>
  </r>
  <r>
    <s v="NEO-ANGIN cukormentes szopogató tabletta"/>
    <s v="24 X   - buborékcsomagolásban"/>
    <x v="2"/>
    <s v="OGYI-T-10365/13"/>
    <s v="amylmetacresol;Levomenthol;Dichlorobenzyl alcohol"/>
    <s v="Divapharma GmbH"/>
    <s v="R02AA20"/>
    <x v="104"/>
    <d v="2026-01-10T00:00:00"/>
    <x v="0"/>
    <s v="Azonos hatóanyag, azonos gyógyszerformában elérhetõ"/>
  </r>
  <r>
    <s v="NEO-ANGIN cukormentes szopogató tabletta"/>
    <s v="48 X   - buborékcsomagolásban"/>
    <x v="2"/>
    <s v="OGYI-T-10365/14"/>
    <s v="amylmetacresol;Levomenthol;Dichlorobenzyl alcohol"/>
    <s v="Divapharma GmbH"/>
    <s v="R02AA20"/>
    <x v="104"/>
    <d v="2026-01-10T00:00:00"/>
    <x v="0"/>
    <s v="Azonos hatóanyag, azonos gyógyszerformában elérhetõ"/>
  </r>
  <r>
    <s v="NEO-ANGIN szopogató tabletta"/>
    <s v="24 X   - buborékcsomagolásban"/>
    <x v="2"/>
    <s v="OGYI-T-10365/01"/>
    <s v="amylmetacresol;Levomenthol;Dichlorobenzyl alcohol"/>
    <s v="Divapharma GmbH"/>
    <s v="R02AA20"/>
    <x v="488"/>
    <d v="2026-01-10T00:00:00"/>
    <x v="2"/>
    <s v="Ugyanabban vagy hasonló indikációban más gyógyszer elérhetõ"/>
  </r>
  <r>
    <s v="NEO-ANGIN zsálya szopogató tabletta"/>
    <s v="12 X   - buborékcsomagolásban"/>
    <x v="2"/>
    <s v="OGYI-T-10365/07"/>
    <s v="Dichlorobenzyl alcohol;amylmetacresol;Levomenthol"/>
    <s v="Divapharma GmbH"/>
    <s v="R02AA20"/>
    <x v="489"/>
    <d v="2026-01-10T00:00:00"/>
    <x v="0"/>
    <s v="Ugyanabban vagy hasonló indikációban más gyógyszer elérhetõ"/>
  </r>
  <r>
    <s v="NEO-ANGIN zsálya szopogató tabletta"/>
    <s v="16 X   - buborékcsomagolásban"/>
    <x v="2"/>
    <s v="OGYI-T-10365/08"/>
    <s v="Dichlorobenzyl alcohol;amylmetacresol;Levomenthol"/>
    <s v="Divapharma GmbH"/>
    <s v="R02AA20"/>
    <x v="489"/>
    <d v="2026-01-10T00:00:00"/>
    <x v="0"/>
    <s v="Ugyanabban vagy hasonló indikációban más gyógyszer elérhetõ"/>
  </r>
  <r>
    <s v="NEO-ANGIN zsálya szopogató tabletta"/>
    <s v="24 X   - buborékcsomagolásban"/>
    <x v="2"/>
    <s v="OGYI-T-10365/09"/>
    <s v="Dichlorobenzyl alcohol;amylmetacresol;Levomenthol"/>
    <s v="Divapharma GmbH"/>
    <s v="R02AA20"/>
    <x v="489"/>
    <d v="2026-01-10T00:00:00"/>
    <x v="0"/>
    <s v="Ugyanabban vagy hasonló indikációban más gyógyszer elérhetõ"/>
  </r>
  <r>
    <s v="NEO-ANGIN zsálya szopogató tabletta"/>
    <s v="48 X   - buborékcsomagolásban"/>
    <x v="2"/>
    <s v="OGYI-T-10365/10"/>
    <s v="Dichlorobenzyl alcohol;amylmetacresol;Levomenthol"/>
    <s v="Divapharma GmbH"/>
    <s v="R02AA20"/>
    <x v="489"/>
    <d v="2026-01-10T00:00:00"/>
    <x v="0"/>
    <s v="Ugyanabban vagy hasonló indikációban más gyógyszer elérhetõ"/>
  </r>
  <r>
    <s v="NEPRESOL 25 mg tabletta"/>
    <s v="100 X   - buborékcsomagolásban"/>
    <x v="2"/>
    <s v="OGYI-T-23620/02"/>
    <s v="dihydralazine sulphate, hydrated"/>
    <s v="Teofarma s.r.l."/>
    <s v="C02DB01"/>
    <x v="490"/>
    <m/>
    <x v="4"/>
    <s v="Kontingens"/>
  </r>
  <r>
    <s v="NEPRESOL 25 mg tabletta"/>
    <s v="30 X   - buborékcsomagolásban"/>
    <x v="2"/>
    <s v="OGYI-T-23620/01"/>
    <s v="dihydralazine sulphate, hydrated"/>
    <s v="Teofarma s.r.l."/>
    <s v="C02DB01"/>
    <x v="490"/>
    <m/>
    <x v="4"/>
    <s v="Kontingens"/>
  </r>
  <r>
    <s v="NEPRESOL 25 mg tabletta"/>
    <s v="500 X   - buborékcsomagolásban"/>
    <x v="2"/>
    <s v="OGYI-T-23620/03"/>
    <s v="dihydralazine sulphate, hydrated"/>
    <s v="Teofarma s.r.l."/>
    <s v="C02DB01"/>
    <x v="490"/>
    <m/>
    <x v="4"/>
    <s v="Kontingens"/>
  </r>
  <r>
    <s v="NEUROBION FORTE 100 mg/200 mg/0,2 mg bevont tabletta"/>
    <s v="20 X   - buborékcsomagolásban"/>
    <x v="2"/>
    <s v="OGYI-T-04635/01"/>
    <s v="Thiamine;cyanocobalamin;pyridoxine hydrochloride"/>
    <s v="P&amp;G Health Germany GmbH"/>
    <s v="A11DB"/>
    <x v="225"/>
    <m/>
    <x v="0"/>
    <s v="Ugyanabban vagy hasonló indikációban más gyógyszer elérhetõ"/>
  </r>
  <r>
    <s v="NEURONTIN 300 mg kemény kapszula"/>
    <s v="100 X   - buborékcsomagolásban"/>
    <x v="2"/>
    <s v="OGYI-T-04966/04"/>
    <s v="gabapentin"/>
    <s v="Viatris Healthcare Ltd."/>
    <s v="N02BF01"/>
    <x v="491"/>
    <m/>
    <x v="0"/>
    <s v="Ugyanaz a gyógyszer más kiszerelésben elérhetõ"/>
  </r>
  <r>
    <s v="NEURONTIN 400 mg kemény kapszula"/>
    <s v="50 X   - buborékcsomagolásban"/>
    <x v="2"/>
    <s v="OGYI-T-04966/05"/>
    <s v="gabapentin"/>
    <s v="Viatris Healthcare Ltd."/>
    <s v="N02BF01"/>
    <x v="222"/>
    <m/>
    <x v="0"/>
    <s v="Ugyanaz a gyógyszer más kiszerelésben elérhetõ"/>
  </r>
  <r>
    <s v="NICORETTE BERRYMINT 1 mg/adag szájnyálkahártyán alkalmazott oldatos spray"/>
    <s v="1 X 1 - adagoló eszköz"/>
    <x v="59"/>
    <s v="OGYI-T-22237/03"/>
    <s v="nicotine"/>
    <s v="McNeil AB"/>
    <s v="N07BA01"/>
    <x v="344"/>
    <m/>
    <x v="0"/>
    <s v="Azonos hatóanyag, azonos gyógyszerformában elérhetõ"/>
  </r>
  <r>
    <s v="NICORETTE FRESHMINT GUM 2 mg gyógyszeres rágógumi"/>
    <s v="105 X   - buborékcsomagolásban"/>
    <x v="2"/>
    <s v="OGYI-T-10240/04"/>
    <s v="nicotine"/>
    <s v="McNeil AB"/>
    <s v="N07BA01"/>
    <x v="492"/>
    <m/>
    <x v="0"/>
    <s v="Ugyanaz a gyógyszer más hatáserõsségben elérhetõ"/>
  </r>
  <r>
    <s v="NICORETTE FRESHMINT GUM 2 mg gyógyszeres rágógumi"/>
    <s v="30 X   - buborékcsomagolásban"/>
    <x v="2"/>
    <s v="OGYI-T-10240/02"/>
    <s v="nicotine"/>
    <s v="McNeil AB"/>
    <s v="N07BA01"/>
    <x v="493"/>
    <m/>
    <x v="0"/>
    <s v="Ugyanaz a gyógyszer más kiszerelésben elérhetõ"/>
  </r>
  <r>
    <s v="NICORETTE FRESHMINT GUM 4 mg gyógyszeres rágógumi"/>
    <s v="30 X   - buborékcsomagolásban"/>
    <x v="2"/>
    <s v="OGYI-T-10240/14"/>
    <s v="nicotine"/>
    <s v="McNeil AB"/>
    <s v="N07BA01"/>
    <x v="494"/>
    <m/>
    <x v="0"/>
    <s v="Ugyanaz a gyógyszer más kiszerelésben elérhetõ"/>
  </r>
  <r>
    <s v="NICORETTE MINT 4 mg mentolos préselt szopogató tabletta"/>
    <s v="20 X   - PP tartályban"/>
    <x v="20"/>
    <s v="OGYI-T-24089/01"/>
    <s v="nicotine"/>
    <s v="McNeil AB"/>
    <s v="N07BA01"/>
    <x v="187"/>
    <m/>
    <x v="0"/>
    <s v="Ugyanaz a gyógyszer más kiszerelésben elérhetõ"/>
  </r>
  <r>
    <s v="NIMBEX 2 mg/ml oldatos injekció"/>
    <s v="5 X 5 ml ampulla"/>
    <x v="16"/>
    <s v="OGYI-T-08580/01"/>
    <s v="cisatracurium besilate"/>
    <s v="Aspen Pharma Trading Ltd (IE)"/>
    <s v="M03AC11"/>
    <x v="238"/>
    <m/>
    <x v="0"/>
    <s v="Ugyanabban vagy hasonló indikációban más gyógyszer elérhetõ"/>
  </r>
  <r>
    <s v="NIQUITIN MENTHOL FRESH 2 mg gyógyszeres rágógumi"/>
    <s v="30 X   - buborékcsomagolásban"/>
    <x v="2"/>
    <s v="OGYI-T-08174/51"/>
    <s v="nicotine"/>
    <s v="Omega Pharma Kft."/>
    <s v="N07BA01"/>
    <x v="495"/>
    <m/>
    <x v="0"/>
    <s v="Ugyanaz a gyógyszer más gyógyszerformában elérhetõ"/>
  </r>
  <r>
    <s v="NIQUITIN MENTHOL FRESH 4 mg gyógyszeres rágógumi"/>
    <s v="100 X   - buborékcsomagolásban"/>
    <x v="2"/>
    <s v="OGYI-T-08174/57"/>
    <s v="nicotine"/>
    <s v="Omega Pharma Kft."/>
    <s v="N07BA01"/>
    <x v="495"/>
    <m/>
    <x v="0"/>
    <s v="Ugyanaz a gyógyszer más gyógyszerformában elérhetõ"/>
  </r>
  <r>
    <s v="NIQUITIN MENTHOL FRESH 4 mg gyógyszeres rágógumi"/>
    <s v="30 X   - buborékcsomagolásban"/>
    <x v="2"/>
    <s v="OGYI-T-08174/56"/>
    <s v="nicotine"/>
    <s v="Omega Pharma Kft."/>
    <s v="N07BA01"/>
    <x v="495"/>
    <m/>
    <x v="0"/>
    <s v="Ugyanaz a gyógyszer más gyógyszerformában elérhetõ"/>
  </r>
  <r>
    <s v="NIQUITIN MINITAB 1,5 mg préselt szopogató tabletta"/>
    <s v="1 X 20 - mûanyag tartályban"/>
    <x v="9"/>
    <s v="OGYI-T-08174/07"/>
    <s v="nicotine"/>
    <s v="Omega Pharma Kft."/>
    <s v="N07BA01"/>
    <x v="496"/>
    <m/>
    <x v="0"/>
    <s v="Ugyanaz a gyógyszer más kiszerelésben elérhetõ"/>
  </r>
  <r>
    <s v="NIQUITIN MINITAB 1,5 mg préselt szopogató tabletta"/>
    <s v="3 X 20 - mûanyag tartályban"/>
    <x v="9"/>
    <s v="OGYI-T-08174/08"/>
    <s v="nicotine"/>
    <s v="Omega Pharma Kft."/>
    <s v="N07BA01"/>
    <x v="497"/>
    <m/>
    <x v="0"/>
    <s v="Ugyanaz a gyógyszer más kiszerelésben elérhetõ"/>
  </r>
  <r>
    <s v="NITROFURANTOIN-CHINOIN 0,1 g tabletta"/>
    <s v="20 X   - buborékcsomagolásban"/>
    <x v="2"/>
    <s v="OGYI-T-03253/01"/>
    <s v="nitrofurantoin"/>
    <s v="Hungaro-Gal Kft."/>
    <s v="J01XE01"/>
    <x v="498"/>
    <m/>
    <x v="1"/>
    <s v="Kontingens"/>
  </r>
  <r>
    <s v="NO-SPA FORTE tabletta"/>
    <s v="24 X   - buborékcsomagolásban"/>
    <x v="2"/>
    <s v="OGYI-T-06267/06"/>
    <s v="drotaverine"/>
    <s v="Opella Healthcare Commercial Kft."/>
    <s v="A03AD02"/>
    <x v="331"/>
    <m/>
    <x v="0"/>
    <s v="Azonos hatóanyag, azonos gyógyszerformában elérhetõ"/>
  </r>
  <r>
    <s v="NO-SPA NEO 40 mg filmtabletta"/>
    <s v="24 X   - buborékcsomagolásban"/>
    <x v="2"/>
    <s v="OGYI-T-06267/08"/>
    <s v="drotaverine"/>
    <s v="Opella Healthcare Commercial Kft."/>
    <s v="A03AD02"/>
    <x v="499"/>
    <m/>
    <x v="0"/>
    <s v="Azonos hatóanyag, azonos gyógyszerformában elérhetõ"/>
  </r>
  <r>
    <s v="NOFLAMEN 15 mg tabletta"/>
    <s v="20 X   - buborékcsomagolásban"/>
    <x v="2"/>
    <s v="OGYI-T-20188/04"/>
    <s v="meloxicam"/>
    <s v="Egis Gyógyszergyár Zrt."/>
    <s v="M01AC06"/>
    <x v="191"/>
    <m/>
    <x v="2"/>
    <s v="Az OGYÉI által helyettesíthetõnek nyilvánított gyógyszer elérhetõ (helyettesíthetõségi lista)"/>
  </r>
  <r>
    <s v="NORDITROPIN NORDIFLEX 10 mg/1,5 ml oldatos injekció elõretöltött injekciós tollban"/>
    <s v="1 X 1.5 ml elõretöltött injekciós tollban"/>
    <x v="26"/>
    <s v="OGYI-T-07700/14"/>
    <s v="somatropin"/>
    <s v="Novo Nordisk A/S"/>
    <s v="H01AC01"/>
    <x v="500"/>
    <d v="2025-12-31T00:00:00"/>
    <x v="2"/>
    <s v="Azonos hatóanyag, azonos gyógyszerformában elérhetõ"/>
  </r>
  <r>
    <s v="NORDITROPIN NORDIFLEX 15 mg/1,5 ml oldatos injekció elõretöltött injekciós tollban"/>
    <s v="1 X 1.5 ml elõretöltött injekciós tollban"/>
    <x v="26"/>
    <s v="OGYI-T-07700/15"/>
    <s v="somatropin"/>
    <s v="Novo Nordisk A/S"/>
    <s v="H01AC01"/>
    <x v="501"/>
    <d v="2025-12-31T00:00:00"/>
    <x v="2"/>
    <s v="Azonos hatóanyag, azonos gyógyszerformában elérhetõ"/>
  </r>
  <r>
    <s v="NOREPINEPHRINE KALCEKS 1 mg/ml koncentrátum oldatos infúzióhoz"/>
    <s v="10 X 1 ml ampulla"/>
    <x v="16"/>
    <s v="OGYI-T-23676/02"/>
    <s v="noradrenaline tartrate"/>
    <s v="AS KALCEKS"/>
    <s v="C01CA03"/>
    <x v="232"/>
    <m/>
    <x v="2"/>
    <s v="Ugyanabban vagy hasonló indikációban más gyógyszer elérhetõ"/>
  </r>
  <r>
    <s v="NOREPINEPHRINE KALCEKS 1 mg/ml koncentrátum oldatos infúzióhoz"/>
    <s v="10 X 10 ml ampulla"/>
    <x v="16"/>
    <s v="OGYI-T-23676/12"/>
    <s v="noradrenaline tartrate"/>
    <s v="AS KALCEKS"/>
    <s v="C01CA03"/>
    <x v="502"/>
    <d v="2026-02-28T00:00:00"/>
    <x v="2"/>
    <s v="Ugyanabban vagy hasonló indikációban más gyógyszer elérhetõ"/>
  </r>
  <r>
    <s v="NORPROLAC  25 mikrogramm tabletta és 50 mikrogramm tabletta"/>
    <s v="3 X   - buborékcsomagolásban"/>
    <x v="2"/>
    <s v="OGYI-T-04871/01"/>
    <s v="quinagolide"/>
    <s v="Ferring Magyarország Kft."/>
    <s v="G02CB04"/>
    <x v="503"/>
    <m/>
    <x v="2"/>
    <s v="Egyedi import"/>
  </r>
  <r>
    <s v="Nemdatine 10 mg filmtabletta"/>
    <s v="28 X   - buborékcsomagolásban"/>
    <x v="2"/>
    <s v="EU/1/13/824/003"/>
    <s v="memantine"/>
    <s v="Actavis Group PTC ehf."/>
    <s v="N06DX01"/>
    <x v="185"/>
    <m/>
    <x v="2"/>
    <s v="Az OGYÉI által helyettesíthetõnek nyilvánított gyógyszer elérhetõ (helyettesíthetõségi lista)"/>
  </r>
  <r>
    <s v="NeoRecormon   2000 NE oldatos injekció elõretöltött fecskendõben"/>
    <s v="6 X   - -"/>
    <x v="60"/>
    <s v="EU/1/97/031/030"/>
    <s v="Epoetin beta"/>
    <s v="Roche Registration GmbH"/>
    <s v="B03XA01"/>
    <x v="504"/>
    <m/>
    <x v="2"/>
    <s v="Kontingens"/>
  </r>
  <r>
    <s v="NeoRecormon   5000 NE oldatos injekció elõretöltött fecskendõben"/>
    <s v="6 X   - -"/>
    <x v="60"/>
    <s v="EU/1/97/031/034"/>
    <s v="Epoetin beta"/>
    <s v="Roche Registration GmbH"/>
    <s v="B03XA01"/>
    <x v="283"/>
    <m/>
    <x v="2"/>
    <s v="Ugyanaz a gyógyszer más hatáserõsségben elérhetõ"/>
  </r>
  <r>
    <s v="NeoRecormon   6000 NE oldatos injekció elõretöltött fecskendõben"/>
    <s v="6 X   - -"/>
    <x v="60"/>
    <s v="EU/1/97/031/044"/>
    <s v="Epoetin beta"/>
    <s v="Roche Registration GmbH"/>
    <s v="B03XA01"/>
    <x v="504"/>
    <m/>
    <x v="2"/>
    <s v="Kontingens"/>
  </r>
  <r>
    <s v="NovoNorm 2 mg tabletta"/>
    <s v="90 X   - -"/>
    <x v="21"/>
    <s v="EU/1/98/076/019"/>
    <s v="repaglinide"/>
    <s v="Novo Nordisk A/S"/>
    <s v="A10BX02"/>
    <x v="420"/>
    <m/>
    <x v="0"/>
    <s v="Ugyanabban vagy hasonló indikációban más gyógyszer elérhetõ"/>
  </r>
  <r>
    <s v="NovoSeven 1 mg (50 KNE) por és oldószer oldatos injekcióhoz"/>
    <s v="1 X   - injekciós üvegben"/>
    <x v="0"/>
    <s v="EU/1/96/006/008"/>
    <s v="Eptacog alfa (activated)"/>
    <s v="Novo Nordisk A/S"/>
    <s v="B02BD08"/>
    <x v="503"/>
    <d v="2025-12-31T00:00:00"/>
    <x v="2"/>
    <s v="Ugyanaz a gyógyszer más hatáserõsségben elérhetõ"/>
  </r>
  <r>
    <s v="NovoSeven 2 mg (100 KNE) por és oldószer oldatos injekcióhoz"/>
    <s v="1 X   - injekciós üvegben"/>
    <x v="0"/>
    <s v="EU/1/96/006/009"/>
    <s v="Eptacog alfa (activated)"/>
    <s v="Novo Nordisk A/S"/>
    <s v="B02BD08"/>
    <x v="505"/>
    <d v="2025-12-31T00:00:00"/>
    <x v="2"/>
    <s v="Ugyanaz a gyógyszer más gyógyszerformában elérhetõ"/>
  </r>
  <r>
    <s v="NovoSeven 5 mg (250 KNE) por és oldószer oldatos injekcióhoz"/>
    <s v="1 X   - injekciós üvegben"/>
    <x v="0"/>
    <s v="EU/1/96/006/010"/>
    <s v="Eptacog alfa (activated)"/>
    <s v="Novo Nordisk A/S"/>
    <s v="B02BD08"/>
    <x v="506"/>
    <d v="2025-12-31T00:00:00"/>
    <x v="2"/>
    <s v="Ugyanaz a gyógyszer más hatáserõsségben elérhetõ"/>
  </r>
  <r>
    <s v="Noxafil 100 mg gyomornedv-ellenálló tabletta"/>
    <s v="24 X   - buborékcsomagolásban"/>
    <x v="2"/>
    <s v="EU/1/05/320/002"/>
    <s v="posaconazole"/>
    <s v="Merck Sharp &amp; Dohme BV"/>
    <s v="J02AC04"/>
    <x v="432"/>
    <m/>
    <x v="0"/>
    <s v="Ugyanabban vagy hasonló indikációban más gyógyszer elérhetõ"/>
  </r>
  <r>
    <s v="NutropinAq 10 mg/2 ml (30 NE) oldatos injekció"/>
    <s v="1 X 2 ml patronban"/>
    <x v="49"/>
    <s v="EU/1/00/164/003"/>
    <s v="somatropin"/>
    <s v="Ipsen Pharma"/>
    <s v="H01AC01"/>
    <x v="507"/>
    <m/>
    <x v="0"/>
    <s v="Ugyanabban vagy hasonló indikációban más gyógyszer elérhetõ"/>
  </r>
  <r>
    <s v="NÁTRIUM-KLORID 0,9% Fresenius oldatos infúzió"/>
    <s v="20 X 250 ml LDPE palackban"/>
    <x v="17"/>
    <s v="OGYI-T-09227/14"/>
    <s v="sodium chloride"/>
    <s v="Fresenius Kabi Deutschland GmbH"/>
    <s v="B05BB01"/>
    <x v="75"/>
    <d v="2025-11-30T00:00:00"/>
    <x v="6"/>
    <s v="Egyedi import"/>
  </r>
  <r>
    <s v="NÁTRIUM-KLORID 0,9% Fresenius oldatos infúzió"/>
    <s v="40 X 100 ml LDPE palackban"/>
    <x v="17"/>
    <s v="OGYI-T-09227/07"/>
    <s v="sodium chloride"/>
    <s v="Fresenius Kabi Deutschland GmbH"/>
    <s v="B05BB01"/>
    <x v="163"/>
    <d v="2025-11-30T00:00:00"/>
    <x v="6"/>
    <s v="Ugyanabban vagy hasonló indikációban más gyógyszer elérhetõ"/>
  </r>
  <r>
    <s v="NÁTRIUM-KLORID EUROLIFE 0,9% oldatos infúzió"/>
    <s v="10 X 1000 ml infúziós zsákban"/>
    <x v="48"/>
    <s v="OGYI-T-24135/07"/>
    <s v="sodium chloride"/>
    <s v="Eurolife Healthcare Hungary Kft."/>
    <s v="B05BB01"/>
    <x v="508"/>
    <m/>
    <x v="8"/>
    <s v="Ugyanabban vagy hasonló indikációban más gyógyszer elérhetõ"/>
  </r>
  <r>
    <s v="NÁTRIUM-KLORID EUROLIFE 0,9% oldatos infúzió"/>
    <s v="20 X 250 ml infúziós zsákban"/>
    <x v="48"/>
    <s v="OGYI-T-24135/03"/>
    <s v="sodium chloride"/>
    <s v="Eurolife Healthcare Hungary Kft."/>
    <s v="B05BB01"/>
    <x v="509"/>
    <m/>
    <x v="8"/>
    <s v="Ugyanabban vagy hasonló indikációban más gyógyszer elérhetõ"/>
  </r>
  <r>
    <s v="NÁTRIUM-KLORID EUROLIFE 0,9% oldatos infúzió"/>
    <s v="20 X 500 ml infúziós zsákban"/>
    <x v="48"/>
    <s v="OGYI-T-24135/05"/>
    <s v="sodium chloride"/>
    <s v="Eurolife Healthcare Hungary Kft."/>
    <s v="B05BB01"/>
    <x v="508"/>
    <m/>
    <x v="8"/>
    <s v="Ugyanabban vagy hasonló indikációban más gyógyszer elérhetõ"/>
  </r>
  <r>
    <s v="NÁTRIUM-KLORID EUROLIFE 0,9% oldatos infúzió"/>
    <s v="30 X 100 ml infúziós zsákban"/>
    <x v="48"/>
    <s v="OGYI-T-24135/01"/>
    <s v="sodium chloride"/>
    <s v="Eurolife Healthcare Hungary Kft."/>
    <s v="B05BB01"/>
    <x v="508"/>
    <m/>
    <x v="8"/>
    <s v="Ugyanabban vagy hasonló indikációban más gyógyszer elérhetõ"/>
  </r>
  <r>
    <s v="NÁTRIUM-KLORID EUROLIFE 0,9% oldatos infúzió"/>
    <s v="40 X 100 ml infúziós zsákban"/>
    <x v="48"/>
    <s v="OGYI-T-24135/09"/>
    <s v="sodium chloride"/>
    <s v="Eurolife Healthcare Hungary Kft."/>
    <s v="B05BB01"/>
    <x v="508"/>
    <m/>
    <x v="8"/>
    <s v="Ugyanabban vagy hasonló indikációban más gyógyszer elérhetõ"/>
  </r>
  <r>
    <s v="OCTOSTIM 1,5 mg/ml oldatos orrspray"/>
    <s v="1 X 2.5 ml üvegben"/>
    <x v="3"/>
    <s v="OGYI-T-08941/01"/>
    <s v="desmopressin"/>
    <s v="Ferring Magyarország Kft."/>
    <s v="H01BA02"/>
    <x v="455"/>
    <d v="2025-12-31T00:00:00"/>
    <x v="2"/>
    <s v="Egyedi import"/>
  </r>
  <r>
    <s v="OCULOTECT FLUID 50 mg/ml oldatos szemcsepp"/>
    <s v="1 X 10 ml flakonban"/>
    <x v="55"/>
    <s v="OGYI-T-06528/01"/>
    <s v="povidone"/>
    <s v="Laboratoires Théa"/>
    <s v="S01XA20"/>
    <x v="510"/>
    <m/>
    <x v="0"/>
    <s v="Egyedi import"/>
  </r>
  <r>
    <s v="OKTREOTID TEVA 10 mg por és oldószer retard szuszpenziós injekcióhoz"/>
    <s v="1 X   - porüveg"/>
    <x v="44"/>
    <s v="OGYI-T-23549/01"/>
    <s v="octreotide"/>
    <s v="Teva B.V."/>
    <s v="H01CB02"/>
    <x v="511"/>
    <m/>
    <x v="0"/>
    <s v="Azonos hatóanyag, azonos gyógyszerformában elérhetõ"/>
  </r>
  <r>
    <s v="OKTREOTID TEVA 20 mg por és oldószer retard szuszpenziós injekcióhoz"/>
    <s v="1 X   - porüveg"/>
    <x v="44"/>
    <s v="OGYI-T-23549/02"/>
    <s v="octreotide"/>
    <s v="Teva B.V."/>
    <s v="H01CB02"/>
    <x v="511"/>
    <m/>
    <x v="0"/>
    <s v="Azonos hatóanyag, azonos gyógyszerformában elérhetõ"/>
  </r>
  <r>
    <s v="OKTREOTID TEVA 30 mg por és oldószer retard szuszpenziós injekcióhoz"/>
    <s v="1 X   - porüveg"/>
    <x v="44"/>
    <s v="OGYI-T-23549/03"/>
    <s v="octreotide"/>
    <s v="Teva B.V."/>
    <s v="H01CB02"/>
    <x v="511"/>
    <m/>
    <x v="0"/>
    <s v="Azonos hatóanyag, azonos gyógyszerformában elérhetõ"/>
  </r>
  <r>
    <s v="OMEGAVEN emulziós infúzió"/>
    <s v="10 X 50 ml üvegben"/>
    <x v="3"/>
    <s v="OGYI-T-08625/01"/>
    <s v="lipids"/>
    <s v="Fresenius Kabi Deutschland GmbH"/>
    <s v="B05BA02"/>
    <x v="382"/>
    <m/>
    <x v="0"/>
    <s v="Ugyanaz a gyógyszer más kiszerelésben elérhetõ"/>
  </r>
  <r>
    <s v="OPTALGIN 500 mg tabletta"/>
    <s v="10 X   - buborékcsomagolásban"/>
    <x v="2"/>
    <s v="OGYI-T-22029/01"/>
    <s v="metamizole sodium monohydrate"/>
    <s v="Teva Gyógyszergyár Zrt."/>
    <s v="N02BB02"/>
    <x v="161"/>
    <m/>
    <x v="0"/>
    <s v="Az OGYÉI által helyettesíthetõnek nyilvánított gyógyszer elérhetõ (helyettesíthetõségi lista)"/>
  </r>
  <r>
    <s v="OPTIRAY 300 mg I/ml oldatos injekció"/>
    <s v="10 X 20 ml üvegpalackban"/>
    <x v="15"/>
    <s v="OGYI-T-01846/03"/>
    <s v="ioversol"/>
    <s v="Guerbet Roissy CDG"/>
    <s v="V08AB07"/>
    <x v="512"/>
    <m/>
    <x v="2"/>
    <s v="Ugyanaz a gyógyszer más kiszerelésben elérhetõ"/>
  </r>
  <r>
    <s v="ORALAIR 100 IR és 300 IR nyelvalatti tabletta"/>
    <s v="3x+28 X   - buborékcsomagolásban"/>
    <x v="2"/>
    <s v="OGYI-T-21527/01"/>
    <s v="allergén kivonat"/>
    <s v="Stallergenes"/>
    <s v="V01AA02"/>
    <x v="513"/>
    <m/>
    <x v="3"/>
    <s v="Egyedi import"/>
  </r>
  <r>
    <s v="OSPAMOX  500 mg filmtabletta"/>
    <s v="12 X   - buborékcsomagolásban"/>
    <x v="2"/>
    <s v="OGYI-T-04208/01"/>
    <s v="amoxicillin"/>
    <s v="Sandoz GmbH"/>
    <s v="J01CA04"/>
    <x v="514"/>
    <m/>
    <x v="2"/>
    <s v="Egyedi import"/>
  </r>
  <r>
    <s v="OSPAMOX  500 mg filmtabletta"/>
    <s v="16 X   - buborékcsomagolásban"/>
    <x v="2"/>
    <s v="OGYI-T-04208/02"/>
    <s v="amoxicillin"/>
    <s v="Sandoz GmbH"/>
    <s v="J01CA04"/>
    <x v="515"/>
    <m/>
    <x v="2"/>
    <s v="Egyedi import"/>
  </r>
  <r>
    <s v="OSPAMOX  750 mg filmtabletta"/>
    <s v="12 X   - buborékcsomagolásban"/>
    <x v="2"/>
    <s v="OGYI-T-04208/03"/>
    <s v="amoxicillin"/>
    <s v="Sandoz GmbH"/>
    <s v="J01CA04"/>
    <x v="516"/>
    <m/>
    <x v="0"/>
    <s v="Egyedi import"/>
  </r>
  <r>
    <s v="OSPAMOX  750 mg filmtabletta"/>
    <s v="16 X   - buborékcsomagolásban"/>
    <x v="2"/>
    <s v="OGYI-T-04208/04"/>
    <s v="amoxicillin"/>
    <s v="Sandoz GmbH"/>
    <s v="J01CA04"/>
    <x v="517"/>
    <m/>
    <x v="2"/>
    <s v="Ugyanabban vagy hasonló indikációban más gyógyszer elérhetõ"/>
  </r>
  <r>
    <s v="OSPEN  500 000 NE filmtabletta"/>
    <s v="12 X   - buborékcsomagolásban"/>
    <x v="2"/>
    <s v="OGYI-T-04242/01"/>
    <s v="phenoxymethylpenicillin"/>
    <s v="Sandoz GmbH"/>
    <s v="J01CE02"/>
    <x v="518"/>
    <m/>
    <x v="2"/>
    <s v="Kontingens"/>
  </r>
  <r>
    <s v="OSSICA  50 mg filmtabletta"/>
    <s v="28 X  - buborékcsomagolásban"/>
    <x v="2"/>
    <s v="OGYI-T-21128/01"/>
    <s v="ibandronic acid"/>
    <s v="Richter Gedeon Nyrt."/>
    <s v="M05BA06"/>
    <x v="519"/>
    <m/>
    <x v="0"/>
    <s v="Ugyanaz a gyógyszer más hatáserõsségben elérhetõ"/>
  </r>
  <r>
    <s v="OSSICA  50 mg filmtabletta"/>
    <s v="84 X  - buborékcsomagolásban"/>
    <x v="2"/>
    <s v="OGYI-T-21128/02"/>
    <s v="ibandronic acid"/>
    <s v="Richter Gedeon Nyrt."/>
    <s v="M05BA06"/>
    <x v="520"/>
    <m/>
    <x v="0"/>
    <s v="Ugyanaz a gyógyszer más kiszerelésben elérhetõ"/>
  </r>
  <r>
    <s v="OSSICA 150 mg filmtabletta"/>
    <s v="3 X  - buborékcsomagolásban"/>
    <x v="2"/>
    <s v="OGYI-T-21128/04"/>
    <s v="ibandronic acid"/>
    <s v="Richter Gedeon Nyrt."/>
    <s v="M05BA06"/>
    <x v="521"/>
    <d v="2025-11-30T00:00:00"/>
    <x v="2"/>
    <s v="Ugyanaz a gyógyszer más kiszerelésben elérhetõ"/>
  </r>
  <r>
    <s v="OTRIVIN KOMPLEX 0,5 mg/ml+0,6 mg/ml oldatos orrspray"/>
    <s v="1 X 10 ml HDPE tartályban"/>
    <x v="1"/>
    <s v="OGYI-T-20972/01"/>
    <s v="Xylometazoline Hydrochloride;ipratropium bromide"/>
    <s v="Haleon Hungary Kft."/>
    <s v="R01AB06"/>
    <x v="522"/>
    <m/>
    <x v="0"/>
    <s v="Ugyanabban vagy hasonló indikációban más gyógyszer elérhetõ"/>
  </r>
  <r>
    <s v="OXALIPLATIN ACCORD 5 mg/ml koncentrátum oldatos infúzióhoz"/>
    <s v="1 X 10 ml injekciós üvegben"/>
    <x v="0"/>
    <s v="OGYI-T-21479/01"/>
    <s v="oxaliplatin"/>
    <s v="Accord Healthcare Polska Sp. z o.o."/>
    <s v="L01XA03"/>
    <x v="523"/>
    <d v="2025-11-30T00:00:00"/>
    <x v="0"/>
    <s v="Ugyanaz a gyógyszer más kiszerelésben elérhetõ"/>
  </r>
  <r>
    <s v="OXALIPLATIN ACCORD 5 mg/ml koncentrátum oldatos infúzióhoz"/>
    <s v="1 X 40 ml injekciós üvegben"/>
    <x v="0"/>
    <s v="OGYI-T-21479/04"/>
    <s v="oxaliplatin"/>
    <s v="Accord Healthcare Polska Sp. z o.o."/>
    <s v="L01XA03"/>
    <x v="524"/>
    <d v="2025-11-20T00:00:00"/>
    <x v="2"/>
    <s v="Ugyanaz a gyógyszer más kiszerelésben elérhetõ"/>
  </r>
  <r>
    <s v="OXALIPLATIN KABI 5 mg/ml koncentrátum oldatos infúzióhoz"/>
    <s v="1 X 10 ml injekciós üvegben"/>
    <x v="0"/>
    <s v="OGYI-T-21085/01"/>
    <s v="oxaliplatin"/>
    <s v="Fresenius Kabi Hungary Kft."/>
    <s v="L01XA03"/>
    <x v="525"/>
    <m/>
    <x v="0"/>
    <s v="Ugyanabban vagy hasonló indikációban más gyógyszer elérhetõ"/>
  </r>
  <r>
    <s v="OXYBUPROCAINE HYDROCHLORIDE AGEPHA 4 mg/ml oldatos szemcsepp"/>
    <s v="1 X 10 ml tartályban"/>
    <x v="8"/>
    <s v="OGYI-T-24250/1"/>
    <s v="oxybuprocaine hydrochloride"/>
    <s v="Agepha Pharma s.r.o"/>
    <s v="S01HA02"/>
    <x v="161"/>
    <d v="2026-01-31T00:00:00"/>
    <x v="4"/>
    <s v="Kontingens"/>
  </r>
  <r>
    <s v="OXYGRINDEKS 8,3 mikrogramm/ml oldatos injekció vagy infúzió"/>
    <s v="10 X   - ampulla"/>
    <x v="16"/>
    <s v="OGYI-T-22210/01"/>
    <s v="oxytocin"/>
    <s v="Grindeks AS"/>
    <s v="H01BB02"/>
    <x v="526"/>
    <m/>
    <x v="0"/>
    <s v="Ugyanabban vagy hasonló indikációban más gyógyszer elérhetõ"/>
  </r>
  <r>
    <s v="OXYTOCIN  5 NE/ml oldatos injekció"/>
    <s v="5 X 1 ml ampulla"/>
    <x v="16"/>
    <s v="OGYI-T-03058/01"/>
    <s v="oxytocin"/>
    <s v="Richter Gedeon Nyrt."/>
    <s v="H01BB02"/>
    <x v="187"/>
    <d v="2025-11-14T00:00:00"/>
    <x v="2"/>
    <s v="Ugyanabban vagy hasonló indikációban más gyógyszer elérhetõ"/>
  </r>
  <r>
    <s v="OXYTOCIN GRINDEKS  5 NE/ml oldatos injekció vagy infúzió"/>
    <s v="5 X 1 ml ampulla"/>
    <x v="16"/>
    <s v="OGYI-T-23732/01"/>
    <s v="oxytocin"/>
    <s v="Grindeks AS"/>
    <s v="H01BB02"/>
    <x v="282"/>
    <m/>
    <x v="2"/>
    <s v="Ugyanaz a gyógyszer más kiszerelésben elérhetõ"/>
  </r>
  <r>
    <s v="Olanzapin Teva 15 mg filmtabletta"/>
    <s v="28 X   - buborékcsomagolásban"/>
    <x v="2"/>
    <s v="EU/1/07/427/016"/>
    <s v="olanzapine"/>
    <s v="Teva B.V."/>
    <s v="N05AH03"/>
    <x v="163"/>
    <d v="2025-11-30T00:00:00"/>
    <x v="6"/>
    <s v="Az OGYÉI által helyettesíthetõnek nyilvánított gyógyszer elérhetõ (helyettesíthetõségi lista)"/>
  </r>
  <r>
    <s v="Olanzapin Teva 20 mg filmtabletta"/>
    <s v="28 X   - buborékcsomagolásban"/>
    <x v="2"/>
    <s v="EU/1/07/427/020"/>
    <s v="olanzapine"/>
    <s v="Teva B.V."/>
    <s v="N05AH03"/>
    <x v="23"/>
    <m/>
    <x v="2"/>
    <s v="Az OGYÉI által helyettesíthetõnek nyilvánított gyógyszer elérhetõ (helyettesíthetõségi lista)"/>
  </r>
  <r>
    <s v="Ondexxya 200 mg por oldatos infúzióhoz"/>
    <s v="5 X 20 ml injekciós üvegben"/>
    <x v="0"/>
    <s v="EU/1/18/1345/002"/>
    <s v="andexanet alfa"/>
    <s v="AstraZeneca AB"/>
    <s v="V03AB38"/>
    <x v="159"/>
    <m/>
    <x v="0"/>
    <s v="Egyedi import"/>
  </r>
  <r>
    <s v="Onglyza 5 mg filmtabletta"/>
    <s v="30 X 1 - buborékcsomagolásban"/>
    <x v="2"/>
    <s v="EU/1/09/545/009"/>
    <s v="saxagliptin"/>
    <s v="AstraZeneca AB"/>
    <s v="A10BH03"/>
    <x v="347"/>
    <m/>
    <x v="0"/>
    <s v="Ugyanabban vagy hasonló indikációban más gyógyszer elérhetõ"/>
  </r>
  <r>
    <s v="Ontozry 150 mg filmtabletta"/>
    <s v="28 X   - buborékcsomagolásban"/>
    <x v="2"/>
    <s v="EU/1/21/1530/009"/>
    <s v="cenobamate"/>
    <s v="Angelini Pharma S.p.A."/>
    <s v="N03AX25"/>
    <x v="527"/>
    <m/>
    <x v="0"/>
    <s v="Ugyanaz a gyógyszer más kiszerelésben elérhetõ"/>
  </r>
  <r>
    <s v="Ontruzant 150 mg por oldatos infúzióhoz való koncentrátumhoz"/>
    <s v="1 X   - injekciós üvegben"/>
    <x v="0"/>
    <s v="EU/1/17/1241/001"/>
    <s v="trastuzumab"/>
    <s v="Samsung Bioepis NL B.V. "/>
    <s v="L01FD01"/>
    <x v="24"/>
    <m/>
    <x v="0"/>
    <s v="Az OGYÉI által helyettesíthetõnek nyilvánított gyógyszer elérhetõ (helyettesíthetõségi lista)"/>
  </r>
  <r>
    <s v="Ontruzant 420 mg por oldatos infúzióhoz való koncentrátumhoz"/>
    <s v="1 X   - injekciós üvegben"/>
    <x v="0"/>
    <s v="EU/1/17/1241/002"/>
    <s v="trastuzumab"/>
    <s v="Samsung Bioepis NL B.V. "/>
    <s v="L01FD01"/>
    <x v="24"/>
    <m/>
    <x v="0"/>
    <s v="Az OGYÉI által helyettesíthetõnek nyilvánított gyógyszer elérhetõ (helyettesíthetõségi lista)"/>
  </r>
  <r>
    <s v="Orgalutran 0,25 mg/0,5 ml oldatos injekció"/>
    <s v="1 X   - -"/>
    <x v="61"/>
    <s v="EU/1/00/130/001"/>
    <s v="ganirelix"/>
    <s v="N.V. Organon"/>
    <s v="H01CC01"/>
    <x v="528"/>
    <m/>
    <x v="3"/>
    <s v="Ugyanabban vagy hasonló indikációban más gyógyszer elérhetõ"/>
  </r>
  <r>
    <s v="PACLITAXEL KABI 6 mg/ml koncentrátum oldatos infúzióhoz"/>
    <s v="1 X 5 ml injekciós üvegben"/>
    <x v="0"/>
    <s v="OGYI-T-20986/01"/>
    <s v="paclitaxel"/>
    <s v="Fresenius Kabi Hungary Kft."/>
    <s v="L01CD01"/>
    <x v="529"/>
    <m/>
    <x v="0"/>
    <s v="Azonos hatóanyag, azonos gyógyszerformában elérhetõ"/>
  </r>
  <r>
    <s v="PACLITAXEL SANDOZ 6 mg/ml koncentrátum oldatos infúzióhoz"/>
    <s v="1 X 5 ml injekciós üvegben"/>
    <x v="0"/>
    <s v="OGYI-T-10322/01"/>
    <s v="paclitaxel"/>
    <s v="Sandoz Hungária Kft."/>
    <s v="L01CD01"/>
    <x v="530"/>
    <m/>
    <x v="0"/>
    <s v="Ugyanaz a gyógyszer más kiszerelésben elérhetõ"/>
  </r>
  <r>
    <s v="PALIPERIDON TEVA   75 mg retard szuszpenziós injekció"/>
    <s v="1 X   - elõretöltött fecskendõben"/>
    <x v="7"/>
    <s v="OGYI-T-23920/03"/>
    <s v="paliperidone"/>
    <s v="Teva B.V."/>
    <s v="N05AX13"/>
    <x v="531"/>
    <m/>
    <x v="2"/>
    <s v="Azonos hatóanyag, azonos gyógyszerformában elérhetõ"/>
  </r>
  <r>
    <s v="PANKREOFLAT bevont tabletta"/>
    <s v="25 X   - HDPE tartályban"/>
    <x v="1"/>
    <s v="OGYI-T-04218/04"/>
    <s v="pancreatin;dimeticone"/>
    <s v="Pharmaselect GmbH"/>
    <s v="A09AA02"/>
    <x v="532"/>
    <m/>
    <x v="2"/>
    <s v="Ugyanabban vagy hasonló indikációban más gyógyszer elérhetõ"/>
  </r>
  <r>
    <s v="PANKREOFLAT bevont tabletta"/>
    <s v="50 X   - HDPE tartályban"/>
    <x v="1"/>
    <s v="OGYI-T-04218/05"/>
    <s v="pancreatin;dimeticone"/>
    <s v="Pharmaselect GmbH"/>
    <s v="A09AA02"/>
    <x v="532"/>
    <m/>
    <x v="2"/>
    <s v="Ugyanabban vagy hasonló indikációban más gyógyszer elérhetõ"/>
  </r>
  <r>
    <s v="PANTOPRAZOLE-TEVA 40 mg gyomornedv-ellenálló tabletta"/>
    <s v="28 X   - buborékcsomagolásban"/>
    <x v="2"/>
    <s v="OGYI-T-21497/02"/>
    <s v="pantoprazole"/>
    <s v="Teva Gyógyszergyár Zrt."/>
    <s v="A02BC02"/>
    <x v="127"/>
    <d v="2025-10-15T00:00:00"/>
    <x v="6"/>
    <s v="Ugyanabban vagy hasonló indikációban más gyógyszer elérhetõ"/>
  </r>
  <r>
    <s v="PARACETAMOL KABI 10 mg/ml oldatos infúzió"/>
    <s v="10 X 50 ml üvegben"/>
    <x v="3"/>
    <s v="OGYI-T-21800/02"/>
    <s v="paracetamol"/>
    <s v="Fresenius Kabi Hungary Kft."/>
    <s v="N02BE01"/>
    <x v="533"/>
    <m/>
    <x v="6"/>
    <s v="Kontingens"/>
  </r>
  <r>
    <s v="PARACETAMOL ONKOGEN 10 mg/ml oldatos infúzió"/>
    <s v="10 X 100 ml injekciós üvegben"/>
    <x v="0"/>
    <s v="OGYI-T-23476/01"/>
    <s v="paracetamol"/>
    <s v="Onkogen Kft."/>
    <s v="N02BE01"/>
    <x v="284"/>
    <d v="2025-11-28T00:00:00"/>
    <x v="3"/>
    <s v="Ugyanabban vagy hasonló indikációban más gyógyszer elérhetõ"/>
  </r>
  <r>
    <s v="PARACETAMOL SANDOZ 500 mg tabletta"/>
    <s v="20 X   - buborékcsomagolásban"/>
    <x v="2"/>
    <s v="OGYI-T-22441/05"/>
    <s v="paracetamol"/>
    <s v="Sandoz Hungária Kft."/>
    <s v="N02BE01"/>
    <x v="534"/>
    <m/>
    <x v="0"/>
    <s v="Ugyanaz a gyógyszer más gyógyszerformában elérhetõ"/>
  </r>
  <r>
    <s v="PARCODIN 500 mg/30 mg tabletta"/>
    <s v="20 X   - HDPE tartályban"/>
    <x v="1"/>
    <s v="OGYI-T-20299/02"/>
    <s v="paracetamol;codeine"/>
    <s v="Vitabalans Oy"/>
    <s v="N02AJ06"/>
    <x v="106"/>
    <d v="2025-12-31T00:00:00"/>
    <x v="2"/>
    <s v="Ugyanabban vagy hasonló indikációban más gyógyszer elérhetõ"/>
  </r>
  <r>
    <s v="PARETIN 40 mg filmtabletta"/>
    <s v="30 X   - buborékcsomagolásban"/>
    <x v="2"/>
    <s v="OGYI-T-08867/03"/>
    <s v="paroxetine"/>
    <s v="Sandoz Hungária Kft."/>
    <s v="N06AB05"/>
    <x v="535"/>
    <m/>
    <x v="0"/>
    <s v="Az OGYÉI által helyettesíthetõnek nyilvánított gyógyszer elérhetõ (helyettesíthetõségi lista)"/>
  </r>
  <r>
    <s v="PARLAZIN 10 mg filmtabletta"/>
    <s v="30 X   - buborékcsomagolásban"/>
    <x v="2"/>
    <s v="OGYI-T-08430/01"/>
    <s v="cetirizine dihydrochloride"/>
    <s v="Egis Gyógyszergyár Zrt."/>
    <s v="R06AE07"/>
    <x v="536"/>
    <m/>
    <x v="0"/>
    <s v="Ugyanabban vagy hasonló indikációban más gyógyszer elérhetõ"/>
  </r>
  <r>
    <s v="PARLAZIN 10 mg filmtabletta"/>
    <s v="30 X   - buborékcsomagolásban"/>
    <x v="2"/>
    <s v="OGYI-T-08430/01"/>
    <s v="cetirizine dihydrochloride"/>
    <s v="Egis Gyógyszergyár Zrt."/>
    <s v="R06AE07"/>
    <x v="173"/>
    <d v="2025-12-31T00:00:00"/>
    <x v="0"/>
    <s v="Azonos hatóanyag, azonos gyógyszerformában elérhetõ"/>
  </r>
  <r>
    <s v="PARLAZIN 10 mg/ml belsõleges oldatos cseppek"/>
    <s v="1 X 20 ml üvegben"/>
    <x v="3"/>
    <s v="OGYI-T-08430/03"/>
    <s v="cetirizine dihydrochloride"/>
    <s v="Egis Gyógyszergyár Zrt."/>
    <s v="R06AE07"/>
    <x v="316"/>
    <m/>
    <x v="0"/>
    <s v="Ugyanabban vagy hasonló indikációban más gyógyszer elérhetõ"/>
  </r>
  <r>
    <s v="PARLAZIN 10 mg/ml belsõleges oldatos cseppek"/>
    <s v="1 X 20 ml üvegben"/>
    <x v="3"/>
    <s v="OGYI-T-08430/03"/>
    <s v="cetirizine dihydrochloride"/>
    <s v="Egis Gyógyszergyár Zrt."/>
    <s v="R06AE07"/>
    <x v="173"/>
    <d v="2025-12-31T00:00:00"/>
    <x v="0"/>
    <s v="Azonos hatóanyag, azonos gyógyszerformában elérhetõ"/>
  </r>
  <r>
    <s v="PARNASSAN  5 mg filmtabletta"/>
    <s v="30 X   - buborékcsomagolásban"/>
    <x v="2"/>
    <s v="OGYI-T-21042/02"/>
    <s v="olanzapine"/>
    <s v="Richter Gedeon Nyrt."/>
    <s v="N05AH03"/>
    <x v="88"/>
    <d v="2025-11-30T00:00:00"/>
    <x v="2"/>
    <s v="Ugyanaz a gyógyszer más hatáserõsségben elérhetõ"/>
  </r>
  <r>
    <s v="PARNASSAN 10 mg filmtabletta"/>
    <s v="30 X   - buborékcsomagolásban"/>
    <x v="2"/>
    <s v="OGYI-T-21042/04"/>
    <s v="olanzapine"/>
    <s v="Richter Gedeon Nyrt."/>
    <s v="N05AH03"/>
    <x v="88"/>
    <d v="2025-11-30T00:00:00"/>
    <x v="2"/>
    <s v="Ugyanaz a gyógyszer más hatáserõsségben elérhetõ"/>
  </r>
  <r>
    <s v="PARNIDO 3 mg retard tabletta"/>
    <s v="30 X   - buborékcsomagolásban"/>
    <x v="2"/>
    <s v="OGYI-T-23374/02"/>
    <s v="paliperidone"/>
    <s v="Krka d.d.,"/>
    <s v="N05AX13"/>
    <x v="57"/>
    <d v="2025-11-11T00:00:00"/>
    <x v="2"/>
    <s v="Az OGYÉI által helyettesíthetõnek nyilvánított gyógyszer elérhetõ (helyettesíthetõségi lista)"/>
  </r>
  <r>
    <s v="PARNIDO 6 mg retard tabletta"/>
    <s v="30 X   - buborékcsomagolásban"/>
    <x v="2"/>
    <s v="OGYI-T-23374/09"/>
    <s v="paliperidone"/>
    <s v="Krka d.d.,"/>
    <s v="N05AX13"/>
    <x v="114"/>
    <d v="2025-11-26T00:00:00"/>
    <x v="2"/>
    <s v="Ugyanaz a gyógyszer más hatáserõsségben elérhetõ"/>
  </r>
  <r>
    <s v="PATENTBLUE 25 mg/ml oldatos injekció"/>
    <s v="5 X 2 ml ampulla"/>
    <x v="16"/>
    <s v="OGYI-T-00796/01"/>
    <s v="patent blue V"/>
    <s v="Guerbet Roissy CDG"/>
    <s v="V04CX09"/>
    <x v="176"/>
    <m/>
    <x v="0"/>
    <s v="Kontingens"/>
  </r>
  <r>
    <s v="PAXIRASOL 8 mg tabletta"/>
    <s v="20 X   - buborékcsomagolásban"/>
    <x v="2"/>
    <s v="OGYI-T-03612/01"/>
    <s v="bromhexine"/>
    <s v="Egis Gyógyszergyár Zrt."/>
    <s v="R05CB02"/>
    <x v="537"/>
    <d v="2025-12-31T00:00:00"/>
    <x v="2"/>
    <s v="Azonos hatóanyag, azonos gyógyszerformában elérhetõ"/>
  </r>
  <r>
    <s v="PAXIRASOL 8 mg tabletta"/>
    <s v="30 X   - buborékcsomagolásban"/>
    <x v="2"/>
    <s v="OGYI-T-03612/05"/>
    <s v="bromhexine"/>
    <s v="Egis Gyógyszergyár Zrt."/>
    <s v="R05CB02"/>
    <x v="538"/>
    <d v="2026-12-31T00:00:00"/>
    <x v="0"/>
    <s v="Azonos hatóanyag, azonos gyógyszerformában elérhetõ"/>
  </r>
  <r>
    <s v="PEMETREXED TEVA  100 mg por oldatos infúzióhoz való koncentrátumhoz"/>
    <s v="1 X   - injekciós üvegben"/>
    <x v="0"/>
    <s v="OGYI-T-22969/01"/>
    <s v="pemetrexed"/>
    <s v="Teva Gyógyszergyár Zrt."/>
    <s v="L01BA04"/>
    <x v="268"/>
    <m/>
    <x v="2"/>
    <s v="Ugyanabban vagy hasonló indikációban más gyógyszer elérhetõ"/>
  </r>
  <r>
    <s v="PEMETREXED TEVA  500 mg por oldatos infúzióhoz való koncentrátumhoz"/>
    <s v="1 X   - injekciós üvegben"/>
    <x v="0"/>
    <s v="OGYI-T-22969/02"/>
    <s v="pemetrexed"/>
    <s v="Teva Gyógyszergyár Zrt."/>
    <s v="L01BA04"/>
    <x v="539"/>
    <m/>
    <x v="2"/>
    <s v="Ugyanaz a gyógyszer más hatáserõsségben elérhetõ"/>
  </r>
  <r>
    <s v="PEMETREXED TEVA  500 mg por oldatos infúzióhoz való koncentrátumhoz"/>
    <s v="1 X   - injekciós üvegben"/>
    <x v="0"/>
    <s v="OGYI-T-22969/02"/>
    <s v="pemetrexed"/>
    <s v="Teva Gyógyszergyár Zrt."/>
    <s v="L01BA04"/>
    <x v="539"/>
    <m/>
    <x v="2"/>
    <s v="Ugyanaz a gyógyszer más hatáserõsségben elérhetõ"/>
  </r>
  <r>
    <s v="PEMETREXED TEVA 1000 mg por oldatos infúzióhoz való koncentrátumhoz"/>
    <s v="1 X   - injekciós üvegben"/>
    <x v="0"/>
    <s v="OGYI-T-22969/03"/>
    <s v="pemetrexed"/>
    <s v="Teva Gyógyszergyár Zrt."/>
    <s v="L01BA04"/>
    <x v="540"/>
    <m/>
    <x v="2"/>
    <s v="Ugyanaz a gyógyszer más kiszerelésben elérhetõ"/>
  </r>
  <r>
    <s v="PERINDOPRIL ACTAVIS 4 mg tabletta"/>
    <s v="30 X   - buborékcsomagolásban"/>
    <x v="2"/>
    <s v="OGYI-T-20895/06"/>
    <s v="perindopril"/>
    <s v="Actavis Group PTC ehf."/>
    <s v="C09AA04"/>
    <x v="541"/>
    <m/>
    <x v="2"/>
    <s v="Az OGYÉI által helyettesíthetõnek nyilvánított gyógyszer elérhetõ (helyettesíthetõségi lista)"/>
  </r>
  <r>
    <s v="PERINDOPRIL ACTAVIS 8 mg tabletta"/>
    <s v="30 X   - buborékcsomagolásban"/>
    <x v="2"/>
    <s v="OGYI-T-20895/10"/>
    <s v="perindopril"/>
    <s v="Actavis Group PTC ehf."/>
    <s v="C09AA04"/>
    <x v="138"/>
    <m/>
    <x v="2"/>
    <s v="Az OGYÉI által helyettesíthetõnek nyilvánított gyógyszer elérhetõ (helyettesíthetõségi lista)"/>
  </r>
  <r>
    <s v="PETHIDINE PANPHARMA 50 mg/ml oldatos injekció"/>
    <s v="10 X 2 ml ampulla"/>
    <x v="16"/>
    <s v="OGYI-T-23784/01"/>
    <s v="pethidine hydrochloride"/>
    <s v="Panpharma"/>
    <s v="N02AB02"/>
    <x v="542"/>
    <m/>
    <x v="8"/>
    <s v="Egyedi import"/>
  </r>
  <r>
    <s v="PHENOLPHTHALEINUM 0,5 g tabletta"/>
    <s v="10 X   - szalagcsomagolásban"/>
    <x v="19"/>
    <s v="OGYI-T-12334/01"/>
    <s v="phenolphthalein"/>
    <s v="Parma Produkt Kft."/>
    <s v="A06AB04"/>
    <x v="543"/>
    <m/>
    <x v="1"/>
    <s v="Ugyanabban vagy hasonló indikációban más gyógyszer elérhetõ"/>
  </r>
  <r>
    <s v="PHLOGOSAM külsõleges hab"/>
    <s v="1 X 75 g Al tartályban"/>
    <x v="62"/>
    <s v="OGYI-T-03566/01"/>
    <s v="dexpanthenol;lidocaine;Sodium samarium sulfosalicylate, anhydrate"/>
    <s v="PannonPharma Kft."/>
    <s v="D03AX53"/>
    <x v="544"/>
    <m/>
    <x v="1"/>
    <s v="Ugyanabban vagy hasonló indikációban más gyógyszer elérhetõ"/>
  </r>
  <r>
    <s v="PIPERACILLIN/TAZOBACTAM KALCEKS 4 g/0,5 g por oldatos infúzióhoz"/>
    <s v="1 X 50 ml injekciós üvegben"/>
    <x v="0"/>
    <s v="OGYI-T-24184/03"/>
    <s v="piperacillin;tazobactam"/>
    <s v="AS KALCEKS"/>
    <s v="J01CR05"/>
    <x v="194"/>
    <m/>
    <x v="2"/>
    <s v="Ugyanabban vagy hasonló indikációban más gyógyszer elérhetõ"/>
  </r>
  <r>
    <s v="PIPERACILLIN/TAZOBACTAM KALCEKS 4 g/0,5 g por oldatos infúzióhoz"/>
    <s v="10 X 50 ml injekciós üvegben"/>
    <x v="0"/>
    <s v="OGYI-T-24184/04"/>
    <s v="piperacillin;tazobactam"/>
    <s v="AS KALCEKS"/>
    <s v="J01CR05"/>
    <x v="143"/>
    <m/>
    <x v="2"/>
    <s v="Ugyanabban vagy hasonló indikációban más gyógyszer elérhetõ"/>
  </r>
  <r>
    <s v="PIPERACILLIN/TAZOBACTAM SANDOZ 4 g/0,5 g por oldatos infúzióhoz"/>
    <s v="10 X   - infúziós üvegben"/>
    <x v="11"/>
    <s v="OGYI-T-21315/07"/>
    <s v="tazobactam;piperacillin"/>
    <s v="Sandoz Hungária Kft."/>
    <s v="J01CR05"/>
    <x v="545"/>
    <d v="2025-12-31T00:00:00"/>
    <x v="2"/>
    <s v="Azonos hatóanyag, azonos gyógyszerformában elérhetõ"/>
  </r>
  <r>
    <s v="PIRACETAM SOPHARMA 200 mg/ml oldatos injekció"/>
    <s v="10 X 5  ml ampulla"/>
    <x v="16"/>
    <s v="OGYI-T-01174/02"/>
    <s v="piracetam"/>
    <s v="Sopharma PLC"/>
    <s v="N06BX03"/>
    <x v="141"/>
    <d v="2024-12-31T00:00:00"/>
    <x v="2"/>
    <s v="Ugyanabban vagy hasonló indikációban más gyógyszer elérhetõ"/>
  </r>
  <r>
    <s v="PIRACETAM SOPHARMA 200 mg/ml oldatos injekció"/>
    <s v="50 X 5 ml ampulla"/>
    <x v="16"/>
    <s v="OGYI-T-01174/03"/>
    <s v="piracetam"/>
    <s v="Sopharma PLC"/>
    <s v="N06BX03"/>
    <x v="141"/>
    <d v="2024-12-31T00:00:00"/>
    <x v="2"/>
    <s v="Ugyanabban vagy hasonló indikációban más gyógyszer elérhetõ"/>
  </r>
  <r>
    <s v="PNEUMOVAX 23 oldatos injekció"/>
    <s v="1 X   - injekciós üvegben"/>
    <x v="0"/>
    <s v="OGYI-T-08718/01"/>
    <s v="baktérium liofilizátum"/>
    <s v="MSD Pharma Hungary Kft."/>
    <s v="J07AL01"/>
    <x v="546"/>
    <m/>
    <x v="0"/>
    <s v="Ugyanabban vagy hasonló indikációban más gyógyszer elérhetõ"/>
  </r>
  <r>
    <s v="PONMEL 250 mg kemény kapszula"/>
    <s v="40 X   - tartályban és dobozban"/>
    <x v="63"/>
    <s v="OGYI-T-05764/01"/>
    <s v="mefenamic acid"/>
    <s v="PannonPharma Kft."/>
    <s v="M01AG01"/>
    <x v="547"/>
    <m/>
    <x v="0"/>
    <s v="Ugyanabban vagy hasonló indikációban más gyógyszer elérhetõ"/>
  </r>
  <r>
    <s v="PRAMIPEXOLE ORION 0,18 mg tabletta"/>
    <s v="30 X   - buborékcsomagolásban"/>
    <x v="2"/>
    <s v="OGYI-T-21005/02"/>
    <s v="pramipexole"/>
    <s v="Orion Corporation"/>
    <s v="N04BC05"/>
    <x v="548"/>
    <d v="2025-10-01T00:00:00"/>
    <x v="2"/>
    <s v="Ugyanaz a gyógyszer más hatáserõsségben elérhetõ"/>
  </r>
  <r>
    <s v="PREDUCTAL PROLONG 80 mg retard kemény kapszula"/>
    <s v="90 X   - buborékcsomagolásban"/>
    <x v="2"/>
    <s v="OGYI-T-08844/07"/>
    <s v="trimetazidine"/>
    <s v="Les Laboratoires Servier"/>
    <s v="C01EB15"/>
    <x v="503"/>
    <m/>
    <x v="0"/>
    <s v="Ugyanabban vagy hasonló indikációban más gyógyszer elérhetõ"/>
  </r>
  <r>
    <s v="PREGABALIN RICHTER  75 mg kemény kapszula"/>
    <s v="56 X   - buborékcsomagolásban"/>
    <x v="2"/>
    <s v="OGYI-T-22906/11"/>
    <s v="pregabalin"/>
    <s v="Richter Gedeon Nyrt."/>
    <s v="N02BF02"/>
    <x v="187"/>
    <d v="2025-11-30T00:00:00"/>
    <x v="2"/>
    <s v="Ugyanaz a gyógyszer más hatáserõsségben elérhetõ"/>
  </r>
  <r>
    <s v="PRENESSA 2 mg tabletta"/>
    <s v="30 X   - buborékcsomagolásban"/>
    <x v="2"/>
    <s v="OGYI-T-10359/20"/>
    <s v="perindopril"/>
    <s v="Krka d.d.,"/>
    <s v="C09AA04"/>
    <x v="549"/>
    <m/>
    <x v="0"/>
    <s v="Ugyanaz a gyógyszer más gyógyszerformában elérhetõ"/>
  </r>
  <r>
    <s v="PRIORIX por és oldószer oldatos injekcióhoz elõretöltött fecskendõben"/>
    <s v="1 X   - porüveg"/>
    <x v="44"/>
    <s v="OGYI-T-08303/04"/>
    <s v="vakcina (virális)"/>
    <s v="GlaxoSmithKline Biologicals S.A."/>
    <s v="J07BD52"/>
    <x v="0"/>
    <m/>
    <x v="0"/>
    <s v="Ugyanabban vagy hasonló indikációban más gyógyszer elérhetõ"/>
  </r>
  <r>
    <s v="PROHANCE 0,5 mmol/ml oldatos injekció"/>
    <s v="1 X 10 ml injekciós üvegben"/>
    <x v="0"/>
    <s v="OGYI-T-23577/02"/>
    <s v="gadoteridol"/>
    <s v="Bracco Imaging S.P.A."/>
    <s v="V08CA04"/>
    <x v="365"/>
    <m/>
    <x v="0"/>
    <s v="Ugyanaz a gyógyszer más kiszerelésben elérhetõ"/>
  </r>
  <r>
    <s v="PROHANCE 0,5 mmol/ml oldatos injekció"/>
    <s v="1 X 15 ml injekciós üvegben"/>
    <x v="0"/>
    <s v="OGYI-T-23577/03"/>
    <s v="gadoteridol"/>
    <s v="Bracco Imaging S.P.A."/>
    <s v="V08CA04"/>
    <x v="365"/>
    <m/>
    <x v="0"/>
    <s v="Ugyanaz a gyógyszer más kiszerelésben elérhetõ"/>
  </r>
  <r>
    <s v="PROHANCE 0,5 mmol/ml oldatos injekció"/>
    <s v="1 X 5 ml injekciós üvegben"/>
    <x v="0"/>
    <s v="OGYI-T-23577/01"/>
    <s v="gadoteridol"/>
    <s v="Bracco Imaging S.P.A."/>
    <s v="V08CA04"/>
    <x v="365"/>
    <m/>
    <x v="0"/>
    <s v="Ugyanaz a gyógyszer más kiszerelésben elérhetõ"/>
  </r>
  <r>
    <s v="PROHANCE 0,5 mmol/ml oldatos injekció elõretöltött fecskendõben"/>
    <s v="1 X 10 ml elõretöltött fecskendõben"/>
    <x v="7"/>
    <s v="OGYI-T-23577/05"/>
    <s v="gadoteridol"/>
    <s v="Bracco Imaging S.P.A."/>
    <s v="V08CA04"/>
    <x v="365"/>
    <m/>
    <x v="0"/>
    <s v="Ugyanaz a gyógyszer más kiszerelésben elérhetõ"/>
  </r>
  <r>
    <s v="PROHANCE 0,5 mmol/ml oldatos injekció elõretöltött fecskendõben"/>
    <s v="1 X 15 ml elõretöltött fecskendõben"/>
    <x v="7"/>
    <s v="OGYI-T-23577/06"/>
    <s v="gadoteridol"/>
    <s v="Bracco Imaging S.P.A."/>
    <s v="V08CA04"/>
    <x v="365"/>
    <m/>
    <x v="0"/>
    <s v="Ugyanaz a gyógyszer más kiszerelésben elérhetõ"/>
  </r>
  <r>
    <s v="PROHANCE 0,5 mmol/ml oldatos injekció elõretöltött fecskendõben"/>
    <s v="1 X 17 ml elõretöltött fecskendõben"/>
    <x v="7"/>
    <s v="OGYI-T-23577/07"/>
    <s v="gadoteridol"/>
    <s v="Bracco Imaging S.P.A."/>
    <s v="V08CA04"/>
    <x v="365"/>
    <m/>
    <x v="0"/>
    <s v="Ugyanaz a gyógyszer más kiszerelésben elérhetõ"/>
  </r>
  <r>
    <s v="PROKAIN-HIDROKLORID TEVA 10 mg/ml oldatos injekció"/>
    <s v="1 X 100 ml üvegben"/>
    <x v="3"/>
    <s v="OGYI-T-06050/02"/>
    <s v="procaine"/>
    <s v="Teva Gyógyszergyár Zrt."/>
    <s v="N01BA02"/>
    <x v="550"/>
    <m/>
    <x v="2"/>
    <s v="A Gytv. 16 § 2.c alapján kontingens kötelezvény"/>
  </r>
  <r>
    <s v="PROPAFENON PHARMAVIT 150 mg filmtabletta"/>
    <s v="90 X   - buborékcsomagolásban"/>
    <x v="2"/>
    <s v="OGYI-T-04413/03"/>
    <s v="propafenone"/>
    <s v="Supremex Kft."/>
    <s v="C01BC03"/>
    <x v="210"/>
    <m/>
    <x v="2"/>
    <s v="Ugyanaz a gyógyszer más hatáserõsségben elérhetõ"/>
  </r>
  <r>
    <s v="PROPAFENON PHARMAVIT 300 mg filmtabletta"/>
    <s v="30 X   - buborékcsomagolásban"/>
    <x v="2"/>
    <s v="OGYI-T-04413/04"/>
    <s v="propafenone"/>
    <s v="Supremex Kft."/>
    <s v="C01BC03"/>
    <x v="551"/>
    <m/>
    <x v="2"/>
    <s v="Ugyanabban vagy hasonló indikációban más gyógyszer elérhetõ"/>
  </r>
  <r>
    <s v="PROPAFENON PHARMAVIT 300 mg filmtabletta"/>
    <s v="90 X   - buborékcsomagolásban"/>
    <x v="2"/>
    <s v="OGYI-T-04413/06"/>
    <s v="propafenone"/>
    <s v="Supremex Kft."/>
    <s v="C01BC03"/>
    <x v="551"/>
    <m/>
    <x v="2"/>
    <s v="Ugyanabban vagy hasonló indikációban más gyógyszer elérhetõ"/>
  </r>
  <r>
    <s v="PROPYCIL 50 mg tabletta"/>
    <s v="100 X   - üveg tartályban"/>
    <x v="22"/>
    <s v="OGYI-T-01510/01"/>
    <s v="propylthiouracil"/>
    <s v="ADMEDA Arzneimittel GmbH"/>
    <s v="H03BA02"/>
    <x v="552"/>
    <m/>
    <x v="0"/>
    <s v="Ugyanaz a gyógyszer más kiszerelésben elérhetõ"/>
  </r>
  <r>
    <s v="PROSTAZYN filmtabletta"/>
    <s v="60 X   - HDPE tartályban"/>
    <x v="1"/>
    <s v="OGYI-T-22106/02"/>
    <s v="Nettle Root powdered extract;saw palmetto fruit;goldenrod, european"/>
    <s v="BÉRES Gyógyszergyár Zrt."/>
    <s v="G04CX"/>
    <x v="489"/>
    <m/>
    <x v="0"/>
    <s v="Ugyanaz a gyógyszer más kiszerelésben elérhetõ"/>
  </r>
  <r>
    <s v="PROTAMIN 1000 NE/ml oldatos injekció"/>
    <s v="1 X   - ampulla"/>
    <x v="16"/>
    <s v="OGYI-T-05574/01"/>
    <s v="protamine hydrochloride"/>
    <s v="Viatris Healthcare Ltd."/>
    <s v="V03AB14"/>
    <x v="323"/>
    <d v="2025-12-31T00:00:00"/>
    <x v="2"/>
    <s v="Kontingens"/>
  </r>
  <r>
    <s v="PULMALIO 100 mikrogramm/6 mikrogramm adagolt inhalációs por"/>
    <s v="2 X 60 adag inhalátorban"/>
    <x v="64"/>
    <s v="OGYI-T-22876/01"/>
    <s v="budesonide;formoterol fumarate dihydrate"/>
    <s v="PannonPharma Kft."/>
    <s v="R03AK07"/>
    <x v="553"/>
    <m/>
    <x v="0"/>
    <s v="Azonos hatóanyag, azonos gyógyszerformában elérhetõ"/>
  </r>
  <r>
    <s v="PULMALIO 200 mikrogramm/6 mikrogramm adagolt inhalációs por"/>
    <s v="2 X 60 adag inhalátorban"/>
    <x v="64"/>
    <s v="OGYI-T-22876/04"/>
    <s v="budesonide;formoterol fumarate dihydrate"/>
    <s v="PannonPharma Kft."/>
    <s v="R03AK07"/>
    <x v="553"/>
    <m/>
    <x v="0"/>
    <s v="Azonos hatóanyag, azonos gyógyszerformában elérhetõ"/>
  </r>
  <r>
    <s v="PULMALIO 400 mikrogramm/12 mikrogramm adagolt inhalációs por"/>
    <s v="1 X 60 adag inhalátorban"/>
    <x v="64"/>
    <s v="OGYI-T-22876/07"/>
    <s v="budesonide;formoterol fumarate dihydrate"/>
    <s v="PannonPharma Kft."/>
    <s v="R03AK07"/>
    <x v="553"/>
    <m/>
    <x v="0"/>
    <s v="Azonos hatóanyag, azonos gyógyszerformában elérhetõ"/>
  </r>
  <r>
    <s v="PYASSAN 250 mg kemény kapszula"/>
    <s v="24 X   - buborékcsomagolásban"/>
    <x v="2"/>
    <s v="OGYI-T-03569/01"/>
    <s v="cefalexin"/>
    <s v="HGA Biomed Kft."/>
    <s v="J01DB01"/>
    <x v="212"/>
    <m/>
    <x v="1"/>
    <s v="Ugyanaz a gyógyszer más kiszerelésben elérhetõ"/>
  </r>
  <r>
    <s v="Pegasys 135 mikrogramm oldatos injekció elõretöltött fecskendõben"/>
    <s v="4 X   - elõretöltött fecskendõben"/>
    <x v="7"/>
    <s v="EU/1/02/221/006"/>
    <s v="peginterferon alfa-2a"/>
    <s v="pharmaand GmbH"/>
    <s v="L03AB11"/>
    <x v="554"/>
    <m/>
    <x v="0"/>
    <s v="Ugyanabban vagy hasonló indikációban más gyógyszer elérhetõ"/>
  </r>
  <r>
    <s v="Pelmeg 6 mg oldatos injekció elõretöltött fecskendõben"/>
    <s v="1 X 0.6 ml elõretöltött fecskendõben"/>
    <x v="7"/>
    <s v="EU/1/18/1328/001"/>
    <s v="pegfilgrastim"/>
    <s v="Mundipharma Corporation (Ireland) Ltd."/>
    <s v="L03AA13"/>
    <x v="52"/>
    <m/>
    <x v="0"/>
    <s v="Azonos hatóanyag, azonos gyógyszerformában elérhetõ"/>
  </r>
  <r>
    <s v="Pergoveris 150 NE/75 NE por és oldószer oldatos injekcióhoz"/>
    <s v="1 X   - porampulla+oldószerampulla"/>
    <x v="37"/>
    <s v="EU/1/07/396/001"/>
    <s v="follitropin alfa;lutropin alfa"/>
    <s v="Merck Europe B.V. "/>
    <s v="G03GA30"/>
    <x v="74"/>
    <m/>
    <x v="0"/>
    <s v="Ugyanaz a gyógyszer más kiszerelésben elérhetõ"/>
  </r>
  <r>
    <s v="Posaconazole Accord 100 mg gyomornedv-ellenálló tabletta"/>
    <s v="24 X 1 - adagonként perforált buborékcsomagolásban"/>
    <x v="23"/>
    <s v="EU/1/19/1379/002"/>
    <s v="posaconazole"/>
    <s v="Accord Healthcare S.L.U."/>
    <s v="J02AC04"/>
    <x v="555"/>
    <m/>
    <x v="4"/>
    <s v="Ugyanaz a gyógyszer más kiszerelésben elérhetõ"/>
  </r>
  <r>
    <s v="Posaconazole Accord 100 mg gyomornedv-ellenálló tabletta"/>
    <s v="96 X   - buborékcsomagolásban"/>
    <x v="2"/>
    <s v="EU/1/19/1379/003"/>
    <s v="posaconazole"/>
    <s v="Accord Healthcare S.L.U."/>
    <s v="J02AC04"/>
    <x v="556"/>
    <m/>
    <x v="6"/>
    <s v="Ugyanaz a gyógyszer más kiszerelésben elérhetõ"/>
  </r>
  <r>
    <s v="Posaconazole Accord 100 mg gyomornedv-ellenálló tabletta"/>
    <s v="96 X 1 - adagonként perforált buborékcsomagolásban"/>
    <x v="23"/>
    <s v="EU/1/19/1379/004"/>
    <s v="posaconazole"/>
    <s v="Accord Healthcare S.L.U."/>
    <s v="J02AC04"/>
    <x v="556"/>
    <m/>
    <x v="6"/>
    <s v="Ugyanaz a gyógyszer más kiszerelésben elérhetõ"/>
  </r>
  <r>
    <s v="Praluent  75 mg oldatos injekció elõretöltött injekciós tollban"/>
    <s v="2 X 1 ml elõretöltött injekciós tollban"/>
    <x v="26"/>
    <s v="EU/1/15/1031/002"/>
    <s v="alirocumab"/>
    <s v="Sanofi Winthrop Industrie"/>
    <s v="C10AX14"/>
    <x v="557"/>
    <m/>
    <x v="0"/>
    <s v="Egyedi import"/>
  </r>
  <r>
    <s v="Praluent 150 mg oldatos injekció elõretöltött injekciós tollban"/>
    <s v="2 X 1 ml elõretöltött injekciós tollban"/>
    <x v="26"/>
    <s v="EU/1/15/1031/008"/>
    <s v="alirocumab"/>
    <s v="Sanofi Winthrop Industrie"/>
    <s v="C10AX14"/>
    <x v="557"/>
    <m/>
    <x v="0"/>
    <s v="Egyedi import"/>
  </r>
  <r>
    <s v="Pramipexole Teva 0,088 mg tabletta"/>
    <s v="30 X   - buborékcsomagolásban"/>
    <x v="2"/>
    <s v="EU/1/08/490/001"/>
    <s v="pramipexole"/>
    <s v="Teva B.V."/>
    <s v="N04BC05"/>
    <x v="267"/>
    <m/>
    <x v="0"/>
    <s v="Az OGYÉI által helyettesíthetõnek nyilvánított gyógyszer elérhetõ (helyettesíthetõségi lista)"/>
  </r>
  <r>
    <s v="Pramipexole Teva 0,18 mg tabletta"/>
    <s v="30 X   - buborékcsomagolásban"/>
    <x v="2"/>
    <s v="EU/1/08/490/005"/>
    <s v="pramipexole"/>
    <s v="Teva B.V."/>
    <s v="N04BC05"/>
    <x v="267"/>
    <m/>
    <x v="0"/>
    <s v="Az OGYÉI által helyettesíthetõnek nyilvánított gyógyszer elérhetõ (helyettesíthetõségi lista)"/>
  </r>
  <r>
    <s v="Pramipexole Teva 0,7 mg tabletta"/>
    <s v="30 X   - buborékcsomagolásban"/>
    <x v="2"/>
    <s v="EU/1/08/490/013"/>
    <s v="pramipexole"/>
    <s v="Teva B.V."/>
    <s v="N04BC05"/>
    <x v="267"/>
    <m/>
    <x v="0"/>
    <s v="Az OGYÉI által helyettesíthetõnek nyilvánított gyógyszer elérhetõ (helyettesíthetõségi lista)"/>
  </r>
  <r>
    <s v="Prevenar 13 szuszpenziós injekció"/>
    <s v="1 X 0.5 ml elõretöltött fecskendõben"/>
    <x v="7"/>
    <s v="EU/1/09/590/002"/>
    <s v="vakcina (bakteriális)"/>
    <s v="Pfizer Europe MA EEIG "/>
    <s v="J07AL02"/>
    <x v="558"/>
    <m/>
    <x v="0"/>
    <s v="Azonos hatóanyag, azonos gyógyszerformában elérhetõ"/>
  </r>
  <r>
    <s v="Prezista 600 mg filmtabletta"/>
    <s v="60 X   - HDPE tartályban"/>
    <x v="1"/>
    <s v="EU/1/06/380/002"/>
    <s v="darunavir"/>
    <s v="Janssen-Cilag International NV"/>
    <s v="J05AE10"/>
    <x v="221"/>
    <m/>
    <x v="0"/>
    <s v="Ugyanabban vagy hasonló indikációban más gyógyszer elérhetõ"/>
  </r>
  <r>
    <s v="Prezista 600 mg filmtabletta"/>
    <s v="60 X   - HDPE tartályban"/>
    <x v="1"/>
    <s v="EU/1/06/380/002"/>
    <s v="darunavir"/>
    <s v="Janssen-Cilag International NV"/>
    <s v="J05AE10"/>
    <x v="559"/>
    <m/>
    <x v="0"/>
    <s v="Ugyanabban vagy hasonló indikációban más gyógyszer elérhetõ"/>
  </r>
  <r>
    <s v="Prezista 800 mg filmtabletta"/>
    <s v="30 X   - HDPE tartályban"/>
    <x v="1"/>
    <s v="EU/1/06/380/007"/>
    <s v="darunavir"/>
    <s v="Janssen-Cilag International NV"/>
    <s v="J05AE10"/>
    <x v="221"/>
    <m/>
    <x v="0"/>
    <s v="Ugyanabban vagy hasonló indikációban más gyógyszer elérhetõ"/>
  </r>
  <r>
    <s v="Prezista 800 mg filmtabletta"/>
    <s v="30 X   - HDPE tartályban"/>
    <x v="1"/>
    <s v="EU/1/06/380/007"/>
    <s v="darunavir"/>
    <s v="Janssen-Cilag International NV"/>
    <s v="J05AE10"/>
    <x v="559"/>
    <m/>
    <x v="0"/>
    <s v="Ugyanabban vagy hasonló indikációban más gyógyszer elérhetõ"/>
  </r>
  <r>
    <s v="Pritor 40 mg tabletta"/>
    <s v="28 X   - "/>
    <x v="21"/>
    <s v="EU/1/98/089/002"/>
    <s v="telmisartan"/>
    <s v="Bayer AG"/>
    <s v="C09CA07"/>
    <x v="560"/>
    <m/>
    <x v="0"/>
    <s v="Ugyanabban vagy hasonló indikációban más gyógyszer elérhetõ"/>
  </r>
  <r>
    <s v="Pritor Plus 40 mg/12,5 mg tabletta"/>
    <s v="28 X   - "/>
    <x v="21"/>
    <s v="EU/1/02/215/002"/>
    <s v="telmisartan;hydrochlorothiazide"/>
    <s v="Bayer AG"/>
    <s v="C09DA07"/>
    <x v="561"/>
    <m/>
    <x v="0"/>
    <s v="Ugyanaz a gyógyszer más kiszerelésben elérhetõ"/>
  </r>
  <r>
    <s v="Pritor Plus 80 mg/12,5 mg tabletta"/>
    <s v="28 X   - "/>
    <x v="21"/>
    <s v="EU/1/02/215/007"/>
    <s v="telmisartan;hydrochlorothiazide"/>
    <s v="Bayer AG"/>
    <s v="C09DA07"/>
    <x v="562"/>
    <m/>
    <x v="0"/>
    <s v="Ugyanaz a gyógyszer más kiszerelésben elérhetõ"/>
  </r>
  <r>
    <s v="Pritor Plus 80 mg/25 mg tabletta"/>
    <s v="28 X   - "/>
    <x v="21"/>
    <s v="EU/1/02/215/016"/>
    <s v="telmisartan;hydrochlorothiazide"/>
    <s v="Bayer AG"/>
    <s v="C09DA07"/>
    <x v="563"/>
    <m/>
    <x v="2"/>
    <s v="Az OGYÉI által helyettesíthetõnek nyilvánított gyógyszer elérhetõ (helyettesíthetõségi lista)"/>
  </r>
  <r>
    <s v="Protopic 0,03% kenõcs"/>
    <s v="1 X 10 g -"/>
    <x v="65"/>
    <s v="EU/1/02/201/005"/>
    <s v="tacrolimus"/>
    <s v="Leo Pharma A/S"/>
    <s v="D11AX14"/>
    <x v="408"/>
    <m/>
    <x v="0"/>
    <s v="Ugyanaz a gyógyszer más kiszerelésben elérhetõ"/>
  </r>
  <r>
    <s v="Protopic 0,1% kenõcs"/>
    <s v="1 X 10 g -"/>
    <x v="65"/>
    <s v="EU/1/02/201/006"/>
    <s v="tacrolimus"/>
    <s v="Leo Pharma A/S"/>
    <s v="D11AX14"/>
    <x v="408"/>
    <m/>
    <x v="0"/>
    <s v="Ugyanaz a gyógyszer más kiszerelésben elérhetõ"/>
  </r>
  <r>
    <s v="Puregon 300 NE/0,36 ml oldatos injekció"/>
    <s v="1 X   - patronban"/>
    <x v="49"/>
    <s v="EU/1/96/008/038"/>
    <s v="follitropin beta"/>
    <s v="N.V. Organon"/>
    <s v="G03GA06"/>
    <x v="564"/>
    <m/>
    <x v="0"/>
    <s v="Ugyanabban vagy hasonló indikációban más gyógyszer elérhetõ"/>
  </r>
  <r>
    <s v="Puregon 600 NE/0,72 ml oldatos injekció"/>
    <s v="1 X   - patronban"/>
    <x v="49"/>
    <s v="EU/1/96/008/039"/>
    <s v="follitropin beta"/>
    <s v="N.V. Organon"/>
    <s v="G03GA06"/>
    <x v="564"/>
    <m/>
    <x v="0"/>
    <s v="Ugyanabban vagy hasonló indikációban más gyógyszer elérhetõ"/>
  </r>
  <r>
    <s v="QUETIAPINE-TEVA  50 mg retard tabletta"/>
    <s v="60 X   - buborékcsomagolásban"/>
    <x v="2"/>
    <s v="OGYI-T-20839/17"/>
    <s v="quetiapine"/>
    <s v="Teva Gyógyszergyár Zrt."/>
    <s v="N05AH04"/>
    <x v="89"/>
    <m/>
    <x v="2"/>
    <s v="Azonos hatóanyag, azonos gyógyszerformában elérhetõ"/>
  </r>
  <r>
    <s v="QUETIAPINE-TEVA 400 mg retard tabletta"/>
    <s v="60 X   - buborékcsomagolásban"/>
    <x v="2"/>
    <s v="OGYI-T-20839/22"/>
    <s v="quetiapine"/>
    <s v="Teva Gyógyszergyár Zrt."/>
    <s v="N05AH04"/>
    <x v="166"/>
    <m/>
    <x v="2"/>
    <s v="Az OGYÉI által helyettesíthetõnek nyilvánított gyógyszer elérhetõ (helyettesíthetõségi lista)"/>
  </r>
  <r>
    <s v="Qutenza 179 mg külsõleges tapasz"/>
    <s v="1 X   - tasakban"/>
    <x v="4"/>
    <s v="EU/1/09/524/001"/>
    <s v="capsaicin"/>
    <s v="Grünenthal GmbH"/>
    <s v="N01BX04"/>
    <x v="565"/>
    <m/>
    <x v="0"/>
    <s v="Kontingens"/>
  </r>
  <r>
    <s v="Qutenza 179 mg külsõleges tapasz"/>
    <s v="2 X   - tasakban"/>
    <x v="4"/>
    <s v="EU/1/09/524/002"/>
    <s v="capsaicin"/>
    <s v="Grünenthal GmbH"/>
    <s v="N01BX04"/>
    <x v="565"/>
    <m/>
    <x v="0"/>
    <s v="Kontingens"/>
  </r>
  <r>
    <s v="RABEPRAZOL-TEVA 20 mg gyomornedv-ellenálló tabletta"/>
    <s v="28 X   - buborékcsomagolásban"/>
    <x v="2"/>
    <s v="OGYI-T-21622/02"/>
    <s v="rabeprazole"/>
    <s v="Teva Gyógyszergyár Zrt."/>
    <s v="A02BC04"/>
    <x v="566"/>
    <m/>
    <x v="2"/>
    <s v="Ugyanaz a gyógyszer más kiszerelésben elérhetõ"/>
  </r>
  <r>
    <s v="RABYPREX 20 mg gyomornedv-ellenálló tabletta"/>
    <s v="28 X   - buborékcsomagolásban"/>
    <x v="2"/>
    <s v="OGYI-T-20811/05"/>
    <s v="rabeprazole"/>
    <s v="Teva Gyógyszergyár Zrt."/>
    <s v="A02BC04"/>
    <x v="567"/>
    <m/>
    <x v="2"/>
    <s v="Az OGYÉI által helyettesíthetõnek nyilvánított gyógyszer elérhetõ (helyettesíthetõségi lista)"/>
  </r>
  <r>
    <s v="RABYPREX 20 mg gyomornedv-ellenálló tabletta"/>
    <s v="56 X   - buborékcsomagolásban"/>
    <x v="2"/>
    <s v="OGYI-T-20811/06"/>
    <s v="rabeprazole"/>
    <s v="Teva Gyógyszergyár Zrt."/>
    <s v="A02BC04"/>
    <x v="568"/>
    <m/>
    <x v="2"/>
    <s v="Ugyanaz a gyógyszer más hatáserõsségben elérhetõ"/>
  </r>
  <r>
    <s v="RALGEN SR 100 mg retard tabletta"/>
    <s v="30 X   - buborékcsomagolásban"/>
    <x v="2"/>
    <s v="OGYI-T-20310/03"/>
    <s v="tramadol"/>
    <s v="Zentiva, k.s."/>
    <s v="N02AX02"/>
    <x v="295"/>
    <d v="2026-03-16T00:00:00"/>
    <x v="2"/>
    <s v="Az OGYÉI által helyettesíthetõnek nyilvánított gyógyszer elérhetõ (helyettesíthetõségi lista)"/>
  </r>
  <r>
    <s v="RALGEN SR 100 mg retard tabletta"/>
    <s v="50 X   - buborékcsomagolásban"/>
    <x v="2"/>
    <s v="OGYI-T-20310/04"/>
    <s v="tramadol"/>
    <s v="Zentiva, k.s."/>
    <s v="N02AX02"/>
    <x v="278"/>
    <d v="2026-03-16T00:00:00"/>
    <x v="2"/>
    <s v="Ugyanaz a gyógyszer más kiszerelésben elérhetõ"/>
  </r>
  <r>
    <s v="RALGEN SR 150 mg retard tabletta"/>
    <s v="30 X   - buborékcsomagolásban"/>
    <x v="2"/>
    <s v="OGYI-T-20310/07"/>
    <s v="tramadol"/>
    <s v="Zentiva, k.s."/>
    <s v="N02AX02"/>
    <x v="569"/>
    <m/>
    <x v="2"/>
    <s v="Ugyanaz a gyógyszer más hatáserõsségben elérhetõ"/>
  </r>
  <r>
    <s v="RALGEN SR 150 mg retard tabletta"/>
    <s v="50 X   - buborékcsomagolásban"/>
    <x v="2"/>
    <s v="OGYI-T-20310/08"/>
    <s v="tramadol"/>
    <s v="Zentiva, k.s."/>
    <s v="N02AX02"/>
    <x v="570"/>
    <d v="2026-03-16T00:00:00"/>
    <x v="2"/>
    <s v="Ugyanaz a gyógyszer más hatáserõsségben elérhetõ"/>
  </r>
  <r>
    <s v="RALGEN SR 200 mg retard tabletta"/>
    <s v="30 X   - buborékcsomagolásban"/>
    <x v="2"/>
    <s v="OGYI-T-20310/11"/>
    <s v="tramadol"/>
    <s v="Zentiva, k.s."/>
    <s v="N02AX02"/>
    <x v="571"/>
    <m/>
    <x v="2"/>
    <s v="Ugyanaz a gyógyszer más hatáserõsségben elérhetõ"/>
  </r>
  <r>
    <s v="RALGEN SR 200 mg retard tabletta"/>
    <s v="50 X   - buborékcsomagolásban"/>
    <x v="2"/>
    <s v="OGYI-T-20310/12"/>
    <s v="tramadol"/>
    <s v="Zentiva, k.s."/>
    <s v="N02AX02"/>
    <x v="572"/>
    <d v="2026-03-16T00:00:00"/>
    <x v="2"/>
    <s v="Ugyanaz a gyógyszer más hatáserõsségben elérhetõ"/>
  </r>
  <r>
    <s v="RAMIPRIL HCT-ZENTIVA 5 mg/25 mg tabletta"/>
    <s v="28 X   - buborékcsomagolásban"/>
    <x v="2"/>
    <s v="OGYI-T-10606/01"/>
    <s v="ramipril;hydrochlorothiazide"/>
    <s v="Zentiva, k.s."/>
    <s v="C09BA05"/>
    <x v="456"/>
    <m/>
    <x v="0"/>
    <s v="Az OGYÉI által helyettesíthetõnek nyilvánított gyógyszer elérhetõ (helyettesíthetõségi lista)"/>
  </r>
  <r>
    <s v="RAZAGILIN SANDOZ 1 mg tabletta"/>
    <s v="30 X   - buborékcsomagolásban"/>
    <x v="2"/>
    <s v="OGYI-T-22949/01"/>
    <s v="rasagiline"/>
    <s v="Sandoz Hungária Kft."/>
    <s v="N04BD02"/>
    <x v="289"/>
    <d v="2025-11-30T00:00:00"/>
    <x v="2"/>
    <s v="Az OGYÉI által helyettesíthetõnek nyilvánított gyógyszer elérhetõ (helyettesíthetõségi lista)"/>
  </r>
  <r>
    <s v="RELTEBON 80 mg retard tabletta"/>
    <s v="30 X   - buborékcsomagolásban"/>
    <x v="2"/>
    <s v="OGYI-T-22673/26"/>
    <s v="oxycodone hydrochloride"/>
    <s v="Actavis Group PTC ehf."/>
    <s v="N02AA05"/>
    <x v="210"/>
    <d v="2025-12-01T00:00:00"/>
    <x v="2"/>
    <s v="Az OGYÉI által helyettesíthetõnek nyilvánított gyógyszer elérhetõ (helyettesíthetõségi lista)"/>
  </r>
  <r>
    <s v="REMUREL 20 mg/ml oldatos injekció elõretöltött fecskendõben"/>
    <s v="28 X   - elõretöltött fecskendõben"/>
    <x v="7"/>
    <s v="OGYI-T-23013/02"/>
    <s v="glatiramer acetate"/>
    <s v="Zentiva, k.s."/>
    <s v="L03AX13"/>
    <x v="573"/>
    <m/>
    <x v="0"/>
    <s v="Egyedi import"/>
  </r>
  <r>
    <s v="RENNIE cukormentes rágótabletta"/>
    <s v="24 X   - buborékcsomagolásban"/>
    <x v="2"/>
    <s v="OGYI-T-05036/08"/>
    <s v="calcium carbonate;magnesium carbonate"/>
    <s v="Bayer Hungária Kft."/>
    <s v="A02AD"/>
    <x v="574"/>
    <m/>
    <x v="0"/>
    <s v="Ugyanaz a gyógyszer más kiszerelésben elérhetõ"/>
  </r>
  <r>
    <s v="REPARON végbélkenõcs"/>
    <s v="1 X 25 g Al tubusban"/>
    <x v="28"/>
    <s v="OGYI-T-09005/01"/>
    <s v="baktérium liofilizátum"/>
    <s v="Egis Gyógyszergyár Zrt."/>
    <s v="C05AX03"/>
    <x v="125"/>
    <m/>
    <x v="0"/>
    <s v="Ugyanaz a gyógyszer más kiszerelésben elérhetõ"/>
  </r>
  <r>
    <s v="REPARON végbélkúp"/>
    <s v="10 X   - -"/>
    <x v="29"/>
    <s v="OGYI-T-09005/02"/>
    <s v="baktérium liofilizátum"/>
    <s v="Egis Gyógyszergyár Zrt."/>
    <s v="C05AX03"/>
    <x v="125"/>
    <m/>
    <x v="0"/>
    <s v="Ugyanaz a gyógyszer más kiszerelésben elérhetõ"/>
  </r>
  <r>
    <s v="RESEPTYL-UREA külsõleges por"/>
    <s v="1 X 10 g PP tartályban"/>
    <x v="20"/>
    <s v="OGYI-T-03301/01"/>
    <s v="chloroseptyl"/>
    <s v="Wagner-Pharma Kft."/>
    <s v="D06BA19"/>
    <x v="575"/>
    <m/>
    <x v="1"/>
    <s v="Egyedi import"/>
  </r>
  <r>
    <s v="RESTIGULIN 15 mg tabletta"/>
    <s v="60 X   - buborékcsomagolásban"/>
    <x v="2"/>
    <s v="OGYI-T-22841/06"/>
    <s v="aripiprazole"/>
    <s v="Richter Gedeon Nyrt."/>
    <s v="N05AX12"/>
    <x v="22"/>
    <d v="2025-11-30T00:00:00"/>
    <x v="2"/>
    <s v="Ugyanaz a gyógyszer más hatáserõsségben elérhetõ"/>
  </r>
  <r>
    <s v="RHINATHIOL 1,33 mg/ml köhögéscsillapító szirup felnõtteknek"/>
    <s v="1 X 200 ml üvegben"/>
    <x v="3"/>
    <s v="OGYI-T-09257/02"/>
    <s v="dextromethorphan"/>
    <s v="Opella Healthcare Commercial Kft."/>
    <s v="R05DA09"/>
    <x v="32"/>
    <m/>
    <x v="0"/>
    <s v="Ugyanabban vagy hasonló indikációban más gyógyszer elérhetõ"/>
  </r>
  <r>
    <s v="RHINATHIOL köptetõ 20 mg/ml szirup gyermekeknek"/>
    <s v="1 X 125 ml üvegben"/>
    <x v="3"/>
    <s v="OGYI-T-06607/01"/>
    <s v="carbocisteine"/>
    <s v="Opella Healthcare Commercial Kft."/>
    <s v="R05CB03"/>
    <x v="31"/>
    <m/>
    <x v="0"/>
    <s v="Ugyanabban vagy hasonló indikációban más gyógyszer elérhetõ"/>
  </r>
  <r>
    <s v="RHINATHIOL köptetõ 50 mg/ml szirup felnõtteknek"/>
    <s v="1 X 200 ml üvegben"/>
    <x v="3"/>
    <s v="OGYI-T-06607/03"/>
    <s v="carbocisteine"/>
    <s v="Opella Healthcare Commercial Kft."/>
    <s v="R05CB03"/>
    <x v="32"/>
    <m/>
    <x v="0"/>
    <s v="Azonos hatóanyag, azonos gyógyszerformában elérhetõ"/>
  </r>
  <r>
    <s v="RIFAMED 150 mg filmtabletta"/>
    <s v="100 X   - tartályban"/>
    <x v="8"/>
    <s v="OGYI-T-04623/01"/>
    <s v="rifampicin"/>
    <s v="PannonPharma Kft."/>
    <s v="J04AB02"/>
    <x v="576"/>
    <m/>
    <x v="1"/>
    <s v="Ugyanaz a gyógyszer más hatáserõsségben elérhetõ"/>
  </r>
  <r>
    <s v="RIFAZID 300 mg/150 mg filmtabletta"/>
    <s v="100 X   - tartályban"/>
    <x v="8"/>
    <s v="OGYI-T-04555/02"/>
    <s v="isoniazid;rifampicin"/>
    <s v="PannonPharma Kft."/>
    <s v="J04AM02"/>
    <x v="567"/>
    <m/>
    <x v="1"/>
    <s v="Azonos hatóanyag, azonos gyógyszerformában elérhetõ"/>
  </r>
  <r>
    <s v="RINDEX  50 mg/ml oldatos infúzió"/>
    <s v="1 X 500 ml mûanyag zsákban"/>
    <x v="45"/>
    <s v="OGYI-T-09727/04"/>
    <s v="electrolits"/>
    <s v="Teva Gyógyszergyár Zrt."/>
    <s v="B05BB02"/>
    <x v="143"/>
    <m/>
    <x v="2"/>
    <s v="Azonos hatóanyag, azonos gyógyszerformában elérhetõ"/>
  </r>
  <r>
    <s v="RINDEX 100 mg/ml oldatos infúzió"/>
    <s v="1 X 500 ml mûanyag zsákban"/>
    <x v="45"/>
    <s v="OGYI-T-09727/06"/>
    <s v="electrolits"/>
    <s v="Teva Gyógyszergyár Zrt."/>
    <s v="B05BB02"/>
    <x v="322"/>
    <m/>
    <x v="2"/>
    <s v="Azonos hatóanyag, azonos gyógyszerformában elérhetõ"/>
  </r>
  <r>
    <s v="RINGER EUROLIFE oldatos infúzió"/>
    <s v="10 X 1000 ml infúziós zsákban"/>
    <x v="48"/>
    <s v="OGYI-T-24232/02"/>
    <s v="sodium chloride;calcium chloride dihydrate;potassium chloride"/>
    <s v="Eurolife Healthcare Hungary Kft."/>
    <s v="B05BB01"/>
    <x v="508"/>
    <m/>
    <x v="8"/>
    <s v="Ugyanabban vagy hasonló indikációban más gyógyszer elérhetõ"/>
  </r>
  <r>
    <s v="RINGER EUROLIFE oldatos infúzió"/>
    <s v="20 X 500 ml infúziós zsákban"/>
    <x v="48"/>
    <s v="OGYI-T-24232/01"/>
    <s v="sodium chloride;calcium chloride dihydrate;potassium chloride"/>
    <s v="Eurolife Healthcare Hungary Kft."/>
    <s v="B05BB01"/>
    <x v="508"/>
    <m/>
    <x v="8"/>
    <s v="Ugyanabban vagy hasonló indikációban más gyógyszer elérhetõ"/>
  </r>
  <r>
    <s v="RINGER LAKTÁT Hartmann Baxter&quot; oldatos infúzió&quot;"/>
    <s v="10 X 1000 ml infúziós zsákban"/>
    <x v="48"/>
    <s v="OGYI-T-09472/03"/>
    <s v="sodium chloride;calcium chloride;potassium chloride;sodium lactate"/>
    <s v="Baxter Hungary Kft."/>
    <s v="B05BB01"/>
    <x v="577"/>
    <m/>
    <x v="0"/>
    <s v="Ugyanaz a gyógyszer más hatáserõsségben elérhetõ"/>
  </r>
  <r>
    <s v="RINGER LAKTÁT-HARTMANN TEVA oldatos infúzió"/>
    <s v="1 X 500 ml mûanyag tartályban"/>
    <x v="9"/>
    <s v="OGYI-T-06189/04"/>
    <s v="electrolits"/>
    <s v="Teva Gyógyszergyár Zrt."/>
    <s v="B05BB01"/>
    <x v="220"/>
    <m/>
    <x v="2"/>
    <s v="Azonos hatóanyag, azonos gyógyszerformában elérhetõ"/>
  </r>
  <r>
    <s v="RINGER-LAKTÁT EUROLIFE oldatos infúzió"/>
    <s v="10 X 1000 ml infúziós zsákban"/>
    <x v="48"/>
    <s v="OGYI-T-24261/02"/>
    <s v="calcium chloride dihydrate;sodium chloride;sodium lactate solution;potassium chloride"/>
    <s v="Eurolife Healthcare Hungary Kft."/>
    <s v="B05BB01"/>
    <x v="508"/>
    <m/>
    <x v="8"/>
    <s v="Ugyanabban vagy hasonló indikációban más gyógyszer elérhetõ"/>
  </r>
  <r>
    <s v="RINGER-LAKTÁT EUROLIFE oldatos infúzió"/>
    <s v="20 X 500 ml infúziós zsákban"/>
    <x v="48"/>
    <s v="OGYI-T-24261/01"/>
    <s v="calcium chloride dihydrate;sodium chloride;sodium lactate solution;potassium chloride"/>
    <s v="Eurolife Healthcare Hungary Kft."/>
    <s v="B05BB01"/>
    <x v="509"/>
    <m/>
    <x v="8"/>
    <s v="Ugyanabban vagy hasonló indikációban más gyógyszer elérhetõ"/>
  </r>
  <r>
    <s v="RINGER-LAKTÁT Fresenius oldatos infúzió"/>
    <s v="20 X 500 ml KabiPac"/>
    <x v="66"/>
    <s v="OGYI-T-09223/14"/>
    <s v="sodium chloride;potassium chloride"/>
    <s v="Fresenius Kabi Deutschland GmbH"/>
    <s v="B05BB01"/>
    <x v="51"/>
    <d v="2025-11-30T00:00:00"/>
    <x v="6"/>
    <s v="Ugyanabban vagy hasonló indikációban más gyógyszer elérhetõ"/>
  </r>
  <r>
    <s v="RINGER-TEVA oldatos infúzió"/>
    <s v="1 X 500 ml mûanyag tartályban"/>
    <x v="9"/>
    <s v="OGYI-T-05890/08"/>
    <s v="electrolits"/>
    <s v="Teva Gyógyszergyár Zrt."/>
    <s v="B05BB01"/>
    <x v="578"/>
    <m/>
    <x v="2"/>
    <s v="Azonos hatóanyag, azonos gyógyszerformában elérhetõ"/>
  </r>
  <r>
    <s v="RISEBONE DUO MAX filmtabletta"/>
    <s v="4x35 mg + 1 X 30000 NE buborékcsomagolásban"/>
    <x v="67"/>
    <s v="OGYI-T-22651/02"/>
    <s v="risedronic acid;cholecalciferol"/>
    <s v="Pharma Patent Kft."/>
    <s v="M05BB07"/>
    <x v="579"/>
    <m/>
    <x v="0"/>
    <s v="Ugyanaz a gyógyszer más kiszerelésben elérhetõ"/>
  </r>
  <r>
    <s v="RISPERDAL CONSTA 50 mg por és oldószer retard szuszpenziós injekcióhoz"/>
    <s v="1 X   - porampulla"/>
    <x v="34"/>
    <s v="OGYI-T-08812/06"/>
    <s v="risperidone"/>
    <s v="Janssen-Cilag Kft."/>
    <s v="N05AX08"/>
    <x v="580"/>
    <d v="2025-11-17T00:00:00"/>
    <x v="6"/>
    <s v="Ugyanaz a gyógyszer más hatáserõsségben elérhetõ"/>
  </r>
  <r>
    <s v="RISPERIDONE TEVA 25 mg por és oldószer retard szuszpenziós injekcióhoz"/>
    <s v="1 X   - ampulla"/>
    <x v="16"/>
    <s v="OGYI-T-23782/01"/>
    <s v="risperidone"/>
    <s v="Teva Gyógyszergyár Zrt."/>
    <s v="N05AX08"/>
    <x v="581"/>
    <m/>
    <x v="2"/>
    <s v="Azonos hatóanyag, azonos gyógyszerformában elérhetõ"/>
  </r>
  <r>
    <s v="RISPERIDONE TEVA 37,5 mg por és oldószer retard szuszpenziós injekcióhoz"/>
    <s v="1 X   - ampulla"/>
    <x v="16"/>
    <s v="OGYI-T-23782/02"/>
    <s v="risperidone"/>
    <s v="Teva Gyógyszergyár Zrt."/>
    <s v="N05AX08"/>
    <x v="198"/>
    <m/>
    <x v="2"/>
    <s v="Azonos hatóanyag, azonos gyógyszerformában elérhetõ"/>
  </r>
  <r>
    <s v="RISPERIDONE TEVA 50 mg por és oldószer retard szuszpenziós injekcióhoz"/>
    <s v="1 X   - ampulla"/>
    <x v="16"/>
    <s v="OGYI-T-23782/03"/>
    <s v="risperidone"/>
    <s v="Teva Gyógyszergyár Zrt."/>
    <s v="N05AX08"/>
    <x v="581"/>
    <m/>
    <x v="2"/>
    <s v="Azonos hatóanyag, azonos gyógyszerformában elérhetõ"/>
  </r>
  <r>
    <s v="RIVAROXABAN TEVA 10 mg filmtabletta"/>
    <s v="10 X 1 - adagonként perforált buborékcsomagolásban"/>
    <x v="23"/>
    <s v="OGYI-T-23816/03"/>
    <s v="rivaroxaban"/>
    <s v="TEVA GmbH"/>
    <s v="B01AF01"/>
    <x v="582"/>
    <d v="2026-01-19T00:00:00"/>
    <x v="2"/>
    <s v="Az OGYÉI által helyettesíthetõnek nyilvánított gyógyszer elérhetõ (helyettesíthetõségi lista)"/>
  </r>
  <r>
    <s v="RIVAROXABAN TEVA 10 mg filmtabletta"/>
    <s v="30 X 1 - adagonként perforált buborékcsomagolásban"/>
    <x v="23"/>
    <s v="OGYI-T-23816/04"/>
    <s v="rivaroxaban"/>
    <s v="TEVA GmbH"/>
    <s v="B01AF01"/>
    <x v="582"/>
    <d v="2026-01-19T00:00:00"/>
    <x v="6"/>
    <s v="Az OGYÉI által helyettesíthetõnek nyilvánított gyógyszer elérhetõ (helyettesíthetõségi lista)"/>
  </r>
  <r>
    <s v="RIVAROXABAN TEVA 15 mg filmtabletta"/>
    <s v="28 X 1 - adagonként perforált buborékcsomagolásban"/>
    <x v="23"/>
    <s v="OGYI-T-23816/06"/>
    <s v="rivaroxaban"/>
    <s v="TEVA GmbH"/>
    <s v="B01AF01"/>
    <x v="12"/>
    <d v="2026-01-19T00:00:00"/>
    <x v="0"/>
    <s v="Az OGYÉI által helyettesíthetõnek nyilvánított gyógyszer elérhetõ (helyettesíthetõségi lista)"/>
  </r>
  <r>
    <s v="RIVAROXABAN TEVA 20 mg filmtabletta"/>
    <s v="28 X 1 - adagonként perforált buborékcsomagolásban"/>
    <x v="23"/>
    <s v="OGYI-T-23816/08"/>
    <s v="rivaroxaban"/>
    <s v="TEVA GmbH"/>
    <s v="B01AF01"/>
    <x v="12"/>
    <d v="2026-01-19T00:00:00"/>
    <x v="0"/>
    <s v="Az OGYÉI által helyettesíthetõnek nyilvánított gyógyszer elérhetõ (helyettesíthetõségi lista)"/>
  </r>
  <r>
    <s v="ROCURONIUM KALCEKS 10 mg/ml oldatos injekció vagy infúzió"/>
    <s v="10 X   - injekciós üvegben"/>
    <x v="0"/>
    <s v="OGYI-T-23479/01"/>
    <s v="rocuronium bromide"/>
    <s v="AS KALCEKS"/>
    <s v="M03AC09"/>
    <x v="583"/>
    <m/>
    <x v="2"/>
    <s v="Ugyanabban vagy hasonló indikációban más gyógyszer elérhetõ"/>
  </r>
  <r>
    <s v="ROCURONIUM ROMPHARM 10 mg/ml oldatos injekció vagy infúzió"/>
    <s v="5 X 5 ml injekciós üvegben"/>
    <x v="0"/>
    <s v="OGYI-T-24429/01"/>
    <s v="rocuronium bromide"/>
    <s v="S.C. Rompharm Company S.R.L."/>
    <s v="M03AC09"/>
    <x v="342"/>
    <d v="2025-12-31T00:00:00"/>
    <x v="2"/>
    <s v="Azonos hatóanyag, azonos gyógyszerformában elérhetõ"/>
  </r>
  <r>
    <s v="ROPINIROLE ORION 4 mg retard tabletta"/>
    <s v="28 X   - buborékcsomagolásban"/>
    <x v="2"/>
    <s v="OGYI-T-22482/02"/>
    <s v="ropinirole"/>
    <s v="Orion Corporation"/>
    <s v="N04BC04"/>
    <x v="584"/>
    <d v="2026-03-31T00:00:00"/>
    <x v="2"/>
    <s v="Ugyanaz a gyógyszer más hatáserõsségben elérhetõ"/>
  </r>
  <r>
    <s v="ROSUVASTATIN SANDOZ  5 mg filmtabletta"/>
    <s v="30 X   - buborékcsomagolásban"/>
    <x v="2"/>
    <s v="OGYI-T-21423/02"/>
    <s v="rosuvastatin"/>
    <s v="Sandoz Hungária Kft."/>
    <s v="C10AA07"/>
    <x v="484"/>
    <m/>
    <x v="0"/>
    <s v="Az OGYÉI által helyettesíthetõnek nyilvánított gyógyszer elérhetõ (helyettesíthetõségi lista)"/>
  </r>
  <r>
    <s v="ROSUVASTATIN SANDOZ  5 mg filmtabletta"/>
    <s v="90 X   - buborékcsomagolásban"/>
    <x v="2"/>
    <s v="OGYI-T-21423/17"/>
    <s v="rosuvastatin"/>
    <s v="Sandoz Hungária Kft."/>
    <s v="C10AA07"/>
    <x v="585"/>
    <m/>
    <x v="0"/>
    <s v="Ugyanaz a gyógyszer más kiszerelésben elérhetõ"/>
  </r>
  <r>
    <s v="ROSUVASTATIN SANDOZ 10 mg filmtabletta"/>
    <s v="60 X   - buborékcsomagolásban"/>
    <x v="2"/>
    <s v="OGYI-T-21423/08"/>
    <s v="rosuvastatin"/>
    <s v="Sandoz Hungária Kft."/>
    <s v="C10AA07"/>
    <x v="586"/>
    <m/>
    <x v="0"/>
    <s v="Ugyanaz a gyógyszer más kiszerelésben elérhetõ"/>
  </r>
  <r>
    <s v="ROSUVASTATIN SANDOZ 10 mg filmtabletta"/>
    <s v="90 X   - buborékcsomagolásban"/>
    <x v="2"/>
    <s v="OGYI-T-21423/18"/>
    <s v="rosuvastatin"/>
    <s v="Sandoz Hungária Kft."/>
    <s v="C10AA07"/>
    <x v="587"/>
    <m/>
    <x v="0"/>
    <s v="Ugyanaz a gyógyszer más kiszerelésben elérhetõ"/>
  </r>
  <r>
    <s v="ROSUVASTATIN SANDOZ 20 mg filmtabletta"/>
    <s v="60 X   - buborékcsomagolásban"/>
    <x v="2"/>
    <s v="OGYI-T-21423/12"/>
    <s v="rosuvastatin"/>
    <s v="Sandoz Hungária Kft."/>
    <s v="C10AA07"/>
    <x v="194"/>
    <m/>
    <x v="0"/>
    <s v="Ugyanaz a gyógyszer más kiszerelésben elérhetõ"/>
  </r>
  <r>
    <s v="ROSUVASTATIN SANDOZ 20 mg filmtabletta"/>
    <s v="90 X   - buborékcsomagolásban"/>
    <x v="2"/>
    <s v="OGYI-T-21423/19"/>
    <s v="rosuvastatin"/>
    <s v="Sandoz Hungária Kft."/>
    <s v="C10AA07"/>
    <x v="588"/>
    <m/>
    <x v="0"/>
    <s v="Ugyanaz a gyógyszer más kiszerelésben elérhetõ"/>
  </r>
  <r>
    <s v="ROZEX 7,5 mg/g gél"/>
    <s v="1 X 30 g Al tubusban"/>
    <x v="28"/>
    <s v="OGYI-T-08902/02"/>
    <s v="metronidazole"/>
    <s v="Galderma International"/>
    <s v="D06BX01"/>
    <x v="589"/>
    <m/>
    <x v="0"/>
    <s v="Azonos hatóanyag más gyógyszerformában elérhetõ"/>
  </r>
  <r>
    <s v="ROZEX 7,5 mg/g krém"/>
    <s v="1 X 30 g Al tubusban"/>
    <x v="28"/>
    <s v="OGYI-T-08902/10"/>
    <s v="metronidazole"/>
    <s v="Galderma International"/>
    <s v="D06BX01"/>
    <x v="590"/>
    <m/>
    <x v="0"/>
    <s v="Ugyanabban vagy hasonló indikációban más gyógyszer elérhetõ"/>
  </r>
  <r>
    <s v="ROZEX 7,5 mg/g külsõleges emulzió"/>
    <s v="1 X 30 g tubusban"/>
    <x v="5"/>
    <s v="OGYI-T-08902/05"/>
    <s v="metronidazole"/>
    <s v="Galderma International"/>
    <s v="D06BX01"/>
    <x v="171"/>
    <m/>
    <x v="0"/>
    <s v="Ugyanabban vagy hasonló indikációban más gyógyszer elérhetõ"/>
  </r>
  <r>
    <s v="RUBOPHEN 500 mg tabletta"/>
    <s v="10 X   - buborékcsomagolásban"/>
    <x v="2"/>
    <s v="OGYI-T-03734/01"/>
    <s v="paracetamol"/>
    <s v="Zentiva, k.s."/>
    <s v="N02BE01"/>
    <x v="591"/>
    <m/>
    <x v="0"/>
    <s v="Ugyanaz a gyógyszer más kiszerelésben elérhetõ"/>
  </r>
  <r>
    <s v="RUBOPHEN THERMO 650 mg/10 mg granulátum belsõleges oldathoz"/>
    <s v="6 X   - tasakban"/>
    <x v="4"/>
    <s v="OGYI-T-21491/02"/>
    <s v="paracetamol;phenylephrine"/>
    <s v="Zentiva, k.s."/>
    <s v="N02BE51"/>
    <x v="592"/>
    <m/>
    <x v="0"/>
    <s v="Ugyanaz a gyógyszer más kiszerelésben elérhetõ"/>
  </r>
  <r>
    <s v="Rapamune 1 mg/ml belsõleges oldat"/>
    <s v="1 X 60 ml -"/>
    <x v="39"/>
    <s v="EU/1/01/171/001"/>
    <s v="sirolimus"/>
    <s v="Pfizer Europe MA EEIG "/>
    <s v="L04AA10"/>
    <x v="68"/>
    <d v="2025-11-07T00:00:00"/>
    <x v="3"/>
    <s v="Ugyanaz a gyógyszer más gyógyszerformában elérhetõ"/>
  </r>
  <r>
    <s v="Rasilez 150 mg filmtabletta"/>
    <s v="28 X   - buborékcsomagolásban"/>
    <x v="2"/>
    <s v="EU/1/07/405/022"/>
    <s v="aliskiren"/>
    <s v="Noden Pharma DAC "/>
    <s v="C09XA02"/>
    <x v="593"/>
    <m/>
    <x v="0"/>
    <s v="Ugyanabban vagy hasonló indikációban más gyógyszer elérhetõ"/>
  </r>
  <r>
    <s v="Rasilez 300 mg filmtabletta"/>
    <s v="28 X   - buborékcsomagolásban"/>
    <x v="2"/>
    <s v="EU/1/07/405/032"/>
    <s v="aliskiren"/>
    <s v="Noden Pharma DAC "/>
    <s v="C09XA02"/>
    <x v="594"/>
    <m/>
    <x v="0"/>
    <s v="Ugyanabban vagy hasonló indikációban más gyógyszer elérhetõ"/>
  </r>
  <r>
    <s v="Remicade 100 mg por oldatos infúzióhoz való koncentrátumhoz"/>
    <s v="1 X   - -"/>
    <x v="68"/>
    <s v="EU/1/99/116/001"/>
    <s v="infliximab"/>
    <s v="Janssen Biologics B.V."/>
    <s v="L04AB02"/>
    <x v="119"/>
    <m/>
    <x v="0"/>
    <s v="Azonos hatóanyag, azonos gyógyszerformában elérhetõ"/>
  </r>
  <r>
    <s v="Retacrit 30000 NE/0,75 ml oldatos injekció elõretöltött fecskendõben"/>
    <s v="4 X 0.75 ml elõretöltött fecskendõben"/>
    <x v="7"/>
    <s v="EU/1/07/431/022"/>
    <s v="epoetin zeta"/>
    <s v="Pfizer Europe MA EEIG "/>
    <s v="B03XA01"/>
    <x v="595"/>
    <m/>
    <x v="0"/>
    <s v="Ugyanaz a gyógyszer más hatáserõsségben elérhetõ"/>
  </r>
  <r>
    <s v="Retacrit 40000 NE/1,0 ml oldatos injekció elõretöltött fecskendõben"/>
    <s v="1 X   - elõretöltött fecskendõben"/>
    <x v="7"/>
    <s v="EU/1/07/431/019"/>
    <s v="epoetin zeta"/>
    <s v="Pfizer Europe MA EEIG "/>
    <s v="B03XA01"/>
    <x v="596"/>
    <m/>
    <x v="0"/>
    <s v="Ugyanaz a gyógyszer más hatáserõsségben elérhetõ"/>
  </r>
  <r>
    <s v="Reyataz 300 mg kemény kapszula"/>
    <s v="30 X   - HDPE palackban"/>
    <x v="50"/>
    <s v="EU/1/03/267/008"/>
    <s v="atazanavir"/>
    <s v="Bristol-Myers Squibb Pharma EEIG"/>
    <s v="J05AE08"/>
    <x v="597"/>
    <m/>
    <x v="0"/>
    <s v="Ugyanabban vagy hasonló indikációban más gyógyszer elérhetõ"/>
  </r>
  <r>
    <s v="Rotarix belsõleges szuszpenzió elõretöltött szájfeltétben"/>
    <s v="1 X   - szájfeltét"/>
    <x v="69"/>
    <s v="EU/1/05/330/005"/>
    <s v="vakcina (virális)"/>
    <s v="GlaxoSmithKline Biologicals S.A."/>
    <s v="J07BH01"/>
    <x v="55"/>
    <m/>
    <x v="0"/>
    <s v="Ugyanaz a gyógyszer más gyógyszerformában elérhetõ"/>
  </r>
  <r>
    <s v="Ruconest 2100 egység por oldatos injekcióhoz"/>
    <s v="1 X   - injekciós üvegben"/>
    <x v="0"/>
    <s v="EU/1/10/641/001"/>
    <s v="conestat alfa"/>
    <s v="Pharming Group N.V."/>
    <s v="B06AC04"/>
    <x v="598"/>
    <m/>
    <x v="4"/>
    <s v="Egyedi import"/>
  </r>
  <r>
    <s v="SABACOMB 250 mikrogramm/100 mikrogramm túlnyomásos inhalációs szuszpenzió"/>
    <s v="1 X 200 adag Al tartályban"/>
    <x v="62"/>
    <s v="OGYI-T-22713/01"/>
    <s v="beclometasone dipropionate, anhydrous;salbutamol sulphate"/>
    <s v="Chiesi Pharmaceuticals GmbH "/>
    <s v="R03AK13"/>
    <x v="443"/>
    <m/>
    <x v="2"/>
    <s v="Ugyanabban vagy hasonló indikációban más gyógyszer elérhetõ"/>
  </r>
  <r>
    <s v="SALOFALK 1 g gyomornedv-ellenálló tabletta"/>
    <s v="100 X   - buborékcsomagolásban"/>
    <x v="2"/>
    <s v="OGYI-T-01612/20"/>
    <s v="mesalazine"/>
    <s v="Dr. Falk Pharma GmbH"/>
    <s v="A07EC02"/>
    <x v="599"/>
    <m/>
    <x v="2"/>
    <s v="Ugyanaz a gyógyszer más hatáserõsségben elérhetõ"/>
  </r>
  <r>
    <s v="SALOFALK 1 g gyomornedv-ellenálló tabletta"/>
    <s v="60 X   - buborékcsomagolásban"/>
    <x v="2"/>
    <s v="OGYI-T-01612/19"/>
    <s v="mesalazine"/>
    <s v="Dr. Falk Pharma GmbH"/>
    <s v="A07EC02"/>
    <x v="599"/>
    <m/>
    <x v="2"/>
    <s v="Ugyanaz a gyógyszer más hatáserõsségben elérhetõ"/>
  </r>
  <r>
    <s v="SALOFALK 1 g végbélkúp"/>
    <s v="30 X   - szalagcsomagolásban"/>
    <x v="19"/>
    <s v="OGYI-T-01612/05"/>
    <s v="mesalazine"/>
    <s v="Dr. Falk Pharma GmbH"/>
    <s v="A07EC02"/>
    <x v="600"/>
    <d v="2025-11-30T00:00:00"/>
    <x v="3"/>
    <s v="Ugyanaz a gyógyszer más hatáserõsségben elérhetõ"/>
  </r>
  <r>
    <s v="SALOFALK 1000 mg retard granulátum"/>
    <s v="100 X   - tasakban"/>
    <x v="4"/>
    <s v="OGYI-T-01612/11"/>
    <s v="mesalazine"/>
    <s v="Dr. Falk Pharma GmbH"/>
    <s v="A07EC02"/>
    <x v="330"/>
    <m/>
    <x v="2"/>
    <s v="Ugyanaz a gyógyszer más gyógyszerformában elérhetõ"/>
  </r>
  <r>
    <s v="SALOFALK 1000 mg retard granulátum"/>
    <s v="60 X   - tasakban"/>
    <x v="4"/>
    <s v="OGYI-T-01612/10"/>
    <s v="mesalazine"/>
    <s v="Dr. Falk Pharma GmbH"/>
    <s v="A07EC02"/>
    <x v="330"/>
    <m/>
    <x v="2"/>
    <s v="Ugyanaz a gyógyszer más gyógyszerformában elérhetõ"/>
  </r>
  <r>
    <s v="SALOFALK 2 g/30 ml végbélszuszpenzió"/>
    <s v="7 X 30 ml tartályban"/>
    <x v="8"/>
    <s v="OGYI-T-01612/06"/>
    <s v="mesalazine"/>
    <s v="Dr. Falk Pharma GmbH"/>
    <s v="A07EC02"/>
    <x v="601"/>
    <m/>
    <x v="2"/>
    <s v="Ugyanaz a gyógyszer más gyógyszerformában elérhetõ"/>
  </r>
  <r>
    <s v="SALOFALK 500 mg bélben oldódó tabletta"/>
    <s v="100 X   - buborékcsomagolásban"/>
    <x v="2"/>
    <s v="OGYI-T-01612/02"/>
    <s v="mesalazine"/>
    <s v="Dr. Falk Pharma GmbH"/>
    <s v="A07EC02"/>
    <x v="21"/>
    <d v="2025-10-31T00:00:00"/>
    <x v="3"/>
    <s v="Ugyanaz a gyógyszer más gyógyszerformában elérhetõ"/>
  </r>
  <r>
    <s v="SALOFALK 500 mg retard granulátum"/>
    <s v="100 X   - tasakban"/>
    <x v="4"/>
    <s v="OGYI-T-01612/09"/>
    <s v="mesalazine"/>
    <s v="Dr. Falk Pharma GmbH"/>
    <s v="A07EC02"/>
    <x v="330"/>
    <m/>
    <x v="2"/>
    <s v="Ugyanaz a gyógyszer más gyógyszerformában elérhetõ"/>
  </r>
  <r>
    <s v="SALOFALK 500 mg retard granulátum"/>
    <s v="50 X   - tasakban"/>
    <x v="4"/>
    <s v="OGYI-T-01612/08"/>
    <s v="mesalazine"/>
    <s v="Dr. Falk Pharma GmbH"/>
    <s v="A07EC02"/>
    <x v="330"/>
    <m/>
    <x v="2"/>
    <s v="Ugyanaz a gyógyszer más gyógyszerformában elérhetõ"/>
  </r>
  <r>
    <s v="SALSOL oldatos infúzió"/>
    <s v="1 X 100 ml mûanyag tartályban"/>
    <x v="9"/>
    <s v="OGYI-T-03514/13"/>
    <s v="sodium chloride"/>
    <s v="Teva Gyógyszergyár Zrt."/>
    <s v="B05BB01"/>
    <x v="156"/>
    <m/>
    <x v="2"/>
    <s v="Azonos hatóanyag, azonos gyógyszerformában elérhetõ"/>
  </r>
  <r>
    <s v="SALSOL oldatos infúzió"/>
    <s v="1 X 250 ml mûanyag zsákban"/>
    <x v="45"/>
    <s v="OGYI-T-03514/18"/>
    <s v="sodium chloride"/>
    <s v="Teva Gyógyszergyár Zrt."/>
    <s v="B05BB01"/>
    <x v="578"/>
    <m/>
    <x v="2"/>
    <s v="Azonos hatóanyag, azonos gyógyszerformában elérhetõ"/>
  </r>
  <r>
    <s v="SALSOL oldatos infúzió"/>
    <s v="1 X 500 ml mûanyag zsákban"/>
    <x v="45"/>
    <s v="OGYI-T-03514/19"/>
    <s v="sodium chloride"/>
    <s v="Teva Gyógyszergyár Zrt."/>
    <s v="B05BB01"/>
    <x v="578"/>
    <m/>
    <x v="2"/>
    <s v="Azonos hatóanyag, azonos gyógyszerformában elérhetõ"/>
  </r>
  <r>
    <s v="SANVAL 10 mg filmtabletta"/>
    <s v="10 X   - buborékcsomagolásban"/>
    <x v="2"/>
    <s v="OGYI-T-08571/02"/>
    <s v="zolpidem tartrate"/>
    <s v="Sandoz Hungária Kft."/>
    <s v="N05CF02"/>
    <x v="202"/>
    <m/>
    <x v="2"/>
    <s v="Ugyanaz a gyógyszer más kiszerelésben elérhetõ"/>
  </r>
  <r>
    <s v="SASTRAVI  50 mg/12,5 mg/200 mg filmtabletta"/>
    <s v="100 X   - HDPE tartályban"/>
    <x v="1"/>
    <s v="OGYI-T-22719/02"/>
    <s v="levodopa;carbidopa;entacapone"/>
    <s v="Actavis Group PTC ehf."/>
    <s v="N04BA03"/>
    <x v="22"/>
    <m/>
    <x v="2"/>
    <s v="Az OGYÉI által helyettesíthetõnek nyilvánított gyógyszer elérhetõ (helyettesíthetõségi lista)"/>
  </r>
  <r>
    <s v="SASTRAVI  50 mg/12,5 mg/200 mg filmtabletta"/>
    <s v="30 X   - HDPE tartályban"/>
    <x v="1"/>
    <s v="OGYI-T-22719/01"/>
    <s v="levodopa;carbidopa;entacapone"/>
    <s v="Actavis Group PTC ehf."/>
    <s v="N04BA03"/>
    <x v="90"/>
    <m/>
    <x v="0"/>
    <s v="Az OGYÉI által helyettesíthetõnek nyilvánított gyógyszer elérhetõ (helyettesíthetõségi lista)"/>
  </r>
  <r>
    <s v="SASTRAVI 100 mg/25 mg/200 mg filmtabletta"/>
    <s v="100 X   - HDPE tartályban"/>
    <x v="1"/>
    <s v="OGYI-T-22719/06"/>
    <s v="levodopa;carbidopa;entacapone"/>
    <s v="Actavis Group PTC ehf."/>
    <s v="N04BA03"/>
    <x v="19"/>
    <m/>
    <x v="1"/>
    <s v="Az OGYÉI által helyettesíthetõnek nyilvánított gyógyszer elérhetõ (helyettesíthetõségi lista)"/>
  </r>
  <r>
    <s v="SASTRAVI 125 mg/31,25 mg/200 mg filmtabletta"/>
    <s v="100 X   - HDPE tartályban"/>
    <x v="1"/>
    <s v="OGYI-T-22719/08"/>
    <s v="levodopa;carbidopa;entacapone"/>
    <s v="Actavis Group PTC ehf."/>
    <s v="N04BA03"/>
    <x v="19"/>
    <m/>
    <x v="1"/>
    <s v="Az OGYÉI által helyettesíthetõnek nyilvánított gyógyszer elérhetõ (helyettesíthetõségi lista)"/>
  </r>
  <r>
    <s v="SASTRAVI 150 mg/37,5 mg/200 mg filmtabletta"/>
    <s v="100 X   - HDPE tartályban"/>
    <x v="1"/>
    <s v="OGYI-T-22719/10"/>
    <s v="levodopa;carbidopa;entacapone"/>
    <s v="Actavis Group PTC ehf."/>
    <s v="N04BA03"/>
    <x v="3"/>
    <m/>
    <x v="2"/>
    <s v="Az OGYÉI által helyettesíthetõnek nyilvánított gyógyszer elérhetõ (helyettesíthetõségi lista)"/>
  </r>
  <r>
    <s v="SAVULIN 500 mg filmtabletta"/>
    <s v="5 X   - buborékcsomagolásban"/>
    <x v="2"/>
    <s v="OGYI-T-21429/06"/>
    <s v="levofloxacin"/>
    <s v="Richter Gedeon Nyrt."/>
    <s v="J01MA12"/>
    <x v="602"/>
    <m/>
    <x v="2"/>
    <s v="Ugyanabban vagy hasonló indikációban más gyógyszer elérhetõ"/>
  </r>
  <r>
    <s v="SAVULIN 500 mg filmtabletta"/>
    <s v="7 X   - buborékcsomagolásban"/>
    <x v="2"/>
    <s v="OGYI-T-21429/07"/>
    <s v="levofloxacin"/>
    <s v="Richter Gedeon Nyrt."/>
    <s v="J01MA12"/>
    <x v="181"/>
    <m/>
    <x v="2"/>
    <s v="Ugyanabban vagy hasonló indikációban más gyógyszer elérhetõ"/>
  </r>
  <r>
    <s v="SEDUXEN 5 mg tabletta"/>
    <s v="100 X   - HDPE tartályban"/>
    <x v="1"/>
    <s v="OGYI-T-03321/03"/>
    <s v="diazepam"/>
    <s v="Richter Gedeon Nyrt."/>
    <s v="N05BA01"/>
    <x v="213"/>
    <m/>
    <x v="4"/>
    <s v="Ugyanaz a gyógyszer más kiszerelésben elérhetõ"/>
  </r>
  <r>
    <s v="SEGOSANA 75 mg kemény kapszula"/>
    <s v="10 X   - buborékcsomagolásban"/>
    <x v="2"/>
    <s v="OGYI-T-23663/03"/>
    <s v="oseltamivir phosphate"/>
    <s v="Zentiva, k.s."/>
    <s v="J05AH02"/>
    <x v="136"/>
    <m/>
    <x v="0"/>
    <s v="Ugyanabban vagy hasonló indikációban más gyógyszer elérhetõ"/>
  </r>
  <r>
    <s v="SEMICILLIN 250 mg kemény kapszula"/>
    <s v="40 X   - buborékcsomagolásban"/>
    <x v="2"/>
    <s v="OGYI-T-05466/02"/>
    <s v="ampicillin"/>
    <s v="Zentiva, k.s."/>
    <s v="J01CA01"/>
    <x v="603"/>
    <m/>
    <x v="2"/>
    <s v="Ugyanabban vagy hasonló indikációban más gyógyszer elérhetõ"/>
  </r>
  <r>
    <s v="SEMICILLIN 500 mg kemény kapszula"/>
    <s v="40 X   - buborékcsomagolásban"/>
    <x v="2"/>
    <s v="OGYI-T-05466/01"/>
    <s v="ampicillin"/>
    <s v="Zentiva, k.s."/>
    <s v="J01CA01"/>
    <x v="603"/>
    <m/>
    <x v="2"/>
    <s v="Ugyanabban vagy hasonló indikációban más gyógyszer elérhetõ"/>
  </r>
  <r>
    <s v="SERACTIL 400 mg filmtabletta"/>
    <s v="20 X   - buborékcsomagolásban"/>
    <x v="2"/>
    <s v="OGYI-T-07307/10"/>
    <s v="dexibuprofen"/>
    <s v="Gebro Pharma GmbH"/>
    <s v="M01AE14"/>
    <x v="209"/>
    <m/>
    <x v="0"/>
    <s v="Ugyanaz a gyógyszer más kiszerelésben elérhetõ"/>
  </r>
  <r>
    <s v="SERACTIL DOLO 300 mg filmtabletta"/>
    <s v="20 X   - buborékcsomagolásban"/>
    <x v="2"/>
    <s v="OGYI-T-07307/06"/>
    <s v="dexibuprofen"/>
    <s v="Gebro Pharma GmbH"/>
    <s v="M01AE14"/>
    <x v="209"/>
    <m/>
    <x v="0"/>
    <s v="Ugyanaz a gyógyszer más hatáserõsségben elérhetõ"/>
  </r>
  <r>
    <s v="SEROQUEL XR 400 mg retard tabletta"/>
    <s v="60 X   - buborékcsomagolásban"/>
    <x v="2"/>
    <s v="OGYI-T-05863/05"/>
    <s v="quetiapine"/>
    <s v="Cheplapharm Arzneimittel GmbH"/>
    <s v="N05AH04"/>
    <x v="604"/>
    <d v="2025-11-15T00:00:00"/>
    <x v="6"/>
    <s v="Ugyanaz a gyógyszer más kiszerelésben elérhetõ"/>
  </r>
  <r>
    <s v="SERTAGEN 50 mg filmtabletta"/>
    <s v="30 X   - buborékcsomagolásban"/>
    <x v="2"/>
    <s v="OGYI-T-10034/01"/>
    <s v="sertraline"/>
    <s v="Viatris Ltd."/>
    <s v="N06AB06"/>
    <x v="605"/>
    <d v="2026-01-15T00:00:00"/>
    <x v="2"/>
    <s v="Az OGYÉI által helyettesíthetõnek nyilvánított gyógyszer elérhetõ (helyettesíthetõségi lista)"/>
  </r>
  <r>
    <s v="SEVOFLURANE PIRAMAL folyadék inhalációs gõz képzéséhez"/>
    <s v="1 X 250 ml üvegben"/>
    <x v="3"/>
    <s v="OGYI-T-22077/01"/>
    <s v="sevoflurane"/>
    <s v="Piramal Critical Care B.V."/>
    <s v="N01AB08"/>
    <x v="409"/>
    <m/>
    <x v="2"/>
    <s v="Ugyanaz a gyógyszer más kiszerelésben elérhetõ"/>
  </r>
  <r>
    <s v="SEVOFLURANE PIRAMAL folyadék inhalációs gõz képzéséhez"/>
    <s v="1 X 250 ml üvegben"/>
    <x v="3"/>
    <s v="OGYI-T-22077/02"/>
    <s v="sevoflurane"/>
    <s v="Piramal Critical Care B.V."/>
    <s v="N01AB08"/>
    <x v="300"/>
    <m/>
    <x v="2"/>
    <s v="Ugyanaz a gyógyszer más kiszerelésben elérhetõ"/>
  </r>
  <r>
    <s v="SILDENAFIL SANDOZ 100 mg tabletta"/>
    <s v="4 X   - buborékcsomagolásban"/>
    <x v="2"/>
    <s v="OGYI-T-21105/23"/>
    <s v="sildenafil"/>
    <s v="Sandoz Hungária Kft."/>
    <s v="G04BE03"/>
    <x v="521"/>
    <m/>
    <x v="0"/>
    <s v="Az OGYÉI által helyettesíthetõnek nyilvánított gyógyszer elérhetõ (helyettesíthetõségi lista)"/>
  </r>
  <r>
    <s v="SILDENAFIL UPJOHN 25 mg filmtabletta"/>
    <s v="4 X   - buborékcsomagolásban"/>
    <x v="2"/>
    <s v="OGYI-T-21636/02"/>
    <s v="sildenafil"/>
    <s v="Viatris Healthcare Ltd."/>
    <s v="G04BE03"/>
    <x v="135"/>
    <m/>
    <x v="0"/>
    <s v="Ugyanabban vagy hasonló indikációban más gyógyszer elérhetõ"/>
  </r>
  <r>
    <s v="SILDENAFIL UPJOHN 50 mg filmtabletta"/>
    <s v="2 X   - buborékcsomagolásban"/>
    <x v="2"/>
    <s v="OGYI-T-21636/05"/>
    <s v="sildenafil"/>
    <s v="Viatris Healthcare Ltd."/>
    <s v="G04BE03"/>
    <x v="606"/>
    <m/>
    <x v="0"/>
    <s v="Ugyanabban vagy hasonló indikációban más gyógyszer elérhetõ"/>
  </r>
  <r>
    <s v="SINECOD 50 mg retard filmtabletta"/>
    <s v="10 X   - buborékcsomagolásban"/>
    <x v="2"/>
    <s v="OGYI-T-05302/01"/>
    <s v="butamirate"/>
    <s v="Haleon Hungary Kft."/>
    <s v="R05DB13"/>
    <x v="607"/>
    <m/>
    <x v="2"/>
    <s v="Ugyanaz a gyógyszer más gyógyszerformában elérhetõ"/>
  </r>
  <r>
    <s v="SINECOD 50 mg retard filmtabletta"/>
    <s v="20 X   - buborékcsomagolásban"/>
    <x v="2"/>
    <s v="OGYI-T-05302/04"/>
    <s v="butamirate"/>
    <s v="Haleon Hungary Kft."/>
    <s v="R05DB13"/>
    <x v="608"/>
    <m/>
    <x v="0"/>
    <s v="Ugyanabban vagy hasonló indikációban más gyógyszer elérhetõ"/>
  </r>
  <r>
    <s v="SINGULAIR  4 mg granulátum"/>
    <s v="28 X   - tasakban"/>
    <x v="4"/>
    <s v="OGYI-T-06680/02"/>
    <s v="montelukast"/>
    <s v="Organon Hungary Kft."/>
    <s v="R03DC03"/>
    <x v="88"/>
    <m/>
    <x v="0"/>
    <s v="Az OGYÉI által helyettesíthetõnek nyilvánított gyógyszer elérhetõ (helyettesíthetõségi lista)"/>
  </r>
  <r>
    <s v="SIRDALUD MR 6 mg retard kapszula"/>
    <s v="10 X   - buborékcsomagolásban"/>
    <x v="2"/>
    <s v="OGYI-T-05903/05"/>
    <s v="Tizanidine"/>
    <s v="Sandoz Hungária Kft."/>
    <s v="M03BX02"/>
    <x v="609"/>
    <m/>
    <x v="2"/>
    <s v="Azonos hatóanyag más gyógyszerformában elérhetõ"/>
  </r>
  <r>
    <s v="SIRDALUD MR 6 mg retard kapszula"/>
    <s v="30 X   - buborékcsomagolásban"/>
    <x v="2"/>
    <s v="OGYI-T-05903/06"/>
    <s v="Tizanidine"/>
    <s v="Sandoz Hungária Kft."/>
    <s v="M03BX02"/>
    <x v="610"/>
    <m/>
    <x v="4"/>
    <s v="Ugyanaz a gyógyszer más kiszerelésben elérhetõ"/>
  </r>
  <r>
    <s v="SITAGLIPTIN GRINDEKS  50 mg filmtabletta"/>
    <s v="28 X   - buborékcsomagolásban"/>
    <x v="2"/>
    <s v="OGYI-T-24036/04"/>
    <s v="sitagliptin"/>
    <s v="Grindeks AS"/>
    <s v="A10BH01"/>
    <x v="403"/>
    <m/>
    <x v="3"/>
    <s v="Ugyanabban vagy hasonló indikációban más gyógyszer elérhetõ"/>
  </r>
  <r>
    <s v="SITAGLIPTIN SANDOZ  25 mg filmtabletta"/>
    <s v="28 X   - buborékcsomagolásban"/>
    <x v="2"/>
    <s v="OGYI-T-23837/02"/>
    <s v="sitagliptin"/>
    <s v="Sandoz Hungária Kft."/>
    <s v="A10BH01"/>
    <x v="257"/>
    <m/>
    <x v="0"/>
    <s v="Ugyanabban vagy hasonló indikációban más gyógyszer elérhetõ"/>
  </r>
  <r>
    <s v="SITAGLIPTIN SANDOZ 100 mg filmtabletta"/>
    <s v="56 X   - buborékcsomagolásban"/>
    <x v="2"/>
    <s v="OGYI-T-23837/14"/>
    <s v="sitagliptin"/>
    <s v="Sandoz Hungária Kft."/>
    <s v="A10BH01"/>
    <x v="182"/>
    <m/>
    <x v="0"/>
    <s v="Ugyanaz a gyógyszer más kiszerelésben elérhetõ"/>
  </r>
  <r>
    <s v="SITAGLIPTIN/METFORMIN GRINDEKS  50 mg/850 mg filmtabletta"/>
    <s v="56 X   - buborékcsomagolásban"/>
    <x v="2"/>
    <s v="OGYI-T-24037/02"/>
    <s v="sitagliptin;metformin"/>
    <s v="Grindeks AS"/>
    <s v="A10BD07"/>
    <x v="403"/>
    <m/>
    <x v="3"/>
    <s v="Ugyanabban vagy hasonló indikációban más gyógyszer elérhetõ"/>
  </r>
  <r>
    <s v="SKOPRYL PLUS 20 mg/12,5 mg tabletta"/>
    <s v="30 X   - buborékcsomagolásban"/>
    <x v="2"/>
    <s v="OGYI-T-22253/01"/>
    <s v="lisinopril;hydrochlorothiazide"/>
    <s v="Alkaloid-int d.o.o."/>
    <s v="C09BA03"/>
    <x v="611"/>
    <m/>
    <x v="0"/>
    <s v="Azonos hatóanyag, azonos gyógyszerformában elérhetõ"/>
  </r>
  <r>
    <s v="SMOFlipid 200 mg/ml emulziós infúzió"/>
    <s v="10 X 500 ml üvegben"/>
    <x v="3"/>
    <s v="OGYI-T-10109/03"/>
    <s v="fish oil, rich in omega-3-acids;Olive Oil. Refined;soya-bean oil, refined;Tryglycerides, medium chain"/>
    <s v="Fresenius Kabi AB, Uppsala"/>
    <s v="B05BA02"/>
    <x v="144"/>
    <m/>
    <x v="0"/>
    <s v="Azonos hatóanyag, azonos gyógyszerformában elérhetõ"/>
  </r>
  <r>
    <s v="SOMNOL 7,5 mg filmtabletta"/>
    <s v="20 X   - buborékcsomagolásban"/>
    <x v="2"/>
    <s v="OGYI-T-09590/02"/>
    <s v="zopiclone"/>
    <s v="Goodwill Pharma Nyrt."/>
    <s v="N05CF01"/>
    <x v="612"/>
    <m/>
    <x v="0"/>
    <s v="Ugyanaz a gyógyszer más kiszerelésben elérhetõ"/>
  </r>
  <r>
    <s v="SOOLANTRA 10 mg/g krém"/>
    <s v="1 X 30 g tubusban"/>
    <x v="5"/>
    <s v="OGYI-T-22822/03"/>
    <s v="ivermectin"/>
    <s v="Galderma International"/>
    <s v="D11AX22"/>
    <x v="372"/>
    <d v="2025-12-31T00:00:00"/>
    <x v="3"/>
    <s v="Egyedi import"/>
  </r>
  <r>
    <s v="SPERSALLERG 0,5 mg/ml+0,4 mg/ml oldatos szemcsepp"/>
    <s v="1 X 10 ml tartályban"/>
    <x v="8"/>
    <s v="OGYI-T-04700/01"/>
    <s v="antazoline;Tetryzoline"/>
    <s v="Laboratoires Théa"/>
    <s v="S01GA52"/>
    <x v="119"/>
    <m/>
    <x v="0"/>
    <s v="Egyedi import"/>
  </r>
  <r>
    <s v="SPUTOPUR 200 mg kemény kapszula"/>
    <s v="30 X   - üvegben"/>
    <x v="3"/>
    <s v="OGYI-T-03795/01"/>
    <s v="acetylcysteine"/>
    <s v="Wagner-Pharma Kft."/>
    <s v="R05CB01"/>
    <x v="613"/>
    <m/>
    <x v="0"/>
    <s v="Ugyanabban vagy hasonló indikációban más gyógyszer elérhetõ"/>
  </r>
  <r>
    <s v="STACAPOLO  50 mg/12,5 mg/200 mg filmtabletta"/>
    <s v="100 X   - HDPE tartályban"/>
    <x v="1"/>
    <s v="OGYI-T-22782/02"/>
    <s v="levodopa;carbidopa;entacapone"/>
    <s v="Vipharm S.A."/>
    <s v="N04BA03"/>
    <x v="18"/>
    <d v="2025-12-01T00:00:00"/>
    <x v="2"/>
    <s v="Ugyanaz a gyógyszer más hatáserõsségben elérhetõ"/>
  </r>
  <r>
    <s v="STODETTE 0,075 mg/0,02 mg bevont tabletta"/>
    <s v="1 X 21 - buborékcsomagolásban"/>
    <x v="2"/>
    <s v="OGYI-T-20592/01"/>
    <s v="gestodene;ethinylestradiol"/>
    <s v="PharmaSwiss Ceska Republika s.r.o"/>
    <s v="G03AA10"/>
    <x v="614"/>
    <m/>
    <x v="0"/>
    <s v="Ugyanaz a gyógyszer más kiszerelésben elérhetõ"/>
  </r>
  <r>
    <s v="STREPFEN cukormentes 8,75 mg szopogató tabletta"/>
    <s v="16 X   - buborékcsomagolásban"/>
    <x v="2"/>
    <s v="OGYI-T-08900/11"/>
    <s v="flurbiprofen"/>
    <s v="Reckitt Benckiser Kft."/>
    <s v="R02AX01"/>
    <x v="615"/>
    <m/>
    <x v="0"/>
    <s v="Ugyanaz a gyógyszer más kiszerelésben elérhetõ"/>
  </r>
  <r>
    <s v="STROGEN UNO lágy kapszula"/>
    <s v="120 X   - buborékcsomagolásban"/>
    <x v="2"/>
    <s v="OGYI-T-05417/05"/>
    <s v="serenoa repens"/>
    <s v="Strathmann GmbH&amp;Co.KG"/>
    <s v="G04CX02"/>
    <x v="616"/>
    <m/>
    <x v="1"/>
    <s v="Ugyanabban vagy hasonló indikációban más gyógyszer elérhetõ"/>
  </r>
  <r>
    <s v="STROGEN UNO lágy kapszula"/>
    <s v="30 X   - "/>
    <x v="70"/>
    <s v="OGYI-T-05417/01"/>
    <s v="serenoa repens"/>
    <s v="Strathmann GmbH&amp;Co.KG"/>
    <s v="G04CX02"/>
    <x v="616"/>
    <m/>
    <x v="1"/>
    <s v="Ugyanabban vagy hasonló indikációban más gyógyszer elérhetõ"/>
  </r>
  <r>
    <s v="STROGEN UNO lágy kapszula"/>
    <s v="60 X   - buborékcsomagolásban"/>
    <x v="2"/>
    <s v="OGYI-T-05417/04"/>
    <s v="serenoa repens"/>
    <s v="Strathmann GmbH&amp;Co.KG"/>
    <s v="G04CX02"/>
    <x v="616"/>
    <m/>
    <x v="1"/>
    <s v="Ugyanabban vagy hasonló indikációban más gyógyszer elérhetõ"/>
  </r>
  <r>
    <s v="SUGAMMADEX QILU 100 mg/ml oldatos injekció"/>
    <s v="10 X 2 ml injekciós üvegben"/>
    <x v="0"/>
    <s v="OGYI-T-24144/01"/>
    <s v="sugammadex"/>
    <s v="Qilu Pharma Spain S.L."/>
    <s v="V03AB35"/>
    <x v="173"/>
    <m/>
    <x v="0"/>
    <s v="Azonos hatóanyag, azonos gyógyszerformában elérhetõ"/>
  </r>
  <r>
    <s v="SUGAMMADEX TEVA 100 mg/ml oldatos injekció"/>
    <s v="10 X 2 ml injekciós üvegben"/>
    <x v="0"/>
    <s v="OGYI-T-24028/01"/>
    <s v="sugammadex"/>
    <s v="Teva B.V."/>
    <s v="V03AB35"/>
    <x v="144"/>
    <m/>
    <x v="6"/>
    <s v="Ugyanabban vagy hasonló indikációban más gyógyszer elérhetõ"/>
  </r>
  <r>
    <s v="SUNITINIB PHARMASCIENCE 12,5 mg kemény kapszula"/>
    <s v="30 X   - buborékcsomagolásban"/>
    <x v="2"/>
    <s v="OGYI-T-23945/02"/>
    <s v="sunitinib"/>
    <s v="Pharmascience International Ltd."/>
    <s v="L01EX01"/>
    <x v="617"/>
    <m/>
    <x v="2"/>
    <s v="Azonos hatóanyag, azonos gyógyszerformában elérhetõ"/>
  </r>
  <r>
    <s v="SUNITINIB PHARMASCIENCE 25 mg kemény kapszula"/>
    <s v="30 X   - buborékcsomagolásban"/>
    <x v="2"/>
    <s v="OGYI-T-23945/04"/>
    <s v="sunitinib"/>
    <s v="Pharmascience International Ltd."/>
    <s v="L01EX01"/>
    <x v="617"/>
    <m/>
    <x v="2"/>
    <s v="Azonos hatóanyag, azonos gyógyszerformában elérhetõ"/>
  </r>
  <r>
    <s v="SUNITINIB PHARMASCIENCE 37,5 mg kemény kapszula"/>
    <s v="30 X   - buborékcsomagolásban"/>
    <x v="2"/>
    <s v="OGYI-T-23945/06"/>
    <s v="sunitinib"/>
    <s v="Pharmascience International Ltd."/>
    <s v="L01EX01"/>
    <x v="7"/>
    <m/>
    <x v="2"/>
    <s v="Azonos hatóanyag, azonos gyógyszerformában elérhetõ"/>
  </r>
  <r>
    <s v="SUNITINIB PHARMASCIENCE 50 mg kemény kapszula"/>
    <s v="30 X   - buborékcsomagolásban"/>
    <x v="2"/>
    <s v="OGYI-T-23945/08"/>
    <s v="sunitinib"/>
    <s v="Pharmascience International Ltd."/>
    <s v="L01EX01"/>
    <x v="7"/>
    <m/>
    <x v="2"/>
    <s v="Azonos hatóanyag, azonos gyógyszerformában elérhetõ"/>
  </r>
  <r>
    <s v="SUNITINIB STADA 12,5 mg kemény kapszula"/>
    <s v="30 X   - HDPE tartályban"/>
    <x v="1"/>
    <s v="OGYI-T-23524/03"/>
    <s v="sunitinib"/>
    <s v="Stada Arzneimittel AG"/>
    <s v="L01EX01"/>
    <x v="618"/>
    <m/>
    <x v="0"/>
    <s v="Ugyanabban vagy hasonló indikációban más gyógyszer elérhetõ"/>
  </r>
  <r>
    <s v="SUNITINIB STADA 25 mg kemény kapszula"/>
    <s v="30 X   - HDPE tartályban"/>
    <x v="1"/>
    <s v="OGYI-T-23524/06"/>
    <s v="sunitinib"/>
    <s v="Stada Arzneimittel AG"/>
    <s v="L01EX01"/>
    <x v="618"/>
    <m/>
    <x v="0"/>
    <s v="Ugyanabban vagy hasonló indikációban más gyógyszer elérhetõ"/>
  </r>
  <r>
    <s v="SUNITINIB STADA 50 mg kemény kapszula"/>
    <s v="30 X   - HDPE tartályban"/>
    <x v="1"/>
    <s v="OGYI-T-23524/09"/>
    <s v="sunitinib"/>
    <s v="Stada Arzneimittel AG"/>
    <s v="L01EX01"/>
    <x v="618"/>
    <m/>
    <x v="0"/>
    <s v="Ugyanabban vagy hasonló indikációban más gyógyszer elérhetõ"/>
  </r>
  <r>
    <s v="SUPPOSITORIUM HAEMORRHOIDALE FoNo VII. NATURLAND"/>
    <s v="10 X   - szalagcsomagolásban"/>
    <x v="19"/>
    <s v="OGYI-T-09898/01"/>
    <s v="lidocaine;bismuth subgallate;Zinc oxide;Peru Balsam;ephedrine hydrochloride"/>
    <s v="Naturland Magyarország Kft."/>
    <s v="C05A"/>
    <x v="619"/>
    <m/>
    <x v="1"/>
    <s v="Ugyanabban vagy hasonló indikációban más gyógyszer elérhetõ"/>
  </r>
  <r>
    <s v="SYNCUMAR MITE 1 mg tabletta"/>
    <s v="60 X   - buborékcsomagolásban"/>
    <x v="2"/>
    <s v="OGYI-T-05965/02"/>
    <s v="acenocoumarol"/>
    <s v="Bausch Health Ireland Ltd."/>
    <s v="B01AA07"/>
    <x v="620"/>
    <m/>
    <x v="0"/>
    <s v="Ugyanaz a gyógyszer más kiszerelésben elérhetõ"/>
  </r>
  <r>
    <s v="SYNOTIREX  13 mikrogramm belsõleges oldat egyadagos tartályban"/>
    <s v="6 X 5 - egyadagos tartályban"/>
    <x v="30"/>
    <s v="OGYI-T-23589/01"/>
    <s v="levothyroxine sodium"/>
    <s v="Ibsa Pharma Kft."/>
    <s v="H03AA01"/>
    <x v="621"/>
    <m/>
    <x v="2"/>
    <s v="Azonos hatóanyag más gyógyszerformában elérhetõ"/>
  </r>
  <r>
    <s v="SYNOTIREX  25 mikrogramm belsõleges oldat egyadagos tartályban"/>
    <s v="6 X 5 - egyadagos tartályban"/>
    <x v="30"/>
    <s v="OGYI-T-23589/02"/>
    <s v="levothyroxine sodium"/>
    <s v="Ibsa Pharma Kft."/>
    <s v="H03AA01"/>
    <x v="621"/>
    <m/>
    <x v="2"/>
    <s v="Azonos hatóanyag más gyógyszerformában elérhetõ"/>
  </r>
  <r>
    <s v="SYNOTIREX  50 mikrogramm belsõleges oldat egyadagos tartályban"/>
    <s v="6 X 5 - egyadagos tartályban"/>
    <x v="30"/>
    <s v="OGYI-T-23589/03"/>
    <s v="levothyroxine sodium"/>
    <s v="Ibsa Pharma Kft."/>
    <s v="H03AA01"/>
    <x v="621"/>
    <m/>
    <x v="2"/>
    <s v="Azonos hatóanyag más gyógyszerformában elérhetõ"/>
  </r>
  <r>
    <s v="SZUNITINIB SANDOZ 12,5 mg kemény kapszula"/>
    <s v="30 X   - buborékcsomagolásban"/>
    <x v="2"/>
    <s v="OGYI-T-23539/04"/>
    <s v="sunitinib"/>
    <s v="Sandoz Hungária Kft."/>
    <s v="L01EX01"/>
    <x v="141"/>
    <m/>
    <x v="0"/>
    <s v="Az OGYÉI által helyettesíthetõnek nyilvánított gyógyszer elérhetõ (helyettesíthetõségi lista)"/>
  </r>
  <r>
    <s v="SZUNITINIB SANDOZ 25 mg kemény kapszula"/>
    <s v="30 X   - buborékcsomagolásban"/>
    <x v="2"/>
    <s v="OGYI-T-23539/21"/>
    <s v="sunitinib"/>
    <s v="Sandoz Hungária Kft."/>
    <s v="L01EX01"/>
    <x v="622"/>
    <m/>
    <x v="0"/>
    <s v="Az OGYÉI által helyettesíthetõnek nyilvánított gyógyszer elérhetõ (helyettesíthetõségi lista)"/>
  </r>
  <r>
    <s v="SZUNITINIB SANDOZ 50 mg kemény kapszula"/>
    <s v="30 X   - buborékcsomagolásban"/>
    <x v="2"/>
    <s v="OGYI-T-23539/38"/>
    <s v="sunitinib"/>
    <s v="Sandoz Hungária Kft."/>
    <s v="L01EX01"/>
    <x v="530"/>
    <m/>
    <x v="0"/>
    <s v="Az OGYÉI által helyettesíthetõnek nyilvánított gyógyszer elérhetõ (helyettesíthetõségi lista)"/>
  </r>
  <r>
    <s v="Scintimun 1 mg készlet radioaktív gyógyszerkészítményhez"/>
    <s v="1 X   - porüveg+oldószerüveg"/>
    <x v="25"/>
    <s v="EU/1/09/602/001"/>
    <s v="besilesomab"/>
    <s v=""/>
    <s v="V09HA03"/>
    <x v="623"/>
    <d v="2026-06-26T00:00:00"/>
    <x v="2"/>
    <s v="Ugyanabban vagy hasonló indikációban más gyógyszer elérhetõ"/>
  </r>
  <r>
    <s v="Scintimun 1 mg készlet radioaktív gyógyszerkészítményhez"/>
    <s v="2 X   - porüveg+oldószerüveg"/>
    <x v="25"/>
    <s v="EU/1/09/602/002"/>
    <s v="besilesomab"/>
    <s v=""/>
    <s v="V09HA03"/>
    <x v="623"/>
    <d v="2026-06-26T00:00:00"/>
    <x v="2"/>
    <s v="Ugyanabban vagy hasonló indikációban más gyógyszer elérhetõ"/>
  </r>
  <r>
    <s v="Segluromet 2,5 mg/1000 mg filmtabletta"/>
    <s v="56 X   - buborékcsomagolásban"/>
    <x v="2"/>
    <s v="EU/1/18/1265/011"/>
    <s v="ertugliflozin;metformin hydrochloride"/>
    <s v="Merck Sharp &amp; Dohme BV"/>
    <s v="A10BD23"/>
    <x v="624"/>
    <m/>
    <x v="0"/>
    <s v="Egyedi import"/>
  </r>
  <r>
    <s v="Sivextro 200 mg filmtabletta"/>
    <s v="6 X   - buborékcsomagolásban"/>
    <x v="2"/>
    <s v="EU/1/15/991/001"/>
    <s v="tedizolid phosphate"/>
    <s v="Merck Sharp &amp; Dohme BV"/>
    <s v="J01XX11"/>
    <x v="625"/>
    <m/>
    <x v="0"/>
    <s v="Ugyanaz a gyógyszer más gyógyszerformában elérhetõ"/>
  </r>
  <r>
    <s v="Sivextro 200 mg por oldatos infúzióhoz való koncentrátumhoz"/>
    <s v="6 X   - injekciós üvegben"/>
    <x v="0"/>
    <s v="EU/1/15/991/003"/>
    <s v="tedizolid phosphate"/>
    <s v="Merck Sharp &amp; Dohme BV"/>
    <s v="J01XX11"/>
    <x v="625"/>
    <m/>
    <x v="0"/>
    <s v="Ugyanaz a gyógyszer más gyógyszerformában elérhetõ"/>
  </r>
  <r>
    <s v="Stayveer  62,5 mg filmtabletta"/>
    <s v="56 X   HDPE palackban"/>
    <x v="1"/>
    <s v="EU/1/13/832/005"/>
    <s v="bosentan monohydrate"/>
    <s v="Janssen-Cilag International NV"/>
    <s v="C02KX01"/>
    <x v="324"/>
    <m/>
    <x v="0"/>
    <s v="Ugyanaz a gyógyszer más kiszerelésben elérhetõ"/>
  </r>
  <r>
    <s v="Stayveer 125 mg filmtabletta"/>
    <s v="56 X   HDPE palackban"/>
    <x v="1"/>
    <s v="EU/1/13/832/006"/>
    <s v="bosentan monohydrate"/>
    <s v="Janssen-Cilag International NV"/>
    <s v="C02KX01"/>
    <x v="626"/>
    <m/>
    <x v="0"/>
    <s v="Ugyanaz a gyógyszer más kiszerelésben elérhetõ"/>
  </r>
  <r>
    <s v="Stocrin 600 mg filmtabletta"/>
    <s v="30 X   - HDPE tartályban"/>
    <x v="1"/>
    <s v="EU/1/99/111/008"/>
    <s v="efavirenz"/>
    <s v="Merck Sharp &amp; Dohme BV"/>
    <s v="J05AG03"/>
    <x v="627"/>
    <m/>
    <x v="0"/>
    <s v="Egyedi import"/>
  </r>
  <r>
    <s v="Suboxone  2 mg/0,5 mg nyelvalatti tabletta"/>
    <s v="7 X   - buborékcsomagolásban"/>
    <x v="2"/>
    <s v="EU/1/06/359/001"/>
    <s v="buprenorphine;naloxone"/>
    <s v="Indivior Europe Ltd. "/>
    <s v="N07BC51"/>
    <x v="628"/>
    <d v="2022-12-08T00:00:00"/>
    <x v="2"/>
    <s v="Egyedi import"/>
  </r>
  <r>
    <s v="Suboxone  8 mg/2 mg nyelvalatti tabletta"/>
    <s v="7 X   - buborékcsomagolásban"/>
    <x v="2"/>
    <s v="EU/1/06/359/003"/>
    <s v="buprenorphine;naloxone"/>
    <s v="Indivior Europe Ltd. "/>
    <s v="N07BC51"/>
    <x v="628"/>
    <d v="2022-12-08T00:00:00"/>
    <x v="2"/>
    <s v="Egyedi import"/>
  </r>
  <r>
    <s v="Sugammadex Amomed 100 mg/ml oldatos injekció"/>
    <s v="10 X 2 ml injekciós üvegben"/>
    <x v="0"/>
    <s v="EU/1/22/1708/001"/>
    <s v="sugammadex"/>
    <s v="AOP Orphan Pharmaceuticals GmbH"/>
    <s v="V03AB35"/>
    <x v="629"/>
    <d v="2025-11-01T00:00:00"/>
    <x v="2"/>
    <s v="Azonos hatóanyag, azonos gyógyszerformában elérhetõ"/>
  </r>
  <r>
    <s v="TABLETTA ANALGETICA FoNo VIII. PARMA"/>
    <s v="10 X   - buborékcsomagolásban"/>
    <x v="2"/>
    <s v="OGYI-T-09904/01"/>
    <s v="metamizole sodium monohydrate;caffeine"/>
    <s v="Parma Produkt Kft."/>
    <s v="N02BB52"/>
    <x v="49"/>
    <d v="2025-12-31T00:00:00"/>
    <x v="1"/>
    <s v="Ugyanabban vagy hasonló indikációban más gyógyszer elérhetõ"/>
  </r>
  <r>
    <s v="TACROLIMUS STADA 0,5 mg retard kemény kapszula"/>
    <s v="50 X   - buborékcsomagolásban"/>
    <x v="2"/>
    <s v="OGYI-T-24105/03"/>
    <s v="tacrolimus"/>
    <s v="Stada Arzneimittel AG"/>
    <s v="L04AD02"/>
    <x v="198"/>
    <m/>
    <x v="2"/>
    <s v="Az OGYÉI által helyettesíthetõnek nyilvánított gyógyszer elérhetõ (helyettesíthetõségi lista)"/>
  </r>
  <r>
    <s v="TACROLIMUS STADA 1 mg retard kemény kapszula"/>
    <s v="60 X   - buborékcsomagolásban"/>
    <x v="2"/>
    <s v="OGYI-T-24105/11"/>
    <s v="tacrolimus"/>
    <s v="Stada Arzneimittel AG"/>
    <s v="L04AD02"/>
    <x v="198"/>
    <m/>
    <x v="2"/>
    <s v="Az OGYÉI által helyettesíthetõnek nyilvánított gyógyszer elérhetõ (helyettesíthetõségi lista)"/>
  </r>
  <r>
    <s v="TACROLIMUS STADA 3 mg retard kemény kapszula"/>
    <s v="50 X   - buborékcsomagolásban"/>
    <x v="2"/>
    <s v="OGYI-T-24105/17"/>
    <s v="tacrolimus"/>
    <s v="Stada Arzneimittel AG"/>
    <s v="L04AD02"/>
    <x v="198"/>
    <m/>
    <x v="2"/>
    <s v="Az OGYÉI által helyettesíthetõnek nyilvánított gyógyszer elérhetõ (helyettesíthetõségi lista)"/>
  </r>
  <r>
    <s v="TACROLIMUS STADA 5 mg retard kemény kapszula"/>
    <s v="50 X   - buborékcsomagolásban"/>
    <x v="2"/>
    <s v="OGYI-T-24105/23"/>
    <s v="tacrolimus"/>
    <s v="Stada Arzneimittel AG"/>
    <s v="L04AD02"/>
    <x v="198"/>
    <m/>
    <x v="2"/>
    <s v="Az OGYÉI által helyettesíthetõnek nyilvánított gyógyszer elérhetõ (helyettesíthetõségi lista)"/>
  </r>
  <r>
    <s v="TANTUM VERDE CITROM 3 mg szopogató tabletta"/>
    <s v="20 X   - -"/>
    <x v="71"/>
    <s v="OGYI-T-07594/04"/>
    <s v="benzydamine"/>
    <s v="Angelini Pharma Österreich GmbH"/>
    <s v="R02AX03"/>
    <x v="437"/>
    <m/>
    <x v="0"/>
    <s v="Ugyanaz a gyógyszer más kiszerelésben elérhetõ"/>
  </r>
  <r>
    <s v="TANTUM VERDE EUKALIPTUSZ 3 mg szopogató tabletta"/>
    <s v="20 X   - -"/>
    <x v="71"/>
    <s v="OGYI-T-07594/16"/>
    <s v="benzydamine"/>
    <s v="Angelini Pharma Österreich GmbH"/>
    <s v="R02AX03"/>
    <x v="64"/>
    <m/>
    <x v="0"/>
    <s v="Ugyanaz a gyógyszer más kiszerelésben elérhetõ"/>
  </r>
  <r>
    <s v="TANTUM VERDE MENTA 3 mg szopogató tabletta"/>
    <s v="20 X   - -"/>
    <x v="71"/>
    <s v="OGYI-T-07594/01"/>
    <s v="benzydamine"/>
    <s v="Angelini Pharma Österreich GmbH"/>
    <s v="R02AX03"/>
    <x v="437"/>
    <m/>
    <x v="0"/>
    <s v="Ugyanaz a gyógyszer más kiszerelésben elérhetõ"/>
  </r>
  <r>
    <s v="TANTUM VERDE NARANCS-MÉZ 3 mg szopogató tabletta"/>
    <s v="20 X   - -"/>
    <x v="71"/>
    <s v="OGYI-T-07594/15"/>
    <s v="benzydamine"/>
    <s v="Angelini Pharma Österreich GmbH"/>
    <s v="R02AX03"/>
    <x v="437"/>
    <m/>
    <x v="0"/>
    <s v="Ugyanaz a gyógyszer más kiszerelésben elérhetõ"/>
  </r>
  <r>
    <s v="TANYDON 40 mg filmtabletta"/>
    <s v="30 X   - buborékcsomagolásban"/>
    <x v="2"/>
    <s v="OGYI-T-21835/05"/>
    <s v="telmisartan"/>
    <s v="Richter Gedeon Nyrt."/>
    <s v="C09CA07"/>
    <x v="22"/>
    <d v="2025-11-14T00:00:00"/>
    <x v="2"/>
    <s v="Ugyanaz a gyógyszer más hatáserõsségben elérhetõ"/>
  </r>
  <r>
    <s v="TEICOPLANIN APTAPHARMA 200 mg por és oldószer oldatos injekcióhoz/infúzióhoz"/>
    <s v="10 X   - porüveg+oldószerüveg"/>
    <x v="25"/>
    <s v="OGYI-T-24025/02"/>
    <s v="teicoplanin"/>
    <s v="Apta Medica Internacional d.o.o."/>
    <s v="J01XA02"/>
    <x v="428"/>
    <d v="2026-01-01T00:00:00"/>
    <x v="3"/>
    <s v="Azonos hatóanyag, azonos gyógyszerformában elérhetõ"/>
  </r>
  <r>
    <s v="TEICOPLANIN APTAPHARMA 400 mg por és oldószer oldatos injekcióhoz/infúzióhoz"/>
    <s v="10 X   - porüveg+oldószerüveg"/>
    <x v="25"/>
    <s v="OGYI-T-24025/04"/>
    <s v="teicoplanin"/>
    <s v="Apta Medica Internacional d.o.o."/>
    <s v="J01XA02"/>
    <x v="428"/>
    <d v="2026-01-01T00:00:00"/>
    <x v="3"/>
    <s v="Azonos hatóanyag, azonos gyógyszerformában elérhetõ"/>
  </r>
  <r>
    <s v="TELFAST 180 mg filmtabletta"/>
    <s v="10 X   - buborékcsomagolásban"/>
    <x v="2"/>
    <s v="OGYI-T-06450/04"/>
    <s v="fexofenadine hydrochloride"/>
    <s v="Opella Healthcare Commercial Kft."/>
    <s v="R06AX26"/>
    <x v="630"/>
    <m/>
    <x v="0"/>
    <s v="Ugyanaz a gyógyszer más gyógyszerformában elérhetõ"/>
  </r>
  <r>
    <s v="TEMOZOLOMIDE PHARMACENTER  20 mg kemény kapszula"/>
    <s v="5 X   - buborékcsomagolásban"/>
    <x v="2"/>
    <s v="OGYI-T-24100/02"/>
    <s v="temozolomide"/>
    <s v="Pharmacenter Europe Kft."/>
    <s v="L01AX03"/>
    <x v="51"/>
    <d v="2025-11-06T00:00:00"/>
    <x v="4"/>
    <s v="Azonos hatóanyag, azonos gyógyszerformában elérhetõ"/>
  </r>
  <r>
    <s v="TEMOZOLOMIDE PHARMACENTER 140 mg kemény kapszula"/>
    <s v="5 X   - buborékcsomagolásban"/>
    <x v="2"/>
    <s v="OGYI-T-24100/06"/>
    <s v="temozolomide"/>
    <s v="Pharmacenter Europe Kft."/>
    <s v="L01AX03"/>
    <x v="163"/>
    <d v="2026-01-15T00:00:00"/>
    <x v="2"/>
    <s v="Azonos hatóanyag, azonos gyógyszerformában elérhetõ"/>
  </r>
  <r>
    <s v="TEMOZOLOMIDE PHARMACENTER 180 mg kemény kapszula"/>
    <s v="5 X   - buborékcsomagolásban"/>
    <x v="2"/>
    <s v="OGYI-T-24100/08"/>
    <s v="temozolomide"/>
    <s v="Pharmacenter Europe Kft."/>
    <s v="L01AX03"/>
    <x v="163"/>
    <d v="2026-01-15T00:00:00"/>
    <x v="2"/>
    <s v="Azonos hatóanyag, azonos gyógyszerformában elérhetõ"/>
  </r>
  <r>
    <s v="TEMOZOLOMIDE PHARMACENTER 250 mg kemény kapszula"/>
    <s v="5 X   - buborékcsomagolásban"/>
    <x v="2"/>
    <s v="OGYI-T-24100/10"/>
    <s v="temozolomide"/>
    <s v="Pharmacenter Europe Kft."/>
    <s v="L01AX03"/>
    <x v="163"/>
    <d v="2026-01-15T00:00:00"/>
    <x v="2"/>
    <s v="Azonos hatóanyag, azonos gyógyszerformában elérhetõ"/>
  </r>
  <r>
    <s v="TENLORIS  50 mg/10 mg filmtabletta"/>
    <s v="30 X   - buborékcsomagolásban"/>
    <x v="2"/>
    <s v="OGYI-T-22612/08"/>
    <s v="losartan potassium;amlodipine"/>
    <s v="Krka d.d.,"/>
    <s v="C09DB06"/>
    <x v="631"/>
    <d v="2025-12-31T00:00:00"/>
    <x v="2"/>
    <s v="Ugyanaz a gyógyszer más hatáserõsségben elérhetõ"/>
  </r>
  <r>
    <s v="TENOFOVIR ONKOGEN 245 mg filmtabletta"/>
    <s v="30 X   - buborékcsomagolásban"/>
    <x v="2"/>
    <s v="OGYI-T-23823/01"/>
    <s v="tenofovir disoproxil fumarate"/>
    <s v="Onkogen Kft."/>
    <s v="J05AF07"/>
    <x v="632"/>
    <d v="2025-11-15T00:00:00"/>
    <x v="2"/>
    <s v="Ugyanabban vagy hasonló indikációban más gyógyszer elérhetõ"/>
  </r>
  <r>
    <s v="TENOFOVIR TEVA 245 mg filmtabletta"/>
    <s v="30 X   - HDPE tartályban"/>
    <x v="1"/>
    <s v="OGYI-T-22903/01"/>
    <s v="tenofovir disoproxil fumarate"/>
    <s v="Teva Gyógyszergyár Zrt."/>
    <s v="J05AF07"/>
    <x v="75"/>
    <d v="2026-01-01T00:00:00"/>
    <x v="2"/>
    <s v="Az OGYÉI által helyettesíthetõnek nyilvánított gyógyszer elérhetõ (helyettesíthetõségi lista)"/>
  </r>
  <r>
    <s v="TENSART HCT  80 mg/12,5 mg filmtabletta"/>
    <s v="30 X   - buborékcsomagolásban"/>
    <x v="2"/>
    <s v="OGYI-T-21032/07"/>
    <s v="valsartan;hydrochlorothiazide"/>
    <s v="Egis Gyógyszergyár Zrt."/>
    <s v="C09DA03"/>
    <x v="182"/>
    <d v="2026-12-31T00:00:00"/>
    <x v="0"/>
    <s v="Azonos hatóanyag, azonos gyógyszerformában elérhetõ"/>
  </r>
  <r>
    <s v="TENSART HCT 160 mg/12,5 mg filmtabletta"/>
    <s v="30 X   - buborékcsomagolásban"/>
    <x v="2"/>
    <s v="OGYI-T-21032/08"/>
    <s v="valsartan;hydrochlorothiazide"/>
    <s v="Egis Gyógyszergyár Zrt."/>
    <s v="C09DA03"/>
    <x v="398"/>
    <m/>
    <x v="0"/>
    <s v="Ugyanabban vagy hasonló indikációban más gyógyszer elérhetõ"/>
  </r>
  <r>
    <s v="TENSART HCT 160 mg/12,5 mg filmtabletta"/>
    <s v="30 X   - buborékcsomagolásban"/>
    <x v="2"/>
    <s v="OGYI-T-21032/08"/>
    <s v="valsartan;hydrochlorothiazide"/>
    <s v="Egis Gyógyszergyár Zrt."/>
    <s v="C09DA03"/>
    <x v="173"/>
    <d v="2025-12-31T00:00:00"/>
    <x v="0"/>
    <s v="Azonos hatóanyag, azonos gyógyszerformában elérhetõ"/>
  </r>
  <r>
    <s v="TENSART HCT 160 mg/25 mg filmtabletta"/>
    <s v="30 X   - buborékcsomagolásban"/>
    <x v="2"/>
    <s v="OGYI-T-21032/09"/>
    <s v="valsartan;hydrochlorothiazide"/>
    <s v="Egis Gyógyszergyár Zrt."/>
    <s v="C09DA03"/>
    <x v="334"/>
    <d v="2027-12-31T00:00:00"/>
    <x v="0"/>
    <s v="Azonos hatóanyag, azonos gyógyszerformában elérhetõ"/>
  </r>
  <r>
    <s v="TENSIOMIN  50 mg tabletta"/>
    <s v="20 X   - buborékcsomagolásban"/>
    <x v="2"/>
    <s v="OGYI-T-03699/05"/>
    <s v="captopril"/>
    <s v="Egis Gyógyszergyár Zrt."/>
    <s v="C09AA01"/>
    <x v="191"/>
    <m/>
    <x v="2"/>
    <s v="Az OGYÉI által helyettesíthetõnek nyilvánított gyógyszer elérhetõ (helyettesíthetõségi lista)"/>
  </r>
  <r>
    <s v="TENSIOMIN  50 mg tabletta"/>
    <s v="90 X   - buborékcsomagolásban"/>
    <x v="2"/>
    <s v="OGYI-T-03699/06"/>
    <s v="captopril"/>
    <s v="Egis Gyógyszergyár Zrt."/>
    <s v="C09AA01"/>
    <x v="182"/>
    <d v="2026-12-31T00:00:00"/>
    <x v="0"/>
    <s v="Ugyanaz a gyógyszer más hatáserõsségben elérhetõ"/>
  </r>
  <r>
    <s v="TENUTAN  50 mg kemény kapszula"/>
    <s v="60 X   - buborékcsomagolásban"/>
    <x v="2"/>
    <s v="OGYI-T-04516/01"/>
    <s v="doxycycline"/>
    <s v="PannonPharma Kft."/>
    <s v="J01AA02"/>
    <x v="409"/>
    <m/>
    <x v="2"/>
    <s v="Ugyanaz a gyógyszer más hatáserõsségben elérhetõ"/>
  </r>
  <r>
    <s v="TERBINAFIN HEXAL 250 mg tabletta"/>
    <s v="30 X   - buborékcsomagolásban"/>
    <x v="2"/>
    <s v="OGYI-T-10029/02"/>
    <s v="terbinafine"/>
    <s v="Sandoz Hungária Kft."/>
    <s v="D01BA02"/>
    <x v="206"/>
    <m/>
    <x v="0"/>
    <s v="Az OGYÉI által helyettesíthetõnek nyilvánított gyógyszer elérhetõ (helyettesíthetõségi lista)"/>
  </r>
  <r>
    <s v="TERBINAFIN WAGNER 10 mg/g külsõleges oldatos spray"/>
    <s v="1 X   - tartályban"/>
    <x v="8"/>
    <s v="OGYI-T-22697/01"/>
    <s v="terbinafine hydrochloride"/>
    <s v="Wagner-Pharma Kft."/>
    <s v="D01AE15"/>
    <x v="633"/>
    <m/>
    <x v="0"/>
    <s v="Azonos hatóanyag más gyógyszerformában elérhetõ"/>
  </r>
  <r>
    <s v="TERBISIL KID 125 mg tabletta"/>
    <s v="14 X   - buborékcsomagolásban"/>
    <x v="2"/>
    <s v="OGYI-T-07454/03"/>
    <s v="terbinafine"/>
    <s v="Richter Gedeon Nyrt."/>
    <s v="D01BA02"/>
    <x v="331"/>
    <m/>
    <x v="0"/>
    <s v="Ugyanaz a gyógyszer más hatáserõsségben elérhetõ"/>
  </r>
  <r>
    <s v="TERVALON  50 mg filmtabletta"/>
    <s v="30 X   - buborékcsomagolásban"/>
    <x v="2"/>
    <s v="OGYI-T-20190/19"/>
    <s v="losartan"/>
    <s v="Zentiva, k.s."/>
    <s v="C09CA01"/>
    <x v="541"/>
    <m/>
    <x v="0"/>
    <s v="Az OGYÉI által helyettesíthetõnek nyilvánított gyógyszer elérhetõ (helyettesíthetõségi lista)"/>
  </r>
  <r>
    <s v="TERVALON 100 mg filmtabletta"/>
    <s v="30 X   - buborékcsomagolásban"/>
    <x v="2"/>
    <s v="OGYI-T-20190/10"/>
    <s v="losartan"/>
    <s v="Zentiva, k.s."/>
    <s v="C09CA01"/>
    <x v="437"/>
    <m/>
    <x v="0"/>
    <s v="Az OGYÉI által helyettesíthetõnek nyilvánított gyógyszer elérhetõ (helyettesíthetõségi lista)"/>
  </r>
  <r>
    <s v="TETIG 250 NE oldatos injekció"/>
    <s v="1 X   - ampulla"/>
    <x v="16"/>
    <s v="OGYI-T-09471/01"/>
    <s v="immunglobulin"/>
    <s v="Human BioPlazma Kft."/>
    <s v="J06BB02"/>
    <x v="634"/>
    <m/>
    <x v="1"/>
    <s v="Kontingens"/>
  </r>
  <r>
    <s v="TETIG 500 NE oldatos injekció"/>
    <s v="1 X   - ampulla"/>
    <x v="16"/>
    <s v="OGYI-T-09471/02"/>
    <s v="immunglobulin"/>
    <s v="Human BioPlazma Kft."/>
    <s v="J06BB02"/>
    <x v="634"/>
    <m/>
    <x v="1"/>
    <s v="Kontingens"/>
  </r>
  <r>
    <s v="TETRALYSAL 300 mg kemény kapszula"/>
    <s v="16 X   - szalagcsomagolásban"/>
    <x v="19"/>
    <s v="OGYI-T-09555/01"/>
    <s v="lymecycline"/>
    <s v="Galderma International"/>
    <s v="J01AA04"/>
    <x v="635"/>
    <m/>
    <x v="0"/>
    <s v="Egyedi import"/>
  </r>
  <r>
    <s v="TETRALYSAL 300 mg kemény kapszula"/>
    <s v="28 X   - szalagcsomagolásban"/>
    <x v="19"/>
    <s v="OGYI-T-09555/02"/>
    <s v="lymecycline"/>
    <s v="Galderma International"/>
    <s v="J01AA04"/>
    <x v="635"/>
    <m/>
    <x v="0"/>
    <s v="Egyedi import"/>
  </r>
  <r>
    <s v="TETRAN külsõleges por"/>
    <s v="1 X 10 g PP tartályban"/>
    <x v="20"/>
    <s v="OGYI-T-03103/01"/>
    <s v="oxytetracycline"/>
    <s v="Wagner-Pharma Kft."/>
    <s v="D06AA03"/>
    <x v="636"/>
    <m/>
    <x v="1"/>
    <s v="Ugyanabban vagy hasonló indikációban más gyógyszer elérhetõ"/>
  </r>
  <r>
    <s v="TETRAN szemkenõcs"/>
    <s v="1 X 5 g Al tubusban"/>
    <x v="28"/>
    <s v="OGYI-T-03140/01"/>
    <s v="oxytetracycline"/>
    <s v="Wagner-Pharma Kft."/>
    <s v="S01AA04"/>
    <x v="22"/>
    <m/>
    <x v="1"/>
    <s v="Ugyanabban vagy hasonló indikációban más gyógyszer elérhetõ"/>
  </r>
  <r>
    <s v="TEVA-GLICERIN 2 g végbélkúp"/>
    <s v="10 X   - -"/>
    <x v="29"/>
    <s v="OGYI-T-13146/01"/>
    <s v="glycerol;palmitic acid;stearic acid"/>
    <s v="Teva Gyógyszergyár Zrt."/>
    <s v="A06AX01"/>
    <x v="168"/>
    <m/>
    <x v="2"/>
    <s v="Ugyanabban vagy hasonló indikációban más gyógyszer elérhetõ"/>
  </r>
  <r>
    <s v="TEVA-GLICERIN 3 g végbélkúp"/>
    <s v="10 X   - -"/>
    <x v="29"/>
    <s v="OGYI-T-13146/02"/>
    <s v="glycerol;palmitic acid;stearic acid"/>
    <s v="Teva Gyógyszergyár Zrt."/>
    <s v="A06AX01"/>
    <x v="168"/>
    <m/>
    <x v="2"/>
    <s v="Ugyanabban vagy hasonló indikációban más gyógyszer elérhetõ"/>
  </r>
  <r>
    <s v="THIOTEPA MEDAC  15 mg por oldatos infúzióhoz való koncentrátumhoz"/>
    <s v="1 X 2 ml injekciós üvegben"/>
    <x v="0"/>
    <s v="OGYI-T-24198/01"/>
    <s v="Thiotepa"/>
    <s v="Medac GmbH"/>
    <s v="L01AC01"/>
    <x v="168"/>
    <m/>
    <x v="0"/>
    <s v="Ugyanaz a gyógyszer más hatáserõsségben elérhetõ"/>
  </r>
  <r>
    <s v="THOREUS DISKUS 50/100 mikrogramm/adag adagolt inhalációs por"/>
    <s v="1 X 60 adag -"/>
    <x v="72"/>
    <s v="OGYI-T-09182/01"/>
    <s v="salmeterol;fluticasone"/>
    <s v="GlaxoSmithKline Trading Services Ltd."/>
    <s v="R03AK06"/>
    <x v="109"/>
    <m/>
    <x v="0"/>
    <s v="Ugyanaz a gyógyszer más hatáserõsségben elérhetõ"/>
  </r>
  <r>
    <s v="TICLID 250 mg filmtabletta"/>
    <s v="20 X   - buborékcsomagolásban"/>
    <x v="2"/>
    <s v="OGYI-T-01740/01"/>
    <s v="ticlopidine"/>
    <s v="Cheplapharm Arzneimittel GmbH"/>
    <s v="B01AC05"/>
    <x v="257"/>
    <d v="2026-04-01T00:00:00"/>
    <x v="2"/>
    <s v="Azonos hatóanyag, azonos gyógyszerformában elérhetõ"/>
  </r>
  <r>
    <s v="TIGECIKLIN ROMPHARM 50 mg por oldatos infúzióhoz"/>
    <s v="1 X   - injekciós üvegben"/>
    <x v="0"/>
    <s v="OGYI-T-24368/01"/>
    <s v="tigecycline"/>
    <s v="SC Rompharm Company SRL"/>
    <s v="J01AA12"/>
    <x v="342"/>
    <d v="2025-12-31T00:00:00"/>
    <x v="2"/>
    <s v="Ugyanaz a gyógyszer más gyógyszerformában elérhetõ"/>
  </r>
  <r>
    <s v="TIOKTÁNSAV ROMPHARM 600 mg/24 ml oldatos injekció"/>
    <s v="1 X 24 ml injekciós üvegben"/>
    <x v="0"/>
    <s v="OGYI-T-23303/01"/>
    <s v="thioctic acid"/>
    <s v="S.C. Rompharm Company S.R.L."/>
    <s v="A16AX01"/>
    <x v="342"/>
    <d v="2026-03-31T00:00:00"/>
    <x v="2"/>
    <s v="Azonos hatóanyag, azonos gyógyszerformában elérhetõ"/>
  </r>
  <r>
    <s v="TISASEN FORTE tabletta"/>
    <s v="30 X   - buborékcsomagolásban"/>
    <x v="2"/>
    <s v="OGYI-T-07715/02"/>
    <s v="senna glycosides"/>
    <s v="Bausch Health Ireland Ltd."/>
    <s v="A06AB06"/>
    <x v="513"/>
    <d v="2025-12-31T00:00:00"/>
    <x v="1"/>
    <s v="Ugyanabban vagy hasonló indikációban más gyógyszer elérhetõ"/>
  </r>
  <r>
    <s v="TISASEN tabletta"/>
    <s v="30 X   - buborékcsomagolásban"/>
    <x v="2"/>
    <s v="OGYI-T-07715/01"/>
    <s v="senna glycosides"/>
    <s v="Bausch Health Ireland Ltd."/>
    <s v="A06AB06"/>
    <x v="637"/>
    <d v="2025-12-31T00:00:00"/>
    <x v="1"/>
    <s v="Ugyanabban vagy hasonló indikációban más gyógyszer elérhetõ"/>
  </r>
  <r>
    <s v="TORVACARD-ZENTIVA 40 mg filmtabletta"/>
    <s v="30 X   - buborékcsomagolásban"/>
    <x v="2"/>
    <s v="OGYI-T-22797/06"/>
    <s v="atorvastatin"/>
    <s v="Zentiva, k.s."/>
    <s v="C10AA05"/>
    <x v="581"/>
    <m/>
    <x v="0"/>
    <s v="Az OGYÉI által helyettesíthetõnek nyilvánított gyógyszer elérhetõ (helyettesíthetõségi lista)"/>
  </r>
  <r>
    <s v="TRABECTEDIN TEVA 1 mg por oldatos infúzióhoz való koncentrátumhoz"/>
    <s v="1 X   - injekciós üvegben"/>
    <x v="0"/>
    <s v="OGYI-T-24014/02"/>
    <s v="Trabectedin"/>
    <s v="Teva B.V."/>
    <s v="L01CX01"/>
    <x v="90"/>
    <m/>
    <x v="0"/>
    <s v="Azonos hatóanyag, azonos gyógyszerformában elérhetõ"/>
  </r>
  <r>
    <s v="TRACRIUM 10 mg/ml oldatos injekció"/>
    <s v="5 X 5 ml ampulla"/>
    <x v="16"/>
    <s v="OGYI-T-01382/01"/>
    <s v="atracurium besilate"/>
    <s v="Aspen Pharma Trading Ltd (IE)"/>
    <s v="M03AC04"/>
    <x v="3"/>
    <m/>
    <x v="0"/>
    <s v="Azonos hatóanyag, azonos gyógyszerformában elérhetõ"/>
  </r>
  <r>
    <s v="TRAMADOL KALCEKS 50 mg/ml oldatos injekció vagy infúzió"/>
    <s v="10 X 1 ml ampulla"/>
    <x v="16"/>
    <s v="OGYI-T-23256/05"/>
    <s v="tramadol hydrochloride"/>
    <s v="AS KALCEKS"/>
    <s v="N02AX02"/>
    <x v="429"/>
    <m/>
    <x v="3"/>
    <s v="Ugyanabban vagy hasonló indikációban más gyógyszer elérhetõ"/>
  </r>
  <r>
    <s v="TRAMADOL KALCEKS 50 mg/ml oldatos injekció vagy infúzió"/>
    <s v="10 X 2 ml ampulla"/>
    <x v="16"/>
    <s v="OGYI-T-23256/03"/>
    <s v="tramadol hydrochloride"/>
    <s v="AS KALCEKS"/>
    <s v="N02AX02"/>
    <x v="90"/>
    <m/>
    <x v="3"/>
    <s v="Ugyanabban vagy hasonló indikációban más gyógyszer elérhetõ"/>
  </r>
  <r>
    <s v="TRAMADOL KALCEKS 50 mg/ml oldatos injekció vagy infúzió"/>
    <s v="5 X 2 ml ampulla"/>
    <x v="16"/>
    <s v="OGYI-T-23256/01"/>
    <s v="tramadol hydrochloride"/>
    <s v="AS KALCEKS"/>
    <s v="N02AX02"/>
    <x v="638"/>
    <m/>
    <x v="2"/>
    <s v="Ugyanabban vagy hasonló indikációban más gyógyszer elérhetõ"/>
  </r>
  <r>
    <s v="TRAMADOL ZENTIVA 100 mg/ml belsõleges oldatos cseppek"/>
    <s v="1 X 10 ml üvegben"/>
    <x v="3"/>
    <s v="OGYI-T-07724/01"/>
    <s v="tramadol"/>
    <s v="Zentiva, k.s."/>
    <s v="N02AX02"/>
    <x v="456"/>
    <m/>
    <x v="0"/>
    <s v="Ugyanabban vagy hasonló indikációban más gyógyszer elérhetõ"/>
  </r>
  <r>
    <s v="TRAMADOL ZENTIVA 50 mg kemény kapszula"/>
    <s v="10 X   - buborékcsomagolásban"/>
    <x v="2"/>
    <s v="OGYI-T-07724/05"/>
    <s v="tramadol"/>
    <s v="Zentiva, k.s."/>
    <s v="N02AX02"/>
    <x v="639"/>
    <m/>
    <x v="2"/>
    <s v="Ugyanaz a gyógyszer más kiszerelésben elérhetõ"/>
  </r>
  <r>
    <s v="TRAMADOLOR 150 mg módosított hatóanyagleadású tabletta"/>
    <s v="20 X   - buborékcsomagolásban"/>
    <x v="2"/>
    <s v="OGYI-T-08179/08"/>
    <s v="tramadol"/>
    <s v="Sandoz Hungária Kft."/>
    <s v="N02AX02"/>
    <x v="317"/>
    <m/>
    <x v="0"/>
    <s v="Ugyanaz a gyógyszer más kiszerelésben elérhetõ"/>
  </r>
  <r>
    <s v="TRAMADOLOR 200 mg módosított hatóanyagleadású tabletta"/>
    <s v="20 X   - buborékcsomagolásban"/>
    <x v="2"/>
    <s v="OGYI-T-08179/05"/>
    <s v="tramadol"/>
    <s v="Sandoz Hungária Kft."/>
    <s v="N02AX02"/>
    <x v="317"/>
    <m/>
    <x v="0"/>
    <s v="Ugyanaz a gyógyszer más kiszerelésben elérhetõ"/>
  </r>
  <r>
    <s v="TRAVOCORT 10 mg/g +1 mg/g krém"/>
    <s v="1 X 15 g Al tubusban"/>
    <x v="28"/>
    <s v="OGYI-T-21620/01"/>
    <s v="isoconazole;diflucortolone"/>
    <s v="Leo Pharma A/S"/>
    <s v="D01AC20"/>
    <x v="408"/>
    <m/>
    <x v="0"/>
    <s v="Ugyanaz a gyógyszer más kiszerelésben elérhetõ"/>
  </r>
  <r>
    <s v="TRAVYC 200 mg módosított hatóanyagleadású tabletta"/>
    <s v="12 X   - buborékcsomagolásban"/>
    <x v="2"/>
    <s v="OGYI-T-23478/01"/>
    <s v="rifamycin sodium"/>
    <s v="AdAlvo Limited"/>
    <s v="A07AA13"/>
    <x v="640"/>
    <m/>
    <x v="2"/>
    <s v="Ugyanabban vagy hasonló indikációban más gyógyszer elérhetõ"/>
  </r>
  <r>
    <s v="TRELEMA  50 mg filmtabletta"/>
    <s v="14 X   - buborékcsomagolásban"/>
    <x v="2"/>
    <s v="OGYI-T-23378/08"/>
    <s v="lacosamide"/>
    <s v="G.L. Pharma GmbH"/>
    <s v="N03AX18"/>
    <x v="156"/>
    <m/>
    <x v="2"/>
    <s v="Az OGYÉI által helyettesíthetõnek nyilvánított gyógyszer elérhetõ (helyettesíthetõségi lista)"/>
  </r>
  <r>
    <s v="TRELEMA 100 mg filmtabletta"/>
    <s v="56 X   - buborékcsomagolásban"/>
    <x v="2"/>
    <s v="OGYI-T-23378/09"/>
    <s v="lacosamide"/>
    <s v="G.L. Pharma GmbH"/>
    <s v="N03AX18"/>
    <x v="21"/>
    <m/>
    <x v="2"/>
    <s v="Az OGYÉI által helyettesíthetõnek nyilvánított gyógyszer elérhetõ (helyettesíthetõségi lista)"/>
  </r>
  <r>
    <s v="TRELEMA 200 mg filmtabletta"/>
    <s v="56 X   - buborékcsomagolásban"/>
    <x v="2"/>
    <s v="OGYI-T-23378/11"/>
    <s v="lacosamide"/>
    <s v="G.L. Pharma GmbH"/>
    <s v="N03AX18"/>
    <x v="21"/>
    <m/>
    <x v="2"/>
    <s v="Az OGYÉI által helyettesíthetõnek nyilvánított gyógyszer elérhetõ (helyettesíthetõségi lista)"/>
  </r>
  <r>
    <s v="TRIGELAN 150 mg/37,5 mg/200 mg filmtabletta"/>
    <s v="100 X   - HDPE tartályban"/>
    <x v="1"/>
    <s v="OGYI-T-22971/12"/>
    <s v="levodopa;carbidopa;entacapone"/>
    <s v="G.L. Pharma GmbH"/>
    <s v="N04BA03"/>
    <x v="641"/>
    <m/>
    <x v="2"/>
    <s v="Az OGYÉI által helyettesíthetõnek nyilvánított gyógyszer elérhetõ (helyettesíthetõségi lista)"/>
  </r>
  <r>
    <s v="TRIMETAZIDINE ZENTIVA 35 mg módosított hatóanyag-leadású tabletta"/>
    <s v="60 X   - buborékcsomagolásban"/>
    <x v="2"/>
    <s v="OGYI-T-23297/02"/>
    <s v="Trimetazidine dihydrochloride"/>
    <s v="Zentiva, k.s."/>
    <s v="C01EB15"/>
    <x v="642"/>
    <d v="2025-11-14T00:00:00"/>
    <x v="6"/>
    <s v="Az OGYÉI által helyettesíthetõnek nyilvánított gyógyszer elérhetõ (helyettesíthetõségi lista)"/>
  </r>
  <r>
    <s v="TRIPTAGRAM  50 mg bevont tabletta"/>
    <s v="6 X   - -"/>
    <x v="73"/>
    <s v="OGYI-T-20580/02"/>
    <s v="sumatriptan"/>
    <s v="Actavis Group PTC ehf."/>
    <s v="N02CC01"/>
    <x v="643"/>
    <d v="2025-12-15T00:00:00"/>
    <x v="2"/>
    <s v="Ugyanaz a gyógyszer más hatáserõsségben elérhetõ"/>
  </r>
  <r>
    <s v="TachoSil szövetragasztó mátrix (3,0 cm x 2,5 cm)"/>
    <s v="5 X   - buborékcsomagolásban"/>
    <x v="2"/>
    <s v="EU/1/04/277/004"/>
    <s v="Fibrinogen, human;thrombin"/>
    <s v="Corza Medical GmbH"/>
    <s v="B02BC30"/>
    <x v="120"/>
    <m/>
    <x v="0"/>
    <s v="Ugyanaz a gyógyszer más kiszerelésben elérhetõ"/>
  </r>
  <r>
    <s v="Tarceva 100 mg filmtabletta"/>
    <s v="30 X   - -"/>
    <x v="32"/>
    <s v="EU/1/05/311/002"/>
    <s v="erlotinib"/>
    <s v="CHEPLAPHARM Registration GmbH"/>
    <s v="L01XE03"/>
    <x v="227"/>
    <m/>
    <x v="0"/>
    <s v="Az OGYÉI által helyettesíthetõnek nyilvánított gyógyszer elérhetõ (helyettesíthetõségi lista)"/>
  </r>
  <r>
    <s v="Tarceva 150 mg filmtabletta"/>
    <s v="30 X   - -"/>
    <x v="32"/>
    <s v="EU/1/05/311/003"/>
    <s v="erlotinib"/>
    <s v="CHEPLAPHARM Registration GmbH"/>
    <s v="L01XE03"/>
    <x v="227"/>
    <m/>
    <x v="0"/>
    <s v="Az OGYÉI által helyettesíthetõnek nyilvánított gyógyszer elérhetõ (helyettesíthetõségi lista)"/>
  </r>
  <r>
    <s v="Taxotere  20 mg/1 ml koncentrátum oldatos infúzióhoz"/>
    <s v="1 X 1 ml injekciós üvegben"/>
    <x v="0"/>
    <s v="EU/1/95/002/003"/>
    <s v="docetaxel"/>
    <s v="Sanofi Winthrop Industrie"/>
    <s v="L01CD02"/>
    <x v="16"/>
    <m/>
    <x v="0"/>
    <s v="Ugyanabban vagy hasonló indikációban más gyógyszer elérhetõ"/>
  </r>
  <r>
    <s v="Taxotere  80 mg/4 ml koncentrátum oldatos infúzióhoz"/>
    <s v="1 X 4 ml injekciós üvegben"/>
    <x v="0"/>
    <s v="EU/1/95/002/004"/>
    <s v="docetaxel"/>
    <s v="Sanofi Winthrop Industrie"/>
    <s v="L01CD02"/>
    <x v="596"/>
    <m/>
    <x v="0"/>
    <s v="Ugyanabban vagy hasonló indikációban más gyógyszer elérhetõ"/>
  </r>
  <r>
    <s v="Taxotere 160 mg/8 ml koncentrátum oldatos infúzióhoz"/>
    <s v="1 X 8 ml injekciós üvegben"/>
    <x v="0"/>
    <s v="EU/1/95/002/005"/>
    <s v="docetaxel"/>
    <s v="Sanofi Winthrop Industrie"/>
    <s v="L01CD02"/>
    <x v="644"/>
    <m/>
    <x v="0"/>
    <s v="Ugyanabban vagy hasonló indikációban más gyógyszer elérhetõ"/>
  </r>
  <r>
    <s v="Temodal  20 mg kemény kapszula"/>
    <s v="5 X 1 - tasakban"/>
    <x v="4"/>
    <s v="EU/1/98/096/013"/>
    <s v="temozolomide"/>
    <s v="Merck Sharp &amp; Dohme BV"/>
    <s v="L01AX03"/>
    <x v="645"/>
    <m/>
    <x v="0"/>
    <s v="Ugyanaz a gyógyszer más hatáserõsségben elérhetõ"/>
  </r>
  <r>
    <s v="Temodal 100 mg kemény kapszula"/>
    <s v="5 X 1 - tasakban"/>
    <x v="4"/>
    <s v="EU/1/98/096/015"/>
    <s v="temozolomide"/>
    <s v="Merck Sharp &amp; Dohme BV"/>
    <s v="L01AX03"/>
    <x v="646"/>
    <m/>
    <x v="0"/>
    <s v="Ugyanabban vagy hasonló indikációban más gyógyszer elérhetõ"/>
  </r>
  <r>
    <s v="Temodal 180 mg kemény kapszula"/>
    <s v="5 X 1 - tasakban"/>
    <x v="4"/>
    <s v="EU/1/98/096/019"/>
    <s v="temozolomide"/>
    <s v="Merck Sharp &amp; Dohme BV"/>
    <s v="L01AX03"/>
    <x v="646"/>
    <m/>
    <x v="0"/>
    <s v="Ugyanabban vagy hasonló indikációban más gyógyszer elérhetõ"/>
  </r>
  <r>
    <s v="Temodal 250 mg kemény kapszula"/>
    <s v="5 X 1 - tasakban"/>
    <x v="4"/>
    <s v="EU/1/98/096/021"/>
    <s v="temozolomide"/>
    <s v="Merck Sharp &amp; Dohme BV"/>
    <s v="L01AX03"/>
    <x v="646"/>
    <m/>
    <x v="0"/>
    <s v="Ugyanabban vagy hasonló indikációban más gyógyszer elérhetõ"/>
  </r>
  <r>
    <s v="Temozolomide Teva  20 mg kemény kapszula"/>
    <s v="5 X   - üveg tartályban"/>
    <x v="22"/>
    <s v="EU/1/09/606/003"/>
    <s v="temozolomide"/>
    <s v="Teva B.V."/>
    <s v="L01AX03"/>
    <x v="258"/>
    <m/>
    <x v="0"/>
    <s v="Az OGYÉI által helyettesíthetõnek nyilvánított gyógyszer elérhetõ (helyettesíthetõségi lista)"/>
  </r>
  <r>
    <s v="Temozolomide Teva 100 mg kemény kapszula"/>
    <s v="5 X   - üveg tartályban"/>
    <x v="22"/>
    <s v="EU/1/09/606/005"/>
    <s v="temozolomide"/>
    <s v="Teva B.V."/>
    <s v="L01AX03"/>
    <x v="288"/>
    <m/>
    <x v="0"/>
    <s v="Az OGYÉI által helyettesíthetõnek nyilvánított gyógyszer elérhetõ (helyettesíthetõségi lista)"/>
  </r>
  <r>
    <s v="Temozolomide Teva 180 mg kemény kapszula"/>
    <s v="5 X   - üveg tartályban"/>
    <x v="22"/>
    <s v="EU/1/09/606/009"/>
    <s v="temozolomide"/>
    <s v="Teva B.V."/>
    <s v="L01AX03"/>
    <x v="23"/>
    <m/>
    <x v="0"/>
    <s v="Az OGYÉI által helyettesíthetõnek nyilvánított gyógyszer elérhetõ (helyettesíthetõségi lista)"/>
  </r>
  <r>
    <s v="Temozolomide Teva 250 mg kemény kapszula"/>
    <s v="5 X   - üveg tartályban"/>
    <x v="22"/>
    <s v="EU/1/09/606/011"/>
    <s v="temozolomide"/>
    <s v="Teva B.V."/>
    <s v="L01AX03"/>
    <x v="23"/>
    <m/>
    <x v="0"/>
    <s v="Az OGYÉI által helyettesíthetõnek nyilvánított gyógyszer elérhetõ (helyettesíthetõségi lista)"/>
  </r>
  <r>
    <s v="Terrosa 20 mikrogramm/80 mikroliter oldatos injekció"/>
    <s v="1 X 2.4 ml patronban"/>
    <x v="49"/>
    <s v="EU/1/16/1159/001"/>
    <s v="Teriparatide"/>
    <s v="Richter Gedeon Nyrt."/>
    <s v="H05AA02"/>
    <x v="647"/>
    <m/>
    <x v="0"/>
    <s v="Ugyanaz a gyógyszer más gyógyszerformában elérhetõ"/>
  </r>
  <r>
    <s v="Terrosa 20 mikrogramm/80 mikroliter oldatos injekció"/>
    <s v="1 X 2.4 ml patronban"/>
    <x v="49"/>
    <s v="EU/1/16/1159/003"/>
    <s v="Teriparatide"/>
    <s v="Richter Gedeon Nyrt."/>
    <s v="H05AA02"/>
    <x v="648"/>
    <m/>
    <x v="0"/>
    <s v="Ugyanaz a gyógyszer más kiszerelésben elérhetõ"/>
  </r>
  <r>
    <s v="Tevagrastim 30 millió NE/0,5 ml oldatos injekció vagy infúzió"/>
    <s v="1 X 0.5 ml elõretöltött fecskendõben"/>
    <x v="7"/>
    <s v="EU/1/08/445/009"/>
    <s v="filgrastim"/>
    <s v="TEVA GmbH"/>
    <s v="L03AA02"/>
    <x v="649"/>
    <m/>
    <x v="0"/>
    <s v="Ugyanabban vagy hasonló indikációban más gyógyszer elérhetõ"/>
  </r>
  <r>
    <s v="Tevagrastim 30 millió NE/0,5 ml oldatos injekció vagy infúzió"/>
    <s v="10 X 0.5 ml elõretöltött fecskendõben"/>
    <x v="7"/>
    <s v="EU/1/08/445/011"/>
    <s v="filgrastim"/>
    <s v="TEVA GmbH"/>
    <s v="L03AA02"/>
    <x v="649"/>
    <m/>
    <x v="0"/>
    <s v="Ugyanabban vagy hasonló indikációban más gyógyszer elérhetõ"/>
  </r>
  <r>
    <s v="Tevagrastim 30 millió NE/0,5 ml oldatos injekció vagy infúzió"/>
    <s v="5 X 0.5 ml elõretöltött fecskendõben"/>
    <x v="7"/>
    <s v="EU/1/08/445/010"/>
    <s v="filgrastim"/>
    <s v="TEVA GmbH"/>
    <s v="L03AA02"/>
    <x v="649"/>
    <m/>
    <x v="0"/>
    <s v="Ugyanabban vagy hasonló indikációban más gyógyszer elérhetõ"/>
  </r>
  <r>
    <s v="Tevagrastim 48 millió NE/0,8 ml oldatos injekció vagy infúzió"/>
    <s v="1 X 0.8 ml elõretöltött fecskendõben"/>
    <x v="7"/>
    <s v="EU/1/08/445/005"/>
    <s v="filgrastim"/>
    <s v="TEVA GmbH"/>
    <s v="L03AA02"/>
    <x v="649"/>
    <m/>
    <x v="0"/>
    <s v="Ugyanabban vagy hasonló indikációban más gyógyszer elérhetõ"/>
  </r>
  <r>
    <s v="Tevagrastim 48 millió NE/0,8 ml oldatos injekció vagy infúzió"/>
    <s v="1 X 0.8 ml elõretöltött fecskendõben"/>
    <x v="7"/>
    <s v="EU/1/08/445/012"/>
    <s v="filgrastim"/>
    <s v="TEVA GmbH"/>
    <s v="L03AA02"/>
    <x v="649"/>
    <m/>
    <x v="0"/>
    <s v="Ugyanabban vagy hasonló indikációban más gyógyszer elérhetõ"/>
  </r>
  <r>
    <s v="Tevagrastim 48 millió NE/0,8 ml oldatos injekció vagy infúzió"/>
    <s v="10 X 0.8 ml elõretöltött fecskendõben"/>
    <x v="7"/>
    <s v="EU/1/08/445/008"/>
    <s v="filgrastim"/>
    <s v="TEVA GmbH"/>
    <s v="L03AA02"/>
    <x v="649"/>
    <m/>
    <x v="0"/>
    <s v="Ugyanabban vagy hasonló indikációban más gyógyszer elérhetõ"/>
  </r>
  <r>
    <s v="Tevagrastim 48 millió NE/0,8 ml oldatos injekció vagy infúzió"/>
    <s v="10 X 0.8 ml elõretöltött fecskendõben"/>
    <x v="7"/>
    <s v="EU/1/08/445/014"/>
    <s v="filgrastim"/>
    <s v="TEVA GmbH"/>
    <s v="L03AA02"/>
    <x v="649"/>
    <m/>
    <x v="0"/>
    <s v="Ugyanabban vagy hasonló indikációban más gyógyszer elérhetõ"/>
  </r>
  <r>
    <s v="Tevagrastim 48 millió NE/0,8 ml oldatos injekció vagy infúzió"/>
    <s v="2x5 X 0.8 ml elõretöltött fecskendõben"/>
    <x v="7"/>
    <s v="EU/1/08/445/007"/>
    <s v="filgrastim"/>
    <s v="TEVA GmbH"/>
    <s v="L03AA02"/>
    <x v="649"/>
    <m/>
    <x v="0"/>
    <s v="Ugyanabban vagy hasonló indikációban más gyógyszer elérhetõ"/>
  </r>
  <r>
    <s v="Tevagrastim 48 millió NE/0,8 ml oldatos injekció vagy infúzió"/>
    <s v="5 X 0.8 ml elõretöltött fecskendõben"/>
    <x v="7"/>
    <s v="EU/1/08/445/006"/>
    <s v="filgrastim"/>
    <s v="TEVA GmbH"/>
    <s v="L03AA02"/>
    <x v="649"/>
    <m/>
    <x v="0"/>
    <s v="Ugyanabban vagy hasonló indikációban más gyógyszer elérhetõ"/>
  </r>
  <r>
    <s v="Tevagrastim 48 millió NE/0,8 ml oldatos injekció vagy infúzió"/>
    <s v="5 X 0.8 ml elõretöltött fecskendõben"/>
    <x v="7"/>
    <s v="EU/1/08/445/013"/>
    <s v="filgrastim"/>
    <s v="TEVA GmbH"/>
    <s v="L03AA02"/>
    <x v="649"/>
    <m/>
    <x v="0"/>
    <s v="Ugyanabban vagy hasonló indikációban más gyógyszer elérhetõ"/>
  </r>
  <r>
    <s v="Topotecan Hospira 4 mg/4 ml koncentrátum oldatos infúzióhoz"/>
    <s v="5 X 4 ml injekciós üvegben"/>
    <x v="0"/>
    <s v="EU/1/10/633/002"/>
    <s v="topotecan"/>
    <s v="Pfizer Europe MA EEIG "/>
    <s v="L01XX17"/>
    <x v="650"/>
    <m/>
    <x v="0"/>
    <s v="Ugyanabban vagy hasonló indikációban más gyógyszer elérhetõ"/>
  </r>
  <r>
    <s v="Trazimera 150 mg por oldatos infúzióhoz való koncentrátumhoz"/>
    <s v="1 X 150 mg injekciós üvegben"/>
    <x v="0"/>
    <s v="EU/1/18/1295/001"/>
    <s v="trastuzumab"/>
    <s v="Pfizer Europe MA EEIG "/>
    <s v="L01FD01"/>
    <x v="203"/>
    <d v="2026-12-31T00:00:00"/>
    <x v="0"/>
    <s v="Egyedi import"/>
  </r>
  <r>
    <s v="Trisenox 1 mg/ml koncentrátum oldatos infúzióhoz"/>
    <s v="10 X 10 ml ampulla"/>
    <x v="16"/>
    <s v="EU/1/02/204/001"/>
    <s v="arsenic trioxide"/>
    <s v="Teva B.V."/>
    <s v="L01XX27"/>
    <x v="651"/>
    <m/>
    <x v="0"/>
    <s v="Egyedi import"/>
  </r>
  <r>
    <s v="Trulicity 3 mg oldatos injekció elõretöltött injekciós tollban"/>
    <s v="2 X 0.5 ml elõretöltött injekciós tollban"/>
    <x v="26"/>
    <s v="EU/1/14/956/011"/>
    <s v="dulaglutide"/>
    <s v="Eli Lilly Nederland B.V."/>
    <s v="A10BJ05"/>
    <x v="652"/>
    <m/>
    <x v="0"/>
    <s v="Ugyanabban vagy hasonló indikációban más gyógyszer elérhetõ"/>
  </r>
  <r>
    <s v="Trulicity 4,5 mg oldatos injekció elõretöltött injekciós tollban"/>
    <s v="2 X 0.5 ml elõretöltött injekciós tollban"/>
    <x v="26"/>
    <s v="EU/1/14/956/014"/>
    <s v="dulaglutide"/>
    <s v="Eli Lilly Nederland B.V."/>
    <s v="A10BJ05"/>
    <x v="652"/>
    <m/>
    <x v="0"/>
    <s v="Ugyanabban vagy hasonló indikációban más gyógyszer elérhetõ"/>
  </r>
  <r>
    <s v="UBISTESIN FORTE oldatos injekció"/>
    <s v="50 X 1.7 ml patronban"/>
    <x v="49"/>
    <s v="OGYI-T-08986/02"/>
    <s v="articaine;epinephrine (adrenaline)"/>
    <s v="Pierrel S.p.A."/>
    <s v="N01BB58"/>
    <x v="556"/>
    <m/>
    <x v="0"/>
    <s v="Ugyanabban vagy hasonló indikációban más gyógyszer elérhetõ"/>
  </r>
  <r>
    <s v="UBISTESIN oldatos injekció"/>
    <s v="50 X 1.7 ml patronban"/>
    <x v="49"/>
    <s v="OGYI-T-08986/01"/>
    <s v="articaine;epinephrine (adrenaline)"/>
    <s v="Pierrel S.p.A."/>
    <s v="N01BB58"/>
    <x v="556"/>
    <m/>
    <x v="0"/>
    <s v="Kontingens"/>
  </r>
  <r>
    <s v="UMANBIG 180 NE/ml oldatos injekció"/>
    <s v="1 X 1 ml injekciós üvegben"/>
    <x v="0"/>
    <s v="OGYI-T-21363/01"/>
    <s v="human hepatitis B immunoglobulin"/>
    <s v="Kedrion SpA"/>
    <s v="J06BB04"/>
    <x v="218"/>
    <m/>
    <x v="2"/>
    <s v="Kontingens"/>
  </r>
  <r>
    <s v="UMANBIG 180 NE/ml oldatos injekció"/>
    <s v="1 X 3 ml injekciós üvegben"/>
    <x v="0"/>
    <s v="OGYI-T-21363/02"/>
    <s v="human hepatitis B immunoglobulin"/>
    <s v="Kedrion SpA"/>
    <s v="J06BB04"/>
    <x v="653"/>
    <m/>
    <x v="2"/>
    <s v="Ugyanaz a gyógyszer más kiszerelésben elérhetõ"/>
  </r>
  <r>
    <s v="URATENS 30 mg retard kemény kapszula"/>
    <s v="50 X   - PP tartályban"/>
    <x v="20"/>
    <s v="OGYI-T-22921/02"/>
    <s v="urapidil"/>
    <s v="Stragen Nordic A/S"/>
    <s v="C02CA06"/>
    <x v="293"/>
    <m/>
    <x v="0"/>
    <s v="Az OGYÉI által helyettesíthetõnek nyilvánított gyógyszer elérhetõ (helyettesíthetõségi lista)"/>
  </r>
  <r>
    <s v="URATENS 90 mg retard kemény kapszula"/>
    <s v="50 X   - PP tartályban"/>
    <x v="20"/>
    <s v="OGYI-T-22921/10"/>
    <s v="urapidil"/>
    <s v="Stragen Nordic A/S"/>
    <s v="C02CA06"/>
    <x v="293"/>
    <m/>
    <x v="0"/>
    <s v="Az OGYÉI által helyettesíthetõnek nyilvánított gyógyszer elérhetõ (helyettesíthetõségi lista)"/>
  </r>
  <r>
    <s v="URATENS iv.  50 mg oldatos injekció"/>
    <s v="5 X 10 ml ampulla"/>
    <x v="16"/>
    <s v="OGYI-T-22101/02"/>
    <s v="urapidil"/>
    <s v="Zentiva, k.s."/>
    <s v="C02CA06"/>
    <x v="8"/>
    <m/>
    <x v="0"/>
    <s v="Azonos hatóanyag, azonos gyógyszerformában elérhetõ"/>
  </r>
  <r>
    <s v="UROMITEXAN 100 mg/ml oldatos injekció"/>
    <s v="15 X 4 ml ampulla"/>
    <x v="16"/>
    <s v="OGYI-T-04554/01"/>
    <s v="mesna"/>
    <s v="Baxter Hungary Kft."/>
    <s v="V03AF01"/>
    <x v="527"/>
    <d v="2025-12-01T00:00:00"/>
    <x v="6"/>
    <s v="Egyedi import"/>
  </r>
  <r>
    <s v="URSOFALK 250 mg/5 ml belsõleges szuszpenzió"/>
    <s v="1 X 250 ml üvegben"/>
    <x v="3"/>
    <s v="OGYI-T-01620/02"/>
    <s v="ursodeoxycholic acid"/>
    <s v="Dr. Falk Pharma GmbH"/>
    <s v="A05AA02"/>
    <x v="654"/>
    <m/>
    <x v="2"/>
    <s v="Ugyanaz a gyógyszer más gyógyszerformában elérhetõ"/>
  </r>
  <r>
    <s v="URSOFALK 500 mg filmtabletta"/>
    <s v="50 X   - buborékcsomagolásban"/>
    <x v="2"/>
    <s v="OGYI-T-01620/03"/>
    <s v="ursodeoxycholic acid"/>
    <s v="Dr. Falk Pharma GmbH"/>
    <s v="A05AA02"/>
    <x v="655"/>
    <m/>
    <x v="2"/>
    <s v="Ugyanaz a gyógyszer más hatáserõsségben elérhetõ"/>
  </r>
  <r>
    <s v="VALSARTAN-HCT-TEVA 160 mg/12,5 mg filmtabletta"/>
    <s v="28 X   - buborékcsomagolásban"/>
    <x v="2"/>
    <s v="OGYI-T-20990/09"/>
    <s v="valsartan;hydrochlorothiazide"/>
    <s v="Teva Gyógyszergyár Zrt."/>
    <s v="C09DA03"/>
    <x v="440"/>
    <m/>
    <x v="0"/>
    <s v="Az OGYÉI által helyettesíthetõnek nyilvánított gyógyszer elérhetõ (helyettesíthetõségi lista)"/>
  </r>
  <r>
    <s v="VALSARTAN-TEVA 320 mg filmtabletta"/>
    <s v="28 X   - buborékcsomagolásban"/>
    <x v="2"/>
    <s v="OGYI-T-21301/08"/>
    <s v="valsartan"/>
    <s v="Teva Gyógyszergyár Zrt."/>
    <s v="C09CA03"/>
    <x v="656"/>
    <m/>
    <x v="2"/>
    <s v="Az OGYÉI által helyettesíthetõnek nyilvánított gyógyszer elérhetõ (helyettesíthetõségi lista)"/>
  </r>
  <r>
    <s v="VALSOCARD HCT  80 mg/12,5 mg filmtabletta"/>
    <s v="30 X   - buborékcsomagolásban"/>
    <x v="2"/>
    <s v="OGYI-T-21875/02"/>
    <s v="valsartan;hydrochlorothiazide"/>
    <s v="Actavis Group PTC ehf."/>
    <s v="C09DA03"/>
    <x v="90"/>
    <m/>
    <x v="0"/>
    <s v="Az OGYÉI által helyettesíthetõnek nyilvánított gyógyszer elérhetõ (helyettesíthetõségi lista)"/>
  </r>
  <r>
    <s v="VALSOCARD HCT 160 mg/25 mg filmtabletta"/>
    <s v="30 X   - buborékcsomagolásban"/>
    <x v="2"/>
    <s v="OGYI-T-21875/16"/>
    <s v="valsartan;hydrochlorothiazide"/>
    <s v="Actavis Group PTC ehf."/>
    <s v="C09DA03"/>
    <x v="90"/>
    <m/>
    <x v="0"/>
    <s v="Az OGYÉI által helyettesíthetõnek nyilvánított gyógyszer elérhetõ (helyettesíthetõségi lista)"/>
  </r>
  <r>
    <s v="VANCOCIN 1 g por oldatos infúzióhoz vagy belsõleges oldathoz"/>
    <s v="1 X   - üvegben"/>
    <x v="3"/>
    <s v="OGYI-T-00363/04"/>
    <s v="vancomycin"/>
    <s v="Onkogen Kft."/>
    <s v="J01XA01"/>
    <x v="359"/>
    <m/>
    <x v="2"/>
    <s v="Ugyanabban vagy hasonló indikációban más gyógyszer elérhetõ"/>
  </r>
  <r>
    <s v="VANCOCIN 500 mg por oldatos infúzióhoz vagy belsõleges oldathoz"/>
    <s v="1 X   - üvegben"/>
    <x v="3"/>
    <s v="OGYI-T-00363/02"/>
    <s v="vancomycin"/>
    <s v="Onkogen Kft."/>
    <s v="J01XA01"/>
    <x v="657"/>
    <m/>
    <x v="1"/>
    <s v="Ugyanaz a gyógyszer más hatáserõsségben elérhetõ"/>
  </r>
  <r>
    <s v="VANCOMYCIN KABI  500 mg por oldatos infúzióhoz való koncentrátumhoz"/>
    <s v="1 X   - injekciós üvegben"/>
    <x v="0"/>
    <s v="OGYI-T-21953/01"/>
    <s v="vancomycin"/>
    <s v="Fresenius Kabi Hungary Kft."/>
    <s v="J01XA01 / A07AA09"/>
    <x v="658"/>
    <m/>
    <x v="2"/>
    <s v="Ugyanabban vagy hasonló indikációban más gyógyszer elérhetõ"/>
  </r>
  <r>
    <s v="VANCOMYCIN KABI 1000 mg por oldatos infúzióhoz való koncentrátumhoz"/>
    <s v="1 X   - injekciós üvegben"/>
    <x v="0"/>
    <s v="OGYI-T-21953/02"/>
    <s v="vancomycin"/>
    <s v="Fresenius Kabi Hungary Kft."/>
    <s v="J01XA01 / A07AA09"/>
    <x v="659"/>
    <m/>
    <x v="0"/>
    <s v="Egyedi import"/>
  </r>
  <r>
    <s v="VANCOMYCIN-HUMAN 1000 mg por oldatos infúzióhoz való koncentrátumhoz"/>
    <s v="100 X 1 g injekciós üvegben"/>
    <x v="0"/>
    <s v="OGYI-T-07807/06"/>
    <s v="vancomycin"/>
    <s v="Teva Gyógyszergyár Zrt."/>
    <s v="J01XA01"/>
    <x v="198"/>
    <m/>
    <x v="2"/>
    <s v="Azonos hatóanyag, azonos gyógyszerformában elérhetõ"/>
  </r>
  <r>
    <s v="VANCOMYCIN-HUMAN 500 mg por oldatos infúzióhoz való koncentrátumhoz"/>
    <s v="1 X 500 mg injekciós üvegben"/>
    <x v="0"/>
    <s v="OGYI-T-07807/02"/>
    <s v="vancomycin"/>
    <s v="Teva Gyógyszergyár Zrt."/>
    <s v="J01XA01"/>
    <x v="660"/>
    <m/>
    <x v="2"/>
    <s v="Kontingens"/>
  </r>
  <r>
    <s v="VANCOMYCIN-HUMAN 500 mg por oldatos infúzióhoz való koncentrátumhoz"/>
    <s v="100 X  500 mg injekciós üvegben"/>
    <x v="0"/>
    <s v="OGYI-T-07807/05"/>
    <s v="vancomycin"/>
    <s v="Teva Gyógyszergyár Zrt."/>
    <s v="J01XA01"/>
    <x v="198"/>
    <m/>
    <x v="2"/>
    <s v="Azonos hatóanyag, azonos gyógyszerformában elérhetõ"/>
  </r>
  <r>
    <s v="VAQTA 50 Egység/1,0 ml szuszpenziós injekció elõretöltött fecskendõben"/>
    <s v="1 X 1 ml elõretöltött fecskendõben"/>
    <x v="7"/>
    <s v="OGYI-T-08290/02"/>
    <s v="vakcina (virális)"/>
    <s v="MSD Pharma Hungary Kft."/>
    <s v="J07BC02"/>
    <x v="661"/>
    <m/>
    <x v="0"/>
    <s v="Ugyanabban vagy hasonló indikációban más gyógyszer elérhetõ"/>
  </r>
  <r>
    <s v="VAQTA JUNIOR 25 Egység/0,5 ml szuszpenziós injekció elõretöltött fecskendõben"/>
    <s v="1 X 0.5 ml elõretöltött fecskendõben"/>
    <x v="7"/>
    <s v="OGYI-T-08290/04"/>
    <s v="vakcina (virális)"/>
    <s v="MSD Pharma Hungary Kft."/>
    <s v="J07BC02"/>
    <x v="662"/>
    <m/>
    <x v="0"/>
    <s v="Ugyanabban vagy hasonló indikációban más gyógyszer elérhetõ"/>
  </r>
  <r>
    <s v="VASCOTASIN 35 mg módosított hatóanyagleadású tabletta"/>
    <s v="60 X   - buborékcsomagolásban"/>
    <x v="2"/>
    <s v="OGYI-T-21590/01"/>
    <s v="trimetazidine"/>
    <s v="Actavis Group PTC ehf."/>
    <s v="C01EB15"/>
    <x v="663"/>
    <m/>
    <x v="2"/>
    <s v="Az OGYÉI által helyettesíthetõnek nyilvánított gyógyszer elérhetõ (helyettesíthetõségi lista)"/>
  </r>
  <r>
    <s v="VASILIP 20 mg filmtabletta"/>
    <s v="28 X   - buborékcsomagolásban"/>
    <x v="2"/>
    <s v="OGYI-T-08034/02"/>
    <s v="simvastatin"/>
    <s v="Egis Gyógyszergyár Zrt."/>
    <s v="C10AA01"/>
    <x v="182"/>
    <d v="2026-12-31T00:00:00"/>
    <x v="0"/>
    <s v="Azonos hatóanyag, azonos gyógyszerformában elérhetõ"/>
  </r>
  <r>
    <s v="VASTALOMA 250 mg oldatos injekció elõretöltött fecskendõben"/>
    <s v="1 X 5 ml elõretöltött fecskendõben"/>
    <x v="7"/>
    <s v="OGYI-T-23758/01"/>
    <s v="fulvestrant"/>
    <s v="Zentiva, k.s."/>
    <s v="L02BA03"/>
    <x v="405"/>
    <m/>
    <x v="0"/>
    <s v="Ugyanaz a gyógyszer más kiszerelésben elérhetõ"/>
  </r>
  <r>
    <s v="VELAXIN 150 mg retard kemény kapszula"/>
    <s v="28 X   - buborékcsomagolásban"/>
    <x v="2"/>
    <s v="OGYI-T-09736/07"/>
    <s v="venlafaxine"/>
    <s v="Egis Gyógyszergyár Zrt."/>
    <s v="N06AX16"/>
    <x v="334"/>
    <d v="2027-12-31T00:00:00"/>
    <x v="0"/>
    <s v="Azonos hatóanyag, azonos gyógyszerformában elérhetõ"/>
  </r>
  <r>
    <s v="VENODUO 1000 mg tabletta"/>
    <s v="30 X   - buborékcsomagolásban"/>
    <x v="2"/>
    <s v="OGYI-T-24050/06"/>
    <s v="diosmin;hesperidin"/>
    <s v="Sandoz Hungária Kft."/>
    <s v="C05CA53"/>
    <x v="53"/>
    <m/>
    <x v="0"/>
    <s v="Az OGYÉI által helyettesíthetõnek nyilvánított gyógyszer elérhetõ (helyettesíthetõségi lista)"/>
  </r>
  <r>
    <s v="VENODUO 1000 mg tabletta"/>
    <s v="60 X   - buborékcsomagolásban"/>
    <x v="2"/>
    <s v="OGYI-T-24050/07"/>
    <s v="diosmin;hesperidin"/>
    <s v="Sandoz Hungária Kft."/>
    <s v="C05CA53"/>
    <x v="664"/>
    <m/>
    <x v="0"/>
    <s v="Az OGYÉI által helyettesíthetõnek nyilvánított gyógyszer elérhetõ (helyettesíthetõségi lista)"/>
  </r>
  <r>
    <s v="VENOTEC 600 mg tabletta"/>
    <s v="30 X   - buborékcsomagolásban"/>
    <x v="2"/>
    <s v="OGYI-T-22644/01"/>
    <s v="diosmin"/>
    <s v="Zentiva, k.s."/>
    <s v="C05CA03"/>
    <x v="82"/>
    <m/>
    <x v="0"/>
    <s v="Ugyanaz a gyógyszer más hatáserõsségben elérhetõ"/>
  </r>
  <r>
    <s v="VENOTEC 600 mg tabletta"/>
    <s v="60 X   - buborékcsomagolásban"/>
    <x v="2"/>
    <s v="OGYI-T-22644/02"/>
    <s v="diosmin"/>
    <s v="Zentiva, k.s."/>
    <s v="C05CA03"/>
    <x v="437"/>
    <m/>
    <x v="0"/>
    <s v="Azonos hatóanyag más gyógyszerformában elérhetõ"/>
  </r>
  <r>
    <s v="VENOTEC 600 mg tabletta"/>
    <s v="90 X   - buborékcsomagolásban"/>
    <x v="2"/>
    <s v="OGYI-T-22644/03"/>
    <s v="diosmin"/>
    <s v="Zentiva, k.s."/>
    <s v="C05CA03"/>
    <x v="437"/>
    <m/>
    <x v="0"/>
    <s v="Azonos hatóanyag más gyógyszerformában elérhetõ"/>
  </r>
  <r>
    <s v="VENTURAX 20 mg/ml+5 mg/ml oldatos szemcsepp"/>
    <s v="1 X 5 ml cseppentõs tartályban"/>
    <x v="36"/>
    <s v="OGYI-T-21781/01"/>
    <s v="dorzolamide;timolol"/>
    <s v="PannonPharma Kft."/>
    <s v="S01ED51"/>
    <x v="235"/>
    <m/>
    <x v="0"/>
    <s v="Ugyanabban vagy hasonló indikációban más gyógyszer elérhetõ"/>
  </r>
  <r>
    <s v="VENTURAX 20 mg/ml+5 mg/ml oldatos szemcsepp"/>
    <s v="3 X 5 ml cseppentõs tartályban"/>
    <x v="36"/>
    <s v="OGYI-T-21781/02"/>
    <s v="dorzolamide;timolol"/>
    <s v="PannonPharma Kft."/>
    <s v="S01ED51"/>
    <x v="235"/>
    <m/>
    <x v="0"/>
    <s v="Ugyanabban vagy hasonló indikációban más gyógyszer elérhetõ"/>
  </r>
  <r>
    <s v="VENTURAX 20 mg/ml+5 mg/ml oldatos szemcsepp"/>
    <s v="6 X 5 ml cseppentõs tartályban"/>
    <x v="36"/>
    <s v="OGYI-T-21781/03"/>
    <s v="dorzolamide;timolol"/>
    <s v="PannonPharma Kft."/>
    <s v="S01ED51"/>
    <x v="235"/>
    <m/>
    <x v="0"/>
    <s v="Ugyanabban vagy hasonló indikációban más gyógyszer elérhetõ"/>
  </r>
  <r>
    <s v="VEREGEN 10% kenõcs"/>
    <s v="1 X 15 g tubusban"/>
    <x v="5"/>
    <s v="OGYI-T-22284/01"/>
    <s v="Green tea leaf"/>
    <s v="ORNYX OÜ"/>
    <s v="D06BB12"/>
    <x v="665"/>
    <d v="2025-12-31T00:00:00"/>
    <x v="2"/>
    <s v="Egyedi import"/>
  </r>
  <r>
    <s v="VEREGEN 10% kenõcs"/>
    <s v="1 X 30 g tubusban"/>
    <x v="5"/>
    <s v="OGYI-T-22284/02"/>
    <s v="Green tea leaf"/>
    <s v="ORNYX OÜ"/>
    <s v="D06BB12"/>
    <x v="665"/>
    <d v="2025-12-31T00:00:00"/>
    <x v="2"/>
    <s v="Egyedi import"/>
  </r>
  <r>
    <s v="VEROPOL oldatos injekció elõretöltött fecskendõben"/>
    <s v="1 X 0.5 ml elõretöltött fecskendõben"/>
    <x v="7"/>
    <s v="OGYI-T-21471/01"/>
    <s v="Poliomyelitis Vaccines, inactivated, type 1;Poliomyelitis Vaccines, inactivated, type 2;Poliomyelitis Vaccines, inactivated, type 3"/>
    <s v="AJ Vaccines A/S"/>
    <s v="J07BF03"/>
    <x v="253"/>
    <m/>
    <x v="0"/>
    <s v="Közforgalmú gyógyszertárban nem, de állami ellátás keretein belül az oltóhelyeken elérhetõ"/>
  </r>
  <r>
    <s v="VEROPOL oldatos injekció elõretöltött fecskendõben"/>
    <s v="10 X 0.5 ml elõretöltött fecskendõben"/>
    <x v="7"/>
    <s v="OGYI-T-21471/03"/>
    <s v="Poliomyelitis Vaccines, inactivated, type 1;Poliomyelitis Vaccines, inactivated, type 2;Poliomyelitis Vaccines, inactivated, type 3"/>
    <s v="AJ Vaccines A/S"/>
    <s v="J07BF03"/>
    <x v="253"/>
    <m/>
    <x v="0"/>
    <s v="Közforgalmú gyógyszertárban nem, de állami ellátás keretein belül az oltóhelyeken elérhetõ"/>
  </r>
  <r>
    <s v="VEROPOL oldatos injekció elõretöltött fecskendõben"/>
    <s v="20 X 0.5 ml elõretöltött fecskendõben"/>
    <x v="7"/>
    <s v="OGYI-T-21471/04"/>
    <s v="Poliomyelitis Vaccines, inactivated, type 1;Poliomyelitis Vaccines, inactivated, type 2;Poliomyelitis Vaccines, inactivated, type 3"/>
    <s v="AJ Vaccines A/S"/>
    <s v="J07BF03"/>
    <x v="253"/>
    <m/>
    <x v="0"/>
    <s v="Közforgalmú gyógyszertárban nem, de állami ellátás keretein belül az oltóhelyeken elérhetõ"/>
  </r>
  <r>
    <s v="VEROPOL oldatos injekció elõretöltött fecskendõben"/>
    <s v="5 X 0.5 ml elõretöltött fecskendõben"/>
    <x v="7"/>
    <s v="OGYI-T-21471/02"/>
    <s v="Poliomyelitis Vaccines, inactivated, type 1;Poliomyelitis Vaccines, inactivated, type 2;Poliomyelitis Vaccines, inactivated, type 3"/>
    <s v="AJ Vaccines A/S"/>
    <s v="J07BF03"/>
    <x v="253"/>
    <m/>
    <x v="0"/>
    <s v="Közforgalmú gyógyszertárban nem, de állami ellátás keretein belül az oltóhelyeken elérhetõ"/>
  </r>
  <r>
    <s v="VINORELBIN SANDOZ 10 mg/ml koncentrátum oldatos infúzióhoz"/>
    <s v="1 X 1 ml injekciós üvegben"/>
    <x v="0"/>
    <s v="OGYI-T-20321/01"/>
    <s v="vinorelbine"/>
    <s v="Sandoz Hungária Kft."/>
    <s v="L01CA04"/>
    <x v="148"/>
    <m/>
    <x v="0"/>
    <s v="Ugyanaz a gyógyszer más kiszerelésben elérhetõ"/>
  </r>
  <r>
    <s v="VIRGAN 1,5 mg/g szemgél"/>
    <s v="1 X 5 g tubusban"/>
    <x v="5"/>
    <s v="OGYI-T-20035/01"/>
    <s v="ganciclovir"/>
    <s v="Laboratoires Théa"/>
    <s v="S01AD09"/>
    <x v="510"/>
    <m/>
    <x v="4"/>
    <s v="Egyedi import"/>
  </r>
  <r>
    <s v="VISANNE 2 mg tabletta"/>
    <s v="28 X   - buborékcsomagolásban"/>
    <x v="2"/>
    <s v="OGYI-T-21199/01"/>
    <s v="dienogest"/>
    <s v="Bayer AG"/>
    <s v="G03DB08"/>
    <x v="666"/>
    <m/>
    <x v="0"/>
    <s v="Ugyanaz a gyógyszer más kiszerelésben elérhetõ"/>
  </r>
  <r>
    <s v="VITAMIN A EGIS olaj"/>
    <s v="1 X 10 ml üvegben"/>
    <x v="3"/>
    <s v="OGYI-T-01844/01"/>
    <s v="retinol"/>
    <s v="Egis Gyógyszergyár Zrt."/>
    <s v="A11CA01"/>
    <x v="667"/>
    <d v="2025-12-31T00:00:00"/>
    <x v="2"/>
    <s v="Azonos hatóanyag más gyógyszerformában elérhetõ"/>
  </r>
  <r>
    <s v="VITAMIN B1-ZENTIVA 10 mg tabletta"/>
    <s v="20 X   - buborékcsomagolásban"/>
    <x v="2"/>
    <s v="OGYI-T-10044/01"/>
    <s v="Thiamine"/>
    <s v="Zentiva, k.s."/>
    <s v="A11DA01"/>
    <x v="668"/>
    <m/>
    <x v="0"/>
    <s v="Az OGYÉI által helyettesíthetõnek nyilvánított gyógyszer elérhetõ (helyettesíthetõségi lista)"/>
  </r>
  <r>
    <s v="VITAMIN D3 FRESENIUS 25 000 NE tabletta"/>
    <s v="1 X 3 - buborékcsomagolásban"/>
    <x v="2"/>
    <s v="OGYI-T-24213/02"/>
    <s v="cholecalciferol"/>
    <s v="Fresenius Kabi Hungary Kft."/>
    <s v="A11CC05"/>
    <x v="173"/>
    <m/>
    <x v="0"/>
    <s v="Ugyanabban vagy hasonló indikációban más gyógyszer elérhetõ"/>
  </r>
  <r>
    <s v="VITAMIN D3 PHARMA PATENT 30000 NE filmtabletta"/>
    <s v="1 X   - buborékcsomagolásban"/>
    <x v="2"/>
    <s v="OGYI-T-22365/12"/>
    <s v="cholecalciferol"/>
    <s v="Pharma Patent Kft."/>
    <s v="A11CC05"/>
    <x v="669"/>
    <m/>
    <x v="0"/>
    <s v="Ugyanaz a gyógyszer más kiszerelésben elérhetõ"/>
  </r>
  <r>
    <s v="VOLTAREN 75 mg/3 ml oldatos injekció"/>
    <s v="5 X 3 ml OPC ampullában"/>
    <x v="13"/>
    <s v="OGYI-T-05572/06"/>
    <s v="diclofenac"/>
    <s v="Novartis Hungária Kft. Pharma részlege"/>
    <s v="M01AB05"/>
    <x v="88"/>
    <d v="2025-10-27T00:00:00"/>
    <x v="2"/>
    <s v="Ugyanaz a gyógyszer más gyógyszerformában elérhetõ"/>
  </r>
  <r>
    <s v="VOLTAREN DOLO 12,5 mg filmtabletta"/>
    <s v="10 X   - buborékcsomagolásban"/>
    <x v="2"/>
    <s v="OGYI-T-05572/08"/>
    <s v="diclofenac potassium"/>
    <s v="Haleon Hungary Kft."/>
    <s v="M01AB05"/>
    <x v="670"/>
    <m/>
    <x v="0"/>
    <s v="Ugyanaz a gyógyszer más gyógyszerformában elérhetõ"/>
  </r>
  <r>
    <s v="VOLTAREN DOLO 12,5 mg lágy kapszula"/>
    <s v="10 X   - buborékcsomagolásban"/>
    <x v="2"/>
    <s v="OGYI-T-05572/21"/>
    <s v="diclofenac"/>
    <s v="Haleon Hungary Kft."/>
    <s v="M01AB05"/>
    <x v="670"/>
    <m/>
    <x v="0"/>
    <s v="Ugyanaz a gyógyszer más hatáserõsségben elérhetõ"/>
  </r>
  <r>
    <s v="VOLTAREN DOLO 12,5 mg lágy kapszula"/>
    <s v="20 X   - buborékcsomagolásban"/>
    <x v="2"/>
    <s v="OGYI-T-05572/22"/>
    <s v="diclofenac"/>
    <s v="Haleon Hungary Kft."/>
    <s v="M01AB05"/>
    <x v="671"/>
    <m/>
    <x v="0"/>
    <s v="Ugyanaz a gyógyszer más hatáserõsségben elérhetõ"/>
  </r>
  <r>
    <s v="Velcade 3,5 mg por oldatos injekcióhoz"/>
    <s v="1 X   - injekciós üvegben"/>
    <x v="0"/>
    <s v="EU/1/04/274/001"/>
    <s v="bortezomib"/>
    <s v="Janssen-Cilag International NV"/>
    <s v="L01XX32"/>
    <x v="123"/>
    <m/>
    <x v="0"/>
    <s v="Ugyanabban vagy hasonló indikációban más gyógyszer elérhetõ"/>
  </r>
  <r>
    <s v="Ventavis 10 mikrogramm/ml inhalációs oldat"/>
    <s v="168 X 1 ml ampulla"/>
    <x v="16"/>
    <s v="EU/1/03/255/005"/>
    <s v="iloprost"/>
    <s v="Bayer AG"/>
    <s v="B01AC11"/>
    <x v="512"/>
    <m/>
    <x v="0"/>
    <s v="Ugyanabban vagy hasonló indikációban más gyógyszer elérhetõ"/>
  </r>
  <r>
    <s v="Verquvo  2,5 mg filmtabletta"/>
    <s v="14 X   - buborékcsomagolásban"/>
    <x v="2"/>
    <s v="EU/1/21/1561/001"/>
    <s v="vericiguat"/>
    <s v="Bayer AG"/>
    <s v="C01DX22"/>
    <x v="233"/>
    <m/>
    <x v="0"/>
    <s v="Ugyanabban vagy hasonló indikációban más gyógyszer elérhetõ"/>
  </r>
  <r>
    <s v="Verquvo  5 mg filmtabletta"/>
    <s v="14 X   - buborékcsomagolásban"/>
    <x v="2"/>
    <s v="EU/1/21/1561/012"/>
    <s v="vericiguat"/>
    <s v="Bayer AG"/>
    <s v="C01DX22"/>
    <x v="672"/>
    <m/>
    <x v="0"/>
    <s v="Ugyanaz a gyógyszer más hatáserõsségben elérhetõ"/>
  </r>
  <r>
    <s v="Vfend  50 mg filmtabletta"/>
    <s v="30 X   - buborékcsomagolásban"/>
    <x v="2"/>
    <s v="EU/1/02/212/033"/>
    <s v="voriconazole"/>
    <s v="Pfizer Europe MA EEIG "/>
    <s v="J02AC03"/>
    <x v="182"/>
    <m/>
    <x v="0"/>
    <s v="Ugyanabban vagy hasonló indikációban más gyógyszer elérhetõ"/>
  </r>
  <r>
    <s v="Vfend 200 mg filmtabletta"/>
    <s v="30 X   - buborékcsomagolásban"/>
    <x v="2"/>
    <s v="EU/1/02/212/042"/>
    <s v="voriconazole"/>
    <s v="Pfizer Europe MA EEIG "/>
    <s v="J02AC03"/>
    <x v="673"/>
    <m/>
    <x v="0"/>
    <s v="Ugyanaz a gyógyszer más hatáserõsségben elérhetõ"/>
  </r>
  <r>
    <s v="Vfend 200 mg por oldatos infúzióhoz"/>
    <s v="1 X 10 mg/ml injekciós üvegben"/>
    <x v="0"/>
    <s v="EU/1/02/212/025"/>
    <s v="voriconazole"/>
    <s v="Pfizer Europe MA EEIG "/>
    <s v="J02AC03"/>
    <x v="674"/>
    <m/>
    <x v="0"/>
    <s v="Egyedi import"/>
  </r>
  <r>
    <s v="Viagra  25 mg filmtabletta"/>
    <s v="4 X   - buborékcsomagolásban"/>
    <x v="2"/>
    <s v="EU/1/98/077/002"/>
    <s v="sildenafil"/>
    <s v="Upjohn EESV"/>
    <s v="G04BE03"/>
    <x v="199"/>
    <m/>
    <x v="0"/>
    <s v="Ugyanaz a gyógyszer más hatáserõsségben elérhetõ"/>
  </r>
  <r>
    <s v="Viagra 50 mg szájban diszpergálódó tabletta"/>
    <s v="4 X   - buborékcsomagolásban"/>
    <x v="2"/>
    <s v="EU/1/98/077/021"/>
    <s v="sildenafil"/>
    <s v="Upjohn EESV"/>
    <s v="G04BE03"/>
    <x v="401"/>
    <m/>
    <x v="0"/>
    <s v="Ugyanaz a gyógyszer más gyógyszerformában elérhetõ"/>
  </r>
  <r>
    <s v="Viagra 50 mg szájban diszpergálódó tabletta"/>
    <s v="8 X   - buborékcsomagolásban"/>
    <x v="2"/>
    <s v="EU/1/98/077/022"/>
    <s v="sildenafil"/>
    <s v="Upjohn EESV"/>
    <s v="G04BE03"/>
    <x v="401"/>
    <m/>
    <x v="0"/>
    <s v="Ugyanaz a gyógyszer más gyógyszerformában elérhetõ"/>
  </r>
  <r>
    <s v="Vidaza 25 mg/ml por szuszpenziós injekcióhoz"/>
    <s v="1 X 100 mg -"/>
    <x v="74"/>
    <s v="EU/1/08/488/001"/>
    <s v="azacitidine"/>
    <s v="Bristol-Myers Squibb Pharma EEIG"/>
    <s v="L01BC07"/>
    <x v="212"/>
    <m/>
    <x v="0"/>
    <s v="Ugyanabban vagy hasonló indikációban más gyógyszer elérhetõ"/>
  </r>
  <r>
    <s v="Viramune 100 mg retard tabletta"/>
    <s v="90 X   - HDPE palackban"/>
    <x v="50"/>
    <s v="EU/1/97/055/006"/>
    <s v="nevirapine"/>
    <s v="Boehringer Ingelheim International GmbH"/>
    <s v="J05AG01"/>
    <x v="675"/>
    <m/>
    <x v="0"/>
    <s v="Kontingens"/>
  </r>
  <r>
    <s v="Viramune 200 mg tabletta"/>
    <s v="120 X   - buborékcsomagolásban"/>
    <x v="2"/>
    <s v="EU/1/97/055/003"/>
    <s v="nevirapine"/>
    <s v="Boehringer Ingelheim International GmbH"/>
    <s v="J05AG01"/>
    <x v="675"/>
    <m/>
    <x v="0"/>
    <s v="Kontingens"/>
  </r>
  <r>
    <s v="Viramune 200 mg tabletta"/>
    <s v="14 X   - buborékcsomagolásban"/>
    <x v="2"/>
    <s v="EU/1/97/055/004"/>
    <s v="nevirapine"/>
    <s v="Boehringer Ingelheim International GmbH"/>
    <s v="J05AG01"/>
    <x v="675"/>
    <m/>
    <x v="0"/>
    <s v="Kontingens"/>
  </r>
  <r>
    <s v="Viramune 200 mg tabletta"/>
    <s v="60 X   - buborékcsomagolásban"/>
    <x v="2"/>
    <s v="EU/1/97/055/001"/>
    <s v="nevirapine"/>
    <s v="Boehringer Ingelheim International GmbH"/>
    <s v="J05AG01"/>
    <x v="675"/>
    <m/>
    <x v="0"/>
    <s v="Kontingens"/>
  </r>
  <r>
    <s v="Viramune 400 mg retard tabletta"/>
    <s v="30 X   - HDPE palackban"/>
    <x v="50"/>
    <s v="EU/1/97/055/007"/>
    <s v="nevirapine"/>
    <s v="Boehringer Ingelheim International GmbH"/>
    <s v="J05AG01"/>
    <x v="675"/>
    <m/>
    <x v="0"/>
    <s v="Kontingens"/>
  </r>
  <r>
    <s v="Viramune 400 mg retard tabletta"/>
    <s v="30 X   - buborékcsomagolásban"/>
    <x v="2"/>
    <s v="EU/1/97/055/008"/>
    <s v="nevirapine"/>
    <s v="Boehringer Ingelheim International GmbH"/>
    <s v="J05AG01"/>
    <x v="675"/>
    <m/>
    <x v="0"/>
    <s v="Kontingens"/>
  </r>
  <r>
    <s v="Viramune 400 mg retard tabletta"/>
    <s v="90 X   - buborékcsomagolásban"/>
    <x v="2"/>
    <s v="EU/1/97/055/009"/>
    <s v="nevirapine"/>
    <s v="Boehringer Ingelheim International GmbH"/>
    <s v="J05AG01"/>
    <x v="675"/>
    <m/>
    <x v="0"/>
    <s v="Kontingens"/>
  </r>
  <r>
    <s v="Viramune 50 mg/5 ml belsõleges szuszpenzió"/>
    <s v="1 X   - üvegben"/>
    <x v="3"/>
    <s v="EU/1/97/055/002"/>
    <s v="nevirapine"/>
    <s v="Boehringer Ingelheim International GmbH"/>
    <s v="J05AG01"/>
    <x v="675"/>
    <m/>
    <x v="0"/>
    <s v="Kontingens"/>
  </r>
  <r>
    <s v="Visudyne 15 mg por oldatos infúzióhoz"/>
    <s v="1 X   - injekciós üvegben"/>
    <x v="0"/>
    <s v="EU/1/00/140/001"/>
    <s v="verteporfin"/>
    <s v="Cheplapharm Arzneimittel GmbH"/>
    <s v="S01LA01"/>
    <x v="249"/>
    <d v="2025-12-31T00:00:00"/>
    <x v="2"/>
    <s v="Egyedi import"/>
  </r>
  <r>
    <s v="Vizimpro 15 mg filmtabletta"/>
    <s v="30 X   - buborékcsomagolásban"/>
    <x v="2"/>
    <s v="EU/1/19/1354/001"/>
    <s v="dacomitinib"/>
    <s v="Pfizer Europe MA EEIG "/>
    <s v="L01XE47"/>
    <x v="238"/>
    <m/>
    <x v="0"/>
    <s v="Egyedi import"/>
  </r>
  <r>
    <s v="Vizimpro 30 mg filmtabletta"/>
    <s v="30 X   - buborékcsomagolásban"/>
    <x v="2"/>
    <s v="EU/1/19/1354/002"/>
    <s v="dacomitinib"/>
    <s v="Pfizer Europe MA EEIG "/>
    <s v="L01XE47"/>
    <x v="238"/>
    <m/>
    <x v="0"/>
    <s v="Egyedi import"/>
  </r>
  <r>
    <s v="Vizimpro 45 mg filmtabletta"/>
    <s v="30 X   - buborékcsomagolásban"/>
    <x v="2"/>
    <s v="EU/1/19/1354/003"/>
    <s v="dacomitinib"/>
    <s v="Pfizer Europe MA EEIG "/>
    <s v="L01XE47"/>
    <x v="238"/>
    <m/>
    <x v="0"/>
    <s v="Egyedi import"/>
  </r>
  <r>
    <s v="Voriconazole Hikma 200 mg por oldatos infúzióhoz"/>
    <s v="1 X   - injekciós üvegben"/>
    <x v="0"/>
    <s v="EU/1/15/1004/001"/>
    <s v="voriconazole"/>
    <s v="Hikma Farmaceutica SA"/>
    <s v="J02AC03"/>
    <x v="676"/>
    <m/>
    <x v="2"/>
    <s v="Azonos hatóanyag, azonos gyógyszerformában elérhetõ"/>
  </r>
  <r>
    <s v="WARFARIN ORION 3 mg tabletta"/>
    <s v="30 X   - tartályban"/>
    <x v="8"/>
    <s v="OGYI-T-20265/01"/>
    <s v="warfarin"/>
    <s v="Orion Corporation"/>
    <s v="B01AA03"/>
    <x v="297"/>
    <m/>
    <x v="0"/>
    <s v="Ugyanaz a gyógyszer más kiszerelésben elérhetõ"/>
  </r>
  <r>
    <s v="WARFARIN ORION 5 mg tabletta"/>
    <s v="30 X   - tartályban"/>
    <x v="8"/>
    <s v="OGYI-T-20265/03"/>
    <s v="warfarin"/>
    <s v="Orion Corporation"/>
    <s v="B01AA03"/>
    <x v="297"/>
    <m/>
    <x v="0"/>
    <s v="Ugyanaz a gyógyszer más kiszerelésben elérhetõ"/>
  </r>
  <r>
    <s v="WICK COLD and FLU COMPLEX Citrom ízû por belsõleges oldathoz"/>
    <s v="10 X   - tasakban"/>
    <x v="4"/>
    <s v="OGYI-T-21591/02"/>
    <s v="paracetamol;guaifenesin;phenylephrine"/>
    <s v="Wick Pharma GmbH"/>
    <s v="R05X"/>
    <x v="677"/>
    <m/>
    <x v="0"/>
    <s v=""/>
  </r>
  <r>
    <s v="XANAX SUBLINGUALIS 0,5 mg nyelvalatti tabletta"/>
    <s v="30 X   - buborékcsomagolásban"/>
    <x v="2"/>
    <s v="OGYI-T-04617/10"/>
    <s v="alprazolam"/>
    <s v="Viatris Healthcare Ltd."/>
    <s v="N05BA12"/>
    <x v="14"/>
    <m/>
    <x v="0"/>
    <s v="Azonos hatóanyag más gyógyszerformában elérhetõ"/>
  </r>
  <r>
    <s v="XEOMIN 200 egység por oldatos injekcióhoz"/>
    <s v="1 X   - injekciós üvegben"/>
    <x v="0"/>
    <s v="OGYI-T-22593/03"/>
    <s v="botulinum toxin type A for injection"/>
    <s v="Merz Pharmaceuticals GmbH"/>
    <s v="M03AX01"/>
    <x v="678"/>
    <m/>
    <x v="2"/>
    <s v="Ugyanaz a gyógyszer más hatáserõsségben elérhetõ"/>
  </r>
  <r>
    <s v="XEOMIN 200 egység por oldatos injekcióhoz"/>
    <s v="3 X   - injekciós üvegben"/>
    <x v="0"/>
    <s v="OGYI-T-22593/05"/>
    <s v="botulinum toxin type A for injection"/>
    <s v="Merz Pharmaceuticals GmbH"/>
    <s v="M03AX01"/>
    <x v="678"/>
    <m/>
    <x v="2"/>
    <s v="Ugyanaz a gyógyszer más hatáserõsségben elérhetõ"/>
  </r>
  <r>
    <s v="XEOMIN 200 egység por oldatos injekcióhoz"/>
    <s v="6 X   - injekciós üvegben"/>
    <x v="0"/>
    <s v="OGYI-T-22593/07"/>
    <s v="botulinum toxin type A for injection"/>
    <s v="Merz Pharmaceuticals GmbH"/>
    <s v="M03AX01"/>
    <x v="678"/>
    <m/>
    <x v="2"/>
    <s v="Ugyanaz a gyógyszer más hatáserõsségben elérhetõ"/>
  </r>
  <r>
    <s v="XORIMAX 250 mg bevont tabletta"/>
    <s v="10 X   - buborékcsomagolásban"/>
    <x v="2"/>
    <s v="OGYI-T-10085/02"/>
    <s v="cefuroxime"/>
    <s v="Sandoz GmbH"/>
    <s v="J01DC02"/>
    <x v="679"/>
    <m/>
    <x v="0"/>
    <s v="Az OGYÉI által helyettesíthetõnek nyilvánított gyógyszer elérhetõ (helyettesíthetõségi lista)"/>
  </r>
  <r>
    <s v="XORIMAX 500 mg bevont tabletta"/>
    <s v="10 X   - buborékcsomagolásban"/>
    <x v="2"/>
    <s v="OGYI-T-10085/03"/>
    <s v="cefuroxime"/>
    <s v="Sandoz GmbH"/>
    <s v="J01DC02"/>
    <x v="680"/>
    <m/>
    <x v="2"/>
    <s v="Ugyanaz a gyógyszer más hatáserõsségben elérhetõ"/>
  </r>
  <r>
    <s v="XYZAL 5 mg filmtabletta"/>
    <s v="10 X   - buborékcsomagolásban"/>
    <x v="2"/>
    <s v="OGYI-T-08514/03"/>
    <s v="levocetirizine"/>
    <s v="UCB Magyarország Kft."/>
    <s v="R06AE09"/>
    <x v="681"/>
    <m/>
    <x v="0"/>
    <s v="Ugyanaz a gyógyszer más kiszerelésben elérhetõ"/>
  </r>
  <r>
    <s v="Xaluprine 20 mg/ml belsõleges szuszpenzió"/>
    <s v="1 X 100 ml üvegben"/>
    <x v="3"/>
    <s v="EU/1/11/727/001"/>
    <s v="mercaptopurine"/>
    <s v="Lipomed GmbH"/>
    <s v="L01BB02"/>
    <x v="682"/>
    <m/>
    <x v="0"/>
    <s v="Egyedi import"/>
  </r>
  <r>
    <s v="Xarelto  2,5 mg filmtabletta"/>
    <s v="56 X   - buborékcsomagolásban"/>
    <x v="2"/>
    <s v="EU/1/08/472/027"/>
    <s v="rivaroxaban"/>
    <s v="Bayer AG"/>
    <s v="B01AF01"/>
    <x v="210"/>
    <m/>
    <x v="0"/>
    <s v="Ugyanabban vagy hasonló indikációban más gyógyszer elérhetõ"/>
  </r>
  <r>
    <s v="Xarelto 10 mg filmtabletta"/>
    <s v="10 X   - buborékcsomagolásban"/>
    <x v="2"/>
    <s v="EU/1/08/472/006"/>
    <s v="rivaroxaban"/>
    <s v="Bayer AG"/>
    <s v="B01AF01"/>
    <x v="209"/>
    <m/>
    <x v="0"/>
    <s v="Ugyanabban vagy hasonló indikációban más gyógyszer elérhetõ"/>
  </r>
  <r>
    <s v="Xarelto 10 mg filmtabletta"/>
    <s v="30 X   - buborékcsomagolásban"/>
    <x v="2"/>
    <s v="EU/1/08/472/007"/>
    <s v="rivaroxaban"/>
    <s v="Bayer AG"/>
    <s v="B01AF01"/>
    <x v="683"/>
    <m/>
    <x v="0"/>
    <s v="Ugyanabban vagy hasonló indikációban más gyógyszer elérhetõ"/>
  </r>
  <r>
    <s v="Xarelto 10 mg filmtabletta"/>
    <s v="5 X   - buborékcsomagolásban"/>
    <x v="2"/>
    <s v="EU/1/08/472/005"/>
    <s v="rivaroxaban"/>
    <s v="Bayer AG"/>
    <s v="B01AF01"/>
    <x v="684"/>
    <m/>
    <x v="0"/>
    <s v="Ugyanabban vagy hasonló indikációban más gyógyszer elérhetõ"/>
  </r>
  <r>
    <s v="Xarelto 15 mg filmtabletta"/>
    <s v="14 X   - buborékcsomagolásban"/>
    <x v="2"/>
    <s v="EU/1/08/472/011"/>
    <s v="rivaroxaban"/>
    <s v="Bayer AG"/>
    <s v="B01AF01"/>
    <x v="77"/>
    <m/>
    <x v="0"/>
    <s v="Ugyanabban vagy hasonló indikációban más gyógyszer elérhetõ"/>
  </r>
  <r>
    <s v="Xeloda 500 mg filmtabletta"/>
    <s v="120 X   - -"/>
    <x v="32"/>
    <s v="EU/1/00/163/002"/>
    <s v="capecitabine"/>
    <s v="Cheplapharm Arzneimittel GmbH"/>
    <s v="L01BC06"/>
    <x v="685"/>
    <m/>
    <x v="0"/>
    <s v="Ugyanaz a gyógyszer más gyógyszerformában elérhetõ"/>
  </r>
  <r>
    <s v="Xeplion 150 mg és Xeplion 100 mg retard szuszpenziós injekció"/>
    <s v="1 X 150 mg elõretöltött fecskendõben"/>
    <x v="7"/>
    <s v="EU/1/11/672/006"/>
    <s v="paliperidone"/>
    <s v="Janssen-Cilag International NV"/>
    <s v="N05AX13"/>
    <x v="3"/>
    <m/>
    <x v="0"/>
    <s v="Ugyanaz a gyógyszer más kiszerelésben elérhetõ"/>
  </r>
  <r>
    <s v="Xolair 150 mg por és oldószer oldatos injekcióhoz"/>
    <s v="1 X   - -"/>
    <x v="75"/>
    <s v="EU/1/05/319/002"/>
    <s v="omalizumab"/>
    <s v="Novartis Europharm Limited"/>
    <s v="R03DX05"/>
    <x v="686"/>
    <m/>
    <x v="0"/>
    <s v="Ugyanaz a gyógyszer más gyógyszerformában elérhetõ"/>
  </r>
  <r>
    <s v="YADINE 0,03 mg/3 mg filmtabletta"/>
    <s v="1 X 21 - buborékcsomagolásban"/>
    <x v="2"/>
    <s v="OGYI-T-24152/01"/>
    <s v="drospirenone;ethinylestradiol"/>
    <s v="Bayer AG"/>
    <s v="G03AA12"/>
    <x v="156"/>
    <m/>
    <x v="0"/>
    <s v="Ugyanaz a gyógyszer más kiszerelésben elérhetõ"/>
  </r>
  <r>
    <s v="Yesintek 90 mg oldatos injekció elõretöltött fecskendõben"/>
    <s v="1 X 1.0  ml elõretöltött fecskendõben"/>
    <x v="7"/>
    <s v="EU/1/24/1892/003"/>
    <s v="ustekinumab"/>
    <s v="Biosimilar Collaborations Ireland Limited"/>
    <s v="L04AC05"/>
    <x v="166"/>
    <d v="2025-09-30T00:00:00"/>
    <x v="3"/>
    <s v="Ugyanaz a gyógyszer más hatáserõsségben elérhetõ"/>
  </r>
  <r>
    <s v="ZEGOMIB 1 mg por oldatos injekcióhoz"/>
    <s v="1 X   - injekciós üvegben"/>
    <x v="0"/>
    <s v="OGYI-T-22857/01"/>
    <s v="bortezomib"/>
    <s v="Egis Gyógyszergyár Zrt."/>
    <s v="L01XX32"/>
    <x v="687"/>
    <m/>
    <x v="0"/>
    <s v="Ugyanaz a gyógyszer más hatáserõsségben elérhetõ"/>
  </r>
  <r>
    <s v="ZEMPLAR 1 mikrogramm lágy kapszula"/>
    <s v="30 X   - HDPE tartályban"/>
    <x v="1"/>
    <s v="OGYI-T-09951/05"/>
    <s v="paricalcitol"/>
    <s v="AbbVie Kft."/>
    <s v="H05BX02"/>
    <x v="688"/>
    <m/>
    <x v="0"/>
    <s v="Ugyanaz a gyógyszer más gyógyszerformában elérhetõ"/>
  </r>
  <r>
    <s v="ZEMPLAR 1 mikrogramm lágy kapszula"/>
    <s v="7 X   - buborékcsomagolásban"/>
    <x v="2"/>
    <s v="OGYI-T-09951/03"/>
    <s v="paricalcitol"/>
    <s v="AbbVie Kft."/>
    <s v="H05BX02"/>
    <x v="688"/>
    <m/>
    <x v="0"/>
    <s v="Ugyanaz a gyógyszer más gyógyszerformában elérhetõ"/>
  </r>
  <r>
    <s v="ZESUVA 12,5 mg kemény kapszula"/>
    <s v="30 X   - HDPE tartályban"/>
    <x v="1"/>
    <s v="OGYI-T-23532/03"/>
    <s v="sunitinib"/>
    <s v="Zentiva, k.s."/>
    <s v="L01XE04"/>
    <x v="82"/>
    <m/>
    <x v="0"/>
    <s v="Az OGYÉI által helyettesíthetõnek nyilvánított gyógyszer elérhetõ (helyettesíthetõségi lista)"/>
  </r>
  <r>
    <s v="ZESUVA 25 mg kemény kapszula"/>
    <s v="30 X   - HDPE tartályban"/>
    <x v="1"/>
    <s v="OGYI-T-23532/06"/>
    <s v="sunitinib"/>
    <s v="Zentiva, k.s."/>
    <s v="L01XE04"/>
    <x v="46"/>
    <m/>
    <x v="0"/>
    <s v="Ugyanaz a gyógyszer más hatáserõsségben elérhetõ"/>
  </r>
  <r>
    <s v="ZESUVA 50 mg kemény kapszula"/>
    <s v="30 X   - HDPE tartályban"/>
    <x v="1"/>
    <s v="OGYI-T-23532/12"/>
    <s v="sunitinib"/>
    <s v="Zentiva, k.s."/>
    <s v="L01XE04"/>
    <x v="82"/>
    <m/>
    <x v="0"/>
    <s v="Az OGYÉI által helyettesíthetõnek nyilvánított gyógyszer elérhetõ (helyettesíthetõségi lista)"/>
  </r>
  <r>
    <s v="ZINACEF  250 mg por és oldószer oldatos injekcióhoz"/>
    <s v="1 X   - porampulla+oldószerampulla"/>
    <x v="37"/>
    <s v="OGYI-T-01086/01"/>
    <s v="cefuroxime"/>
    <s v="Sandoz Hungária Kft."/>
    <s v="J01DC02"/>
    <x v="50"/>
    <m/>
    <x v="0"/>
    <s v="Azonos hatóanyag, azonos gyógyszerformában elérhetõ"/>
  </r>
  <r>
    <s v="ZINACEF  750 mg por oldatos injekcióhoz vagy infúzióhoz"/>
    <s v="10 X   - injekciós üvegben"/>
    <x v="0"/>
    <s v="OGYI-T-06158/02"/>
    <s v="cefuroxime"/>
    <s v="Sandoz Hungária Kft."/>
    <s v="J01DC02"/>
    <x v="689"/>
    <m/>
    <x v="0"/>
    <s v="Ugyanaz a gyógyszer más hatáserõsségben elérhetõ"/>
  </r>
  <r>
    <s v="ZINACEF  750 mg por oldatos injekcióhoz vagy infúzióhoz"/>
    <s v="25 X   - injekciós üvegben"/>
    <x v="0"/>
    <s v="OGYI-T-06158/01"/>
    <s v="cefuroxime"/>
    <s v="Sandoz Hungária Kft."/>
    <s v="J01DC02"/>
    <x v="689"/>
    <m/>
    <x v="0"/>
    <s v="Ugyanaz a gyógyszer más hatáserõsségben elérhetõ"/>
  </r>
  <r>
    <s v="ZINACEF  750 mg por és oldószer oldatos injekcióhoz"/>
    <s v="1 X   - porampulla+oldószerampulla"/>
    <x v="37"/>
    <s v="OGYI-T-01087/01"/>
    <s v="cefuroxime"/>
    <s v="Sandoz Hungária Kft."/>
    <s v="J01DC02"/>
    <x v="689"/>
    <m/>
    <x v="0"/>
    <s v="Ugyanaz a gyógyszer más hatáserõsségben elérhetõ"/>
  </r>
  <r>
    <s v="ZINACEF 1,5 g por oldatos injekcióhoz vagy infúzióhoz"/>
    <s v="1 X 1.5 g injekciós üvegben"/>
    <x v="0"/>
    <s v="OGYI-T-01091/01"/>
    <s v="cefuroxime"/>
    <s v="Sandoz Hungária Kft."/>
    <s v="J01DC02"/>
    <x v="690"/>
    <m/>
    <x v="0"/>
    <s v="Ugyanabban vagy hasonló indikációban más gyógyszer elérhetõ"/>
  </r>
  <r>
    <s v="ZOLEDRONSAV RICHTER 4 mg/100 ml oldatos infúzió"/>
    <s v="1 X   - PP tartályban"/>
    <x v="20"/>
    <s v="OGYI-T-22232/10"/>
    <s v="zoledronic acid"/>
    <s v="Richter Gedeon Nyrt."/>
    <s v="M05BA08"/>
    <x v="691"/>
    <m/>
    <x v="4"/>
    <s v="Ugyanaz a gyógyszer más gyógyszerformában elérhetõ"/>
  </r>
  <r>
    <s v="ZOLEDRONSAV SANDOZ 4 mg/100 ml oldatos infúzió"/>
    <s v="1 X   - tartályban"/>
    <x v="8"/>
    <s v="OGYI-T-22283/04"/>
    <s v="zoledronic acid"/>
    <s v="Sandoz Hungária Kft."/>
    <s v="M05BA08"/>
    <x v="692"/>
    <m/>
    <x v="0"/>
    <s v="Azonos hatóanyag, azonos gyógyszerformában elérhetõ"/>
  </r>
  <r>
    <s v="ZYRTEC 10 mg filmtabletta"/>
    <s v="20 X   - buborékcsomagolásban"/>
    <x v="2"/>
    <s v="OGYI-T-01599/02"/>
    <s v="cetirizine"/>
    <s v="UCB Magyarország Kft."/>
    <s v="R06AE07"/>
    <x v="43"/>
    <m/>
    <x v="0"/>
    <s v="Ugyanaz a gyógyszer más kiszerelésben elérhetõ"/>
  </r>
  <r>
    <s v="Zalasta  5 mg tabletta"/>
    <s v="28 X   - buborékcsomagolásban"/>
    <x v="2"/>
    <s v="EU/1/07/415/007"/>
    <s v="olanzapine"/>
    <s v="Krka d.d.,"/>
    <s v="N05AH03"/>
    <x v="693"/>
    <m/>
    <x v="0"/>
    <s v="Az OGYÉI által helyettesíthetõnek nyilvánított gyógyszer elérhetõ (helyettesíthetõségi lista)"/>
  </r>
  <r>
    <s v="Zalasta 10 mg szájban diszpergálódó tabletta"/>
    <s v="28 X   - buborékcsomagolásban"/>
    <x v="2"/>
    <s v="EU/1/07/415/043"/>
    <s v="olanzapine"/>
    <s v="Krka d.d.,"/>
    <s v="N05AH03"/>
    <x v="694"/>
    <m/>
    <x v="0"/>
    <s v="Ugyanaz a gyógyszer más hatáserõsségben elérhetõ"/>
  </r>
  <r>
    <s v="Zalasta 10 mg tabletta"/>
    <s v="28 X   - buborékcsomagolásban"/>
    <x v="2"/>
    <s v="EU/1/07/415/018"/>
    <s v="olanzapine"/>
    <s v="Krka d.d.,"/>
    <s v="N05AH03"/>
    <x v="694"/>
    <m/>
    <x v="0"/>
    <s v="Ugyanaz a gyógyszer más hatáserõsségben elérhetõ"/>
  </r>
  <r>
    <s v="Zalasta 15 mg szájban diszpergálódó tabletta"/>
    <s v="28 X   - buborékcsomagolásban"/>
    <x v="2"/>
    <s v="EU/1/07/415/048"/>
    <s v="olanzapine"/>
    <s v="Krka d.d.,"/>
    <s v="N05AH03"/>
    <x v="597"/>
    <m/>
    <x v="0"/>
    <s v="Az OGYÉI által helyettesíthetõnek nyilvánított gyógyszer elérhetõ (helyettesíthetõségi lista)"/>
  </r>
  <r>
    <s v="Zalasta 15 mg tabletta"/>
    <s v="28 X   - buborékcsomagolásban"/>
    <x v="2"/>
    <s v="EU/1/07/415/023"/>
    <s v="olanzapine"/>
    <s v="Krka d.d.,"/>
    <s v="N05AH03"/>
    <x v="695"/>
    <m/>
    <x v="0"/>
    <s v="Az OGYÉI által helyettesíthetõnek nyilvánított gyógyszer elérhetõ (helyettesíthetõségi lista)"/>
  </r>
  <r>
    <s v="Zalasta 20 mg szájban diszpergálódó tabletta"/>
    <s v="28 X   - buborékcsomagolásban"/>
    <x v="2"/>
    <s v="EU/1/07/415/053"/>
    <s v="olanzapine"/>
    <s v="Krka d.d.,"/>
    <s v="N05AH03"/>
    <x v="597"/>
    <m/>
    <x v="0"/>
    <s v="Az OGYÉI által helyettesíthetõnek nyilvánított gyógyszer elérhetõ (helyettesíthetõségi lista)"/>
  </r>
  <r>
    <s v="Zalasta 20 mg tabletta"/>
    <s v="28 X   - buborékcsomagolásban"/>
    <x v="2"/>
    <s v="EU/1/07/415/028"/>
    <s v="olanzapine"/>
    <s v="Krka d.d.,"/>
    <s v="N05AH03"/>
    <x v="696"/>
    <m/>
    <x v="0"/>
    <s v="Az OGYÉI által helyettesíthetõnek nyilvánított gyógyszer elérhetõ (helyettesíthetõségi lista)"/>
  </r>
  <r>
    <s v="Zepatier 50 mg/100 mg filmtabletta"/>
    <s v="28 X   - buborékcsomagolásban"/>
    <x v="2"/>
    <s v="EU/1/16/1119/001"/>
    <s v="elbasvir;grazoprevir"/>
    <s v="Merck Sharp &amp; Dohme BV"/>
    <s v="J05AX68"/>
    <x v="697"/>
    <m/>
    <x v="0"/>
    <s v="Egyedi import"/>
  </r>
  <r>
    <s v="Ziextenzo 6 mg oldatos injekció elõretöltött fecskendõben"/>
    <s v="1 X 0.6 ml elõretöltött fecskendõben"/>
    <x v="7"/>
    <s v="EU/1/18/1327/001"/>
    <s v="pegfilgrastim"/>
    <s v="Sandoz GmbH"/>
    <s v="L03AA13"/>
    <x v="698"/>
    <m/>
    <x v="0"/>
    <s v="Azonos hatóanyag, azonos gyógyszerformában elérhetõ"/>
  </r>
  <r>
    <s v="Zykadia 150 mg kemény kapszula"/>
    <s v="150 X   - buborékcsomagolásban"/>
    <x v="2"/>
    <s v="EU/1/15/999/001"/>
    <s v="ceritinib"/>
    <s v="Novartis Europharm Limited"/>
    <s v="L01XE28"/>
    <x v="699"/>
    <m/>
    <x v="0"/>
    <s v="Ugyanabban vagy hasonló indikációban más gyógyszer elérhetõ"/>
  </r>
  <r>
    <s v="Zypadhera 210 mg por és oldószer retard szuszpenziós injekcióhoz"/>
    <s v="1 X 210 mg injekciós üvegben"/>
    <x v="0"/>
    <s v="EU/1/08/479/001"/>
    <s v="olanzapine pamoate monohydrate"/>
    <s v="CHEPLAPHARM Registration GmbH"/>
    <s v="N05AH03"/>
    <x v="700"/>
    <d v="2025-11-18T00:00:00"/>
    <x v="2"/>
    <s v="Egyedi import"/>
  </r>
  <r>
    <s v="Zypadhera 300 mg por és oldószer retard szuszpenziós injekcióhoz"/>
    <s v="1 X 300 mg injekciós üvegben"/>
    <x v="0"/>
    <s v="EU/1/08/479/002"/>
    <s v="olanzapine pamoate monohydrate"/>
    <s v="CHEPLAPHARM Registration GmbH"/>
    <s v="N05AH03"/>
    <x v="105"/>
    <d v="2025-11-28T00:00:00"/>
    <x v="3"/>
    <s v="Egyedi import"/>
  </r>
  <r>
    <s v="Zypadhera 405 mg por és oldószer retard szuszpenziós injekcióhoz"/>
    <s v="1 X 405 mg injekciós üvegben"/>
    <x v="0"/>
    <s v="EU/1/08/479/003"/>
    <s v="olanzapine pamoate monohydrate"/>
    <s v="CHEPLAPHARM Registration GmbH"/>
    <s v="N05AH03"/>
    <x v="394"/>
    <d v="2025-11-28T00:00:00"/>
    <x v="3"/>
    <s v="Egyedi import"/>
  </r>
  <r>
    <s v="Zytiga 250 mg tabletta"/>
    <s v="120 X   - tartályban"/>
    <x v="8"/>
    <s v="EU/1/11/714/001"/>
    <s v="abiraterone"/>
    <s v="Janssen-Cilag International NV"/>
    <s v="L02BX03"/>
    <x v="701"/>
    <m/>
    <x v="0"/>
    <s v="Ugyanaz a gyógyszer más hatáserõsségben elérhetõ"/>
  </r>
  <r>
    <s v="alli 60 mg kemény kapszula"/>
    <s v="42 X   - HDPE tartályban"/>
    <x v="1"/>
    <s v="EU/1/07/401/007"/>
    <s v="orlistat"/>
    <s v="Haleon Ireland Dungarvan Limited"/>
    <s v="A08AB01"/>
    <x v="702"/>
    <m/>
    <x v="0"/>
    <s v="Ugyanabban vagy hasonló indikációban más gyógyszer elérhetõ"/>
  </r>
  <r>
    <s v="ellaOne 30 mg tabletta"/>
    <s v="1 X   - buborékcsomagolásban"/>
    <x v="2"/>
    <s v="EU/1/09/522/001"/>
    <s v="ulipristal"/>
    <s v="Laboratoire HRA Pharma"/>
    <s v="G03AD02"/>
    <x v="189"/>
    <m/>
    <x v="0"/>
    <s v="Ugyanaz a gyógyszer más gyógyszerformában elérhetõ"/>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F2C19F-B9FB-4465-91CA-57A4652AD95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2">
    <pivotField showAll="0">
      <items count="2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75"/>
        <item x="69"/>
        <item x="70"/>
        <item x="71"/>
        <item x="72"/>
        <item x="73"/>
        <item x="74"/>
        <item x="89"/>
        <item x="76"/>
        <item x="77"/>
        <item x="78"/>
        <item x="79"/>
        <item x="80"/>
        <item x="81"/>
        <item x="82"/>
        <item x="83"/>
        <item x="84"/>
        <item x="85"/>
        <item x="86"/>
        <item x="87"/>
        <item x="88"/>
        <item x="90"/>
        <item x="91"/>
        <item x="92"/>
        <item x="93"/>
        <item x="94"/>
        <item x="95"/>
        <item x="96"/>
        <item x="97"/>
        <item x="99"/>
        <item x="100"/>
        <item x="101"/>
        <item x="98"/>
        <item x="112"/>
        <item x="102"/>
        <item x="103"/>
        <item x="104"/>
        <item x="105"/>
        <item x="106"/>
        <item x="107"/>
        <item x="108"/>
        <item x="109"/>
        <item x="110"/>
        <item x="111"/>
        <item x="113"/>
        <item x="114"/>
        <item x="115"/>
        <item x="116"/>
        <item x="117"/>
        <item x="118"/>
        <item x="119"/>
        <item x="120"/>
        <item x="121"/>
        <item x="122"/>
        <item x="123"/>
        <item x="125"/>
        <item x="124"/>
        <item x="126"/>
        <item x="127"/>
        <item x="128"/>
        <item x="138"/>
        <item x="129"/>
        <item x="130"/>
        <item x="131"/>
        <item x="132"/>
        <item x="133"/>
        <item x="134"/>
        <item x="135"/>
        <item x="136"/>
        <item x="139"/>
        <item x="137"/>
        <item x="140"/>
        <item x="152"/>
        <item x="141"/>
        <item x="142"/>
        <item x="143"/>
        <item x="144"/>
        <item x="145"/>
        <item x="146"/>
        <item x="147"/>
        <item x="148"/>
        <item x="149"/>
        <item x="150"/>
        <item x="151"/>
        <item x="153"/>
        <item x="158"/>
        <item x="154"/>
        <item x="155"/>
        <item x="156"/>
        <item x="157"/>
        <item x="159"/>
        <item x="160"/>
        <item x="161"/>
        <item x="162"/>
        <item x="163"/>
        <item x="164"/>
        <item x="165"/>
        <item x="166"/>
        <item x="167"/>
        <item x="168"/>
        <item x="169"/>
        <item x="170"/>
        <item x="171"/>
        <item x="172"/>
        <item x="173"/>
        <item x="174"/>
        <item x="175"/>
        <item x="176"/>
        <item x="187"/>
        <item x="177"/>
        <item x="178"/>
        <item x="179"/>
        <item x="180"/>
        <item x="181"/>
        <item x="182"/>
        <item x="183"/>
        <item x="184"/>
        <item x="185"/>
        <item x="186"/>
        <item x="188"/>
        <item x="189"/>
        <item x="194"/>
        <item x="190"/>
        <item x="191"/>
        <item x="192"/>
        <item x="193"/>
        <item x="195"/>
        <item x="196"/>
        <item x="197"/>
        <item x="198"/>
        <item x="199"/>
        <item x="200"/>
        <item x="201"/>
        <item x="202"/>
        <item x="203"/>
        <item x="204"/>
        <item x="205"/>
        <item x="206"/>
        <item x="207"/>
        <item x="208"/>
        <item x="209"/>
        <item x="210"/>
        <item x="211"/>
        <item x="212"/>
        <item x="213"/>
        <item x="214"/>
        <item x="215"/>
        <item x="216"/>
        <item x="217"/>
        <item x="220"/>
        <item x="218"/>
        <item x="219"/>
        <item x="221"/>
        <item x="222"/>
        <item x="223"/>
        <item x="224"/>
        <item x="227"/>
        <item x="225"/>
        <item x="226"/>
        <item x="228"/>
        <item x="229"/>
        <item x="230"/>
        <item x="231"/>
        <item t="default"/>
      </items>
    </pivotField>
    <pivotField showAll="0"/>
    <pivotField showAll="0"/>
    <pivotField showAll="0"/>
    <pivotField showAll="0"/>
    <pivotField showAll="0"/>
    <pivotField numFmtId="14" showAll="0"/>
    <pivotField numFmtId="14" showAll="0"/>
    <pivotField showAll="0">
      <items count="169">
        <item x="105"/>
        <item x="142"/>
        <item x="49"/>
        <item x="160"/>
        <item x="87"/>
        <item x="63"/>
        <item x="26"/>
        <item x="163"/>
        <item x="35"/>
        <item x="51"/>
        <item x="57"/>
        <item x="134"/>
        <item x="50"/>
        <item x="124"/>
        <item x="167"/>
        <item x="40"/>
        <item x="15"/>
        <item x="14"/>
        <item x="42"/>
        <item x="150"/>
        <item x="74"/>
        <item x="20"/>
        <item x="96"/>
        <item x="102"/>
        <item x="59"/>
        <item x="27"/>
        <item x="113"/>
        <item x="28"/>
        <item x="3"/>
        <item x="155"/>
        <item x="127"/>
        <item x="47"/>
        <item x="104"/>
        <item x="156"/>
        <item x="100"/>
        <item x="46"/>
        <item x="70"/>
        <item x="125"/>
        <item x="53"/>
        <item x="140"/>
        <item x="98"/>
        <item x="81"/>
        <item x="19"/>
        <item x="79"/>
        <item x="133"/>
        <item x="55"/>
        <item x="152"/>
        <item x="108"/>
        <item x="56"/>
        <item x="91"/>
        <item x="29"/>
        <item x="11"/>
        <item x="37"/>
        <item x="141"/>
        <item x="12"/>
        <item x="10"/>
        <item x="75"/>
        <item x="128"/>
        <item x="154"/>
        <item x="95"/>
        <item x="146"/>
        <item x="8"/>
        <item x="120"/>
        <item x="147"/>
        <item x="90"/>
        <item x="114"/>
        <item x="52"/>
        <item x="38"/>
        <item x="31"/>
        <item x="93"/>
        <item x="122"/>
        <item x="109"/>
        <item x="132"/>
        <item x="157"/>
        <item x="41"/>
        <item x="72"/>
        <item x="165"/>
        <item x="123"/>
        <item x="121"/>
        <item x="16"/>
        <item x="101"/>
        <item x="54"/>
        <item x="131"/>
        <item x="64"/>
        <item x="111"/>
        <item x="148"/>
        <item x="151"/>
        <item x="45"/>
        <item x="13"/>
        <item x="66"/>
        <item x="6"/>
        <item x="30"/>
        <item x="67"/>
        <item x="69"/>
        <item x="103"/>
        <item x="7"/>
        <item x="25"/>
        <item x="112"/>
        <item x="39"/>
        <item x="145"/>
        <item x="4"/>
        <item x="161"/>
        <item x="106"/>
        <item x="32"/>
        <item x="68"/>
        <item x="94"/>
        <item x="153"/>
        <item x="126"/>
        <item x="166"/>
        <item x="65"/>
        <item x="73"/>
        <item x="115"/>
        <item x="2"/>
        <item x="48"/>
        <item x="85"/>
        <item x="58"/>
        <item x="62"/>
        <item x="9"/>
        <item x="89"/>
        <item x="34"/>
        <item x="136"/>
        <item x="137"/>
        <item x="149"/>
        <item x="129"/>
        <item x="44"/>
        <item x="135"/>
        <item x="97"/>
        <item x="23"/>
        <item x="138"/>
        <item x="33"/>
        <item x="144"/>
        <item x="143"/>
        <item x="139"/>
        <item x="71"/>
        <item x="88"/>
        <item x="86"/>
        <item x="83"/>
        <item x="80"/>
        <item x="18"/>
        <item x="43"/>
        <item x="130"/>
        <item x="159"/>
        <item x="61"/>
        <item x="119"/>
        <item x="158"/>
        <item x="17"/>
        <item x="22"/>
        <item x="21"/>
        <item x="118"/>
        <item x="92"/>
        <item x="77"/>
        <item x="78"/>
        <item x="164"/>
        <item x="60"/>
        <item x="0"/>
        <item x="1"/>
        <item x="116"/>
        <item x="76"/>
        <item x="162"/>
        <item x="36"/>
        <item x="107"/>
        <item x="117"/>
        <item x="24"/>
        <item x="110"/>
        <item x="84"/>
        <item x="5"/>
        <item x="99"/>
        <item x="82"/>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AD4261-428F-41C5-8C9F-9D2F05158C6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19" firstHeaderRow="1" firstDataRow="1" firstDataCol="1"/>
  <pivotFields count="4">
    <pivotField axis="axisRow" dataField="1" numFmtId="14" showAll="0">
      <items count="704">
        <item x="549"/>
        <item x="101"/>
        <item x="671"/>
        <item x="620"/>
        <item x="382"/>
        <item x="702"/>
        <item x="448"/>
        <item x="42"/>
        <item x="395"/>
        <item x="454"/>
        <item x="688"/>
        <item x="433"/>
        <item x="229"/>
        <item x="651"/>
        <item x="475"/>
        <item x="296"/>
        <item x="93"/>
        <item x="116"/>
        <item x="176"/>
        <item x="492"/>
        <item x="13"/>
        <item x="630"/>
        <item x="493"/>
        <item x="494"/>
        <item x="228"/>
        <item x="28"/>
        <item x="644"/>
        <item x="34"/>
        <item x="157"/>
        <item x="569"/>
        <item x="532"/>
        <item x="117"/>
        <item x="9"/>
        <item x="44"/>
        <item x="16"/>
        <item x="407"/>
        <item x="230"/>
        <item x="175"/>
        <item x="591"/>
        <item x="165"/>
        <item x="458"/>
        <item x="58"/>
        <item x="76"/>
        <item x="191"/>
        <item x="655"/>
        <item x="675"/>
        <item x="596"/>
        <item x="330"/>
        <item x="118"/>
        <item x="267"/>
        <item x="601"/>
        <item x="650"/>
        <item x="62"/>
        <item x="272"/>
        <item x="169"/>
        <item x="69"/>
        <item x="294"/>
        <item x="65"/>
        <item x="35"/>
        <item x="554"/>
        <item x="146"/>
        <item x="438"/>
        <item x="235"/>
        <item x="245"/>
        <item x="130"/>
        <item x="48"/>
        <item x="337"/>
        <item x="608"/>
        <item x="464"/>
        <item x="115"/>
        <item x="462"/>
        <item x="264"/>
        <item x="670"/>
        <item x="401"/>
        <item x="340"/>
        <item x="660"/>
        <item x="327"/>
        <item x="463"/>
        <item x="224"/>
        <item x="571"/>
        <item x="461"/>
        <item x="486"/>
        <item x="460"/>
        <item x="485"/>
        <item x="223"/>
        <item x="123"/>
        <item x="687"/>
        <item x="595"/>
        <item x="60"/>
        <item x="113"/>
        <item x="482"/>
        <item x="222"/>
        <item x="512"/>
        <item x="534"/>
        <item x="135"/>
        <item x="363"/>
        <item x="470"/>
        <item x="594"/>
        <item x="469"/>
        <item x="593"/>
        <item x="158"/>
        <item x="434"/>
        <item x="242"/>
        <item x="447"/>
        <item x="388"/>
        <item x="145"/>
        <item x="33"/>
        <item x="615"/>
        <item x="565"/>
        <item x="192"/>
        <item x="701"/>
        <item x="253"/>
        <item x="661"/>
        <item x="326"/>
        <item x="120"/>
        <item x="184"/>
        <item x="654"/>
        <item x="298"/>
        <item x="366"/>
        <item x="367"/>
        <item x="479"/>
        <item x="649"/>
        <item x="310"/>
        <item x="436"/>
        <item x="685"/>
        <item x="193"/>
        <item x="92"/>
        <item x="308"/>
        <item x="419"/>
        <item x="413"/>
        <item x="465"/>
        <item x="241"/>
        <item x="424"/>
        <item x="606"/>
        <item x="81"/>
        <item x="491"/>
        <item x="180"/>
        <item x="371"/>
        <item x="39"/>
        <item x="406"/>
        <item x="339"/>
        <item x="221"/>
        <item x="80"/>
        <item x="5"/>
        <item x="362"/>
        <item x="466"/>
        <item x="270"/>
        <item x="204"/>
        <item x="147"/>
        <item x="525"/>
        <item x="616"/>
        <item x="265"/>
        <item x="189"/>
        <item x="559"/>
        <item x="573"/>
        <item x="188"/>
        <item x="564"/>
        <item x="658"/>
        <item x="528"/>
        <item x="645"/>
        <item x="480"/>
        <item x="280"/>
        <item x="110"/>
        <item x="411"/>
        <item x="271"/>
        <item x="281"/>
        <item x="251"/>
        <item x="61"/>
        <item x="495"/>
        <item x="385"/>
        <item x="563"/>
        <item x="360"/>
        <item x="354"/>
        <item x="423"/>
        <item x="79"/>
        <item x="544"/>
        <item x="634"/>
        <item x="592"/>
        <item x="635"/>
        <item x="387"/>
        <item x="653"/>
        <item x="196"/>
        <item x="15"/>
        <item x="171"/>
        <item x="185"/>
        <item x="498"/>
        <item x="574"/>
        <item x="263"/>
        <item x="656"/>
        <item x="598"/>
        <item x="348"/>
        <item x="694"/>
        <item x="383"/>
        <item x="695"/>
        <item x="619"/>
        <item x="490"/>
        <item x="418"/>
        <item x="414"/>
        <item x="693"/>
        <item x="597"/>
        <item x="412"/>
        <item x="696"/>
        <item x="234"/>
        <item x="199"/>
        <item x="408"/>
        <item x="579"/>
        <item x="625"/>
        <item x="659"/>
        <item x="489"/>
        <item x="589"/>
        <item x="364"/>
        <item x="365"/>
        <item x="459"/>
        <item x="686"/>
        <item x="499"/>
        <item x="262"/>
        <item x="410"/>
        <item x="305"/>
        <item x="239"/>
        <item x="455"/>
        <item x="350"/>
        <item x="160"/>
        <item x="662"/>
        <item x="402"/>
        <item x="59"/>
        <item x="546"/>
        <item x="422"/>
        <item x="6"/>
        <item x="590"/>
        <item x="170"/>
        <item x="682"/>
        <item x="301"/>
        <item x="98"/>
        <item x="14"/>
        <item x="611"/>
        <item x="599"/>
        <item x="550"/>
        <item x="640"/>
        <item x="427"/>
        <item x="290"/>
        <item x="78"/>
        <item x="663"/>
        <item x="103"/>
        <item x="313"/>
        <item x="125"/>
        <item x="547"/>
        <item x="83"/>
        <item x="54"/>
        <item x="201"/>
        <item x="699"/>
        <item x="293"/>
        <item x="151"/>
        <item x="474"/>
        <item x="478"/>
        <item x="200"/>
        <item x="41"/>
        <item x="542"/>
        <item x="416"/>
        <item x="212"/>
        <item x="646"/>
        <item x="556"/>
        <item x="94"/>
        <item x="397"/>
        <item x="526"/>
        <item x="431"/>
        <item x="27"/>
        <item x="353"/>
        <item x="439"/>
        <item x="273"/>
        <item x="529"/>
        <item x="677"/>
        <item x="177"/>
        <item x="309"/>
        <item x="443"/>
        <item x="467"/>
        <item x="220"/>
        <item x="269"/>
        <item x="376"/>
        <item x="374"/>
        <item x="2"/>
        <item x="678"/>
        <item x="154"/>
        <item x="666"/>
        <item x="551"/>
        <item x="417"/>
        <item x="131"/>
        <item x="496"/>
        <item x="468"/>
        <item x="109"/>
        <item x="400"/>
        <item x="311"/>
        <item x="612"/>
        <item x="102"/>
        <item x="446"/>
        <item x="304"/>
        <item x="560"/>
        <item x="1"/>
        <item x="0"/>
        <item x="218"/>
        <item x="104"/>
        <item x="302"/>
        <item x="452"/>
        <item x="254"/>
        <item x="126"/>
        <item x="690"/>
        <item x="190"/>
        <item x="613"/>
        <item x="628"/>
        <item x="673"/>
        <item x="689"/>
        <item x="665"/>
        <item x="578"/>
        <item x="219"/>
        <item x="121"/>
        <item x="124"/>
        <item x="517"/>
        <item x="63"/>
        <item x="543"/>
        <item x="516"/>
        <item x="497"/>
        <item x="25"/>
        <item x="553"/>
        <item x="345"/>
        <item x="91"/>
        <item x="514"/>
        <item x="373"/>
        <item x="303"/>
        <item x="55"/>
        <item x="203"/>
        <item x="67"/>
        <item x="164"/>
        <item x="511"/>
        <item x="225"/>
        <item x="227"/>
        <item x="358"/>
        <item x="226"/>
        <item x="561"/>
        <item x="442"/>
        <item x="515"/>
        <item x="122"/>
        <item x="681"/>
        <item x="150"/>
        <item x="471"/>
        <item x="621"/>
        <item x="674"/>
        <item x="56"/>
        <item x="500"/>
        <item x="610"/>
        <item x="377"/>
        <item x="66"/>
        <item x="638"/>
        <item x="178"/>
        <item x="329"/>
        <item x="518"/>
        <item x="97"/>
        <item x="472"/>
        <item x="106"/>
        <item x="107"/>
        <item x="20"/>
        <item x="355"/>
        <item x="357"/>
        <item x="352"/>
        <item x="609"/>
        <item x="274"/>
        <item x="375"/>
        <item x="405"/>
        <item x="404"/>
        <item x="513"/>
        <item x="136"/>
        <item x="618"/>
        <item x="575"/>
        <item x="501"/>
        <item x="627"/>
        <item x="333"/>
        <item x="216"/>
        <item x="697"/>
        <item x="208"/>
        <item x="449"/>
        <item x="344"/>
        <item x="255"/>
        <item x="84"/>
        <item x="533"/>
        <item x="275"/>
        <item x="47"/>
        <item x="174"/>
        <item x="637"/>
        <item x="380"/>
        <item x="172"/>
        <item x="539"/>
        <item x="134"/>
        <item x="568"/>
        <item x="336"/>
        <item x="99"/>
        <item x="441"/>
        <item x="356"/>
        <item x="602"/>
        <item x="430"/>
        <item x="483"/>
        <item x="425"/>
        <item x="680"/>
        <item x="624"/>
        <item x="238"/>
        <item x="321"/>
        <item x="179"/>
        <item x="181"/>
        <item x="576"/>
        <item x="562"/>
        <item x="522"/>
        <item x="268"/>
        <item x="30"/>
        <item x="432"/>
        <item x="43"/>
        <item x="96"/>
        <item x="603"/>
        <item x="11"/>
        <item x="558"/>
        <item x="552"/>
        <item x="672"/>
        <item x="587"/>
        <item x="347"/>
        <item x="361"/>
        <item x="332"/>
        <item x="232"/>
        <item x="202"/>
        <item x="588"/>
        <item x="585"/>
        <item x="691"/>
        <item x="567"/>
        <item x="286"/>
        <item x="435"/>
        <item x="421"/>
        <item x="140"/>
        <item x="617"/>
        <item x="445"/>
        <item x="381"/>
        <item x="197"/>
        <item x="17"/>
        <item x="648"/>
        <item x="626"/>
        <item x="312"/>
        <item x="647"/>
        <item x="540"/>
        <item x="52"/>
        <item x="370"/>
        <item x="315"/>
        <item x="215"/>
        <item x="507"/>
        <item x="669"/>
        <item x="484"/>
        <item x="692"/>
        <item x="566"/>
        <item x="450"/>
        <item x="351"/>
        <item x="440"/>
        <item x="73"/>
        <item x="473"/>
        <item x="71"/>
        <item x="259"/>
        <item x="149"/>
        <item x="582"/>
        <item x="72"/>
        <item x="384"/>
        <item x="639"/>
        <item x="12"/>
        <item x="128"/>
        <item x="477"/>
        <item x="4"/>
        <item x="583"/>
        <item x="557"/>
        <item x="141"/>
        <item x="214"/>
        <item x="143"/>
        <item x="236"/>
        <item x="390"/>
        <item x="476"/>
        <item x="148"/>
        <item x="108"/>
        <item x="572"/>
        <item x="679"/>
        <item x="698"/>
        <item x="316"/>
        <item x="138"/>
        <item x="10"/>
        <item x="323"/>
        <item x="287"/>
        <item x="420"/>
        <item x="349"/>
        <item x="508"/>
        <item x="396"/>
        <item x="142"/>
        <item x="607"/>
        <item x="538"/>
        <item x="541"/>
        <item x="207"/>
        <item x="570"/>
        <item x="324"/>
        <item x="186"/>
        <item x="537"/>
        <item x="372"/>
        <item x="276"/>
        <item x="46"/>
        <item x="536"/>
        <item x="318"/>
        <item x="509"/>
        <item x="369"/>
        <item x="378"/>
        <item x="250"/>
        <item x="77"/>
        <item x="481"/>
        <item x="652"/>
        <item x="119"/>
        <item x="279"/>
        <item x="244"/>
        <item x="633"/>
        <item x="320"/>
        <item x="153"/>
        <item x="137"/>
        <item x="45"/>
        <item x="256"/>
        <item x="622"/>
        <item x="453"/>
        <item x="248"/>
        <item x="530"/>
        <item x="162"/>
        <item x="676"/>
        <item x="683"/>
        <item x="325"/>
        <item x="314"/>
        <item x="668"/>
        <item x="133"/>
        <item x="237"/>
        <item x="636"/>
        <item x="415"/>
        <item x="3"/>
        <item x="535"/>
        <item x="577"/>
        <item x="437"/>
        <item x="426"/>
        <item x="278"/>
        <item x="277"/>
        <item x="343"/>
        <item x="282"/>
        <item x="295"/>
        <item x="488"/>
        <item x="322"/>
        <item x="249"/>
        <item x="643"/>
        <item x="428"/>
        <item x="19"/>
        <item x="7"/>
        <item x="247"/>
        <item x="159"/>
        <item x="285"/>
        <item x="24"/>
        <item x="292"/>
        <item x="510"/>
        <item x="252"/>
        <item x="85"/>
        <item x="161"/>
        <item x="392"/>
        <item x="317"/>
        <item x="555"/>
        <item x="398"/>
        <item x="8"/>
        <item x="586"/>
        <item x="341"/>
        <item x="342"/>
        <item x="129"/>
        <item x="64"/>
        <item x="38"/>
        <item x="403"/>
        <item x="451"/>
        <item x="50"/>
        <item x="240"/>
        <item x="283"/>
        <item x="444"/>
        <item x="173"/>
        <item x="684"/>
        <item x="198"/>
        <item x="614"/>
        <item x="409"/>
        <item x="194"/>
        <item x="217"/>
        <item x="297"/>
        <item x="457"/>
        <item x="36"/>
        <item x="26"/>
        <item x="168"/>
        <item x="195"/>
        <item x="504"/>
        <item x="487"/>
        <item x="183"/>
        <item x="657"/>
        <item x="319"/>
        <item x="82"/>
        <item x="246"/>
        <item x="209"/>
        <item x="545"/>
        <item x="605"/>
        <item x="328"/>
        <item x="37"/>
        <item x="306"/>
        <item x="584"/>
        <item x="291"/>
        <item x="300"/>
        <item x="288"/>
        <item x="95"/>
        <item x="206"/>
        <item x="503"/>
        <item x="139"/>
        <item x="379"/>
        <item x="506"/>
        <item x="112"/>
        <item x="667"/>
        <item x="87"/>
        <item x="132"/>
        <item x="213"/>
        <item x="299"/>
        <item x="261"/>
        <item x="581"/>
        <item x="338"/>
        <item x="604"/>
        <item x="111"/>
        <item x="346"/>
        <item x="456"/>
        <item x="399"/>
        <item x="211"/>
        <item x="505"/>
        <item x="520"/>
        <item x="32"/>
        <item x="548"/>
        <item x="57"/>
        <item x="156"/>
        <item x="31"/>
        <item x="641"/>
        <item x="266"/>
        <item x="391"/>
        <item x="600"/>
        <item x="521"/>
        <item x="243"/>
        <item x="700"/>
        <item x="260"/>
        <item x="86"/>
        <item x="155"/>
        <item x="523"/>
        <item x="393"/>
        <item x="90"/>
        <item x="182"/>
        <item x="210"/>
        <item x="89"/>
        <item x="40"/>
        <item x="152"/>
        <item x="23"/>
        <item x="29"/>
        <item x="205"/>
        <item x="531"/>
        <item x="631"/>
        <item x="258"/>
        <item x="629"/>
        <item x="166"/>
        <item x="331"/>
        <item x="307"/>
        <item x="257"/>
        <item x="144"/>
        <item x="231"/>
        <item x="524"/>
        <item x="127"/>
        <item x="519"/>
        <item x="289"/>
        <item x="359"/>
        <item x="632"/>
        <item x="623"/>
        <item x="502"/>
        <item x="429"/>
        <item x="368"/>
        <item x="49"/>
        <item x="21"/>
        <item x="389"/>
        <item x="88"/>
        <item x="74"/>
        <item x="167"/>
        <item x="51"/>
        <item x="68"/>
        <item x="70"/>
        <item x="335"/>
        <item x="114"/>
        <item x="22"/>
        <item x="233"/>
        <item x="394"/>
        <item x="100"/>
        <item x="334"/>
        <item x="18"/>
        <item x="284"/>
        <item x="53"/>
        <item x="75"/>
        <item x="664"/>
        <item x="642"/>
        <item x="187"/>
        <item x="386"/>
        <item x="105"/>
        <item x="163"/>
        <item x="580"/>
        <item x="52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22">
        <item sd="0" x="0"/>
        <item sd="0" x="1"/>
        <item sd="0" x="2"/>
        <item sd="0" x="3"/>
        <item sd="0" x="4"/>
        <item sd="0" x="5"/>
        <item sd="0" x="6"/>
        <item sd="0" x="7"/>
        <item sd="0" x="8"/>
        <item sd="0" x="9"/>
        <item sd="0" x="10"/>
        <item sd="0" x="11"/>
        <item sd="0" x="12"/>
        <item sd="0" x="13"/>
        <item sd="0" x="14"/>
        <item sd="0" x="15"/>
        <item sd="0" x="16"/>
        <item sd="0" x="17"/>
        <item sd="0" x="18"/>
        <item sd="0" x="19"/>
        <item sd="0" x="20"/>
        <item t="default" sd="0"/>
      </items>
    </pivotField>
  </pivotFields>
  <rowFields count="4">
    <field x="3"/>
    <field x="2"/>
    <field x="1"/>
    <field x="0"/>
  </rowFields>
  <rowItems count="18">
    <i>
      <x v="1"/>
    </i>
    <i>
      <x v="4"/>
    </i>
    <i>
      <x v="5"/>
    </i>
    <i>
      <x v="6"/>
    </i>
    <i>
      <x v="7"/>
    </i>
    <i>
      <x v="8"/>
    </i>
    <i>
      <x v="9"/>
    </i>
    <i>
      <x v="10"/>
    </i>
    <i>
      <x v="11"/>
    </i>
    <i>
      <x v="12"/>
    </i>
    <i>
      <x v="13"/>
    </i>
    <i>
      <x v="14"/>
    </i>
    <i>
      <x v="15"/>
    </i>
    <i>
      <x v="16"/>
    </i>
    <i>
      <x v="17"/>
    </i>
    <i>
      <x v="18"/>
    </i>
    <i>
      <x v="19"/>
    </i>
    <i t="grand">
      <x/>
    </i>
  </rowItems>
  <colItems count="1">
    <i/>
  </colItems>
  <dataFields count="1">
    <dataField name="Count of A hiány kezdete" fld="0" subtotal="count" baseField="0" baseItem="0"/>
  </dataFields>
  <chartFormats count="2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18"/>
          </reference>
        </references>
      </pivotArea>
    </chartFormat>
    <chartFormat chart="2" format="4">
      <pivotArea type="data" outline="0" fieldPosition="0">
        <references count="2">
          <reference field="4294967294" count="1" selected="0">
            <x v="0"/>
          </reference>
          <reference field="3" count="1" selected="0">
            <x v="17"/>
          </reference>
        </references>
      </pivotArea>
    </chartFormat>
    <chartFormat chart="2" format="5">
      <pivotArea type="data" outline="0" fieldPosition="0">
        <references count="2">
          <reference field="4294967294" count="1" selected="0">
            <x v="0"/>
          </reference>
          <reference field="3" count="1" selected="0">
            <x v="19"/>
          </reference>
        </references>
      </pivotArea>
    </chartFormat>
    <chartFormat chart="2" format="6">
      <pivotArea type="data" outline="0" fieldPosition="0">
        <references count="2">
          <reference field="4294967294" count="1" selected="0">
            <x v="0"/>
          </reference>
          <reference field="3" count="1" selected="0">
            <x v="16"/>
          </reference>
        </references>
      </pivotArea>
    </chartFormat>
    <chartFormat chart="2" format="7">
      <pivotArea type="data" outline="0" fieldPosition="0">
        <references count="2">
          <reference field="4294967294" count="1" selected="0">
            <x v="0"/>
          </reference>
          <reference field="3" count="1" selected="0">
            <x v="15"/>
          </reference>
        </references>
      </pivotArea>
    </chartFormat>
    <chartFormat chart="2" format="8">
      <pivotArea type="data" outline="0" fieldPosition="0">
        <references count="2">
          <reference field="4294967294" count="1" selected="0">
            <x v="0"/>
          </reference>
          <reference field="3" count="1" selected="0">
            <x v="14"/>
          </reference>
        </references>
      </pivotArea>
    </chartFormat>
    <chartFormat chart="2" format="9">
      <pivotArea type="data" outline="0" fieldPosition="0">
        <references count="2">
          <reference field="4294967294" count="1" selected="0">
            <x v="0"/>
          </reference>
          <reference field="3" count="1" selected="0">
            <x v="13"/>
          </reference>
        </references>
      </pivotArea>
    </chartFormat>
    <chartFormat chart="2" format="10">
      <pivotArea type="data" outline="0" fieldPosition="0">
        <references count="2">
          <reference field="4294967294" count="1" selected="0">
            <x v="0"/>
          </reference>
          <reference field="3" count="1" selected="0">
            <x v="12"/>
          </reference>
        </references>
      </pivotArea>
    </chartFormat>
    <chartFormat chart="2" format="11">
      <pivotArea type="data" outline="0" fieldPosition="0">
        <references count="2">
          <reference field="4294967294" count="1" selected="0">
            <x v="0"/>
          </reference>
          <reference field="3" count="1" selected="0">
            <x v="11"/>
          </reference>
        </references>
      </pivotArea>
    </chartFormat>
    <chartFormat chart="2" format="12">
      <pivotArea type="data" outline="0" fieldPosition="0">
        <references count="2">
          <reference field="4294967294" count="1" selected="0">
            <x v="0"/>
          </reference>
          <reference field="3" count="1" selected="0">
            <x v="10"/>
          </reference>
        </references>
      </pivotArea>
    </chartFormat>
    <chartFormat chart="2" format="13">
      <pivotArea type="data" outline="0" fieldPosition="0">
        <references count="2">
          <reference field="4294967294" count="1" selected="0">
            <x v="0"/>
          </reference>
          <reference field="3" count="1" selected="0">
            <x v="8"/>
          </reference>
        </references>
      </pivotArea>
    </chartFormat>
    <chartFormat chart="2" format="14">
      <pivotArea type="data" outline="0" fieldPosition="0">
        <references count="2">
          <reference field="4294967294" count="1" selected="0">
            <x v="0"/>
          </reference>
          <reference field="3" count="1" selected="0">
            <x v="9"/>
          </reference>
        </references>
      </pivotArea>
    </chartFormat>
    <chartFormat chart="2" format="15">
      <pivotArea type="data" outline="0" fieldPosition="0">
        <references count="2">
          <reference field="4294967294" count="1" selected="0">
            <x v="0"/>
          </reference>
          <reference field="3" count="1" selected="0">
            <x v="7"/>
          </reference>
        </references>
      </pivotArea>
    </chartFormat>
    <chartFormat chart="2" format="16">
      <pivotArea type="data" outline="0" fieldPosition="0">
        <references count="2">
          <reference field="4294967294" count="1" selected="0">
            <x v="0"/>
          </reference>
          <reference field="3" count="1" selected="0">
            <x v="6"/>
          </reference>
        </references>
      </pivotArea>
    </chartFormat>
    <chartFormat chart="2" format="17">
      <pivotArea type="data" outline="0" fieldPosition="0">
        <references count="2">
          <reference field="4294967294" count="1" selected="0">
            <x v="0"/>
          </reference>
          <reference field="3" count="1" selected="0">
            <x v="5"/>
          </reference>
        </references>
      </pivotArea>
    </chartFormat>
    <chartFormat chart="2" format="18">
      <pivotArea type="data" outline="0" fieldPosition="0">
        <references count="2">
          <reference field="4294967294" count="1" selected="0">
            <x v="0"/>
          </reference>
          <reference field="3" count="1" selected="0">
            <x v="4"/>
          </reference>
        </references>
      </pivotArea>
    </chartFormat>
    <chartFormat chart="2" format="19">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1DDFCD-0E07-41BC-BFF1-0A97A0474A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showAll="0"/>
    <pivotField showAll="0"/>
    <pivotField showAll="0">
      <items count="557">
        <item x="553"/>
        <item x="2"/>
        <item x="143"/>
        <item x="482"/>
        <item x="3"/>
        <item x="23"/>
        <item x="48"/>
        <item x="47"/>
        <item x="4"/>
        <item x="241"/>
        <item x="263"/>
        <item x="167"/>
        <item x="185"/>
        <item x="186"/>
        <item x="15"/>
        <item x="234"/>
        <item x="20"/>
        <item x="429"/>
        <item x="456"/>
        <item x="296"/>
        <item x="228"/>
        <item x="26"/>
        <item x="236"/>
        <item x="27"/>
        <item x="28"/>
        <item x="29"/>
        <item x="287"/>
        <item x="31"/>
        <item x="32"/>
        <item x="208"/>
        <item x="311"/>
        <item x="392"/>
        <item x="34"/>
        <item x="25"/>
        <item x="1"/>
        <item x="465"/>
        <item x="35"/>
        <item x="373"/>
        <item x="399"/>
        <item x="40"/>
        <item x="357"/>
        <item x="476"/>
        <item x="46"/>
        <item x="517"/>
        <item x="519"/>
        <item x="86"/>
        <item x="459"/>
        <item x="73"/>
        <item x="49"/>
        <item x="510"/>
        <item x="540"/>
        <item x="271"/>
        <item x="416"/>
        <item x="344"/>
        <item x="461"/>
        <item x="65"/>
        <item x="327"/>
        <item x="491"/>
        <item x="313"/>
        <item x="484"/>
        <item x="67"/>
        <item x="69"/>
        <item x="61"/>
        <item x="98"/>
        <item x="97"/>
        <item x="70"/>
        <item x="297"/>
        <item x="72"/>
        <item x="135"/>
        <item x="75"/>
        <item x="487"/>
        <item x="52"/>
        <item x="365"/>
        <item x="83"/>
        <item x="410"/>
        <item x="77"/>
        <item x="301"/>
        <item x="79"/>
        <item x="425"/>
        <item x="489"/>
        <item x="80"/>
        <item x="470"/>
        <item x="244"/>
        <item x="90"/>
        <item x="340"/>
        <item x="91"/>
        <item x="439"/>
        <item x="237"/>
        <item x="446"/>
        <item x="121"/>
        <item x="305"/>
        <item x="356"/>
        <item x="280"/>
        <item x="144"/>
        <item x="434"/>
        <item x="498"/>
        <item x="358"/>
        <item x="99"/>
        <item x="100"/>
        <item x="101"/>
        <item x="102"/>
        <item x="426"/>
        <item x="103"/>
        <item x="225"/>
        <item x="104"/>
        <item x="105"/>
        <item x="106"/>
        <item x="107"/>
        <item x="401"/>
        <item x="551"/>
        <item x="110"/>
        <item x="408"/>
        <item x="125"/>
        <item x="440"/>
        <item x="535"/>
        <item x="94"/>
        <item x="93"/>
        <item x="274"/>
        <item x="117"/>
        <item x="116"/>
        <item x="378"/>
        <item x="119"/>
        <item x="120"/>
        <item x="122"/>
        <item x="124"/>
        <item x="273"/>
        <item x="36"/>
        <item x="148"/>
        <item x="460"/>
        <item x="203"/>
        <item x="346"/>
        <item x="255"/>
        <item x="142"/>
        <item x="38"/>
        <item x="19"/>
        <item x="154"/>
        <item x="543"/>
        <item x="430"/>
        <item x="156"/>
        <item x="62"/>
        <item x="347"/>
        <item x="108"/>
        <item x="242"/>
        <item x="326"/>
        <item x="161"/>
        <item x="466"/>
        <item x="162"/>
        <item x="413"/>
        <item x="328"/>
        <item x="164"/>
        <item x="372"/>
        <item x="165"/>
        <item x="536"/>
        <item x="166"/>
        <item x="532"/>
        <item x="6"/>
        <item x="374"/>
        <item x="155"/>
        <item x="527"/>
        <item x="526"/>
        <item x="41"/>
        <item x="169"/>
        <item x="170"/>
        <item x="178"/>
        <item x="177"/>
        <item x="176"/>
        <item x="158"/>
        <item x="380"/>
        <item x="518"/>
        <item x="153"/>
        <item x="179"/>
        <item x="14"/>
        <item x="488"/>
        <item x="550"/>
        <item x="443"/>
        <item x="30"/>
        <item x="188"/>
        <item x="190"/>
        <item x="126"/>
        <item x="123"/>
        <item x="191"/>
        <item x="37"/>
        <item x="193"/>
        <item x="384"/>
        <item x="205"/>
        <item x="458"/>
        <item x="386"/>
        <item x="283"/>
        <item x="195"/>
        <item x="196"/>
        <item x="485"/>
        <item x="197"/>
        <item x="198"/>
        <item x="199"/>
        <item x="206"/>
        <item x="45"/>
        <item x="115"/>
        <item x="63"/>
        <item x="54"/>
        <item x="304"/>
        <item x="85"/>
        <item x="250"/>
        <item x="78"/>
        <item x="201"/>
        <item x="272"/>
        <item x="210"/>
        <item x="232"/>
        <item x="211"/>
        <item x="212"/>
        <item x="171"/>
        <item x="215"/>
        <item x="216"/>
        <item x="493"/>
        <item x="515"/>
        <item x="516"/>
        <item x="217"/>
        <item x="218"/>
        <item x="474"/>
        <item x="220"/>
        <item x="96"/>
        <item x="221"/>
        <item x="222"/>
        <item x="0"/>
        <item x="223"/>
        <item x="477"/>
        <item x="219"/>
        <item x="342"/>
        <item x="224"/>
        <item x="92"/>
        <item x="428"/>
        <item x="433"/>
        <item x="230"/>
        <item x="231"/>
        <item x="376"/>
        <item x="359"/>
        <item x="175"/>
        <item x="419"/>
        <item x="531"/>
        <item x="402"/>
        <item x="238"/>
        <item x="213"/>
        <item x="42"/>
        <item x="43"/>
        <item x="71"/>
        <item x="267"/>
        <item x="181"/>
        <item x="438"/>
        <item x="163"/>
        <item x="50"/>
        <item x="172"/>
        <item x="239"/>
        <item x="240"/>
        <item x="503"/>
        <item x="528"/>
        <item x="246"/>
        <item x="249"/>
        <item x="260"/>
        <item x="17"/>
        <item x="520"/>
        <item x="258"/>
        <item x="312"/>
        <item x="259"/>
        <item x="82"/>
        <item x="281"/>
        <item x="21"/>
        <item x="265"/>
        <item x="537"/>
        <item x="266"/>
        <item x="331"/>
        <item x="235"/>
        <item x="254"/>
        <item x="139"/>
        <item x="457"/>
        <item x="58"/>
        <item x="282"/>
        <item x="262"/>
        <item x="187"/>
        <item x="81"/>
        <item x="275"/>
        <item x="276"/>
        <item x="391"/>
        <item x="349"/>
        <item x="59"/>
        <item x="149"/>
        <item x="279"/>
        <item x="278"/>
        <item x="512"/>
        <item x="442"/>
        <item x="352"/>
        <item x="475"/>
        <item x="355"/>
        <item x="133"/>
        <item x="204"/>
        <item x="150"/>
        <item x="60"/>
        <item x="300"/>
        <item x="302"/>
        <item x="303"/>
        <item x="306"/>
        <item x="192"/>
        <item x="111"/>
        <item x="152"/>
        <item x="298"/>
        <item x="483"/>
        <item x="481"/>
        <item x="318"/>
        <item x="390"/>
        <item x="309"/>
        <item x="473"/>
        <item x="320"/>
        <item x="268"/>
        <item x="269"/>
        <item x="293"/>
        <item x="314"/>
        <item x="140"/>
        <item x="141"/>
        <item x="495"/>
        <item x="315"/>
        <item x="319"/>
        <item x="501"/>
        <item x="88"/>
        <item x="322"/>
        <item x="324"/>
        <item x="84"/>
        <item x="417"/>
        <item x="330"/>
        <item x="95"/>
        <item x="332"/>
        <item x="202"/>
        <item x="333"/>
        <item x="334"/>
        <item x="545"/>
        <item x="335"/>
        <item x="336"/>
        <item x="462"/>
        <item x="337"/>
        <item x="338"/>
        <item x="22"/>
        <item x="490"/>
        <item x="11"/>
        <item x="183"/>
        <item x="364"/>
        <item x="329"/>
        <item x="12"/>
        <item x="109"/>
        <item x="291"/>
        <item x="68"/>
        <item x="453"/>
        <item x="341"/>
        <item x="345"/>
        <item x="87"/>
        <item x="348"/>
        <item x="189"/>
        <item x="350"/>
        <item x="351"/>
        <item x="354"/>
        <item x="353"/>
        <item x="51"/>
        <item x="76"/>
        <item x="200"/>
        <item x="18"/>
        <item x="370"/>
        <item x="423"/>
        <item x="541"/>
        <item x="194"/>
        <item x="377"/>
        <item x="132"/>
        <item x="173"/>
        <item x="379"/>
        <item x="382"/>
        <item x="389"/>
        <item x="243"/>
        <item x="398"/>
        <item x="552"/>
        <item x="546"/>
        <item x="554"/>
        <item x="464"/>
        <item x="395"/>
        <item x="253"/>
        <item x="396"/>
        <item x="437"/>
        <item x="13"/>
        <item x="502"/>
        <item x="397"/>
        <item x="403"/>
        <item x="404"/>
        <item x="56"/>
        <item x="405"/>
        <item x="5"/>
        <item x="64"/>
        <item x="128"/>
        <item x="406"/>
        <item x="544"/>
        <item x="129"/>
        <item x="454"/>
        <item x="89"/>
        <item x="308"/>
        <item x="548"/>
        <item x="407"/>
        <item x="409"/>
        <item x="245"/>
        <item x="427"/>
        <item x="55"/>
        <item x="112"/>
        <item x="138"/>
        <item x="10"/>
        <item x="411"/>
        <item x="412"/>
        <item x="393"/>
        <item x="371"/>
        <item x="130"/>
        <item x="292"/>
        <item x="53"/>
        <item x="151"/>
        <item x="414"/>
        <item x="316"/>
        <item x="207"/>
        <item x="529"/>
        <item x="387"/>
        <item x="288"/>
        <item x="284"/>
        <item x="388"/>
        <item x="363"/>
        <item x="160"/>
        <item x="418"/>
        <item x="307"/>
        <item x="420"/>
        <item x="421"/>
        <item x="39"/>
        <item x="422"/>
        <item x="424"/>
        <item x="321"/>
        <item x="323"/>
        <item x="290"/>
        <item x="383"/>
        <item x="113"/>
        <item x="435"/>
        <item x="251"/>
        <item x="247"/>
        <item x="248"/>
        <item x="436"/>
        <item x="233"/>
        <item x="184"/>
        <item x="385"/>
        <item x="147"/>
        <item x="533"/>
        <item x="441"/>
        <item x="513"/>
        <item x="9"/>
        <item x="448"/>
        <item x="449"/>
        <item x="360"/>
        <item x="289"/>
        <item x="450"/>
        <item x="182"/>
        <item x="451"/>
        <item x="368"/>
        <item x="452"/>
        <item x="505"/>
        <item x="400"/>
        <item x="294"/>
        <item x="508"/>
        <item x="478"/>
        <item x="467"/>
        <item x="468"/>
        <item x="469"/>
        <item x="299"/>
        <item x="525"/>
        <item x="455"/>
        <item x="472"/>
        <item x="286"/>
        <item x="285"/>
        <item x="369"/>
        <item x="444"/>
        <item x="445"/>
        <item x="447"/>
        <item x="66"/>
        <item x="343"/>
        <item x="24"/>
        <item x="57"/>
        <item x="180"/>
        <item x="256"/>
        <item x="381"/>
        <item x="257"/>
        <item x="214"/>
        <item x="479"/>
        <item x="159"/>
        <item x="137"/>
        <item x="118"/>
        <item x="480"/>
        <item x="366"/>
        <item x="415"/>
        <item x="486"/>
        <item x="229"/>
        <item x="492"/>
        <item x="431"/>
        <item x="136"/>
        <item x="432"/>
        <item x="494"/>
        <item x="362"/>
        <item x="496"/>
        <item x="499"/>
        <item x="500"/>
        <item x="367"/>
        <item x="534"/>
        <item x="375"/>
        <item x="507"/>
        <item x="504"/>
        <item x="310"/>
        <item x="7"/>
        <item x="506"/>
        <item x="295"/>
        <item x="134"/>
        <item x="227"/>
        <item x="471"/>
        <item x="168"/>
        <item x="264"/>
        <item x="509"/>
        <item x="131"/>
        <item x="511"/>
        <item x="174"/>
        <item x="261"/>
        <item x="16"/>
        <item x="339"/>
        <item x="514"/>
        <item x="157"/>
        <item x="555"/>
        <item x="521"/>
        <item x="226"/>
        <item x="522"/>
        <item x="547"/>
        <item x="361"/>
        <item x="74"/>
        <item x="145"/>
        <item x="252"/>
        <item x="523"/>
        <item x="33"/>
        <item x="497"/>
        <item x="524"/>
        <item x="317"/>
        <item x="146"/>
        <item x="209"/>
        <item x="114"/>
        <item x="538"/>
        <item x="542"/>
        <item x="277"/>
        <item x="530"/>
        <item x="127"/>
        <item x="8"/>
        <item x="539"/>
        <item x="325"/>
        <item x="44"/>
        <item x="394"/>
        <item x="549"/>
        <item x="463"/>
        <item x="270"/>
        <item t="default"/>
      </items>
    </pivotField>
    <pivotField showAll="0" sortType="ascending">
      <items count="208">
        <item h="1" x="186"/>
        <item h="1" x="74"/>
        <item h="1" x="122"/>
        <item h="1" x="204"/>
        <item h="1" x="51"/>
        <item h="1" x="88"/>
        <item h="1" x="26"/>
        <item h="1" x="191"/>
        <item h="1" x="99"/>
        <item h="1" x="33"/>
        <item h="1" x="166"/>
        <item h="1" x="198"/>
        <item h="1" x="116"/>
        <item h="1" x="22"/>
        <item h="1" x="157"/>
        <item h="1" x="189"/>
        <item h="1" x="167"/>
        <item h="1" x="188"/>
        <item h="1" x="49"/>
        <item h="1" x="27"/>
        <item h="1" x="69"/>
        <item h="1" x="117"/>
        <item h="1" x="158"/>
        <item h="1" x="66"/>
        <item h="1" x="63"/>
        <item h="1" x="23"/>
        <item h="1" x="103"/>
        <item h="1" x="7"/>
        <item h="1" x="128"/>
        <item h="1" x="34"/>
        <item h="1" x="175"/>
        <item h="1" x="39"/>
        <item h="1" x="13"/>
        <item h="1" x="50"/>
        <item h="1" x="8"/>
        <item h="1" x="137"/>
        <item h="1" x="119"/>
        <item h="1" x="32"/>
        <item h="1" x="203"/>
        <item h="1" x="136"/>
        <item h="1" x="126"/>
        <item h="1" x="146"/>
        <item h="1" x="179"/>
        <item h="1" x="41"/>
        <item h="1" x="193"/>
        <item h="1" x="181"/>
        <item h="1" x="102"/>
        <item h="1" x="192"/>
        <item h="1" x="18"/>
        <item h="1" x="83"/>
        <item h="1" x="160"/>
        <item h="1" x="100"/>
        <item h="1" x="62"/>
        <item h="1" x="30"/>
        <item h="1" x="107"/>
        <item h="1" x="57"/>
        <item h="1" x="43"/>
        <item h="1" x="148"/>
        <item h="1" x="143"/>
        <item h="1" x="98"/>
        <item h="1" x="93"/>
        <item h="1" x="132"/>
        <item h="1" x="24"/>
        <item h="1" x="28"/>
        <item h="1" x="14"/>
        <item h="1" x="15"/>
        <item h="1" x="95"/>
        <item h="1" x="21"/>
        <item h="1" x="129"/>
        <item h="1" x="58"/>
        <item h="1" x="111"/>
        <item h="1" x="154"/>
        <item h="1" x="71"/>
        <item h="1" x="20"/>
        <item h="1" x="96"/>
        <item h="1" x="174"/>
        <item h="1" x="156"/>
        <item h="1" x="151"/>
        <item h="1" x="159"/>
        <item h="1" x="205"/>
        <item h="1" x="25"/>
        <item h="1" x="101"/>
        <item h="1" x="44"/>
        <item h="1" x="82"/>
        <item h="1" x="94"/>
        <item h="1" x="200"/>
        <item h="1" x="120"/>
        <item h="1" x="105"/>
        <item h="1" x="54"/>
        <item h="1" x="45"/>
        <item h="1" x="187"/>
        <item h="1" x="40"/>
        <item h="1" x="178"/>
        <item h="1" x="127"/>
        <item h="1" x="176"/>
        <item h="1" x="124"/>
        <item h="1" x="118"/>
        <item h="1" x="141"/>
        <item h="1" x="195"/>
        <item h="1" x="139"/>
        <item h="1" x="52"/>
        <item h="1" x="60"/>
        <item h="1" x="206"/>
        <item h="1" x="164"/>
        <item h="1" x="79"/>
        <item h="1" x="12"/>
        <item h="1" x="87"/>
        <item h="1" x="92"/>
        <item h="1" x="140"/>
        <item h="1" x="134"/>
        <item h="1" x="108"/>
        <item h="1" x="150"/>
        <item h="1" x="89"/>
        <item h="1" x="135"/>
        <item h="1" x="16"/>
        <item h="1" x="142"/>
        <item h="1" x="130"/>
        <item h="1" x="121"/>
        <item h="1" x="201"/>
        <item h="1" x="115"/>
        <item h="1" x="75"/>
        <item h="1" x="171"/>
        <item h="1" x="67"/>
        <item h="1" x="173"/>
        <item h="1" x="48"/>
        <item h="1" x="185"/>
        <item h="1" x="153"/>
        <item h="1" x="35"/>
        <item h="1" x="177"/>
        <item h="1" x="3"/>
        <item h="1" x="42"/>
        <item h="1" x="152"/>
        <item h="1" x="163"/>
        <item h="1" x="17"/>
        <item h="1" x="84"/>
        <item h="1" x="76"/>
        <item h="1" x="19"/>
        <item h="1" x="36"/>
        <item h="1" x="77"/>
        <item h="1" x="197"/>
        <item h="1" x="162"/>
        <item h="1" x="70"/>
        <item h="1" x="73"/>
        <item h="1" x="68"/>
        <item h="1" x="90"/>
        <item h="1" x="97"/>
        <item h="1" x="78"/>
        <item h="1" x="31"/>
        <item h="1" x="138"/>
        <item h="1" x="106"/>
        <item h="1" x="169"/>
        <item h="1" x="183"/>
        <item h="1" x="155"/>
        <item h="1" x="65"/>
        <item h="1" x="180"/>
        <item h="1" x="110"/>
        <item h="1" x="194"/>
        <item h="1" x="182"/>
        <item h="1" x="149"/>
        <item h="1" x="2"/>
        <item h="1" x="109"/>
        <item h="1" x="184"/>
        <item h="1" x="53"/>
        <item h="1" x="59"/>
        <item h="1" x="47"/>
        <item h="1" x="4"/>
        <item h="1" x="125"/>
        <item h="1" x="168"/>
        <item h="1" x="29"/>
        <item h="1" x="0"/>
        <item h="1" x="123"/>
        <item h="1" x="112"/>
        <item h="1" x="10"/>
        <item h="1" x="46"/>
        <item h="1" x="131"/>
        <item h="1" x="80"/>
        <item h="1" x="86"/>
        <item h="1" x="190"/>
        <item h="1" x="114"/>
        <item h="1" x="81"/>
        <item h="1" x="147"/>
        <item h="1" x="170"/>
        <item h="1" x="37"/>
        <item h="1" x="165"/>
        <item h="1" x="196"/>
        <item h="1" x="133"/>
        <item h="1" x="172"/>
        <item h="1" x="85"/>
        <item h="1" x="161"/>
        <item h="1" x="11"/>
        <item h="1" x="145"/>
        <item h="1" x="1"/>
        <item h="1" x="9"/>
        <item h="1" x="72"/>
        <item h="1" x="202"/>
        <item h="1" x="64"/>
        <item h="1" x="199"/>
        <item x="61"/>
        <item x="104"/>
        <item h="1" x="91"/>
        <item h="1" x="38"/>
        <item h="1" x="56"/>
        <item h="1" x="6"/>
        <item h="1" x="144"/>
        <item h="1" x="55"/>
        <item h="1" x="113"/>
        <item h="1" x="5"/>
        <item t="default"/>
      </items>
    </pivotField>
    <pivotField showAll="0"/>
    <pivotField numFmtId="22" showAll="0">
      <items count="704">
        <item x="549"/>
        <item x="101"/>
        <item x="671"/>
        <item x="620"/>
        <item x="382"/>
        <item x="702"/>
        <item x="448"/>
        <item x="42"/>
        <item x="395"/>
        <item x="454"/>
        <item x="688"/>
        <item x="433"/>
        <item x="229"/>
        <item x="651"/>
        <item x="475"/>
        <item x="296"/>
        <item x="93"/>
        <item x="116"/>
        <item x="176"/>
        <item x="492"/>
        <item x="13"/>
        <item x="630"/>
        <item x="493"/>
        <item x="494"/>
        <item x="228"/>
        <item x="28"/>
        <item x="644"/>
        <item x="34"/>
        <item x="157"/>
        <item x="569"/>
        <item x="532"/>
        <item x="117"/>
        <item x="9"/>
        <item x="44"/>
        <item x="16"/>
        <item x="407"/>
        <item x="230"/>
        <item x="175"/>
        <item x="591"/>
        <item x="165"/>
        <item x="458"/>
        <item x="58"/>
        <item x="76"/>
        <item x="191"/>
        <item x="655"/>
        <item x="675"/>
        <item x="596"/>
        <item x="330"/>
        <item x="118"/>
        <item x="267"/>
        <item x="601"/>
        <item x="650"/>
        <item x="62"/>
        <item x="272"/>
        <item x="169"/>
        <item x="69"/>
        <item x="294"/>
        <item x="65"/>
        <item x="35"/>
        <item x="554"/>
        <item x="146"/>
        <item x="438"/>
        <item x="235"/>
        <item x="245"/>
        <item x="130"/>
        <item x="48"/>
        <item x="337"/>
        <item x="608"/>
        <item x="464"/>
        <item x="115"/>
        <item x="462"/>
        <item x="264"/>
        <item x="670"/>
        <item x="401"/>
        <item x="340"/>
        <item x="660"/>
        <item x="327"/>
        <item x="463"/>
        <item x="224"/>
        <item x="571"/>
        <item x="461"/>
        <item x="486"/>
        <item x="460"/>
        <item x="485"/>
        <item x="223"/>
        <item x="123"/>
        <item x="687"/>
        <item x="595"/>
        <item x="60"/>
        <item x="113"/>
        <item x="482"/>
        <item x="222"/>
        <item x="512"/>
        <item x="534"/>
        <item x="135"/>
        <item x="363"/>
        <item x="470"/>
        <item x="594"/>
        <item x="469"/>
        <item x="593"/>
        <item x="158"/>
        <item x="434"/>
        <item x="242"/>
        <item x="447"/>
        <item x="388"/>
        <item x="145"/>
        <item x="33"/>
        <item x="615"/>
        <item x="565"/>
        <item x="192"/>
        <item x="701"/>
        <item x="253"/>
        <item x="661"/>
        <item x="326"/>
        <item x="120"/>
        <item x="184"/>
        <item x="654"/>
        <item x="298"/>
        <item x="366"/>
        <item x="367"/>
        <item x="479"/>
        <item x="649"/>
        <item x="310"/>
        <item x="436"/>
        <item x="685"/>
        <item x="193"/>
        <item x="92"/>
        <item x="308"/>
        <item x="419"/>
        <item x="413"/>
        <item x="465"/>
        <item x="241"/>
        <item x="424"/>
        <item x="606"/>
        <item x="81"/>
        <item x="491"/>
        <item x="180"/>
        <item x="371"/>
        <item x="39"/>
        <item x="406"/>
        <item x="339"/>
        <item x="221"/>
        <item x="80"/>
        <item x="5"/>
        <item x="362"/>
        <item x="466"/>
        <item x="270"/>
        <item x="204"/>
        <item x="147"/>
        <item x="525"/>
        <item x="616"/>
        <item x="265"/>
        <item x="189"/>
        <item x="559"/>
        <item x="573"/>
        <item x="188"/>
        <item x="564"/>
        <item x="658"/>
        <item x="528"/>
        <item x="645"/>
        <item x="480"/>
        <item x="280"/>
        <item x="110"/>
        <item x="411"/>
        <item x="271"/>
        <item x="281"/>
        <item x="251"/>
        <item x="61"/>
        <item x="495"/>
        <item x="385"/>
        <item x="563"/>
        <item x="360"/>
        <item x="354"/>
        <item x="423"/>
        <item x="79"/>
        <item x="544"/>
        <item x="634"/>
        <item x="592"/>
        <item x="635"/>
        <item x="387"/>
        <item x="653"/>
        <item x="196"/>
        <item x="15"/>
        <item x="171"/>
        <item x="185"/>
        <item x="498"/>
        <item x="574"/>
        <item x="263"/>
        <item x="656"/>
        <item x="598"/>
        <item x="348"/>
        <item x="694"/>
        <item x="383"/>
        <item x="695"/>
        <item x="619"/>
        <item x="490"/>
        <item x="418"/>
        <item x="414"/>
        <item x="693"/>
        <item x="597"/>
        <item x="412"/>
        <item x="696"/>
        <item x="234"/>
        <item x="199"/>
        <item x="408"/>
        <item x="579"/>
        <item x="625"/>
        <item x="659"/>
        <item x="489"/>
        <item x="589"/>
        <item x="364"/>
        <item x="365"/>
        <item x="459"/>
        <item x="686"/>
        <item x="499"/>
        <item x="262"/>
        <item x="410"/>
        <item x="305"/>
        <item x="239"/>
        <item x="455"/>
        <item x="350"/>
        <item x="160"/>
        <item x="662"/>
        <item x="402"/>
        <item x="59"/>
        <item x="546"/>
        <item x="422"/>
        <item x="6"/>
        <item x="590"/>
        <item x="170"/>
        <item x="682"/>
        <item x="301"/>
        <item x="98"/>
        <item x="14"/>
        <item x="611"/>
        <item x="599"/>
        <item x="550"/>
        <item x="640"/>
        <item x="427"/>
        <item x="290"/>
        <item x="78"/>
        <item x="663"/>
        <item x="103"/>
        <item x="313"/>
        <item x="125"/>
        <item x="547"/>
        <item x="83"/>
        <item x="54"/>
        <item x="201"/>
        <item x="699"/>
        <item x="293"/>
        <item x="151"/>
        <item x="474"/>
        <item x="478"/>
        <item x="200"/>
        <item x="41"/>
        <item x="542"/>
        <item x="416"/>
        <item x="212"/>
        <item x="646"/>
        <item x="556"/>
        <item x="94"/>
        <item x="397"/>
        <item x="526"/>
        <item x="431"/>
        <item x="27"/>
        <item x="353"/>
        <item x="439"/>
        <item x="273"/>
        <item x="529"/>
        <item x="677"/>
        <item x="177"/>
        <item x="309"/>
        <item x="443"/>
        <item x="467"/>
        <item x="220"/>
        <item x="269"/>
        <item x="376"/>
        <item x="374"/>
        <item x="2"/>
        <item x="678"/>
        <item x="154"/>
        <item x="666"/>
        <item x="551"/>
        <item x="417"/>
        <item x="131"/>
        <item x="496"/>
        <item x="468"/>
        <item x="109"/>
        <item x="400"/>
        <item x="311"/>
        <item x="612"/>
        <item x="102"/>
        <item x="446"/>
        <item x="304"/>
        <item x="560"/>
        <item x="1"/>
        <item x="0"/>
        <item x="218"/>
        <item x="104"/>
        <item x="302"/>
        <item x="452"/>
        <item x="254"/>
        <item x="126"/>
        <item x="690"/>
        <item x="190"/>
        <item x="613"/>
        <item x="628"/>
        <item x="673"/>
        <item x="689"/>
        <item x="665"/>
        <item x="578"/>
        <item x="219"/>
        <item x="121"/>
        <item x="124"/>
        <item x="517"/>
        <item x="63"/>
        <item x="543"/>
        <item x="516"/>
        <item x="497"/>
        <item x="25"/>
        <item x="553"/>
        <item x="345"/>
        <item x="91"/>
        <item x="514"/>
        <item x="373"/>
        <item x="303"/>
        <item x="55"/>
        <item x="203"/>
        <item x="67"/>
        <item x="164"/>
        <item x="511"/>
        <item x="225"/>
        <item x="227"/>
        <item x="358"/>
        <item x="226"/>
        <item x="561"/>
        <item x="442"/>
        <item x="515"/>
        <item x="122"/>
        <item x="681"/>
        <item x="150"/>
        <item x="471"/>
        <item x="621"/>
        <item x="674"/>
        <item x="56"/>
        <item x="500"/>
        <item x="610"/>
        <item x="377"/>
        <item x="66"/>
        <item x="638"/>
        <item x="178"/>
        <item x="329"/>
        <item x="518"/>
        <item x="97"/>
        <item x="472"/>
        <item x="106"/>
        <item x="107"/>
        <item x="20"/>
        <item x="355"/>
        <item x="357"/>
        <item x="352"/>
        <item x="609"/>
        <item x="274"/>
        <item x="375"/>
        <item x="405"/>
        <item x="404"/>
        <item x="513"/>
        <item x="136"/>
        <item x="618"/>
        <item x="575"/>
        <item x="501"/>
        <item x="627"/>
        <item x="333"/>
        <item x="216"/>
        <item x="697"/>
        <item x="208"/>
        <item x="449"/>
        <item x="344"/>
        <item x="255"/>
        <item x="84"/>
        <item x="533"/>
        <item x="275"/>
        <item x="47"/>
        <item x="174"/>
        <item x="637"/>
        <item x="380"/>
        <item x="172"/>
        <item x="539"/>
        <item x="134"/>
        <item x="568"/>
        <item x="336"/>
        <item x="99"/>
        <item x="441"/>
        <item x="356"/>
        <item x="602"/>
        <item x="430"/>
        <item x="483"/>
        <item x="425"/>
        <item x="680"/>
        <item x="624"/>
        <item x="238"/>
        <item x="321"/>
        <item x="179"/>
        <item x="181"/>
        <item x="576"/>
        <item x="562"/>
        <item x="522"/>
        <item x="268"/>
        <item x="30"/>
        <item x="432"/>
        <item x="43"/>
        <item x="96"/>
        <item x="603"/>
        <item x="11"/>
        <item x="558"/>
        <item x="552"/>
        <item x="672"/>
        <item x="587"/>
        <item x="347"/>
        <item x="361"/>
        <item x="332"/>
        <item x="232"/>
        <item x="202"/>
        <item x="588"/>
        <item x="585"/>
        <item x="691"/>
        <item x="567"/>
        <item x="286"/>
        <item x="435"/>
        <item x="421"/>
        <item x="140"/>
        <item x="617"/>
        <item x="445"/>
        <item x="381"/>
        <item x="197"/>
        <item x="17"/>
        <item x="648"/>
        <item x="626"/>
        <item x="312"/>
        <item x="647"/>
        <item x="540"/>
        <item x="52"/>
        <item x="370"/>
        <item x="315"/>
        <item x="215"/>
        <item x="507"/>
        <item x="669"/>
        <item x="484"/>
        <item x="692"/>
        <item x="566"/>
        <item x="450"/>
        <item x="351"/>
        <item x="440"/>
        <item x="73"/>
        <item x="473"/>
        <item x="71"/>
        <item x="259"/>
        <item x="149"/>
        <item x="582"/>
        <item x="72"/>
        <item x="384"/>
        <item x="639"/>
        <item x="12"/>
        <item x="128"/>
        <item x="477"/>
        <item x="4"/>
        <item x="583"/>
        <item x="557"/>
        <item x="141"/>
        <item x="214"/>
        <item x="143"/>
        <item x="236"/>
        <item x="390"/>
        <item x="476"/>
        <item x="148"/>
        <item x="108"/>
        <item x="572"/>
        <item x="679"/>
        <item x="698"/>
        <item x="316"/>
        <item x="138"/>
        <item x="10"/>
        <item x="323"/>
        <item x="287"/>
        <item x="420"/>
        <item x="349"/>
        <item x="508"/>
        <item x="396"/>
        <item x="142"/>
        <item x="607"/>
        <item x="538"/>
        <item x="541"/>
        <item x="207"/>
        <item x="570"/>
        <item x="324"/>
        <item x="186"/>
        <item x="537"/>
        <item x="372"/>
        <item x="276"/>
        <item x="46"/>
        <item x="536"/>
        <item x="318"/>
        <item x="509"/>
        <item x="369"/>
        <item x="378"/>
        <item x="250"/>
        <item x="77"/>
        <item x="481"/>
        <item x="652"/>
        <item x="119"/>
        <item x="279"/>
        <item x="244"/>
        <item x="633"/>
        <item x="320"/>
        <item x="153"/>
        <item x="137"/>
        <item x="45"/>
        <item x="256"/>
        <item x="622"/>
        <item x="453"/>
        <item x="248"/>
        <item x="530"/>
        <item x="162"/>
        <item x="676"/>
        <item x="683"/>
        <item x="325"/>
        <item x="314"/>
        <item x="668"/>
        <item x="133"/>
        <item x="237"/>
        <item x="636"/>
        <item x="415"/>
        <item x="3"/>
        <item x="535"/>
        <item x="577"/>
        <item x="437"/>
        <item x="426"/>
        <item x="278"/>
        <item x="277"/>
        <item x="343"/>
        <item x="282"/>
        <item x="295"/>
        <item x="488"/>
        <item x="322"/>
        <item x="249"/>
        <item x="643"/>
        <item x="428"/>
        <item x="19"/>
        <item x="7"/>
        <item x="247"/>
        <item x="159"/>
        <item x="285"/>
        <item x="24"/>
        <item x="292"/>
        <item x="510"/>
        <item x="252"/>
        <item x="85"/>
        <item x="161"/>
        <item x="392"/>
        <item x="317"/>
        <item x="555"/>
        <item x="398"/>
        <item x="8"/>
        <item x="586"/>
        <item x="341"/>
        <item x="342"/>
        <item x="129"/>
        <item x="64"/>
        <item x="38"/>
        <item x="403"/>
        <item x="451"/>
        <item x="50"/>
        <item x="240"/>
        <item x="283"/>
        <item x="444"/>
        <item x="173"/>
        <item x="684"/>
        <item x="198"/>
        <item x="614"/>
        <item x="409"/>
        <item x="194"/>
        <item x="217"/>
        <item x="297"/>
        <item x="457"/>
        <item x="36"/>
        <item x="26"/>
        <item x="168"/>
        <item x="195"/>
        <item x="504"/>
        <item x="487"/>
        <item x="183"/>
        <item x="657"/>
        <item x="319"/>
        <item x="82"/>
        <item x="246"/>
        <item x="209"/>
        <item x="545"/>
        <item x="605"/>
        <item x="328"/>
        <item x="37"/>
        <item x="306"/>
        <item x="584"/>
        <item x="291"/>
        <item x="300"/>
        <item x="288"/>
        <item x="95"/>
        <item x="206"/>
        <item x="503"/>
        <item x="139"/>
        <item x="379"/>
        <item x="506"/>
        <item x="112"/>
        <item x="667"/>
        <item x="87"/>
        <item x="132"/>
        <item x="213"/>
        <item x="299"/>
        <item x="261"/>
        <item x="581"/>
        <item x="338"/>
        <item x="604"/>
        <item x="111"/>
        <item x="346"/>
        <item x="456"/>
        <item x="399"/>
        <item x="211"/>
        <item x="505"/>
        <item x="520"/>
        <item x="32"/>
        <item x="548"/>
        <item x="57"/>
        <item x="156"/>
        <item x="31"/>
        <item x="641"/>
        <item x="266"/>
        <item x="391"/>
        <item x="600"/>
        <item x="521"/>
        <item x="243"/>
        <item x="700"/>
        <item x="260"/>
        <item x="86"/>
        <item x="155"/>
        <item x="523"/>
        <item x="393"/>
        <item x="90"/>
        <item x="182"/>
        <item x="210"/>
        <item x="89"/>
        <item x="40"/>
        <item x="152"/>
        <item x="23"/>
        <item x="29"/>
        <item x="205"/>
        <item x="531"/>
        <item x="631"/>
        <item x="258"/>
        <item x="629"/>
        <item x="166"/>
        <item x="331"/>
        <item x="307"/>
        <item x="257"/>
        <item x="144"/>
        <item x="231"/>
        <item x="524"/>
        <item x="127"/>
        <item x="519"/>
        <item x="289"/>
        <item x="359"/>
        <item x="632"/>
        <item x="623"/>
        <item x="502"/>
        <item x="429"/>
        <item x="368"/>
        <item x="49"/>
        <item x="21"/>
        <item x="389"/>
        <item x="88"/>
        <item x="74"/>
        <item x="167"/>
        <item x="51"/>
        <item x="68"/>
        <item x="70"/>
        <item x="335"/>
        <item x="114"/>
        <item x="22"/>
        <item x="233"/>
        <item x="394"/>
        <item x="100"/>
        <item x="334"/>
        <item x="18"/>
        <item x="284"/>
        <item x="53"/>
        <item x="75"/>
        <item x="664"/>
        <item x="642"/>
        <item x="187"/>
        <item x="386"/>
        <item x="105"/>
        <item x="163"/>
        <item x="580"/>
        <item x="527"/>
        <item t="default"/>
      </items>
    </pivotField>
    <pivotField showAll="0">
      <items count="67">
        <item x="62"/>
        <item x="56"/>
        <item x="27"/>
        <item x="34"/>
        <item x="47"/>
        <item x="57"/>
        <item x="53"/>
        <item x="46"/>
        <item x="22"/>
        <item x="65"/>
        <item x="60"/>
        <item x="7"/>
        <item x="26"/>
        <item x="63"/>
        <item x="59"/>
        <item x="17"/>
        <item x="23"/>
        <item x="54"/>
        <item x="12"/>
        <item x="8"/>
        <item x="49"/>
        <item x="31"/>
        <item x="18"/>
        <item x="15"/>
        <item x="9"/>
        <item x="32"/>
        <item x="28"/>
        <item x="55"/>
        <item x="40"/>
        <item x="13"/>
        <item x="21"/>
        <item x="33"/>
        <item x="19"/>
        <item x="29"/>
        <item x="43"/>
        <item x="3"/>
        <item x="0"/>
        <item x="45"/>
        <item x="5"/>
        <item x="2"/>
        <item x="14"/>
        <item x="4"/>
        <item x="51"/>
        <item x="30"/>
        <item x="10"/>
        <item x="24"/>
        <item x="38"/>
        <item x="6"/>
        <item x="48"/>
        <item x="52"/>
        <item x="41"/>
        <item x="58"/>
        <item x="16"/>
        <item x="64"/>
        <item x="11"/>
        <item x="50"/>
        <item x="61"/>
        <item x="25"/>
        <item x="42"/>
        <item x="20"/>
        <item x="37"/>
        <item x="35"/>
        <item x="36"/>
        <item x="39"/>
        <item x="44"/>
        <item x="1"/>
        <item t="default"/>
      </items>
    </pivotField>
    <pivotField showAll="0">
      <items count="10">
        <item x="4"/>
        <item x="7"/>
        <item x="2"/>
        <item x="1"/>
        <item x="8"/>
        <item x="5"/>
        <item x="6"/>
        <item x="0"/>
        <item x="3"/>
        <item t="default"/>
      </items>
    </pivotField>
    <pivotField showAll="0">
      <items count="13">
        <item x="11"/>
        <item x="9"/>
        <item x="3"/>
        <item x="7"/>
        <item x="0"/>
        <item x="1"/>
        <item x="8"/>
        <item x="10"/>
        <item x="5"/>
        <item x="6"/>
        <item x="2"/>
        <item x="4"/>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2">
        <item sd="0" x="0"/>
        <item sd="0" x="1"/>
        <item sd="0" x="2"/>
        <item sd="0" x="3"/>
        <item sd="0" x="4"/>
        <item sd="0" x="5"/>
        <item sd="0" x="6"/>
        <item sd="0" x="7"/>
        <item sd="0" x="8"/>
        <item sd="0" x="9"/>
        <item sd="0" x="10"/>
        <item sd="0" x="11"/>
        <item sd="0" x="12"/>
        <item sd="0" x="13"/>
        <item sd="0" x="14"/>
        <item sd="0" x="15"/>
        <item sd="0" x="16"/>
        <item sd="0" x="17"/>
        <item sd="0" x="18"/>
        <item sd="0" x="19"/>
        <item sd="0" x="2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13258E-B038-49FD-BAE0-49D442D0F6E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7" firstHeaderRow="1" firstDataRow="1" firstDataCol="1"/>
  <pivotFields count="13">
    <pivotField showAll="0"/>
    <pivotField showAll="0"/>
    <pivotField showAll="0"/>
    <pivotField showAll="0"/>
    <pivotField showAll="0"/>
    <pivotField axis="axisRow" showAll="0">
      <items count="14">
        <item x="3"/>
        <item x="5"/>
        <item x="10"/>
        <item x="6"/>
        <item x="7"/>
        <item x="11"/>
        <item x="1"/>
        <item x="0"/>
        <item x="4"/>
        <item x="8"/>
        <item x="2"/>
        <item x="12"/>
        <item x="9"/>
        <item t="default"/>
      </items>
    </pivotField>
    <pivotField dataField="1" showAll="0"/>
    <pivotField showAll="0"/>
    <pivotField numFmtId="14" showAll="0"/>
    <pivotField showAll="0"/>
    <pivotField showAll="0"/>
    <pivotField showAll="0"/>
    <pivotField showAll="0"/>
  </pivotFields>
  <rowFields count="1">
    <field x="5"/>
  </rowFields>
  <rowItems count="14">
    <i>
      <x/>
    </i>
    <i>
      <x v="1"/>
    </i>
    <i>
      <x v="2"/>
    </i>
    <i>
      <x v="3"/>
    </i>
    <i>
      <x v="4"/>
    </i>
    <i>
      <x v="5"/>
    </i>
    <i>
      <x v="6"/>
    </i>
    <i>
      <x v="7"/>
    </i>
    <i>
      <x v="8"/>
    </i>
    <i>
      <x v="9"/>
    </i>
    <i>
      <x v="10"/>
    </i>
    <i>
      <x v="11"/>
    </i>
    <i>
      <x v="12"/>
    </i>
    <i t="grand">
      <x/>
    </i>
  </rowItems>
  <colItems count="1">
    <i/>
  </colItems>
  <dataFields count="1">
    <dataField name="Count of ATC1 level" fld="6" subtotal="count" baseField="0" baseItem="0"/>
  </dataFields>
  <chartFormats count="28">
    <chartFormat chart="0" format="0"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5" count="1" selected="0">
            <x v="0"/>
          </reference>
        </references>
      </pivotArea>
    </chartFormat>
    <chartFormat chart="2" format="17">
      <pivotArea type="data" outline="0" fieldPosition="0">
        <references count="2">
          <reference field="4294967294" count="1" selected="0">
            <x v="0"/>
          </reference>
          <reference field="5" count="1" selected="0">
            <x v="1"/>
          </reference>
        </references>
      </pivotArea>
    </chartFormat>
    <chartFormat chart="2" format="18">
      <pivotArea type="data" outline="0" fieldPosition="0">
        <references count="2">
          <reference field="4294967294" count="1" selected="0">
            <x v="0"/>
          </reference>
          <reference field="5" count="1" selected="0">
            <x v="2"/>
          </reference>
        </references>
      </pivotArea>
    </chartFormat>
    <chartFormat chart="2" format="19">
      <pivotArea type="data" outline="0" fieldPosition="0">
        <references count="2">
          <reference field="4294967294" count="1" selected="0">
            <x v="0"/>
          </reference>
          <reference field="5" count="1" selected="0">
            <x v="3"/>
          </reference>
        </references>
      </pivotArea>
    </chartFormat>
    <chartFormat chart="2" format="20">
      <pivotArea type="data" outline="0" fieldPosition="0">
        <references count="2">
          <reference field="4294967294" count="1" selected="0">
            <x v="0"/>
          </reference>
          <reference field="5" count="1" selected="0">
            <x v="4"/>
          </reference>
        </references>
      </pivotArea>
    </chartFormat>
    <chartFormat chart="2" format="21">
      <pivotArea type="data" outline="0" fieldPosition="0">
        <references count="2">
          <reference field="4294967294" count="1" selected="0">
            <x v="0"/>
          </reference>
          <reference field="5" count="1" selected="0">
            <x v="5"/>
          </reference>
        </references>
      </pivotArea>
    </chartFormat>
    <chartFormat chart="2" format="22">
      <pivotArea type="data" outline="0" fieldPosition="0">
        <references count="2">
          <reference field="4294967294" count="1" selected="0">
            <x v="0"/>
          </reference>
          <reference field="5" count="1" selected="0">
            <x v="6"/>
          </reference>
        </references>
      </pivotArea>
    </chartFormat>
    <chartFormat chart="2" format="23">
      <pivotArea type="data" outline="0" fieldPosition="0">
        <references count="2">
          <reference field="4294967294" count="1" selected="0">
            <x v="0"/>
          </reference>
          <reference field="5" count="1" selected="0">
            <x v="7"/>
          </reference>
        </references>
      </pivotArea>
    </chartFormat>
    <chartFormat chart="2" format="24">
      <pivotArea type="data" outline="0" fieldPosition="0">
        <references count="2">
          <reference field="4294967294" count="1" selected="0">
            <x v="0"/>
          </reference>
          <reference field="5" count="1" selected="0">
            <x v="8"/>
          </reference>
        </references>
      </pivotArea>
    </chartFormat>
    <chartFormat chart="2" format="25">
      <pivotArea type="data" outline="0" fieldPosition="0">
        <references count="2">
          <reference field="4294967294" count="1" selected="0">
            <x v="0"/>
          </reference>
          <reference field="5" count="1" selected="0">
            <x v="9"/>
          </reference>
        </references>
      </pivotArea>
    </chartFormat>
    <chartFormat chart="2" format="26">
      <pivotArea type="data" outline="0" fieldPosition="0">
        <references count="2">
          <reference field="4294967294" count="1" selected="0">
            <x v="0"/>
          </reference>
          <reference field="5" count="1" selected="0">
            <x v="10"/>
          </reference>
        </references>
      </pivotArea>
    </chartFormat>
    <chartFormat chart="2" format="27">
      <pivotArea type="data" outline="0" fieldPosition="0">
        <references count="2">
          <reference field="4294967294" count="1" selected="0">
            <x v="0"/>
          </reference>
          <reference field="5" count="1" selected="0">
            <x v="11"/>
          </reference>
        </references>
      </pivotArea>
    </chartFormat>
    <chartFormat chart="2" format="28">
      <pivotArea type="data" outline="0" fieldPosition="0">
        <references count="2">
          <reference field="4294967294" count="1" selected="0">
            <x v="0"/>
          </reference>
          <reference field="5" count="1" selected="0">
            <x v="1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8"/>
          </reference>
        </references>
      </pivotArea>
    </chartFormat>
    <chartFormat chart="0" format="10">
      <pivotArea type="data" outline="0" fieldPosition="0">
        <references count="2">
          <reference field="4294967294" count="1" selected="0">
            <x v="0"/>
          </reference>
          <reference field="5" count="1" selected="0">
            <x v="9"/>
          </reference>
        </references>
      </pivotArea>
    </chartFormat>
    <chartFormat chart="0" format="11">
      <pivotArea type="data" outline="0" fieldPosition="0">
        <references count="2">
          <reference field="4294967294" count="1" selected="0">
            <x v="0"/>
          </reference>
          <reference field="5" count="1" selected="0">
            <x v="10"/>
          </reference>
        </references>
      </pivotArea>
    </chartFormat>
    <chartFormat chart="0" format="12">
      <pivotArea type="data" outline="0" fieldPosition="0">
        <references count="2">
          <reference field="4294967294" count="1" selected="0">
            <x v="0"/>
          </reference>
          <reference field="5" count="1" selected="0">
            <x v="11"/>
          </reference>
        </references>
      </pivotArea>
    </chartFormat>
    <chartFormat chart="0" format="13">
      <pivotArea type="data" outline="0" fieldPosition="0">
        <references count="2">
          <reference field="4294967294" count="1" selected="0">
            <x v="0"/>
          </reference>
          <reference field="5"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EF6511-AA80-475A-A949-6A08E6E01CF1}"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K22" firstHeaderRow="1" firstDataRow="2" firstDataCol="1"/>
  <pivotFields count="14">
    <pivotField dataField="1" showAll="0"/>
    <pivotField showAll="0"/>
    <pivotField showAll="0">
      <items count="77">
        <item x="29"/>
        <item x="41"/>
        <item x="15"/>
        <item x="3"/>
        <item x="22"/>
        <item x="5"/>
        <item x="10"/>
        <item x="4"/>
        <item x="63"/>
        <item x="8"/>
        <item x="21"/>
        <item x="51"/>
        <item x="71"/>
        <item x="19"/>
        <item x="69"/>
        <item x="40"/>
        <item x="20"/>
        <item x="25"/>
        <item x="44"/>
        <item x="37"/>
        <item x="34"/>
        <item x="74"/>
        <item x="68"/>
        <item x="58"/>
        <item x="75"/>
        <item x="24"/>
        <item x="49"/>
        <item x="12"/>
        <item x="13"/>
        <item x="47"/>
        <item x="52"/>
        <item x="60"/>
        <item x="61"/>
        <item x="54"/>
        <item x="45"/>
        <item x="9"/>
        <item x="17"/>
        <item x="35"/>
        <item x="70"/>
        <item x="65"/>
        <item x="33"/>
        <item x="66"/>
        <item x="0"/>
        <item x="43"/>
        <item x="64"/>
        <item x="48"/>
        <item x="11"/>
        <item x="42"/>
        <item x="46"/>
        <item x="38"/>
        <item x="1"/>
        <item x="50"/>
        <item x="14"/>
        <item x="55"/>
        <item x="32"/>
        <item x="53"/>
        <item x="26"/>
        <item x="7"/>
        <item x="30"/>
        <item x="36"/>
        <item x="2"/>
        <item x="18"/>
        <item x="73"/>
        <item x="39"/>
        <item x="57"/>
        <item x="6"/>
        <item x="27"/>
        <item x="16"/>
        <item x="28"/>
        <item x="62"/>
        <item x="23"/>
        <item x="72"/>
        <item x="59"/>
        <item x="56"/>
        <item x="31"/>
        <item x="67"/>
        <item t="default"/>
      </items>
    </pivotField>
    <pivotField showAll="0"/>
    <pivotField showAll="0"/>
    <pivotField showAll="0"/>
    <pivotField showAll="0"/>
    <pivotField numFmtId="14" showAll="0">
      <items count="704">
        <item x="549"/>
        <item x="101"/>
        <item x="671"/>
        <item x="620"/>
        <item x="382"/>
        <item x="702"/>
        <item x="448"/>
        <item x="42"/>
        <item x="395"/>
        <item x="454"/>
        <item x="688"/>
        <item x="433"/>
        <item x="229"/>
        <item x="651"/>
        <item x="475"/>
        <item x="296"/>
        <item x="93"/>
        <item x="116"/>
        <item x="176"/>
        <item x="492"/>
        <item x="13"/>
        <item x="630"/>
        <item x="493"/>
        <item x="494"/>
        <item x="228"/>
        <item x="28"/>
        <item x="644"/>
        <item x="34"/>
        <item x="157"/>
        <item x="569"/>
        <item x="532"/>
        <item x="117"/>
        <item x="9"/>
        <item x="44"/>
        <item x="16"/>
        <item x="407"/>
        <item x="230"/>
        <item x="175"/>
        <item x="591"/>
        <item x="165"/>
        <item x="458"/>
        <item x="58"/>
        <item x="76"/>
        <item x="191"/>
        <item x="655"/>
        <item x="675"/>
        <item x="596"/>
        <item x="330"/>
        <item x="118"/>
        <item x="267"/>
        <item x="601"/>
        <item x="650"/>
        <item x="62"/>
        <item x="272"/>
        <item x="169"/>
        <item x="69"/>
        <item x="294"/>
        <item x="65"/>
        <item x="35"/>
        <item x="554"/>
        <item x="146"/>
        <item x="438"/>
        <item x="235"/>
        <item x="245"/>
        <item x="130"/>
        <item x="48"/>
        <item x="337"/>
        <item x="608"/>
        <item x="464"/>
        <item x="115"/>
        <item x="462"/>
        <item x="264"/>
        <item x="670"/>
        <item x="401"/>
        <item x="340"/>
        <item x="660"/>
        <item x="327"/>
        <item x="463"/>
        <item x="224"/>
        <item x="571"/>
        <item x="461"/>
        <item x="486"/>
        <item x="460"/>
        <item x="485"/>
        <item x="223"/>
        <item x="123"/>
        <item x="687"/>
        <item x="595"/>
        <item x="60"/>
        <item x="113"/>
        <item x="482"/>
        <item x="222"/>
        <item x="512"/>
        <item x="534"/>
        <item x="135"/>
        <item x="363"/>
        <item x="470"/>
        <item x="594"/>
        <item x="469"/>
        <item x="593"/>
        <item x="158"/>
        <item x="434"/>
        <item x="242"/>
        <item x="447"/>
        <item x="388"/>
        <item x="145"/>
        <item x="33"/>
        <item x="615"/>
        <item x="565"/>
        <item x="192"/>
        <item x="701"/>
        <item x="253"/>
        <item x="661"/>
        <item x="326"/>
        <item x="120"/>
        <item x="184"/>
        <item x="654"/>
        <item x="298"/>
        <item x="366"/>
        <item x="367"/>
        <item x="479"/>
        <item x="649"/>
        <item x="310"/>
        <item x="436"/>
        <item x="685"/>
        <item x="193"/>
        <item x="92"/>
        <item x="308"/>
        <item x="419"/>
        <item x="413"/>
        <item x="465"/>
        <item x="241"/>
        <item x="424"/>
        <item x="606"/>
        <item x="81"/>
        <item x="491"/>
        <item x="180"/>
        <item x="371"/>
        <item x="39"/>
        <item x="406"/>
        <item x="339"/>
        <item x="221"/>
        <item x="80"/>
        <item x="5"/>
        <item x="362"/>
        <item x="466"/>
        <item x="270"/>
        <item x="204"/>
        <item x="147"/>
        <item x="525"/>
        <item x="616"/>
        <item x="265"/>
        <item x="189"/>
        <item x="559"/>
        <item x="573"/>
        <item x="188"/>
        <item x="564"/>
        <item x="658"/>
        <item x="528"/>
        <item x="645"/>
        <item x="480"/>
        <item x="280"/>
        <item x="110"/>
        <item x="411"/>
        <item x="271"/>
        <item x="281"/>
        <item x="251"/>
        <item x="61"/>
        <item x="495"/>
        <item x="385"/>
        <item x="563"/>
        <item x="360"/>
        <item x="354"/>
        <item x="423"/>
        <item x="79"/>
        <item x="544"/>
        <item x="634"/>
        <item x="592"/>
        <item x="635"/>
        <item x="387"/>
        <item x="653"/>
        <item x="196"/>
        <item x="15"/>
        <item x="171"/>
        <item x="185"/>
        <item x="498"/>
        <item x="574"/>
        <item x="263"/>
        <item x="656"/>
        <item x="598"/>
        <item x="348"/>
        <item x="694"/>
        <item x="383"/>
        <item x="695"/>
        <item x="619"/>
        <item x="490"/>
        <item x="418"/>
        <item x="414"/>
        <item x="693"/>
        <item x="597"/>
        <item x="412"/>
        <item x="696"/>
        <item x="234"/>
        <item x="199"/>
        <item x="408"/>
        <item x="579"/>
        <item x="625"/>
        <item x="659"/>
        <item x="489"/>
        <item x="589"/>
        <item x="364"/>
        <item x="365"/>
        <item x="459"/>
        <item x="686"/>
        <item x="499"/>
        <item x="262"/>
        <item x="410"/>
        <item x="305"/>
        <item x="239"/>
        <item x="455"/>
        <item x="350"/>
        <item x="160"/>
        <item x="662"/>
        <item x="402"/>
        <item x="59"/>
        <item x="546"/>
        <item x="422"/>
        <item x="6"/>
        <item x="590"/>
        <item x="170"/>
        <item x="682"/>
        <item x="301"/>
        <item x="98"/>
        <item x="14"/>
        <item x="611"/>
        <item x="599"/>
        <item x="550"/>
        <item x="640"/>
        <item x="427"/>
        <item x="290"/>
        <item x="78"/>
        <item x="663"/>
        <item x="103"/>
        <item x="313"/>
        <item x="125"/>
        <item x="547"/>
        <item x="83"/>
        <item x="54"/>
        <item x="201"/>
        <item x="699"/>
        <item x="293"/>
        <item x="151"/>
        <item x="474"/>
        <item x="478"/>
        <item x="200"/>
        <item x="41"/>
        <item x="542"/>
        <item x="416"/>
        <item x="212"/>
        <item x="646"/>
        <item x="556"/>
        <item x="94"/>
        <item x="397"/>
        <item x="526"/>
        <item x="431"/>
        <item x="27"/>
        <item x="353"/>
        <item x="439"/>
        <item x="273"/>
        <item x="529"/>
        <item x="677"/>
        <item x="177"/>
        <item x="309"/>
        <item x="443"/>
        <item x="467"/>
        <item x="220"/>
        <item x="269"/>
        <item x="376"/>
        <item x="374"/>
        <item x="2"/>
        <item x="678"/>
        <item x="154"/>
        <item x="666"/>
        <item x="551"/>
        <item x="417"/>
        <item x="131"/>
        <item x="496"/>
        <item x="468"/>
        <item x="109"/>
        <item x="400"/>
        <item x="311"/>
        <item x="612"/>
        <item x="102"/>
        <item x="446"/>
        <item x="304"/>
        <item x="560"/>
        <item x="1"/>
        <item x="0"/>
        <item x="218"/>
        <item x="104"/>
        <item x="302"/>
        <item x="452"/>
        <item x="254"/>
        <item x="126"/>
        <item x="690"/>
        <item x="190"/>
        <item x="613"/>
        <item x="628"/>
        <item x="673"/>
        <item x="689"/>
        <item x="665"/>
        <item x="578"/>
        <item x="219"/>
        <item x="121"/>
        <item x="124"/>
        <item x="517"/>
        <item x="63"/>
        <item x="543"/>
        <item x="516"/>
        <item x="497"/>
        <item x="25"/>
        <item x="553"/>
        <item x="345"/>
        <item x="91"/>
        <item x="514"/>
        <item x="373"/>
        <item x="303"/>
        <item x="55"/>
        <item x="203"/>
        <item x="67"/>
        <item x="164"/>
        <item x="511"/>
        <item x="225"/>
        <item x="227"/>
        <item x="358"/>
        <item x="226"/>
        <item x="561"/>
        <item x="442"/>
        <item x="515"/>
        <item x="122"/>
        <item x="681"/>
        <item x="150"/>
        <item x="471"/>
        <item x="621"/>
        <item x="674"/>
        <item x="56"/>
        <item x="500"/>
        <item x="610"/>
        <item x="377"/>
        <item x="66"/>
        <item x="638"/>
        <item x="178"/>
        <item x="329"/>
        <item x="518"/>
        <item x="97"/>
        <item x="472"/>
        <item x="106"/>
        <item x="107"/>
        <item x="20"/>
        <item x="355"/>
        <item x="357"/>
        <item x="352"/>
        <item x="609"/>
        <item x="274"/>
        <item x="375"/>
        <item x="405"/>
        <item x="404"/>
        <item x="513"/>
        <item x="136"/>
        <item x="618"/>
        <item x="575"/>
        <item x="501"/>
        <item x="627"/>
        <item x="333"/>
        <item x="216"/>
        <item x="697"/>
        <item x="208"/>
        <item x="449"/>
        <item x="344"/>
        <item x="255"/>
        <item x="84"/>
        <item x="533"/>
        <item x="275"/>
        <item x="47"/>
        <item x="174"/>
        <item x="637"/>
        <item x="380"/>
        <item x="172"/>
        <item x="539"/>
        <item x="134"/>
        <item x="568"/>
        <item x="336"/>
        <item x="99"/>
        <item x="441"/>
        <item x="356"/>
        <item x="602"/>
        <item x="430"/>
        <item x="483"/>
        <item x="425"/>
        <item x="680"/>
        <item x="624"/>
        <item x="238"/>
        <item x="321"/>
        <item x="179"/>
        <item x="181"/>
        <item x="576"/>
        <item x="562"/>
        <item x="522"/>
        <item x="268"/>
        <item x="30"/>
        <item x="432"/>
        <item x="43"/>
        <item x="96"/>
        <item x="603"/>
        <item x="11"/>
        <item x="558"/>
        <item x="552"/>
        <item x="672"/>
        <item x="587"/>
        <item x="347"/>
        <item x="361"/>
        <item x="332"/>
        <item x="232"/>
        <item x="202"/>
        <item x="588"/>
        <item x="585"/>
        <item x="691"/>
        <item x="567"/>
        <item x="286"/>
        <item x="435"/>
        <item x="421"/>
        <item x="140"/>
        <item x="617"/>
        <item x="445"/>
        <item x="381"/>
        <item x="197"/>
        <item x="17"/>
        <item x="648"/>
        <item x="626"/>
        <item x="312"/>
        <item x="647"/>
        <item x="540"/>
        <item x="52"/>
        <item x="370"/>
        <item x="315"/>
        <item x="215"/>
        <item x="507"/>
        <item x="669"/>
        <item x="484"/>
        <item x="692"/>
        <item x="566"/>
        <item x="450"/>
        <item x="351"/>
        <item x="440"/>
        <item x="73"/>
        <item x="473"/>
        <item x="71"/>
        <item x="259"/>
        <item x="149"/>
        <item x="582"/>
        <item x="72"/>
        <item x="384"/>
        <item x="639"/>
        <item x="12"/>
        <item x="128"/>
        <item x="477"/>
        <item x="4"/>
        <item x="583"/>
        <item x="557"/>
        <item x="141"/>
        <item x="214"/>
        <item x="143"/>
        <item x="236"/>
        <item x="390"/>
        <item x="476"/>
        <item x="148"/>
        <item x="108"/>
        <item x="572"/>
        <item x="679"/>
        <item x="698"/>
        <item x="316"/>
        <item x="138"/>
        <item x="10"/>
        <item x="323"/>
        <item x="287"/>
        <item x="420"/>
        <item x="349"/>
        <item x="508"/>
        <item x="396"/>
        <item x="142"/>
        <item x="607"/>
        <item x="538"/>
        <item x="541"/>
        <item x="207"/>
        <item x="570"/>
        <item x="324"/>
        <item x="186"/>
        <item x="537"/>
        <item x="372"/>
        <item x="276"/>
        <item x="46"/>
        <item x="536"/>
        <item x="318"/>
        <item x="509"/>
        <item x="369"/>
        <item x="378"/>
        <item x="250"/>
        <item x="77"/>
        <item x="481"/>
        <item x="652"/>
        <item x="119"/>
        <item x="279"/>
        <item x="244"/>
        <item x="633"/>
        <item x="320"/>
        <item x="153"/>
        <item x="137"/>
        <item x="45"/>
        <item x="256"/>
        <item x="622"/>
        <item x="453"/>
        <item x="248"/>
        <item x="530"/>
        <item x="162"/>
        <item x="676"/>
        <item x="683"/>
        <item x="325"/>
        <item x="314"/>
        <item x="668"/>
        <item x="133"/>
        <item x="237"/>
        <item x="636"/>
        <item x="415"/>
        <item x="3"/>
        <item x="535"/>
        <item x="577"/>
        <item x="437"/>
        <item x="426"/>
        <item x="278"/>
        <item x="277"/>
        <item x="343"/>
        <item x="282"/>
        <item x="295"/>
        <item x="488"/>
        <item x="322"/>
        <item x="249"/>
        <item x="643"/>
        <item x="428"/>
        <item x="19"/>
        <item x="7"/>
        <item x="247"/>
        <item x="159"/>
        <item x="285"/>
        <item x="24"/>
        <item x="292"/>
        <item x="510"/>
        <item x="252"/>
        <item x="85"/>
        <item x="161"/>
        <item x="392"/>
        <item x="317"/>
        <item x="555"/>
        <item x="398"/>
        <item x="8"/>
        <item x="586"/>
        <item x="341"/>
        <item x="342"/>
        <item x="129"/>
        <item x="64"/>
        <item x="38"/>
        <item x="403"/>
        <item x="451"/>
        <item x="50"/>
        <item x="240"/>
        <item x="283"/>
        <item x="444"/>
        <item x="173"/>
        <item x="684"/>
        <item x="198"/>
        <item x="614"/>
        <item x="409"/>
        <item x="194"/>
        <item x="217"/>
        <item x="297"/>
        <item x="457"/>
        <item x="36"/>
        <item x="26"/>
        <item x="168"/>
        <item x="195"/>
        <item x="504"/>
        <item x="487"/>
        <item x="183"/>
        <item x="657"/>
        <item x="319"/>
        <item x="82"/>
        <item x="246"/>
        <item x="209"/>
        <item x="545"/>
        <item x="605"/>
        <item x="328"/>
        <item x="37"/>
        <item x="306"/>
        <item x="584"/>
        <item x="291"/>
        <item x="300"/>
        <item x="288"/>
        <item x="95"/>
        <item x="206"/>
        <item x="503"/>
        <item x="139"/>
        <item x="379"/>
        <item x="506"/>
        <item x="112"/>
        <item x="667"/>
        <item x="87"/>
        <item x="132"/>
        <item x="213"/>
        <item x="299"/>
        <item x="261"/>
        <item x="581"/>
        <item x="338"/>
        <item x="604"/>
        <item x="111"/>
        <item x="346"/>
        <item x="456"/>
        <item x="399"/>
        <item x="211"/>
        <item x="505"/>
        <item x="520"/>
        <item x="32"/>
        <item x="548"/>
        <item x="57"/>
        <item x="156"/>
        <item x="31"/>
        <item x="641"/>
        <item x="266"/>
        <item x="391"/>
        <item x="600"/>
        <item x="521"/>
        <item x="243"/>
        <item x="700"/>
        <item x="260"/>
        <item x="86"/>
        <item x="155"/>
        <item x="523"/>
        <item x="393"/>
        <item x="90"/>
        <item x="182"/>
        <item x="210"/>
        <item x="89"/>
        <item x="40"/>
        <item x="152"/>
        <item x="23"/>
        <item x="29"/>
        <item x="205"/>
        <item x="531"/>
        <item x="631"/>
        <item x="258"/>
        <item x="629"/>
        <item x="166"/>
        <item x="331"/>
        <item x="307"/>
        <item x="257"/>
        <item x="144"/>
        <item x="231"/>
        <item x="524"/>
        <item x="127"/>
        <item x="519"/>
        <item x="289"/>
        <item x="359"/>
        <item x="632"/>
        <item x="623"/>
        <item x="502"/>
        <item x="429"/>
        <item x="368"/>
        <item x="49"/>
        <item x="21"/>
        <item x="389"/>
        <item x="88"/>
        <item x="74"/>
        <item x="167"/>
        <item x="51"/>
        <item x="68"/>
        <item x="70"/>
        <item x="335"/>
        <item x="114"/>
        <item x="22"/>
        <item x="233"/>
        <item x="394"/>
        <item x="100"/>
        <item x="334"/>
        <item x="18"/>
        <item x="284"/>
        <item x="53"/>
        <item x="75"/>
        <item x="664"/>
        <item x="642"/>
        <item x="187"/>
        <item x="386"/>
        <item x="105"/>
        <item x="163"/>
        <item x="580"/>
        <item x="527"/>
        <item t="default"/>
      </items>
    </pivotField>
    <pivotField showAll="0"/>
    <pivotField axis="axisCol" showAll="0">
      <items count="10">
        <item x="4"/>
        <item x="7"/>
        <item x="2"/>
        <item x="1"/>
        <item x="8"/>
        <item x="5"/>
        <item x="6"/>
        <item x="0"/>
        <item x="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22">
        <item sd="0" x="0"/>
        <item sd="0" x="1"/>
        <item sd="0" x="2"/>
        <item sd="0" x="3"/>
        <item sd="0" x="4"/>
        <item sd="0" x="5"/>
        <item sd="0" x="6"/>
        <item sd="0" x="7"/>
        <item sd="0" x="8"/>
        <item sd="0" x="9"/>
        <item sd="0" x="10"/>
        <item sd="0" x="11"/>
        <item sd="0" x="12"/>
        <item sd="0" x="13"/>
        <item sd="0" x="14"/>
        <item sd="0" x="15"/>
        <item sd="0" x="16"/>
        <item sd="0" x="17"/>
        <item sd="0" x="18"/>
        <item sd="0" x="19"/>
        <item sd="0" x="20"/>
        <item t="default"/>
      </items>
    </pivotField>
  </pivotFields>
  <rowFields count="1">
    <field x="13"/>
  </rowFields>
  <rowItems count="18">
    <i>
      <x v="1"/>
    </i>
    <i>
      <x v="4"/>
    </i>
    <i>
      <x v="5"/>
    </i>
    <i>
      <x v="6"/>
    </i>
    <i>
      <x v="7"/>
    </i>
    <i>
      <x v="8"/>
    </i>
    <i>
      <x v="9"/>
    </i>
    <i>
      <x v="10"/>
    </i>
    <i>
      <x v="11"/>
    </i>
    <i>
      <x v="12"/>
    </i>
    <i>
      <x v="13"/>
    </i>
    <i>
      <x v="14"/>
    </i>
    <i>
      <x v="15"/>
    </i>
    <i>
      <x v="16"/>
    </i>
    <i>
      <x v="17"/>
    </i>
    <i>
      <x v="18"/>
    </i>
    <i>
      <x v="19"/>
    </i>
    <i t="grand">
      <x/>
    </i>
  </rowItems>
  <colFields count="1">
    <field x="9"/>
  </colFields>
  <colItems count="10">
    <i>
      <x/>
    </i>
    <i>
      <x v="1"/>
    </i>
    <i>
      <x v="2"/>
    </i>
    <i>
      <x v="3"/>
    </i>
    <i>
      <x v="4"/>
    </i>
    <i>
      <x v="5"/>
    </i>
    <i>
      <x v="6"/>
    </i>
    <i>
      <x v="7"/>
    </i>
    <i>
      <x v="8"/>
    </i>
    <i t="grand">
      <x/>
    </i>
  </colItems>
  <dataFields count="1">
    <dataField name="Count of Termék neve" fld="0" subtotal="count" baseField="0" baseItem="0"/>
  </dataFields>
  <chartFormats count="45">
    <chartFormat chart="7" format="0" series="1">
      <pivotArea type="data" outline="0" fieldPosition="0">
        <references count="2">
          <reference field="4294967294" count="1" selected="0">
            <x v="0"/>
          </reference>
          <reference field="9" count="1" selected="0">
            <x v="0"/>
          </reference>
        </references>
      </pivotArea>
    </chartFormat>
    <chartFormat chart="7" format="1" series="1">
      <pivotArea type="data" outline="0" fieldPosition="0">
        <references count="2">
          <reference field="4294967294" count="1" selected="0">
            <x v="0"/>
          </reference>
          <reference field="9" count="1" selected="0">
            <x v="1"/>
          </reference>
        </references>
      </pivotArea>
    </chartFormat>
    <chartFormat chart="7" format="2" series="1">
      <pivotArea type="data" outline="0" fieldPosition="0">
        <references count="2">
          <reference field="4294967294" count="1" selected="0">
            <x v="0"/>
          </reference>
          <reference field="9" count="1" selected="0">
            <x v="2"/>
          </reference>
        </references>
      </pivotArea>
    </chartFormat>
    <chartFormat chart="7" format="3" series="1">
      <pivotArea type="data" outline="0" fieldPosition="0">
        <references count="2">
          <reference field="4294967294" count="1" selected="0">
            <x v="0"/>
          </reference>
          <reference field="9" count="1" selected="0">
            <x v="3"/>
          </reference>
        </references>
      </pivotArea>
    </chartFormat>
    <chartFormat chart="7" format="4" series="1">
      <pivotArea type="data" outline="0" fieldPosition="0">
        <references count="2">
          <reference field="4294967294" count="1" selected="0">
            <x v="0"/>
          </reference>
          <reference field="9" count="1" selected="0">
            <x v="4"/>
          </reference>
        </references>
      </pivotArea>
    </chartFormat>
    <chartFormat chart="7" format="5" series="1">
      <pivotArea type="data" outline="0" fieldPosition="0">
        <references count="2">
          <reference field="4294967294" count="1" selected="0">
            <x v="0"/>
          </reference>
          <reference field="9" count="1" selected="0">
            <x v="5"/>
          </reference>
        </references>
      </pivotArea>
    </chartFormat>
    <chartFormat chart="7" format="6" series="1">
      <pivotArea type="data" outline="0" fieldPosition="0">
        <references count="2">
          <reference field="4294967294" count="1" selected="0">
            <x v="0"/>
          </reference>
          <reference field="9" count="1" selected="0">
            <x v="6"/>
          </reference>
        </references>
      </pivotArea>
    </chartFormat>
    <chartFormat chart="7" format="7" series="1">
      <pivotArea type="data" outline="0" fieldPosition="0">
        <references count="2">
          <reference field="4294967294" count="1" selected="0">
            <x v="0"/>
          </reference>
          <reference field="9" count="1" selected="0">
            <x v="7"/>
          </reference>
        </references>
      </pivotArea>
    </chartFormat>
    <chartFormat chart="7" format="8" series="1">
      <pivotArea type="data" outline="0" fieldPosition="0">
        <references count="2">
          <reference field="4294967294" count="1" selected="0">
            <x v="0"/>
          </reference>
          <reference field="9" count="1" selected="0">
            <x v="8"/>
          </reference>
        </references>
      </pivotArea>
    </chartFormat>
    <chartFormat chart="19" format="0" series="1">
      <pivotArea type="data" outline="0" fieldPosition="0">
        <references count="2">
          <reference field="4294967294" count="1" selected="0">
            <x v="0"/>
          </reference>
          <reference field="9" count="1" selected="0">
            <x v="0"/>
          </reference>
        </references>
      </pivotArea>
    </chartFormat>
    <chartFormat chart="19" format="1" series="1">
      <pivotArea type="data" outline="0" fieldPosition="0">
        <references count="2">
          <reference field="4294967294" count="1" selected="0">
            <x v="0"/>
          </reference>
          <reference field="9" count="1" selected="0">
            <x v="1"/>
          </reference>
        </references>
      </pivotArea>
    </chartFormat>
    <chartFormat chart="19" format="2" series="1">
      <pivotArea type="data" outline="0" fieldPosition="0">
        <references count="2">
          <reference field="4294967294" count="1" selected="0">
            <x v="0"/>
          </reference>
          <reference field="9" count="1" selected="0">
            <x v="2"/>
          </reference>
        </references>
      </pivotArea>
    </chartFormat>
    <chartFormat chart="19" format="3" series="1">
      <pivotArea type="data" outline="0" fieldPosition="0">
        <references count="2">
          <reference field="4294967294" count="1" selected="0">
            <x v="0"/>
          </reference>
          <reference field="9" count="1" selected="0">
            <x v="3"/>
          </reference>
        </references>
      </pivotArea>
    </chartFormat>
    <chartFormat chart="19" format="4" series="1">
      <pivotArea type="data" outline="0" fieldPosition="0">
        <references count="2">
          <reference field="4294967294" count="1" selected="0">
            <x v="0"/>
          </reference>
          <reference field="9" count="1" selected="0">
            <x v="4"/>
          </reference>
        </references>
      </pivotArea>
    </chartFormat>
    <chartFormat chart="19" format="5" series="1">
      <pivotArea type="data" outline="0" fieldPosition="0">
        <references count="2">
          <reference field="4294967294" count="1" selected="0">
            <x v="0"/>
          </reference>
          <reference field="9" count="1" selected="0">
            <x v="5"/>
          </reference>
        </references>
      </pivotArea>
    </chartFormat>
    <chartFormat chart="19" format="6" series="1">
      <pivotArea type="data" outline="0" fieldPosition="0">
        <references count="2">
          <reference field="4294967294" count="1" selected="0">
            <x v="0"/>
          </reference>
          <reference field="9" count="1" selected="0">
            <x v="6"/>
          </reference>
        </references>
      </pivotArea>
    </chartFormat>
    <chartFormat chart="19" format="7" series="1">
      <pivotArea type="data" outline="0" fieldPosition="0">
        <references count="2">
          <reference field="4294967294" count="1" selected="0">
            <x v="0"/>
          </reference>
          <reference field="9" count="1" selected="0">
            <x v="7"/>
          </reference>
        </references>
      </pivotArea>
    </chartFormat>
    <chartFormat chart="19" format="8" series="1">
      <pivotArea type="data" outline="0" fieldPosition="0">
        <references count="2">
          <reference field="4294967294" count="1" selected="0">
            <x v="0"/>
          </reference>
          <reference field="9" count="1" selected="0">
            <x v="8"/>
          </reference>
        </references>
      </pivotArea>
    </chartFormat>
    <chartFormat chart="21" format="0" series="1">
      <pivotArea type="data" outline="0" fieldPosition="0">
        <references count="2">
          <reference field="4294967294" count="1" selected="0">
            <x v="0"/>
          </reference>
          <reference field="9" count="1" selected="0">
            <x v="0"/>
          </reference>
        </references>
      </pivotArea>
    </chartFormat>
    <chartFormat chart="21" format="1" series="1">
      <pivotArea type="data" outline="0" fieldPosition="0">
        <references count="2">
          <reference field="4294967294" count="1" selected="0">
            <x v="0"/>
          </reference>
          <reference field="9" count="1" selected="0">
            <x v="1"/>
          </reference>
        </references>
      </pivotArea>
    </chartFormat>
    <chartFormat chart="21" format="2" series="1">
      <pivotArea type="data" outline="0" fieldPosition="0">
        <references count="2">
          <reference field="4294967294" count="1" selected="0">
            <x v="0"/>
          </reference>
          <reference field="9" count="1" selected="0">
            <x v="2"/>
          </reference>
        </references>
      </pivotArea>
    </chartFormat>
    <chartFormat chart="21" format="3" series="1">
      <pivotArea type="data" outline="0" fieldPosition="0">
        <references count="2">
          <reference field="4294967294" count="1" selected="0">
            <x v="0"/>
          </reference>
          <reference field="9" count="1" selected="0">
            <x v="3"/>
          </reference>
        </references>
      </pivotArea>
    </chartFormat>
    <chartFormat chart="21" format="4" series="1">
      <pivotArea type="data" outline="0" fieldPosition="0">
        <references count="2">
          <reference field="4294967294" count="1" selected="0">
            <x v="0"/>
          </reference>
          <reference field="9" count="1" selected="0">
            <x v="4"/>
          </reference>
        </references>
      </pivotArea>
    </chartFormat>
    <chartFormat chart="21" format="5" series="1">
      <pivotArea type="data" outline="0" fieldPosition="0">
        <references count="2">
          <reference field="4294967294" count="1" selected="0">
            <x v="0"/>
          </reference>
          <reference field="9" count="1" selected="0">
            <x v="5"/>
          </reference>
        </references>
      </pivotArea>
    </chartFormat>
    <chartFormat chart="21" format="6" series="1">
      <pivotArea type="data" outline="0" fieldPosition="0">
        <references count="2">
          <reference field="4294967294" count="1" selected="0">
            <x v="0"/>
          </reference>
          <reference field="9" count="1" selected="0">
            <x v="6"/>
          </reference>
        </references>
      </pivotArea>
    </chartFormat>
    <chartFormat chart="21" format="7" series="1">
      <pivotArea type="data" outline="0" fieldPosition="0">
        <references count="2">
          <reference field="4294967294" count="1" selected="0">
            <x v="0"/>
          </reference>
          <reference field="9" count="1" selected="0">
            <x v="7"/>
          </reference>
        </references>
      </pivotArea>
    </chartFormat>
    <chartFormat chart="21" format="8" series="1">
      <pivotArea type="data" outline="0" fieldPosition="0">
        <references count="2">
          <reference field="4294967294" count="1" selected="0">
            <x v="0"/>
          </reference>
          <reference field="9" count="1" selected="0">
            <x v="8"/>
          </reference>
        </references>
      </pivotArea>
    </chartFormat>
    <chartFormat chart="28" format="9" series="1">
      <pivotArea type="data" outline="0" fieldPosition="0">
        <references count="2">
          <reference field="4294967294" count="1" selected="0">
            <x v="0"/>
          </reference>
          <reference field="9" count="1" selected="0">
            <x v="0"/>
          </reference>
        </references>
      </pivotArea>
    </chartFormat>
    <chartFormat chart="28" format="10" series="1">
      <pivotArea type="data" outline="0" fieldPosition="0">
        <references count="2">
          <reference field="4294967294" count="1" selected="0">
            <x v="0"/>
          </reference>
          <reference field="9" count="1" selected="0">
            <x v="1"/>
          </reference>
        </references>
      </pivotArea>
    </chartFormat>
    <chartFormat chart="28" format="11" series="1">
      <pivotArea type="data" outline="0" fieldPosition="0">
        <references count="2">
          <reference field="4294967294" count="1" selected="0">
            <x v="0"/>
          </reference>
          <reference field="9" count="1" selected="0">
            <x v="2"/>
          </reference>
        </references>
      </pivotArea>
    </chartFormat>
    <chartFormat chart="28" format="12" series="1">
      <pivotArea type="data" outline="0" fieldPosition="0">
        <references count="2">
          <reference field="4294967294" count="1" selected="0">
            <x v="0"/>
          </reference>
          <reference field="9" count="1" selected="0">
            <x v="3"/>
          </reference>
        </references>
      </pivotArea>
    </chartFormat>
    <chartFormat chart="28" format="13" series="1">
      <pivotArea type="data" outline="0" fieldPosition="0">
        <references count="2">
          <reference field="4294967294" count="1" selected="0">
            <x v="0"/>
          </reference>
          <reference field="9" count="1" selected="0">
            <x v="4"/>
          </reference>
        </references>
      </pivotArea>
    </chartFormat>
    <chartFormat chart="28" format="14" series="1">
      <pivotArea type="data" outline="0" fieldPosition="0">
        <references count="2">
          <reference field="4294967294" count="1" selected="0">
            <x v="0"/>
          </reference>
          <reference field="9" count="1" selected="0">
            <x v="5"/>
          </reference>
        </references>
      </pivotArea>
    </chartFormat>
    <chartFormat chart="28" format="15" series="1">
      <pivotArea type="data" outline="0" fieldPosition="0">
        <references count="2">
          <reference field="4294967294" count="1" selected="0">
            <x v="0"/>
          </reference>
          <reference field="9" count="1" selected="0">
            <x v="6"/>
          </reference>
        </references>
      </pivotArea>
    </chartFormat>
    <chartFormat chart="28" format="16" series="1">
      <pivotArea type="data" outline="0" fieldPosition="0">
        <references count="2">
          <reference field="4294967294" count="1" selected="0">
            <x v="0"/>
          </reference>
          <reference field="9" count="1" selected="0">
            <x v="7"/>
          </reference>
        </references>
      </pivotArea>
    </chartFormat>
    <chartFormat chart="28" format="17" series="1">
      <pivotArea type="data" outline="0" fieldPosition="0">
        <references count="2">
          <reference field="4294967294" count="1" selected="0">
            <x v="0"/>
          </reference>
          <reference field="9" count="1" selected="0">
            <x v="8"/>
          </reference>
        </references>
      </pivotArea>
    </chartFormat>
    <chartFormat chart="29" format="18" series="1">
      <pivotArea type="data" outline="0" fieldPosition="0">
        <references count="2">
          <reference field="4294967294" count="1" selected="0">
            <x v="0"/>
          </reference>
          <reference field="9" count="1" selected="0">
            <x v="0"/>
          </reference>
        </references>
      </pivotArea>
    </chartFormat>
    <chartFormat chart="29" format="19" series="1">
      <pivotArea type="data" outline="0" fieldPosition="0">
        <references count="2">
          <reference field="4294967294" count="1" selected="0">
            <x v="0"/>
          </reference>
          <reference field="9" count="1" selected="0">
            <x v="1"/>
          </reference>
        </references>
      </pivotArea>
    </chartFormat>
    <chartFormat chart="29" format="20" series="1">
      <pivotArea type="data" outline="0" fieldPosition="0">
        <references count="2">
          <reference field="4294967294" count="1" selected="0">
            <x v="0"/>
          </reference>
          <reference field="9" count="1" selected="0">
            <x v="2"/>
          </reference>
        </references>
      </pivotArea>
    </chartFormat>
    <chartFormat chart="29" format="21" series="1">
      <pivotArea type="data" outline="0" fieldPosition="0">
        <references count="2">
          <reference field="4294967294" count="1" selected="0">
            <x v="0"/>
          </reference>
          <reference field="9" count="1" selected="0">
            <x v="3"/>
          </reference>
        </references>
      </pivotArea>
    </chartFormat>
    <chartFormat chart="29" format="22" series="1">
      <pivotArea type="data" outline="0" fieldPosition="0">
        <references count="2">
          <reference field="4294967294" count="1" selected="0">
            <x v="0"/>
          </reference>
          <reference field="9" count="1" selected="0">
            <x v="4"/>
          </reference>
        </references>
      </pivotArea>
    </chartFormat>
    <chartFormat chart="29" format="23" series="1">
      <pivotArea type="data" outline="0" fieldPosition="0">
        <references count="2">
          <reference field="4294967294" count="1" selected="0">
            <x v="0"/>
          </reference>
          <reference field="9" count="1" selected="0">
            <x v="5"/>
          </reference>
        </references>
      </pivotArea>
    </chartFormat>
    <chartFormat chart="29" format="24" series="1">
      <pivotArea type="data" outline="0" fieldPosition="0">
        <references count="2">
          <reference field="4294967294" count="1" selected="0">
            <x v="0"/>
          </reference>
          <reference field="9" count="1" selected="0">
            <x v="6"/>
          </reference>
        </references>
      </pivotArea>
    </chartFormat>
    <chartFormat chart="29" format="25" series="1">
      <pivotArea type="data" outline="0" fieldPosition="0">
        <references count="2">
          <reference field="4294967294" count="1" selected="0">
            <x v="0"/>
          </reference>
          <reference field="9" count="1" selected="0">
            <x v="7"/>
          </reference>
        </references>
      </pivotArea>
    </chartFormat>
    <chartFormat chart="29" format="26" series="1">
      <pivotArea type="data" outline="0" fieldPosition="0">
        <references count="2">
          <reference field="4294967294" count="1" selected="0">
            <x v="0"/>
          </reference>
          <reference field="9"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6A1A17B-A7FD-4738-BC96-E6F11A5A360C}" autoFormatId="16" applyNumberFormats="0" applyBorderFormats="0" applyFontFormats="0" applyPatternFormats="0" applyAlignmentFormats="0" applyWidthHeightFormats="0">
  <queryTableRefresh nextId="14">
    <queryTableFields count="13">
      <queryTableField id="1" name="Termék neve" tableColumnId="1"/>
      <queryTableField id="2" name="Kiszerelés neve" tableColumnId="2"/>
      <queryTableField id="3" name="TK szám" tableColumnId="3"/>
      <queryTableField id="4" name="Hatóanyag" tableColumnId="4"/>
      <queryTableField id="5" name="Forg Eng Jog" tableColumnId="5"/>
      <queryTableField id="13" dataBound="0" tableColumnId="13"/>
      <queryTableField id="12" dataBound="0" tableColumnId="12"/>
      <queryTableField id="6" name="ATC kód 1/ATC kód 2" tableColumnId="6"/>
      <queryTableField id="7" name="A hiány kezdete" tableColumnId="7"/>
      <queryTableField id="8" name="A hiány tervezett vége" tableColumnId="8"/>
      <queryTableField id="9" name="A hiány oka" tableColumnId="9"/>
      <queryTableField id="10" name="Javaslat a hiánykészítmény pótlására" tableColumnId="10"/>
      <queryTableField id="11" name="Column1"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EC9AD37-5076-44EE-A730-267F846BE3FC}" autoFormatId="16" applyNumberFormats="0" applyBorderFormats="0" applyFontFormats="0" applyPatternFormats="0" applyAlignmentFormats="0" applyWidthHeightFormats="0">
  <queryTableRefresh nextId="12">
    <queryTableFields count="11">
      <queryTableField id="1" name="Termék neve" tableColumnId="1"/>
      <queryTableField id="2" name="Kiszerelés neve" tableColumnId="2"/>
      <queryTableField id="3" name="TK szám" tableColumnId="3"/>
      <queryTableField id="4" name="Hatóanyag" tableColumnId="4"/>
      <queryTableField id="5" name="Forg Eng Jog" tableColumnId="5"/>
      <queryTableField id="6" name="ATC kód 1/ATC kód 2" tableColumnId="6"/>
      <queryTableField id="7" name="A hiány kezdete" tableColumnId="7"/>
      <queryTableField id="8" name="A hiány tervezett vége" tableColumnId="8"/>
      <queryTableField id="9" name="A hiány oka" tableColumnId="9"/>
      <queryTableField id="10" name="Javaslat a hiánykészítmény pótlására" tableColumnId="10"/>
      <queryTableField id="11" name="Column1"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312C98-491D-4F1E-AB0E-37CFCD82FAAF}" name="shortage_lista__13" displayName="shortage_lista__13" ref="A1:M1404" tableType="queryTable" totalsRowShown="0">
  <autoFilter ref="A1:M1404" xr:uid="{F5D62615-5D23-4B37-AEE1-9F2B9C852ADD}"/>
  <tableColumns count="13">
    <tableColumn id="1" xr3:uid="{24A7D05D-79EA-497F-8B81-4D5FB465F3D7}" uniqueName="1" name="Termék neve" queryTableFieldId="1" dataDxfId="23"/>
    <tableColumn id="2" xr3:uid="{3D213B1B-405C-41FB-99E7-6A310066A0A3}" uniqueName="2" name="Kiszerelés neve" queryTableFieldId="2" dataDxfId="22"/>
    <tableColumn id="3" xr3:uid="{F60A88CD-527D-42BF-AF4C-81809C0DE637}" uniqueName="3" name="TK szám" queryTableFieldId="3" dataDxfId="21"/>
    <tableColumn id="4" xr3:uid="{1E59FD8F-0818-453B-8C81-B07AEABED701}" uniqueName="4" name="Hatóanyag" queryTableFieldId="4" dataDxfId="20"/>
    <tableColumn id="5" xr3:uid="{7EF91AB0-63CA-45D2-BBDF-A6ED887251FC}" uniqueName="5" name="Forg Eng Jog" queryTableFieldId="5" dataDxfId="19"/>
    <tableColumn id="13" xr3:uid="{2B915178-C446-4E93-8B74-9973720E7BE4}" uniqueName="13" name="ATC1 meaning" queryTableFieldId="13" dataDxfId="18">
      <calculatedColumnFormula>VLOOKUP(G2, $O$2:$P$14, 2, FALSE)</calculatedColumnFormula>
    </tableColumn>
    <tableColumn id="12" xr3:uid="{7CEB744E-4FFD-4D84-B1EF-31D205818094}" uniqueName="12" name="ATC1 level" queryTableFieldId="12" dataDxfId="17">
      <calculatedColumnFormula>LEFT(shortage_lista__13[[#This Row],[ATC kód 1/ATC kód 2]],1)</calculatedColumnFormula>
    </tableColumn>
    <tableColumn id="6" xr3:uid="{01E1247C-C600-4AEB-8849-2D3D88AA3EC1}" uniqueName="6" name="ATC kód 1/ATC kód 2" queryTableFieldId="6" dataDxfId="16"/>
    <tableColumn id="7" xr3:uid="{029B439D-85FE-494C-8C36-4BCB21A5F3AD}" uniqueName="7" name="A hiány kezdete" queryTableFieldId="7" dataDxfId="15"/>
    <tableColumn id="8" xr3:uid="{AFEF8A63-0410-4844-853D-198A66D645B4}" uniqueName="8" name="A hiány tervezett vége" queryTableFieldId="8" dataDxfId="14"/>
    <tableColumn id="9" xr3:uid="{1FD15D56-B8E5-4C56-A369-D8D834B43D36}" uniqueName="9" name="A hiány oka" queryTableFieldId="9" dataDxfId="13"/>
    <tableColumn id="10" xr3:uid="{19A836CA-E95C-435F-961B-56D43FB289F3}" uniqueName="10" name="Javaslat a hiánykészítmény pótlására" queryTableFieldId="10" dataDxfId="12"/>
    <tableColumn id="11" xr3:uid="{68694D51-06A8-47A5-9614-F0AC1C048FB6}" uniqueName="11" name="Column1" queryTableFieldId="11"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D62615-5D23-4B37-AEE1-9F2B9C852ADD}" name="shortage_lista__1" displayName="shortage_lista__1" ref="A1:K1404" tableType="queryTable" totalsRowShown="0">
  <autoFilter ref="A1:K1404" xr:uid="{F5D62615-5D23-4B37-AEE1-9F2B9C852ADD}"/>
  <tableColumns count="11">
    <tableColumn id="1" xr3:uid="{41519F29-525F-4162-B2FB-0BAFA82D20CB}" uniqueName="1" name="Termék neve" queryTableFieldId="1" dataDxfId="10"/>
    <tableColumn id="2" xr3:uid="{E271092A-17D2-48EB-94E5-B81913F540CD}" uniqueName="2" name="Kiszerelés neve" queryTableFieldId="2" dataDxfId="9"/>
    <tableColumn id="3" xr3:uid="{046DC541-B44E-46CC-99EB-FEC1A906C938}" uniqueName="3" name="TK szám" queryTableFieldId="3" dataDxfId="8"/>
    <tableColumn id="4" xr3:uid="{02B50570-D830-40CC-88C7-756934466253}" uniqueName="4" name="Hatóanyag" queryTableFieldId="4" dataDxfId="7"/>
    <tableColumn id="5" xr3:uid="{CD905D7A-CC90-4D77-8480-08E38FBA20E9}" uniqueName="5" name="Forg Eng Jog" queryTableFieldId="5" dataDxfId="6"/>
    <tableColumn id="6" xr3:uid="{93C5E51A-547B-485C-A382-146E7CAB2F41}" uniqueName="6" name="ATC kód 1/ATC kód 2" queryTableFieldId="6" dataDxfId="5"/>
    <tableColumn id="7" xr3:uid="{14C161DB-D9FA-46F8-98F7-3F0C88808261}" uniqueName="7" name="A hiány kezdete" queryTableFieldId="7" dataDxfId="4"/>
    <tableColumn id="8" xr3:uid="{51FB076B-42D5-4DAC-B473-09E8BFA197A2}" uniqueName="8" name="A hiány tervezett vége" queryTableFieldId="8" dataDxfId="3"/>
    <tableColumn id="9" xr3:uid="{D6EAD8B9-820A-4BD7-8C65-C2D0541BD80B}" uniqueName="9" name="A hiány oka" queryTableFieldId="9" dataDxfId="2"/>
    <tableColumn id="10" xr3:uid="{68ED82BF-420A-43B8-B45E-96A488680B8E}" uniqueName="10" name="Javaslat a hiánykészítmény pótlására" queryTableFieldId="10" dataDxfId="1"/>
    <tableColumn id="11" xr3:uid="{5D8C0AF8-5E96-459F-9486-8DF2FE0E3AE2}" uniqueName="11" name="Column1"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atcddd.fhi.no/atc_ddd_index/" TargetMode="External"/><Relationship Id="rId1" Type="http://schemas.openxmlformats.org/officeDocument/2006/relationships/hyperlink" Target="https://ogyei.gov.hu/gyogyszeradatbaz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CAA48-F67F-424E-9D5F-F94CDBC60B69}">
  <dimension ref="A3:C20"/>
  <sheetViews>
    <sheetView workbookViewId="0">
      <selection activeCell="A3" sqref="A3"/>
    </sheetView>
  </sheetViews>
  <sheetFormatPr defaultRowHeight="14.5" x14ac:dyDescent="0.35"/>
  <cols>
    <col min="1" max="2" width="27.7265625" bestFit="1" customWidth="1"/>
    <col min="3" max="3" width="30.453125" bestFit="1" customWidth="1"/>
    <col min="4" max="4" width="29.7265625" bestFit="1" customWidth="1"/>
    <col min="5" max="5" width="26.453125" bestFit="1" customWidth="1"/>
    <col min="6" max="6" width="22.81640625" bestFit="1" customWidth="1"/>
    <col min="7" max="7" width="37.81640625" bestFit="1" customWidth="1"/>
    <col min="8" max="8" width="50.7265625" bestFit="1" customWidth="1"/>
    <col min="9" max="9" width="38.26953125" bestFit="1" customWidth="1"/>
    <col min="10" max="10" width="51.1796875" bestFit="1" customWidth="1"/>
    <col min="11" max="11" width="53.54296875" bestFit="1" customWidth="1"/>
    <col min="12" max="12" width="28.81640625" bestFit="1" customWidth="1"/>
    <col min="13" max="13" width="33.1796875" bestFit="1" customWidth="1"/>
    <col min="14" max="14" width="21.1796875" bestFit="1" customWidth="1"/>
    <col min="15" max="15" width="46.1796875" bestFit="1" customWidth="1"/>
    <col min="16" max="16" width="54.453125" bestFit="1" customWidth="1"/>
    <col min="17" max="17" width="69.453125" bestFit="1" customWidth="1"/>
    <col min="18" max="18" width="34.453125" bestFit="1" customWidth="1"/>
    <col min="19" max="19" width="32.7265625" bestFit="1" customWidth="1"/>
    <col min="20" max="20" width="30" bestFit="1" customWidth="1"/>
    <col min="21" max="21" width="26.26953125" bestFit="1" customWidth="1"/>
    <col min="22" max="22" width="34.1796875" bestFit="1" customWidth="1"/>
    <col min="23" max="23" width="34.7265625" bestFit="1" customWidth="1"/>
    <col min="24" max="24" width="28.1796875" bestFit="1" customWidth="1"/>
    <col min="25" max="25" width="45.1796875" bestFit="1" customWidth="1"/>
    <col min="26" max="26" width="41.81640625" bestFit="1" customWidth="1"/>
    <col min="27" max="27" width="35.54296875" bestFit="1" customWidth="1"/>
    <col min="28" max="28" width="45.54296875" bestFit="1" customWidth="1"/>
    <col min="29" max="29" width="54.453125" bestFit="1" customWidth="1"/>
    <col min="30" max="30" width="59.81640625" bestFit="1" customWidth="1"/>
    <col min="31" max="31" width="58" bestFit="1" customWidth="1"/>
    <col min="32" max="32" width="32" bestFit="1" customWidth="1"/>
    <col min="33" max="34" width="52.54296875" bestFit="1" customWidth="1"/>
    <col min="35" max="36" width="53.1796875" bestFit="1" customWidth="1"/>
    <col min="37" max="37" width="30.1796875" bestFit="1" customWidth="1"/>
    <col min="38" max="38" width="11.453125" bestFit="1" customWidth="1"/>
    <col min="39" max="39" width="25.54296875" bestFit="1" customWidth="1"/>
    <col min="40" max="41" width="36.453125" bestFit="1" customWidth="1"/>
    <col min="42" max="42" width="25.81640625" bestFit="1" customWidth="1"/>
    <col min="43" max="43" width="44.7265625" bestFit="1" customWidth="1"/>
    <col min="44" max="44" width="33.54296875" bestFit="1" customWidth="1"/>
    <col min="45" max="45" width="38.453125" bestFit="1" customWidth="1"/>
    <col min="46" max="46" width="27.1796875" bestFit="1" customWidth="1"/>
    <col min="47" max="47" width="45.81640625" bestFit="1" customWidth="1"/>
    <col min="48" max="48" width="26.81640625" bestFit="1" customWidth="1"/>
    <col min="49" max="49" width="32.26953125" bestFit="1" customWidth="1"/>
    <col min="50" max="51" width="31" bestFit="1" customWidth="1"/>
    <col min="52" max="52" width="22.1796875" bestFit="1" customWidth="1"/>
    <col min="53" max="54" width="23.26953125" bestFit="1" customWidth="1"/>
    <col min="55" max="55" width="29.1796875" bestFit="1" customWidth="1"/>
    <col min="56" max="56" width="61.1796875" bestFit="1" customWidth="1"/>
    <col min="57" max="57" width="21.453125" bestFit="1" customWidth="1"/>
    <col min="58" max="58" width="39.54296875" bestFit="1" customWidth="1"/>
    <col min="59" max="59" width="38.1796875" bestFit="1" customWidth="1"/>
    <col min="60" max="60" width="46.1796875" bestFit="1" customWidth="1"/>
    <col min="61" max="61" width="33.453125" bestFit="1" customWidth="1"/>
    <col min="62" max="62" width="34.81640625" bestFit="1" customWidth="1"/>
    <col min="63" max="63" width="46" bestFit="1" customWidth="1"/>
    <col min="64" max="64" width="23" bestFit="1" customWidth="1"/>
    <col min="65" max="65" width="49.1796875" bestFit="1" customWidth="1"/>
    <col min="66" max="66" width="48" bestFit="1" customWidth="1"/>
    <col min="67" max="67" width="24.26953125" bestFit="1" customWidth="1"/>
    <col min="68" max="68" width="30.81640625" bestFit="1" customWidth="1"/>
    <col min="69" max="69" width="25.453125" bestFit="1" customWidth="1"/>
    <col min="70" max="70" width="66.453125" bestFit="1" customWidth="1"/>
    <col min="71" max="71" width="56.54296875" bestFit="1" customWidth="1"/>
    <col min="72" max="72" width="24.54296875" bestFit="1" customWidth="1"/>
    <col min="73" max="74" width="31.453125" bestFit="1" customWidth="1"/>
    <col min="75" max="75" width="63.81640625" bestFit="1" customWidth="1"/>
    <col min="76" max="77" width="52.1796875" bestFit="1" customWidth="1"/>
    <col min="78" max="78" width="26" bestFit="1" customWidth="1"/>
    <col min="79" max="80" width="56.26953125" bestFit="1" customWidth="1"/>
    <col min="81" max="81" width="56.81640625" bestFit="1" customWidth="1"/>
    <col min="82" max="82" width="33.7265625" bestFit="1" customWidth="1"/>
    <col min="83" max="83" width="37" bestFit="1" customWidth="1"/>
    <col min="84" max="84" width="69.54296875" bestFit="1" customWidth="1"/>
    <col min="85" max="85" width="62.54296875" bestFit="1" customWidth="1"/>
    <col min="86" max="86" width="37.7265625" bestFit="1" customWidth="1"/>
    <col min="87" max="87" width="24.453125" bestFit="1" customWidth="1"/>
    <col min="88" max="88" width="37.81640625" bestFit="1" customWidth="1"/>
    <col min="89" max="89" width="25.54296875" bestFit="1" customWidth="1"/>
    <col min="90" max="90" width="31.26953125" bestFit="1" customWidth="1"/>
    <col min="91" max="91" width="25.7265625" bestFit="1" customWidth="1"/>
    <col min="92" max="92" width="26.1796875" bestFit="1" customWidth="1"/>
    <col min="93" max="93" width="18.453125" bestFit="1" customWidth="1"/>
    <col min="94" max="94" width="19.1796875" bestFit="1" customWidth="1"/>
    <col min="95" max="95" width="27.7265625" bestFit="1" customWidth="1"/>
    <col min="96" max="96" width="22.7265625" bestFit="1" customWidth="1"/>
    <col min="97" max="97" width="34.1796875" bestFit="1" customWidth="1"/>
    <col min="98" max="98" width="46.1796875" bestFit="1" customWidth="1"/>
    <col min="99" max="99" width="34.26953125" bestFit="1" customWidth="1"/>
    <col min="100" max="100" width="48.54296875" bestFit="1" customWidth="1"/>
    <col min="101" max="102" width="50.7265625" bestFit="1" customWidth="1"/>
    <col min="103" max="103" width="66.453125" bestFit="1" customWidth="1"/>
    <col min="104" max="104" width="32.453125" bestFit="1" customWidth="1"/>
    <col min="105" max="105" width="24.1796875" bestFit="1" customWidth="1"/>
    <col min="106" max="107" width="38.453125" bestFit="1" customWidth="1"/>
    <col min="108" max="108" width="34.1796875" bestFit="1" customWidth="1"/>
    <col min="109" max="109" width="23.453125" bestFit="1" customWidth="1"/>
    <col min="110" max="110" width="19.453125" bestFit="1" customWidth="1"/>
    <col min="111" max="111" width="30.54296875" bestFit="1" customWidth="1"/>
    <col min="112" max="112" width="31.26953125" bestFit="1" customWidth="1"/>
    <col min="113" max="114" width="27.1796875" bestFit="1" customWidth="1"/>
    <col min="115" max="115" width="27.453125" bestFit="1" customWidth="1"/>
    <col min="116" max="119" width="36" bestFit="1" customWidth="1"/>
    <col min="120" max="120" width="30.54296875" bestFit="1" customWidth="1"/>
    <col min="121" max="121" width="39" bestFit="1" customWidth="1"/>
    <col min="122" max="122" width="29" bestFit="1" customWidth="1"/>
    <col min="123" max="123" width="30.1796875" bestFit="1" customWidth="1"/>
    <col min="124" max="124" width="25.54296875" bestFit="1" customWidth="1"/>
    <col min="125" max="125" width="31.26953125" bestFit="1" customWidth="1"/>
    <col min="126" max="126" width="30.81640625" bestFit="1" customWidth="1"/>
    <col min="127" max="127" width="25.81640625" bestFit="1" customWidth="1"/>
    <col min="128" max="128" width="53" bestFit="1" customWidth="1"/>
    <col min="129" max="129" width="26" bestFit="1" customWidth="1"/>
    <col min="130" max="130" width="21.1796875" bestFit="1" customWidth="1"/>
    <col min="131" max="131" width="45.453125" bestFit="1" customWidth="1"/>
    <col min="132" max="132" width="27.54296875" bestFit="1" customWidth="1"/>
    <col min="133" max="133" width="43.81640625" bestFit="1" customWidth="1"/>
    <col min="134" max="134" width="50.1796875" bestFit="1" customWidth="1"/>
    <col min="135" max="135" width="66.7265625" bestFit="1" customWidth="1"/>
    <col min="136" max="136" width="30.54296875" bestFit="1" customWidth="1"/>
    <col min="137" max="137" width="22.1796875" bestFit="1" customWidth="1"/>
    <col min="138" max="138" width="64.26953125" bestFit="1" customWidth="1"/>
    <col min="139" max="139" width="55.81640625" bestFit="1" customWidth="1"/>
    <col min="140" max="140" width="47.453125" bestFit="1" customWidth="1"/>
    <col min="141" max="141" width="42.54296875" bestFit="1" customWidth="1"/>
    <col min="142" max="142" width="31.7265625" bestFit="1" customWidth="1"/>
    <col min="143" max="143" width="41.81640625" bestFit="1" customWidth="1"/>
    <col min="144" max="144" width="26" bestFit="1" customWidth="1"/>
    <col min="145" max="145" width="36.26953125" bestFit="1" customWidth="1"/>
    <col min="146" max="146" width="38.1796875" bestFit="1" customWidth="1"/>
    <col min="147" max="147" width="26.453125" bestFit="1" customWidth="1"/>
    <col min="148" max="148" width="32.1796875" bestFit="1" customWidth="1"/>
    <col min="149" max="150" width="72.54296875" bestFit="1" customWidth="1"/>
    <col min="151" max="151" width="59.7265625" bestFit="1" customWidth="1"/>
    <col min="152" max="152" width="51.81640625" bestFit="1" customWidth="1"/>
    <col min="153" max="154" width="52.81640625" bestFit="1" customWidth="1"/>
    <col min="155" max="155" width="32.453125" bestFit="1" customWidth="1"/>
    <col min="156" max="156" width="29.453125" bestFit="1" customWidth="1"/>
    <col min="157" max="157" width="24" bestFit="1" customWidth="1"/>
    <col min="158" max="158" width="55.1796875" bestFit="1" customWidth="1"/>
    <col min="159" max="159" width="62.453125" bestFit="1" customWidth="1"/>
    <col min="160" max="160" width="30.81640625" bestFit="1" customWidth="1"/>
    <col min="161" max="161" width="50.26953125" bestFit="1" customWidth="1"/>
    <col min="162" max="162" width="43.54296875" bestFit="1" customWidth="1"/>
    <col min="163" max="163" width="29" bestFit="1" customWidth="1"/>
    <col min="164" max="164" width="24.81640625" bestFit="1" customWidth="1"/>
    <col min="165" max="165" width="41.1796875" bestFit="1" customWidth="1"/>
    <col min="166" max="166" width="26.453125" bestFit="1" customWidth="1"/>
    <col min="167" max="167" width="27" bestFit="1" customWidth="1"/>
    <col min="168" max="169" width="25.453125" bestFit="1" customWidth="1"/>
    <col min="170" max="170" width="21.54296875" bestFit="1" customWidth="1"/>
    <col min="171" max="171" width="58.453125" bestFit="1" customWidth="1"/>
    <col min="172" max="172" width="43.81640625" bestFit="1" customWidth="1"/>
    <col min="173" max="173" width="32.54296875" bestFit="1" customWidth="1"/>
    <col min="174" max="174" width="40.1796875" bestFit="1" customWidth="1"/>
    <col min="175" max="175" width="33.7265625" bestFit="1" customWidth="1"/>
    <col min="176" max="178" width="29.1796875" bestFit="1" customWidth="1"/>
    <col min="179" max="179" width="31.453125" bestFit="1" customWidth="1"/>
    <col min="180" max="180" width="28.54296875" bestFit="1" customWidth="1"/>
    <col min="181" max="181" width="27.453125" bestFit="1" customWidth="1"/>
    <col min="182" max="182" width="23.26953125" bestFit="1" customWidth="1"/>
    <col min="183" max="183" width="35.54296875" bestFit="1" customWidth="1"/>
    <col min="184" max="184" width="63.453125" bestFit="1" customWidth="1"/>
    <col min="185" max="187" width="33.453125" bestFit="1" customWidth="1"/>
    <col min="188" max="188" width="56.1796875" bestFit="1" customWidth="1"/>
    <col min="189" max="189" width="34.1796875" bestFit="1" customWidth="1"/>
    <col min="190" max="190" width="21.1796875" bestFit="1" customWidth="1"/>
    <col min="191" max="191" width="35.26953125" bestFit="1" customWidth="1"/>
    <col min="192" max="192" width="50.54296875" bestFit="1" customWidth="1"/>
    <col min="193" max="193" width="31.453125" bestFit="1" customWidth="1"/>
    <col min="194" max="194" width="25.54296875" bestFit="1" customWidth="1"/>
    <col min="195" max="195" width="22.7265625" bestFit="1" customWidth="1"/>
    <col min="196" max="196" width="41.1796875" bestFit="1" customWidth="1"/>
    <col min="197" max="197" width="36.54296875" bestFit="1" customWidth="1"/>
    <col min="198" max="198" width="35" bestFit="1" customWidth="1"/>
    <col min="199" max="199" width="43.54296875" bestFit="1" customWidth="1"/>
    <col min="200" max="200" width="34.54296875" bestFit="1" customWidth="1"/>
    <col min="201" max="201" width="24.81640625" bestFit="1" customWidth="1"/>
    <col min="202" max="203" width="69.81640625" bestFit="1" customWidth="1"/>
    <col min="204" max="204" width="49.7265625" bestFit="1" customWidth="1"/>
    <col min="205" max="207" width="50.453125" bestFit="1" customWidth="1"/>
    <col min="208" max="208" width="31" bestFit="1" customWidth="1"/>
    <col min="209" max="209" width="36.26953125" bestFit="1" customWidth="1"/>
    <col min="210" max="210" width="31.81640625" bestFit="1" customWidth="1"/>
    <col min="211" max="211" width="35.7265625" bestFit="1" customWidth="1"/>
    <col min="212" max="212" width="36.453125" bestFit="1" customWidth="1"/>
    <col min="213" max="213" width="34.81640625" bestFit="1" customWidth="1"/>
    <col min="214" max="214" width="23" bestFit="1" customWidth="1"/>
    <col min="215" max="215" width="23.1796875" bestFit="1" customWidth="1"/>
    <col min="216" max="216" width="45.1796875" bestFit="1" customWidth="1"/>
    <col min="217" max="217" width="47.54296875" bestFit="1" customWidth="1"/>
    <col min="218" max="218" width="20.54296875" bestFit="1" customWidth="1"/>
    <col min="219" max="219" width="14.81640625" bestFit="1" customWidth="1"/>
    <col min="220" max="220" width="53.81640625" bestFit="1" customWidth="1"/>
    <col min="221" max="221" width="59.81640625" bestFit="1" customWidth="1"/>
    <col min="222" max="222" width="30.54296875" bestFit="1" customWidth="1"/>
    <col min="223" max="223" width="35.26953125" bestFit="1" customWidth="1"/>
    <col min="224" max="224" width="23" bestFit="1" customWidth="1"/>
    <col min="225" max="225" width="34.81640625" bestFit="1" customWidth="1"/>
    <col min="226" max="226" width="19.1796875" bestFit="1" customWidth="1"/>
    <col min="227" max="227" width="32.81640625" bestFit="1" customWidth="1"/>
    <col min="228" max="228" width="17.1796875" bestFit="1" customWidth="1"/>
    <col min="229" max="229" width="33.1796875" bestFit="1" customWidth="1"/>
    <col min="230" max="230" width="49.81640625" bestFit="1" customWidth="1"/>
    <col min="231" max="233" width="56.453125" bestFit="1" customWidth="1"/>
    <col min="234" max="234" width="10.453125" bestFit="1" customWidth="1"/>
  </cols>
  <sheetData>
    <row r="3" spans="1:3" x14ac:dyDescent="0.35">
      <c r="A3" s="23"/>
      <c r="B3" s="24"/>
      <c r="C3" s="25"/>
    </row>
    <row r="4" spans="1:3" x14ac:dyDescent="0.35">
      <c r="A4" s="26"/>
      <c r="B4" s="27"/>
      <c r="C4" s="28"/>
    </row>
    <row r="5" spans="1:3" x14ac:dyDescent="0.35">
      <c r="A5" s="26"/>
      <c r="B5" s="27"/>
      <c r="C5" s="28"/>
    </row>
    <row r="6" spans="1:3" x14ac:dyDescent="0.35">
      <c r="A6" s="26"/>
      <c r="B6" s="27"/>
      <c r="C6" s="28"/>
    </row>
    <row r="7" spans="1:3" x14ac:dyDescent="0.35">
      <c r="A7" s="26"/>
      <c r="B7" s="27"/>
      <c r="C7" s="28"/>
    </row>
    <row r="8" spans="1:3" x14ac:dyDescent="0.35">
      <c r="A8" s="26"/>
      <c r="B8" s="27"/>
      <c r="C8" s="28"/>
    </row>
    <row r="9" spans="1:3" x14ac:dyDescent="0.35">
      <c r="A9" s="26"/>
      <c r="B9" s="27"/>
      <c r="C9" s="28"/>
    </row>
    <row r="10" spans="1:3" x14ac:dyDescent="0.35">
      <c r="A10" s="26"/>
      <c r="B10" s="27"/>
      <c r="C10" s="28"/>
    </row>
    <row r="11" spans="1:3" x14ac:dyDescent="0.35">
      <c r="A11" s="26"/>
      <c r="B11" s="27"/>
      <c r="C11" s="28"/>
    </row>
    <row r="12" spans="1:3" x14ac:dyDescent="0.35">
      <c r="A12" s="26"/>
      <c r="B12" s="27"/>
      <c r="C12" s="28"/>
    </row>
    <row r="13" spans="1:3" x14ac:dyDescent="0.35">
      <c r="A13" s="26"/>
      <c r="B13" s="27"/>
      <c r="C13" s="28"/>
    </row>
    <row r="14" spans="1:3" x14ac:dyDescent="0.35">
      <c r="A14" s="26"/>
      <c r="B14" s="27"/>
      <c r="C14" s="28"/>
    </row>
    <row r="15" spans="1:3" x14ac:dyDescent="0.35">
      <c r="A15" s="26"/>
      <c r="B15" s="27"/>
      <c r="C15" s="28"/>
    </row>
    <row r="16" spans="1:3" x14ac:dyDescent="0.35">
      <c r="A16" s="26"/>
      <c r="B16" s="27"/>
      <c r="C16" s="28"/>
    </row>
    <row r="17" spans="1:3" x14ac:dyDescent="0.35">
      <c r="A17" s="26"/>
      <c r="B17" s="27"/>
      <c r="C17" s="28"/>
    </row>
    <row r="18" spans="1:3" x14ac:dyDescent="0.35">
      <c r="A18" s="26"/>
      <c r="B18" s="27"/>
      <c r="C18" s="28"/>
    </row>
    <row r="19" spans="1:3" x14ac:dyDescent="0.35">
      <c r="A19" s="26"/>
      <c r="B19" s="27"/>
      <c r="C19" s="28"/>
    </row>
    <row r="20" spans="1:3" x14ac:dyDescent="0.35">
      <c r="A20" s="29"/>
      <c r="B20" s="30"/>
      <c r="C20" s="3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7D4B2-DB3F-4C8B-A589-883784D6B576}">
  <dimension ref="A1:B19"/>
  <sheetViews>
    <sheetView workbookViewId="0"/>
  </sheetViews>
  <sheetFormatPr defaultRowHeight="14.5" x14ac:dyDescent="0.35"/>
  <cols>
    <col min="1" max="1" width="12.453125" bestFit="1" customWidth="1"/>
    <col min="2" max="2" width="21.54296875" bestFit="1" customWidth="1"/>
  </cols>
  <sheetData>
    <row r="1" spans="1:2" x14ac:dyDescent="0.35">
      <c r="A1" s="7" t="s">
        <v>5848</v>
      </c>
      <c r="B1" t="s">
        <v>5883</v>
      </c>
    </row>
    <row r="2" spans="1:2" x14ac:dyDescent="0.35">
      <c r="A2" s="8" t="s">
        <v>5884</v>
      </c>
      <c r="B2">
        <v>1</v>
      </c>
    </row>
    <row r="3" spans="1:2" x14ac:dyDescent="0.35">
      <c r="A3" s="8" t="s">
        <v>5885</v>
      </c>
      <c r="B3">
        <v>1</v>
      </c>
    </row>
    <row r="4" spans="1:2" x14ac:dyDescent="0.35">
      <c r="A4" s="8" t="s">
        <v>5886</v>
      </c>
      <c r="B4">
        <v>6</v>
      </c>
    </row>
    <row r="5" spans="1:2" x14ac:dyDescent="0.35">
      <c r="A5" s="8" t="s">
        <v>5887</v>
      </c>
      <c r="B5">
        <v>16</v>
      </c>
    </row>
    <row r="6" spans="1:2" x14ac:dyDescent="0.35">
      <c r="A6" s="8" t="s">
        <v>5888</v>
      </c>
      <c r="B6">
        <v>15</v>
      </c>
    </row>
    <row r="7" spans="1:2" x14ac:dyDescent="0.35">
      <c r="A7" s="8" t="s">
        <v>5889</v>
      </c>
      <c r="B7">
        <v>21</v>
      </c>
    </row>
    <row r="8" spans="1:2" x14ac:dyDescent="0.35">
      <c r="A8" s="8" t="s">
        <v>5890</v>
      </c>
      <c r="B8">
        <v>58</v>
      </c>
    </row>
    <row r="9" spans="1:2" x14ac:dyDescent="0.35">
      <c r="A9" s="8" t="s">
        <v>5891</v>
      </c>
      <c r="B9">
        <v>49</v>
      </c>
    </row>
    <row r="10" spans="1:2" x14ac:dyDescent="0.35">
      <c r="A10" s="8" t="s">
        <v>5892</v>
      </c>
      <c r="B10">
        <v>99</v>
      </c>
    </row>
    <row r="11" spans="1:2" x14ac:dyDescent="0.35">
      <c r="A11" s="8" t="s">
        <v>5893</v>
      </c>
      <c r="B11">
        <v>58</v>
      </c>
    </row>
    <row r="12" spans="1:2" x14ac:dyDescent="0.35">
      <c r="A12" s="8" t="s">
        <v>5894</v>
      </c>
      <c r="B12">
        <v>49</v>
      </c>
    </row>
    <row r="13" spans="1:2" x14ac:dyDescent="0.35">
      <c r="A13" s="8" t="s">
        <v>5895</v>
      </c>
      <c r="B13">
        <v>71</v>
      </c>
    </row>
    <row r="14" spans="1:2" x14ac:dyDescent="0.35">
      <c r="A14" s="8" t="s">
        <v>5896</v>
      </c>
      <c r="B14">
        <v>68</v>
      </c>
    </row>
    <row r="15" spans="1:2" x14ac:dyDescent="0.35">
      <c r="A15" s="8" t="s">
        <v>5897</v>
      </c>
      <c r="B15">
        <v>121</v>
      </c>
    </row>
    <row r="16" spans="1:2" x14ac:dyDescent="0.35">
      <c r="A16" s="8" t="s">
        <v>5898</v>
      </c>
      <c r="B16">
        <v>114</v>
      </c>
    </row>
    <row r="17" spans="1:2" x14ac:dyDescent="0.35">
      <c r="A17" s="8" t="s">
        <v>5899</v>
      </c>
      <c r="B17">
        <v>241</v>
      </c>
    </row>
    <row r="18" spans="1:2" x14ac:dyDescent="0.35">
      <c r="A18" s="8" t="s">
        <v>5900</v>
      </c>
      <c r="B18">
        <v>415</v>
      </c>
    </row>
    <row r="19" spans="1:2" x14ac:dyDescent="0.35">
      <c r="A19" s="8" t="s">
        <v>5849</v>
      </c>
      <c r="B19">
        <v>1403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7DB18-A15F-4F05-8155-DD8BCA754D9E}">
  <sheetPr filterMode="1"/>
  <dimension ref="A1:O259"/>
  <sheetViews>
    <sheetView topLeftCell="D1" workbookViewId="0">
      <selection activeCell="D19" sqref="D19"/>
    </sheetView>
  </sheetViews>
  <sheetFormatPr defaultRowHeight="14.5" x14ac:dyDescent="0.35"/>
  <cols>
    <col min="1" max="1" width="70.1796875" bestFit="1" customWidth="1"/>
    <col min="2" max="2" width="44" bestFit="1" customWidth="1"/>
    <col min="3" max="3" width="15.7265625" bestFit="1" customWidth="1"/>
    <col min="4" max="4" width="65.54296875" bestFit="1" customWidth="1"/>
    <col min="5" max="5" width="33.81640625" bestFit="1" customWidth="1"/>
    <col min="6" max="6" width="17.81640625" bestFit="1" customWidth="1"/>
    <col min="7" max="7" width="13.81640625" bestFit="1" customWidth="1"/>
    <col min="8" max="8" width="18.81640625" bestFit="1" customWidth="1"/>
    <col min="9" max="10" width="21.453125" bestFit="1" customWidth="1"/>
    <col min="11" max="11" width="42.54296875" bestFit="1" customWidth="1"/>
    <col min="12" max="12" width="74.453125" bestFit="1" customWidth="1"/>
    <col min="15" max="15" width="15.1796875" bestFit="1" customWidth="1"/>
  </cols>
  <sheetData>
    <row r="1" spans="1:15" x14ac:dyDescent="0.35">
      <c r="A1" s="13" t="s">
        <v>1527</v>
      </c>
      <c r="B1" s="14" t="s">
        <v>1528</v>
      </c>
      <c r="C1" s="14" t="s">
        <v>1529</v>
      </c>
      <c r="D1" s="14" t="s">
        <v>1530</v>
      </c>
      <c r="E1" s="14" t="s">
        <v>1531</v>
      </c>
      <c r="F1" s="14" t="s">
        <v>1532</v>
      </c>
      <c r="G1" s="14" t="s">
        <v>1533</v>
      </c>
      <c r="H1" s="19" t="s">
        <v>1534</v>
      </c>
      <c r="I1" s="22" t="s">
        <v>6115</v>
      </c>
      <c r="J1" s="22" t="s">
        <v>5879</v>
      </c>
      <c r="K1" s="14" t="s">
        <v>1535</v>
      </c>
      <c r="L1" s="14" t="s">
        <v>1536</v>
      </c>
      <c r="M1" s="15" t="s">
        <v>1537</v>
      </c>
      <c r="O1" s="22" t="s">
        <v>5880</v>
      </c>
    </row>
    <row r="2" spans="1:15" hidden="1" x14ac:dyDescent="0.35">
      <c r="A2" s="11" t="s">
        <v>1538</v>
      </c>
      <c r="B2" s="12" t="s">
        <v>1539</v>
      </c>
      <c r="C2" s="12" t="s">
        <v>1540</v>
      </c>
      <c r="D2" s="12" t="s">
        <v>1541</v>
      </c>
      <c r="E2" s="12" t="s">
        <v>1542</v>
      </c>
      <c r="F2" s="12" t="s">
        <v>1543</v>
      </c>
      <c r="G2" s="20">
        <v>44673</v>
      </c>
      <c r="H2" s="20">
        <v>46012</v>
      </c>
      <c r="J2">
        <f>_xlfn.DAYS(H2,G2)</f>
        <v>1339</v>
      </c>
      <c r="K2" s="12" t="s">
        <v>1544</v>
      </c>
      <c r="L2" s="12" t="s">
        <v>1545</v>
      </c>
      <c r="M2" s="16" t="s">
        <v>1546</v>
      </c>
      <c r="O2" cm="1">
        <f t="array" ref="O2:O256">YEAR(G2:G256)</f>
        <v>2022</v>
      </c>
    </row>
    <row r="3" spans="1:15" hidden="1" x14ac:dyDescent="0.35">
      <c r="A3" s="9" t="s">
        <v>1538</v>
      </c>
      <c r="B3" s="10" t="s">
        <v>1547</v>
      </c>
      <c r="C3" s="10" t="s">
        <v>1548</v>
      </c>
      <c r="D3" s="10" t="s">
        <v>1541</v>
      </c>
      <c r="E3" s="10" t="s">
        <v>1542</v>
      </c>
      <c r="F3" s="10" t="s">
        <v>1543</v>
      </c>
      <c r="G3" s="21">
        <v>44672</v>
      </c>
      <c r="H3" s="21">
        <v>46012</v>
      </c>
      <c r="J3">
        <f t="shared" ref="J3:J13" si="0">_xlfn.DAYS(H3,G3)</f>
        <v>1340</v>
      </c>
      <c r="K3" s="10" t="s">
        <v>1544</v>
      </c>
      <c r="L3" s="10" t="s">
        <v>1549</v>
      </c>
      <c r="M3" s="17" t="s">
        <v>1546</v>
      </c>
      <c r="O3">
        <v>2022</v>
      </c>
    </row>
    <row r="4" spans="1:15" hidden="1" x14ac:dyDescent="0.35">
      <c r="A4" s="11" t="s">
        <v>1557</v>
      </c>
      <c r="B4" s="12" t="s">
        <v>1558</v>
      </c>
      <c r="C4" s="12" t="s">
        <v>1559</v>
      </c>
      <c r="D4" s="12" t="s">
        <v>1560</v>
      </c>
      <c r="E4" s="12" t="s">
        <v>1561</v>
      </c>
      <c r="F4" s="12" t="s">
        <v>1562</v>
      </c>
      <c r="G4" s="20">
        <v>45615</v>
      </c>
      <c r="H4" s="20">
        <v>46022</v>
      </c>
      <c r="J4">
        <f t="shared" si="0"/>
        <v>407</v>
      </c>
      <c r="K4" s="12" t="s">
        <v>1544</v>
      </c>
      <c r="L4" s="12" t="s">
        <v>1563</v>
      </c>
      <c r="M4" s="16" t="s">
        <v>1546</v>
      </c>
      <c r="O4">
        <v>2024</v>
      </c>
    </row>
    <row r="5" spans="1:15" hidden="1" x14ac:dyDescent="0.35">
      <c r="A5" s="9" t="s">
        <v>1637</v>
      </c>
      <c r="B5" s="10" t="s">
        <v>1638</v>
      </c>
      <c r="C5" s="10" t="s">
        <v>1639</v>
      </c>
      <c r="D5" s="10" t="s">
        <v>1640</v>
      </c>
      <c r="E5" s="10" t="s">
        <v>1641</v>
      </c>
      <c r="F5" s="10" t="s">
        <v>1642</v>
      </c>
      <c r="G5" s="21">
        <v>45951</v>
      </c>
      <c r="H5" s="21">
        <v>46006</v>
      </c>
      <c r="J5">
        <f t="shared" si="0"/>
        <v>55</v>
      </c>
      <c r="K5" s="10" t="s">
        <v>1583</v>
      </c>
      <c r="L5" s="10" t="s">
        <v>1573</v>
      </c>
      <c r="M5" s="17" t="s">
        <v>1546</v>
      </c>
      <c r="O5">
        <v>2025</v>
      </c>
    </row>
    <row r="6" spans="1:15" hidden="1" x14ac:dyDescent="0.35">
      <c r="A6" s="11" t="s">
        <v>1672</v>
      </c>
      <c r="B6" s="12" t="s">
        <v>1673</v>
      </c>
      <c r="C6" s="12" t="s">
        <v>1674</v>
      </c>
      <c r="D6" s="12" t="s">
        <v>1675</v>
      </c>
      <c r="E6" s="12" t="s">
        <v>1676</v>
      </c>
      <c r="F6" s="12" t="s">
        <v>1677</v>
      </c>
      <c r="G6" s="20">
        <v>45658</v>
      </c>
      <c r="H6" s="20">
        <v>46022</v>
      </c>
      <c r="J6">
        <f t="shared" si="0"/>
        <v>364</v>
      </c>
      <c r="K6" s="12" t="s">
        <v>1678</v>
      </c>
      <c r="L6" s="12" t="s">
        <v>1549</v>
      </c>
      <c r="M6" s="16" t="s">
        <v>1546</v>
      </c>
      <c r="O6">
        <v>2025</v>
      </c>
    </row>
    <row r="7" spans="1:15" hidden="1" x14ac:dyDescent="0.35">
      <c r="A7" s="9" t="s">
        <v>1742</v>
      </c>
      <c r="B7" s="10" t="s">
        <v>1743</v>
      </c>
      <c r="C7" s="10" t="s">
        <v>1744</v>
      </c>
      <c r="D7" s="10" t="s">
        <v>1745</v>
      </c>
      <c r="E7" s="10" t="s">
        <v>1554</v>
      </c>
      <c r="F7" s="10" t="s">
        <v>1746</v>
      </c>
      <c r="G7" s="21">
        <v>42341</v>
      </c>
      <c r="H7" s="21">
        <v>46022</v>
      </c>
      <c r="J7">
        <f t="shared" si="0"/>
        <v>3681</v>
      </c>
      <c r="K7" s="10" t="s">
        <v>1583</v>
      </c>
      <c r="L7" s="10" t="s">
        <v>1747</v>
      </c>
      <c r="M7" s="17" t="s">
        <v>1546</v>
      </c>
      <c r="O7">
        <v>2015</v>
      </c>
    </row>
    <row r="8" spans="1:15" hidden="1" x14ac:dyDescent="0.35">
      <c r="A8" s="11" t="s">
        <v>1748</v>
      </c>
      <c r="B8" s="12" t="s">
        <v>1597</v>
      </c>
      <c r="C8" s="12" t="s">
        <v>1749</v>
      </c>
      <c r="D8" s="12" t="s">
        <v>1750</v>
      </c>
      <c r="E8" s="12" t="s">
        <v>1751</v>
      </c>
      <c r="F8" s="12" t="s">
        <v>1752</v>
      </c>
      <c r="G8" s="20">
        <v>45726</v>
      </c>
      <c r="H8" s="20">
        <v>46025</v>
      </c>
      <c r="J8">
        <f t="shared" si="0"/>
        <v>299</v>
      </c>
      <c r="K8" s="12" t="s">
        <v>1544</v>
      </c>
      <c r="L8" s="12" t="s">
        <v>1567</v>
      </c>
      <c r="M8" s="16" t="s">
        <v>1546</v>
      </c>
      <c r="O8">
        <v>2025</v>
      </c>
    </row>
    <row r="9" spans="1:15" hidden="1" x14ac:dyDescent="0.35">
      <c r="A9" s="9" t="s">
        <v>1759</v>
      </c>
      <c r="B9" s="10" t="s">
        <v>1578</v>
      </c>
      <c r="C9" s="10" t="s">
        <v>1760</v>
      </c>
      <c r="D9" s="10" t="s">
        <v>1756</v>
      </c>
      <c r="E9" s="10" t="s">
        <v>1761</v>
      </c>
      <c r="F9" s="10" t="s">
        <v>1758</v>
      </c>
      <c r="G9" s="21">
        <v>45691</v>
      </c>
      <c r="H9" s="21">
        <v>46022</v>
      </c>
      <c r="J9">
        <f t="shared" si="0"/>
        <v>331</v>
      </c>
      <c r="K9" s="10" t="s">
        <v>1583</v>
      </c>
      <c r="L9" s="10" t="s">
        <v>1549</v>
      </c>
      <c r="M9" s="17" t="s">
        <v>1546</v>
      </c>
      <c r="O9">
        <v>2025</v>
      </c>
    </row>
    <row r="10" spans="1:15" hidden="1" x14ac:dyDescent="0.35">
      <c r="A10" s="11" t="s">
        <v>1767</v>
      </c>
      <c r="B10" s="12" t="s">
        <v>1768</v>
      </c>
      <c r="C10" s="12" t="s">
        <v>1769</v>
      </c>
      <c r="D10" s="12" t="s">
        <v>1770</v>
      </c>
      <c r="E10" s="12" t="s">
        <v>1771</v>
      </c>
      <c r="F10" s="12" t="s">
        <v>1772</v>
      </c>
      <c r="G10" s="20">
        <v>45876</v>
      </c>
      <c r="H10" s="20">
        <v>46021</v>
      </c>
      <c r="J10">
        <f t="shared" si="0"/>
        <v>145</v>
      </c>
      <c r="K10" s="12" t="s">
        <v>1678</v>
      </c>
      <c r="L10" s="12" t="s">
        <v>1584</v>
      </c>
      <c r="M10" s="16" t="s">
        <v>1546</v>
      </c>
      <c r="O10">
        <v>2025</v>
      </c>
    </row>
    <row r="11" spans="1:15" hidden="1" x14ac:dyDescent="0.35">
      <c r="A11" s="9" t="s">
        <v>1795</v>
      </c>
      <c r="B11" s="10" t="s">
        <v>1667</v>
      </c>
      <c r="C11" s="10" t="s">
        <v>1796</v>
      </c>
      <c r="D11" s="10" t="s">
        <v>1797</v>
      </c>
      <c r="E11" s="10" t="s">
        <v>1542</v>
      </c>
      <c r="F11" s="10" t="s">
        <v>1798</v>
      </c>
      <c r="G11" s="21">
        <v>45580</v>
      </c>
      <c r="H11" s="21">
        <v>46022</v>
      </c>
      <c r="J11">
        <f t="shared" si="0"/>
        <v>442</v>
      </c>
      <c r="K11" s="10" t="s">
        <v>1556</v>
      </c>
      <c r="L11" s="10" t="s">
        <v>1567</v>
      </c>
      <c r="M11" s="17" t="s">
        <v>1546</v>
      </c>
      <c r="O11">
        <v>2024</v>
      </c>
    </row>
    <row r="12" spans="1:15" hidden="1" x14ac:dyDescent="0.35">
      <c r="A12" s="11" t="s">
        <v>1822</v>
      </c>
      <c r="B12" s="12" t="s">
        <v>1823</v>
      </c>
      <c r="C12" s="12" t="s">
        <v>1824</v>
      </c>
      <c r="D12" s="12" t="s">
        <v>1825</v>
      </c>
      <c r="E12" s="12" t="s">
        <v>1826</v>
      </c>
      <c r="F12" s="12" t="s">
        <v>1827</v>
      </c>
      <c r="G12" s="20">
        <v>45924</v>
      </c>
      <c r="H12" s="20">
        <v>46053</v>
      </c>
      <c r="J12">
        <f t="shared" si="0"/>
        <v>129</v>
      </c>
      <c r="K12" s="12" t="s">
        <v>1544</v>
      </c>
      <c r="L12" s="12" t="s">
        <v>1545</v>
      </c>
      <c r="M12" s="16" t="s">
        <v>1546</v>
      </c>
      <c r="O12">
        <v>2025</v>
      </c>
    </row>
    <row r="13" spans="1:15" hidden="1" x14ac:dyDescent="0.35">
      <c r="A13" s="9" t="s">
        <v>1830</v>
      </c>
      <c r="B13" s="10" t="s">
        <v>1831</v>
      </c>
      <c r="C13" s="10" t="s">
        <v>1832</v>
      </c>
      <c r="D13" s="10" t="s">
        <v>1833</v>
      </c>
      <c r="E13" s="10" t="s">
        <v>1834</v>
      </c>
      <c r="F13" s="10" t="s">
        <v>1835</v>
      </c>
      <c r="G13" s="21">
        <v>45937</v>
      </c>
      <c r="H13" s="21">
        <v>46053</v>
      </c>
      <c r="J13">
        <f t="shared" si="0"/>
        <v>116</v>
      </c>
      <c r="K13" s="10" t="s">
        <v>1836</v>
      </c>
      <c r="L13" s="10" t="s">
        <v>1563</v>
      </c>
      <c r="M13" s="17" t="s">
        <v>1546</v>
      </c>
      <c r="O13">
        <v>2025</v>
      </c>
    </row>
    <row r="14" spans="1:15" x14ac:dyDescent="0.35">
      <c r="A14" s="9" t="s">
        <v>2061</v>
      </c>
      <c r="B14" s="10" t="s">
        <v>2062</v>
      </c>
      <c r="C14" s="10" t="s">
        <v>2063</v>
      </c>
      <c r="D14" s="10" t="s">
        <v>2064</v>
      </c>
      <c r="E14" s="10" t="s">
        <v>1554</v>
      </c>
      <c r="F14" s="10" t="s">
        <v>2065</v>
      </c>
      <c r="G14" s="21">
        <v>44995</v>
      </c>
      <c r="H14" s="21">
        <v>45981</v>
      </c>
      <c r="J14">
        <f t="shared" ref="J14:J77" si="1">_xlfn.DAYS(H14,G14)</f>
        <v>986</v>
      </c>
      <c r="K14" s="10" t="s">
        <v>1583</v>
      </c>
      <c r="L14" s="10" t="s">
        <v>1563</v>
      </c>
      <c r="M14" s="17" t="s">
        <v>1546</v>
      </c>
      <c r="O14">
        <v>2023</v>
      </c>
    </row>
    <row r="15" spans="1:15" x14ac:dyDescent="0.35">
      <c r="A15" s="9" t="s">
        <v>2824</v>
      </c>
      <c r="B15" s="10" t="s">
        <v>2825</v>
      </c>
      <c r="C15" s="10" t="s">
        <v>2826</v>
      </c>
      <c r="D15" s="10" t="s">
        <v>2827</v>
      </c>
      <c r="E15" s="10" t="s">
        <v>2828</v>
      </c>
      <c r="F15" s="10" t="s">
        <v>2516</v>
      </c>
      <c r="G15" s="21">
        <v>45376</v>
      </c>
      <c r="H15" s="21">
        <v>45808</v>
      </c>
      <c r="J15">
        <f t="shared" si="1"/>
        <v>432</v>
      </c>
      <c r="K15" s="10" t="s">
        <v>1583</v>
      </c>
      <c r="L15" s="10" t="s">
        <v>1567</v>
      </c>
      <c r="M15" s="17" t="s">
        <v>1546</v>
      </c>
      <c r="O15">
        <v>2024</v>
      </c>
    </row>
    <row r="16" spans="1:15" x14ac:dyDescent="0.35">
      <c r="A16" s="11" t="s">
        <v>2503</v>
      </c>
      <c r="B16" s="12" t="s">
        <v>1638</v>
      </c>
      <c r="C16" s="12" t="s">
        <v>2504</v>
      </c>
      <c r="D16" s="12" t="s">
        <v>2287</v>
      </c>
      <c r="E16" s="12" t="s">
        <v>2069</v>
      </c>
      <c r="F16" s="12" t="s">
        <v>2288</v>
      </c>
      <c r="G16" s="20">
        <v>45536</v>
      </c>
      <c r="H16" s="20">
        <v>45952</v>
      </c>
      <c r="J16">
        <f t="shared" si="1"/>
        <v>416</v>
      </c>
      <c r="K16" s="12" t="s">
        <v>1583</v>
      </c>
      <c r="L16" s="12" t="s">
        <v>1567</v>
      </c>
      <c r="M16" s="16" t="s">
        <v>1546</v>
      </c>
      <c r="O16">
        <v>2024</v>
      </c>
    </row>
    <row r="17" spans="1:15" x14ac:dyDescent="0.35">
      <c r="A17" s="11" t="s">
        <v>2260</v>
      </c>
      <c r="B17" s="12" t="s">
        <v>2265</v>
      </c>
      <c r="C17" s="12" t="s">
        <v>2266</v>
      </c>
      <c r="D17" s="12" t="s">
        <v>2262</v>
      </c>
      <c r="E17" s="12" t="s">
        <v>2263</v>
      </c>
      <c r="F17" s="12" t="s">
        <v>2264</v>
      </c>
      <c r="G17" s="20">
        <v>45609</v>
      </c>
      <c r="H17" s="20">
        <v>45980</v>
      </c>
      <c r="J17">
        <f t="shared" si="1"/>
        <v>371</v>
      </c>
      <c r="K17" s="12" t="s">
        <v>1544</v>
      </c>
      <c r="L17" s="12" t="s">
        <v>1567</v>
      </c>
      <c r="M17" s="16" t="s">
        <v>1546</v>
      </c>
      <c r="O17">
        <v>2024</v>
      </c>
    </row>
    <row r="18" spans="1:15" hidden="1" x14ac:dyDescent="0.35">
      <c r="A18" s="11" t="s">
        <v>2050</v>
      </c>
      <c r="B18" s="12" t="s">
        <v>2051</v>
      </c>
      <c r="C18" s="12" t="s">
        <v>2052</v>
      </c>
      <c r="D18" s="12" t="s">
        <v>2053</v>
      </c>
      <c r="E18" s="12" t="s">
        <v>2054</v>
      </c>
      <c r="F18" s="12" t="s">
        <v>2055</v>
      </c>
      <c r="G18" s="20">
        <v>45776</v>
      </c>
      <c r="H18" s="20">
        <v>46022</v>
      </c>
      <c r="J18">
        <f t="shared" si="1"/>
        <v>246</v>
      </c>
      <c r="K18" s="12" t="s">
        <v>1583</v>
      </c>
      <c r="L18" s="12" t="s">
        <v>1545</v>
      </c>
      <c r="M18" s="16" t="s">
        <v>1546</v>
      </c>
      <c r="O18">
        <v>2025</v>
      </c>
    </row>
    <row r="19" spans="1:15" x14ac:dyDescent="0.35">
      <c r="A19" s="9" t="s">
        <v>2260</v>
      </c>
      <c r="B19" s="10" t="s">
        <v>2267</v>
      </c>
      <c r="C19" s="10" t="s">
        <v>2268</v>
      </c>
      <c r="D19" s="10" t="s">
        <v>2262</v>
      </c>
      <c r="E19" s="10" t="s">
        <v>2263</v>
      </c>
      <c r="F19" s="10" t="s">
        <v>2264</v>
      </c>
      <c r="G19" s="21">
        <v>45609</v>
      </c>
      <c r="H19" s="21">
        <v>45980</v>
      </c>
      <c r="J19">
        <f t="shared" si="1"/>
        <v>371</v>
      </c>
      <c r="K19" s="10" t="s">
        <v>1544</v>
      </c>
      <c r="L19" s="10" t="s">
        <v>1567</v>
      </c>
      <c r="M19" s="17" t="s">
        <v>1546</v>
      </c>
      <c r="O19">
        <v>2024</v>
      </c>
    </row>
    <row r="20" spans="1:15" hidden="1" x14ac:dyDescent="0.35">
      <c r="A20" s="11" t="s">
        <v>2072</v>
      </c>
      <c r="B20" s="12" t="s">
        <v>1597</v>
      </c>
      <c r="C20" s="12" t="s">
        <v>2073</v>
      </c>
      <c r="D20" s="12" t="s">
        <v>1750</v>
      </c>
      <c r="E20" s="12" t="s">
        <v>2069</v>
      </c>
      <c r="F20" s="12" t="s">
        <v>1752</v>
      </c>
      <c r="G20" s="20">
        <v>45188</v>
      </c>
      <c r="H20" s="20">
        <v>46022</v>
      </c>
      <c r="J20">
        <f t="shared" si="1"/>
        <v>834</v>
      </c>
      <c r="K20" s="12" t="s">
        <v>1583</v>
      </c>
      <c r="L20" s="12" t="s">
        <v>1567</v>
      </c>
      <c r="M20" s="16" t="s">
        <v>1546</v>
      </c>
      <c r="O20">
        <v>2023</v>
      </c>
    </row>
    <row r="21" spans="1:15" hidden="1" x14ac:dyDescent="0.35">
      <c r="A21" s="9" t="s">
        <v>2074</v>
      </c>
      <c r="B21" s="10" t="s">
        <v>2075</v>
      </c>
      <c r="C21" s="10" t="s">
        <v>2076</v>
      </c>
      <c r="D21" s="10" t="s">
        <v>2077</v>
      </c>
      <c r="E21" s="10" t="s">
        <v>2078</v>
      </c>
      <c r="F21" s="10" t="s">
        <v>2079</v>
      </c>
      <c r="G21" s="21">
        <v>45947</v>
      </c>
      <c r="H21" s="21">
        <v>46039</v>
      </c>
      <c r="J21">
        <f t="shared" si="1"/>
        <v>92</v>
      </c>
      <c r="K21" s="10" t="s">
        <v>1544</v>
      </c>
      <c r="L21" s="10" t="s">
        <v>1595</v>
      </c>
      <c r="M21" s="17" t="s">
        <v>1546</v>
      </c>
      <c r="O21">
        <v>2025</v>
      </c>
    </row>
    <row r="22" spans="1:15" x14ac:dyDescent="0.35">
      <c r="A22" s="11" t="s">
        <v>3140</v>
      </c>
      <c r="B22" s="12" t="s">
        <v>3136</v>
      </c>
      <c r="C22" s="12" t="s">
        <v>3141</v>
      </c>
      <c r="D22" s="12" t="s">
        <v>2778</v>
      </c>
      <c r="E22" s="12" t="s">
        <v>1554</v>
      </c>
      <c r="F22" s="12" t="s">
        <v>2779</v>
      </c>
      <c r="G22" s="20">
        <v>45671</v>
      </c>
      <c r="H22" s="20">
        <v>45978</v>
      </c>
      <c r="J22">
        <f t="shared" si="1"/>
        <v>307</v>
      </c>
      <c r="K22" s="12" t="s">
        <v>1583</v>
      </c>
      <c r="L22" s="12" t="s">
        <v>1567</v>
      </c>
      <c r="M22" s="16" t="s">
        <v>1546</v>
      </c>
      <c r="O22">
        <v>2025</v>
      </c>
    </row>
    <row r="23" spans="1:15" hidden="1" x14ac:dyDescent="0.35">
      <c r="A23" s="9" t="s">
        <v>2105</v>
      </c>
      <c r="B23" s="10" t="s">
        <v>1735</v>
      </c>
      <c r="C23" s="10" t="s">
        <v>2106</v>
      </c>
      <c r="D23" s="10" t="s">
        <v>2100</v>
      </c>
      <c r="E23" s="10" t="s">
        <v>2107</v>
      </c>
      <c r="F23" s="10" t="s">
        <v>2102</v>
      </c>
      <c r="G23" s="21">
        <v>45017</v>
      </c>
      <c r="H23" s="21">
        <v>46022</v>
      </c>
      <c r="J23">
        <f t="shared" si="1"/>
        <v>1005</v>
      </c>
      <c r="K23" s="10" t="s">
        <v>1583</v>
      </c>
      <c r="L23" s="10" t="s">
        <v>1584</v>
      </c>
      <c r="M23" s="17" t="s">
        <v>1546</v>
      </c>
      <c r="O23">
        <v>2023</v>
      </c>
    </row>
    <row r="24" spans="1:15" hidden="1" x14ac:dyDescent="0.35">
      <c r="A24" s="11" t="s">
        <v>2108</v>
      </c>
      <c r="B24" s="12" t="s">
        <v>1735</v>
      </c>
      <c r="C24" s="12" t="s">
        <v>2109</v>
      </c>
      <c r="D24" s="12" t="s">
        <v>2100</v>
      </c>
      <c r="E24" s="12" t="s">
        <v>2107</v>
      </c>
      <c r="F24" s="12" t="s">
        <v>2102</v>
      </c>
      <c r="G24" s="20">
        <v>45031</v>
      </c>
      <c r="H24" s="20">
        <v>46022</v>
      </c>
      <c r="J24">
        <f t="shared" si="1"/>
        <v>991</v>
      </c>
      <c r="K24" s="12" t="s">
        <v>1583</v>
      </c>
      <c r="L24" s="12" t="s">
        <v>1567</v>
      </c>
      <c r="M24" s="16" t="s">
        <v>1546</v>
      </c>
      <c r="O24">
        <v>2023</v>
      </c>
    </row>
    <row r="25" spans="1:15" hidden="1" x14ac:dyDescent="0.35">
      <c r="A25" s="9" t="s">
        <v>2110</v>
      </c>
      <c r="B25" s="10" t="s">
        <v>1667</v>
      </c>
      <c r="C25" s="10" t="s">
        <v>2111</v>
      </c>
      <c r="D25" s="10" t="s">
        <v>2112</v>
      </c>
      <c r="E25" s="10" t="s">
        <v>2113</v>
      </c>
      <c r="F25" s="10" t="s">
        <v>2114</v>
      </c>
      <c r="G25" s="21">
        <v>45463</v>
      </c>
      <c r="H25" s="21">
        <v>46022</v>
      </c>
      <c r="J25">
        <f t="shared" si="1"/>
        <v>559</v>
      </c>
      <c r="K25" s="10" t="s">
        <v>1583</v>
      </c>
      <c r="L25" s="10" t="s">
        <v>1563</v>
      </c>
      <c r="M25" s="17" t="s">
        <v>1546</v>
      </c>
      <c r="O25">
        <v>2024</v>
      </c>
    </row>
    <row r="26" spans="1:15" hidden="1" x14ac:dyDescent="0.35">
      <c r="A26" s="11" t="s">
        <v>2122</v>
      </c>
      <c r="B26" s="12" t="s">
        <v>1586</v>
      </c>
      <c r="C26" s="12" t="s">
        <v>2123</v>
      </c>
      <c r="D26" s="12" t="s">
        <v>2124</v>
      </c>
      <c r="E26" s="12" t="s">
        <v>1542</v>
      </c>
      <c r="F26" s="12" t="s">
        <v>2125</v>
      </c>
      <c r="G26" s="20">
        <v>43523</v>
      </c>
      <c r="H26" s="20">
        <v>46022</v>
      </c>
      <c r="J26">
        <f t="shared" si="1"/>
        <v>2499</v>
      </c>
      <c r="K26" s="12" t="s">
        <v>1544</v>
      </c>
      <c r="L26" s="12" t="s">
        <v>1545</v>
      </c>
      <c r="M26" s="16" t="s">
        <v>1546</v>
      </c>
      <c r="O26">
        <v>2019</v>
      </c>
    </row>
    <row r="27" spans="1:15" hidden="1" x14ac:dyDescent="0.35">
      <c r="A27" s="9" t="s">
        <v>2126</v>
      </c>
      <c r="B27" s="10" t="s">
        <v>2127</v>
      </c>
      <c r="C27" s="10" t="s">
        <v>2128</v>
      </c>
      <c r="D27" s="10" t="s">
        <v>2129</v>
      </c>
      <c r="E27" s="10" t="s">
        <v>1683</v>
      </c>
      <c r="F27" s="10" t="s">
        <v>2130</v>
      </c>
      <c r="G27" s="21">
        <v>45809</v>
      </c>
      <c r="H27" s="21">
        <v>46142</v>
      </c>
      <c r="J27">
        <f t="shared" si="1"/>
        <v>333</v>
      </c>
      <c r="K27" s="10" t="s">
        <v>1583</v>
      </c>
      <c r="L27" s="10" t="s">
        <v>1549</v>
      </c>
      <c r="M27" s="17" t="s">
        <v>1546</v>
      </c>
      <c r="O27">
        <v>2025</v>
      </c>
    </row>
    <row r="28" spans="1:15" x14ac:dyDescent="0.35">
      <c r="A28" s="9" t="s">
        <v>1906</v>
      </c>
      <c r="B28" s="10" t="s">
        <v>1907</v>
      </c>
      <c r="C28" s="10" t="s">
        <v>1908</v>
      </c>
      <c r="D28" s="10" t="s">
        <v>1901</v>
      </c>
      <c r="E28" s="10" t="s">
        <v>1909</v>
      </c>
      <c r="F28" s="10" t="s">
        <v>1903</v>
      </c>
      <c r="G28" s="21">
        <v>45688</v>
      </c>
      <c r="H28" s="21">
        <v>45976</v>
      </c>
      <c r="J28">
        <f t="shared" si="1"/>
        <v>288</v>
      </c>
      <c r="K28" s="10" t="s">
        <v>1583</v>
      </c>
      <c r="L28" s="10" t="s">
        <v>1573</v>
      </c>
      <c r="M28" s="17" t="s">
        <v>1546</v>
      </c>
      <c r="O28">
        <v>2025</v>
      </c>
    </row>
    <row r="29" spans="1:15" hidden="1" x14ac:dyDescent="0.35">
      <c r="A29" s="9" t="s">
        <v>2148</v>
      </c>
      <c r="B29" s="10" t="s">
        <v>2149</v>
      </c>
      <c r="C29" s="10" t="s">
        <v>2150</v>
      </c>
      <c r="D29" s="10" t="s">
        <v>2151</v>
      </c>
      <c r="E29" s="10" t="s">
        <v>2152</v>
      </c>
      <c r="F29" s="10" t="s">
        <v>2153</v>
      </c>
      <c r="G29" s="21">
        <v>45943</v>
      </c>
      <c r="H29" s="21">
        <v>45991</v>
      </c>
      <c r="J29">
        <f t="shared" si="1"/>
        <v>48</v>
      </c>
      <c r="K29" s="10" t="s">
        <v>1678</v>
      </c>
      <c r="L29" s="10" t="s">
        <v>1649</v>
      </c>
      <c r="M29" s="17" t="s">
        <v>1546</v>
      </c>
      <c r="O29">
        <v>2025</v>
      </c>
    </row>
    <row r="30" spans="1:15" hidden="1" x14ac:dyDescent="0.35">
      <c r="A30" s="11" t="s">
        <v>2154</v>
      </c>
      <c r="B30" s="12" t="s">
        <v>2155</v>
      </c>
      <c r="C30" s="12" t="s">
        <v>2156</v>
      </c>
      <c r="D30" s="12" t="s">
        <v>2157</v>
      </c>
      <c r="E30" s="12" t="s">
        <v>2054</v>
      </c>
      <c r="F30" s="12" t="s">
        <v>2158</v>
      </c>
      <c r="G30" s="20">
        <v>45937</v>
      </c>
      <c r="H30" s="20">
        <v>45991</v>
      </c>
      <c r="J30">
        <f t="shared" si="1"/>
        <v>54</v>
      </c>
      <c r="K30" s="12" t="s">
        <v>1583</v>
      </c>
      <c r="L30" s="12" t="s">
        <v>1545</v>
      </c>
      <c r="M30" s="16" t="s">
        <v>1546</v>
      </c>
      <c r="O30">
        <v>2025</v>
      </c>
    </row>
    <row r="31" spans="1:15" hidden="1" x14ac:dyDescent="0.35">
      <c r="A31" s="9" t="s">
        <v>2231</v>
      </c>
      <c r="B31" s="10" t="s">
        <v>2232</v>
      </c>
      <c r="C31" s="10" t="s">
        <v>2233</v>
      </c>
      <c r="D31" s="10" t="s">
        <v>2234</v>
      </c>
      <c r="E31" s="10" t="s">
        <v>2235</v>
      </c>
      <c r="F31" s="10" t="s">
        <v>2236</v>
      </c>
      <c r="G31" s="21">
        <v>45908</v>
      </c>
      <c r="H31" s="21">
        <v>46023</v>
      </c>
      <c r="J31">
        <f t="shared" si="1"/>
        <v>115</v>
      </c>
      <c r="K31" s="10" t="s">
        <v>1678</v>
      </c>
      <c r="L31" s="10" t="s">
        <v>1545</v>
      </c>
      <c r="M31" s="17" t="s">
        <v>1546</v>
      </c>
      <c r="O31">
        <v>2025</v>
      </c>
    </row>
    <row r="32" spans="1:15" hidden="1" x14ac:dyDescent="0.35">
      <c r="A32" s="11" t="s">
        <v>2242</v>
      </c>
      <c r="B32" s="12" t="s">
        <v>1855</v>
      </c>
      <c r="C32" s="12" t="s">
        <v>2243</v>
      </c>
      <c r="D32" s="12" t="s">
        <v>2244</v>
      </c>
      <c r="E32" s="12" t="s">
        <v>2245</v>
      </c>
      <c r="F32" s="12" t="s">
        <v>2246</v>
      </c>
      <c r="G32" s="20">
        <v>45687</v>
      </c>
      <c r="H32" s="20">
        <v>45991</v>
      </c>
      <c r="J32">
        <f t="shared" si="1"/>
        <v>304</v>
      </c>
      <c r="K32" s="12" t="s">
        <v>1583</v>
      </c>
      <c r="L32" s="12" t="s">
        <v>1584</v>
      </c>
      <c r="M32" s="16" t="s">
        <v>1546</v>
      </c>
      <c r="O32">
        <v>2025</v>
      </c>
    </row>
    <row r="33" spans="1:15" x14ac:dyDescent="0.35">
      <c r="A33" s="11" t="s">
        <v>4651</v>
      </c>
      <c r="B33" s="12" t="s">
        <v>4652</v>
      </c>
      <c r="C33" s="12" t="s">
        <v>4653</v>
      </c>
      <c r="D33" s="12" t="s">
        <v>3917</v>
      </c>
      <c r="E33" s="12" t="s">
        <v>4654</v>
      </c>
      <c r="F33" s="12" t="s">
        <v>3918</v>
      </c>
      <c r="G33" s="20">
        <v>45448</v>
      </c>
      <c r="H33" s="20">
        <v>45657</v>
      </c>
      <c r="J33">
        <f t="shared" si="1"/>
        <v>209</v>
      </c>
      <c r="K33" s="12" t="s">
        <v>1583</v>
      </c>
      <c r="L33" s="12" t="s">
        <v>1584</v>
      </c>
      <c r="M33" s="16" t="s">
        <v>1546</v>
      </c>
      <c r="O33">
        <v>2024</v>
      </c>
    </row>
    <row r="34" spans="1:15" x14ac:dyDescent="0.35">
      <c r="A34" s="9" t="s">
        <v>4651</v>
      </c>
      <c r="B34" s="10" t="s">
        <v>4655</v>
      </c>
      <c r="C34" s="10" t="s">
        <v>4656</v>
      </c>
      <c r="D34" s="10" t="s">
        <v>3917</v>
      </c>
      <c r="E34" s="10" t="s">
        <v>4654</v>
      </c>
      <c r="F34" s="10" t="s">
        <v>3918</v>
      </c>
      <c r="G34" s="21">
        <v>45448</v>
      </c>
      <c r="H34" s="21">
        <v>45657</v>
      </c>
      <c r="J34">
        <f t="shared" si="1"/>
        <v>209</v>
      </c>
      <c r="K34" s="10" t="s">
        <v>1583</v>
      </c>
      <c r="L34" s="10" t="s">
        <v>1584</v>
      </c>
      <c r="M34" s="17" t="s">
        <v>1546</v>
      </c>
      <c r="O34">
        <v>2024</v>
      </c>
    </row>
    <row r="35" spans="1:15" x14ac:dyDescent="0.35">
      <c r="A35" s="9" t="s">
        <v>4160</v>
      </c>
      <c r="B35" s="10" t="s">
        <v>4161</v>
      </c>
      <c r="C35" s="10" t="s">
        <v>4162</v>
      </c>
      <c r="D35" s="10" t="s">
        <v>4163</v>
      </c>
      <c r="E35" s="10" t="s">
        <v>2258</v>
      </c>
      <c r="F35" s="10" t="s">
        <v>4164</v>
      </c>
      <c r="G35" s="21">
        <v>45722</v>
      </c>
      <c r="H35" s="21">
        <v>45930</v>
      </c>
      <c r="J35">
        <f t="shared" si="1"/>
        <v>208</v>
      </c>
      <c r="K35" s="10" t="s">
        <v>1583</v>
      </c>
      <c r="L35" s="10" t="s">
        <v>1567</v>
      </c>
      <c r="M35" s="17" t="s">
        <v>1546</v>
      </c>
      <c r="O35">
        <v>2025</v>
      </c>
    </row>
    <row r="36" spans="1:15" hidden="1" x14ac:dyDescent="0.35">
      <c r="A36" s="11" t="s">
        <v>2312</v>
      </c>
      <c r="B36" s="12" t="s">
        <v>2313</v>
      </c>
      <c r="C36" s="12" t="s">
        <v>2314</v>
      </c>
      <c r="D36" s="12" t="s">
        <v>2315</v>
      </c>
      <c r="E36" s="12" t="s">
        <v>1561</v>
      </c>
      <c r="F36" s="12" t="s">
        <v>2316</v>
      </c>
      <c r="G36" s="20">
        <v>45520</v>
      </c>
      <c r="H36" s="20">
        <v>46112</v>
      </c>
      <c r="J36">
        <f t="shared" si="1"/>
        <v>592</v>
      </c>
      <c r="K36" s="12" t="s">
        <v>1556</v>
      </c>
      <c r="L36" s="12" t="s">
        <v>1584</v>
      </c>
      <c r="M36" s="16" t="s">
        <v>1546</v>
      </c>
      <c r="O36">
        <v>2024</v>
      </c>
    </row>
    <row r="37" spans="1:15" hidden="1" x14ac:dyDescent="0.35">
      <c r="A37" s="9" t="s">
        <v>2317</v>
      </c>
      <c r="B37" s="10" t="s">
        <v>2313</v>
      </c>
      <c r="C37" s="10" t="s">
        <v>2318</v>
      </c>
      <c r="D37" s="10" t="s">
        <v>2315</v>
      </c>
      <c r="E37" s="10" t="s">
        <v>1561</v>
      </c>
      <c r="F37" s="10" t="s">
        <v>2316</v>
      </c>
      <c r="G37" s="21">
        <v>45520</v>
      </c>
      <c r="H37" s="21">
        <v>46112</v>
      </c>
      <c r="J37">
        <f t="shared" si="1"/>
        <v>592</v>
      </c>
      <c r="K37" s="10" t="s">
        <v>1556</v>
      </c>
      <c r="L37" s="10" t="s">
        <v>1545</v>
      </c>
      <c r="M37" s="17" t="s">
        <v>1546</v>
      </c>
      <c r="O37">
        <v>2024</v>
      </c>
    </row>
    <row r="38" spans="1:15" hidden="1" x14ac:dyDescent="0.35">
      <c r="A38" s="11" t="s">
        <v>2323</v>
      </c>
      <c r="B38" s="12" t="s">
        <v>1823</v>
      </c>
      <c r="C38" s="12" t="s">
        <v>2324</v>
      </c>
      <c r="D38" s="12" t="s">
        <v>2321</v>
      </c>
      <c r="E38" s="12" t="s">
        <v>1561</v>
      </c>
      <c r="F38" s="12" t="s">
        <v>2322</v>
      </c>
      <c r="G38" s="20">
        <v>45658</v>
      </c>
      <c r="H38" s="20">
        <v>46112</v>
      </c>
      <c r="J38">
        <f t="shared" si="1"/>
        <v>454</v>
      </c>
      <c r="K38" s="12" t="s">
        <v>1583</v>
      </c>
      <c r="L38" s="12" t="s">
        <v>1545</v>
      </c>
      <c r="M38" s="16" t="s">
        <v>1546</v>
      </c>
      <c r="O38">
        <v>2025</v>
      </c>
    </row>
    <row r="39" spans="1:15" hidden="1" x14ac:dyDescent="0.35">
      <c r="A39" s="9" t="s">
        <v>2325</v>
      </c>
      <c r="B39" s="10" t="s">
        <v>1823</v>
      </c>
      <c r="C39" s="10" t="s">
        <v>2326</v>
      </c>
      <c r="D39" s="10" t="s">
        <v>2321</v>
      </c>
      <c r="E39" s="10" t="s">
        <v>1561</v>
      </c>
      <c r="F39" s="10" t="s">
        <v>2322</v>
      </c>
      <c r="G39" s="21">
        <v>45658</v>
      </c>
      <c r="H39" s="21">
        <v>46112</v>
      </c>
      <c r="J39">
        <f t="shared" si="1"/>
        <v>454</v>
      </c>
      <c r="K39" s="10" t="s">
        <v>1678</v>
      </c>
      <c r="L39" s="10" t="s">
        <v>1545</v>
      </c>
      <c r="M39" s="17" t="s">
        <v>1546</v>
      </c>
      <c r="O39">
        <v>2025</v>
      </c>
    </row>
    <row r="40" spans="1:15" x14ac:dyDescent="0.35">
      <c r="A40" s="9" t="s">
        <v>3688</v>
      </c>
      <c r="B40" s="10" t="s">
        <v>2062</v>
      </c>
      <c r="C40" s="10" t="s">
        <v>3689</v>
      </c>
      <c r="D40" s="10" t="s">
        <v>3690</v>
      </c>
      <c r="E40" s="10" t="s">
        <v>3691</v>
      </c>
      <c r="F40" s="10" t="s">
        <v>3692</v>
      </c>
      <c r="G40" s="21">
        <v>45789</v>
      </c>
      <c r="H40" s="21">
        <v>45978</v>
      </c>
      <c r="J40">
        <f t="shared" si="1"/>
        <v>189</v>
      </c>
      <c r="K40" s="10" t="s">
        <v>1583</v>
      </c>
      <c r="L40" s="10" t="s">
        <v>1563</v>
      </c>
      <c r="M40" s="17" t="s">
        <v>1546</v>
      </c>
      <c r="O40">
        <v>2025</v>
      </c>
    </row>
    <row r="41" spans="1:15" hidden="1" x14ac:dyDescent="0.35">
      <c r="A41" s="9" t="s">
        <v>2358</v>
      </c>
      <c r="B41" s="10" t="s">
        <v>2359</v>
      </c>
      <c r="C41" s="10" t="s">
        <v>2360</v>
      </c>
      <c r="D41" s="10" t="s">
        <v>2361</v>
      </c>
      <c r="E41" s="10" t="s">
        <v>2362</v>
      </c>
      <c r="F41" s="10" t="s">
        <v>2363</v>
      </c>
      <c r="G41" s="21">
        <v>44333</v>
      </c>
      <c r="H41" s="21">
        <v>46022</v>
      </c>
      <c r="J41">
        <f t="shared" si="1"/>
        <v>1689</v>
      </c>
      <c r="K41" s="10" t="s">
        <v>1544</v>
      </c>
      <c r="L41" s="10" t="s">
        <v>1584</v>
      </c>
      <c r="M41" s="17" t="s">
        <v>1546</v>
      </c>
      <c r="O41">
        <v>2021</v>
      </c>
    </row>
    <row r="42" spans="1:15" hidden="1" x14ac:dyDescent="0.35">
      <c r="A42" s="11" t="s">
        <v>2358</v>
      </c>
      <c r="B42" s="12" t="s">
        <v>2364</v>
      </c>
      <c r="C42" s="12" t="s">
        <v>2365</v>
      </c>
      <c r="D42" s="12" t="s">
        <v>2361</v>
      </c>
      <c r="E42" s="12" t="s">
        <v>2362</v>
      </c>
      <c r="F42" s="12" t="s">
        <v>2363</v>
      </c>
      <c r="G42" s="20">
        <v>44333</v>
      </c>
      <c r="H42" s="20">
        <v>46022</v>
      </c>
      <c r="J42">
        <f t="shared" si="1"/>
        <v>1689</v>
      </c>
      <c r="K42" s="12" t="s">
        <v>1544</v>
      </c>
      <c r="L42" s="12" t="s">
        <v>1584</v>
      </c>
      <c r="M42" s="16" t="s">
        <v>1546</v>
      </c>
      <c r="O42">
        <v>2021</v>
      </c>
    </row>
    <row r="43" spans="1:15" x14ac:dyDescent="0.35">
      <c r="A43" s="9" t="s">
        <v>2260</v>
      </c>
      <c r="B43" s="10" t="s">
        <v>1994</v>
      </c>
      <c r="C43" s="10" t="s">
        <v>2261</v>
      </c>
      <c r="D43" s="10" t="s">
        <v>2262</v>
      </c>
      <c r="E43" s="10" t="s">
        <v>2263</v>
      </c>
      <c r="F43" s="10" t="s">
        <v>2264</v>
      </c>
      <c r="G43" s="21">
        <v>45796</v>
      </c>
      <c r="H43" s="21">
        <v>45980</v>
      </c>
      <c r="J43">
        <f t="shared" si="1"/>
        <v>184</v>
      </c>
      <c r="K43" s="10" t="s">
        <v>1544</v>
      </c>
      <c r="L43" s="10" t="s">
        <v>1567</v>
      </c>
      <c r="M43" s="17" t="s">
        <v>1546</v>
      </c>
      <c r="O43">
        <v>2025</v>
      </c>
    </row>
    <row r="44" spans="1:15" hidden="1" x14ac:dyDescent="0.35">
      <c r="A44" s="11" t="s">
        <v>2383</v>
      </c>
      <c r="B44" s="12" t="s">
        <v>1667</v>
      </c>
      <c r="C44" s="12" t="s">
        <v>2384</v>
      </c>
      <c r="D44" s="12" t="s">
        <v>2385</v>
      </c>
      <c r="E44" s="12" t="s">
        <v>2386</v>
      </c>
      <c r="F44" s="12" t="s">
        <v>2387</v>
      </c>
      <c r="G44" s="20">
        <v>45839</v>
      </c>
      <c r="H44" s="20">
        <v>46022</v>
      </c>
      <c r="J44">
        <f t="shared" si="1"/>
        <v>183</v>
      </c>
      <c r="K44" s="12" t="s">
        <v>1583</v>
      </c>
      <c r="L44" s="12" t="s">
        <v>1747</v>
      </c>
      <c r="M44" s="16" t="s">
        <v>1546</v>
      </c>
      <c r="O44">
        <v>2025</v>
      </c>
    </row>
    <row r="45" spans="1:15" hidden="1" x14ac:dyDescent="0.35">
      <c r="A45" s="9" t="s">
        <v>2388</v>
      </c>
      <c r="B45" s="10" t="s">
        <v>1667</v>
      </c>
      <c r="C45" s="10" t="s">
        <v>2389</v>
      </c>
      <c r="D45" s="10" t="s">
        <v>2385</v>
      </c>
      <c r="E45" s="10" t="s">
        <v>2386</v>
      </c>
      <c r="F45" s="10" t="s">
        <v>2387</v>
      </c>
      <c r="G45" s="21">
        <v>45839</v>
      </c>
      <c r="H45" s="21">
        <v>46022</v>
      </c>
      <c r="J45">
        <f t="shared" si="1"/>
        <v>183</v>
      </c>
      <c r="K45" s="10" t="s">
        <v>1583</v>
      </c>
      <c r="L45" s="10" t="s">
        <v>1747</v>
      </c>
      <c r="M45" s="17" t="s">
        <v>1546</v>
      </c>
      <c r="O45">
        <v>2025</v>
      </c>
    </row>
    <row r="46" spans="1:15" hidden="1" x14ac:dyDescent="0.35">
      <c r="A46" s="11" t="s">
        <v>2395</v>
      </c>
      <c r="B46" s="12" t="s">
        <v>1717</v>
      </c>
      <c r="C46" s="12" t="s">
        <v>2396</v>
      </c>
      <c r="D46" s="12" t="s">
        <v>2381</v>
      </c>
      <c r="E46" s="12" t="s">
        <v>2069</v>
      </c>
      <c r="F46" s="12" t="s">
        <v>2382</v>
      </c>
      <c r="G46" s="20">
        <v>45646</v>
      </c>
      <c r="H46" s="20">
        <v>45991</v>
      </c>
      <c r="J46">
        <f t="shared" si="1"/>
        <v>345</v>
      </c>
      <c r="K46" s="12" t="s">
        <v>1583</v>
      </c>
      <c r="L46" s="12" t="s">
        <v>1563</v>
      </c>
      <c r="M46" s="16" t="s">
        <v>1546</v>
      </c>
      <c r="O46">
        <v>2024</v>
      </c>
    </row>
    <row r="47" spans="1:15" hidden="1" x14ac:dyDescent="0.35">
      <c r="A47" s="9" t="s">
        <v>2403</v>
      </c>
      <c r="B47" s="10" t="s">
        <v>2404</v>
      </c>
      <c r="C47" s="10" t="s">
        <v>2405</v>
      </c>
      <c r="D47" s="10" t="s">
        <v>2381</v>
      </c>
      <c r="E47" s="10" t="s">
        <v>1781</v>
      </c>
      <c r="F47" s="10" t="s">
        <v>2382</v>
      </c>
      <c r="G47" s="21">
        <v>45965</v>
      </c>
      <c r="H47" s="21">
        <v>46001</v>
      </c>
      <c r="J47">
        <f t="shared" si="1"/>
        <v>36</v>
      </c>
      <c r="K47" s="10" t="s">
        <v>1783</v>
      </c>
      <c r="L47" s="10" t="s">
        <v>1584</v>
      </c>
      <c r="M47" s="17" t="s">
        <v>1546</v>
      </c>
      <c r="O47">
        <v>2025</v>
      </c>
    </row>
    <row r="48" spans="1:15" hidden="1" x14ac:dyDescent="0.35">
      <c r="A48" s="11" t="s">
        <v>2414</v>
      </c>
      <c r="B48" s="12" t="s">
        <v>2415</v>
      </c>
      <c r="C48" s="12" t="s">
        <v>2416</v>
      </c>
      <c r="D48" s="12" t="s">
        <v>2417</v>
      </c>
      <c r="E48" s="12" t="s">
        <v>2418</v>
      </c>
      <c r="F48" s="12" t="s">
        <v>2419</v>
      </c>
      <c r="G48" s="20">
        <v>45895</v>
      </c>
      <c r="H48" s="20">
        <v>46112</v>
      </c>
      <c r="J48">
        <f t="shared" si="1"/>
        <v>217</v>
      </c>
      <c r="K48" s="12" t="s">
        <v>1583</v>
      </c>
      <c r="L48" s="12" t="s">
        <v>1563</v>
      </c>
      <c r="M48" s="16" t="s">
        <v>1546</v>
      </c>
      <c r="O48">
        <v>2025</v>
      </c>
    </row>
    <row r="49" spans="1:15" hidden="1" x14ac:dyDescent="0.35">
      <c r="A49" s="9" t="s">
        <v>2420</v>
      </c>
      <c r="B49" s="10" t="s">
        <v>1735</v>
      </c>
      <c r="C49" s="10" t="s">
        <v>2421</v>
      </c>
      <c r="D49" s="10" t="s">
        <v>2417</v>
      </c>
      <c r="E49" s="10" t="s">
        <v>2107</v>
      </c>
      <c r="F49" s="10" t="s">
        <v>2419</v>
      </c>
      <c r="G49" s="21">
        <v>45017</v>
      </c>
      <c r="H49" s="21">
        <v>46022</v>
      </c>
      <c r="J49">
        <f t="shared" si="1"/>
        <v>1005</v>
      </c>
      <c r="K49" s="10" t="s">
        <v>1583</v>
      </c>
      <c r="L49" s="10" t="s">
        <v>1545</v>
      </c>
      <c r="M49" s="17" t="s">
        <v>1546</v>
      </c>
      <c r="O49">
        <v>2023</v>
      </c>
    </row>
    <row r="50" spans="1:15" x14ac:dyDescent="0.35">
      <c r="A50" s="9" t="s">
        <v>5216</v>
      </c>
      <c r="B50" s="10" t="s">
        <v>1590</v>
      </c>
      <c r="C50" s="10" t="s">
        <v>5217</v>
      </c>
      <c r="D50" s="10" t="s">
        <v>5218</v>
      </c>
      <c r="E50" s="10" t="s">
        <v>5219</v>
      </c>
      <c r="F50" s="10" t="s">
        <v>5220</v>
      </c>
      <c r="G50" s="21">
        <v>44720</v>
      </c>
      <c r="H50" s="21">
        <v>44903</v>
      </c>
      <c r="J50">
        <f t="shared" si="1"/>
        <v>183</v>
      </c>
      <c r="K50" s="10" t="s">
        <v>1583</v>
      </c>
      <c r="L50" s="10" t="s">
        <v>1549</v>
      </c>
      <c r="M50" s="17" t="s">
        <v>1546</v>
      </c>
      <c r="O50">
        <v>2022</v>
      </c>
    </row>
    <row r="51" spans="1:15" hidden="1" x14ac:dyDescent="0.35">
      <c r="A51" s="9" t="s">
        <v>2460</v>
      </c>
      <c r="B51" s="10" t="s">
        <v>2352</v>
      </c>
      <c r="C51" s="10" t="s">
        <v>2461</v>
      </c>
      <c r="D51" s="10" t="s">
        <v>2462</v>
      </c>
      <c r="E51" s="10" t="s">
        <v>2463</v>
      </c>
      <c r="F51" s="10" t="s">
        <v>2464</v>
      </c>
      <c r="G51" s="21">
        <v>45145</v>
      </c>
      <c r="H51" s="21">
        <v>45991</v>
      </c>
      <c r="J51">
        <f t="shared" si="1"/>
        <v>846</v>
      </c>
      <c r="K51" s="10" t="s">
        <v>1583</v>
      </c>
      <c r="L51" s="10" t="s">
        <v>1549</v>
      </c>
      <c r="M51" s="17" t="s">
        <v>1546</v>
      </c>
      <c r="O51">
        <v>2023</v>
      </c>
    </row>
    <row r="52" spans="1:15" hidden="1" x14ac:dyDescent="0.35">
      <c r="A52" s="11" t="s">
        <v>2487</v>
      </c>
      <c r="B52" s="12" t="s">
        <v>2488</v>
      </c>
      <c r="C52" s="12" t="s">
        <v>2489</v>
      </c>
      <c r="D52" s="12" t="s">
        <v>2490</v>
      </c>
      <c r="E52" s="12" t="s">
        <v>2113</v>
      </c>
      <c r="F52" s="12" t="s">
        <v>2491</v>
      </c>
      <c r="G52" s="20">
        <v>45869</v>
      </c>
      <c r="H52" s="20">
        <v>46387</v>
      </c>
      <c r="J52">
        <f t="shared" si="1"/>
        <v>518</v>
      </c>
      <c r="K52" s="12" t="s">
        <v>1544</v>
      </c>
      <c r="L52" s="12" t="s">
        <v>1545</v>
      </c>
      <c r="M52" s="16" t="s">
        <v>1546</v>
      </c>
      <c r="O52">
        <v>2025</v>
      </c>
    </row>
    <row r="53" spans="1:15" hidden="1" x14ac:dyDescent="0.35">
      <c r="A53" s="9" t="s">
        <v>2492</v>
      </c>
      <c r="B53" s="10" t="s">
        <v>2493</v>
      </c>
      <c r="C53" s="10" t="s">
        <v>2494</v>
      </c>
      <c r="D53" s="10" t="s">
        <v>2490</v>
      </c>
      <c r="E53" s="10" t="s">
        <v>2113</v>
      </c>
      <c r="F53" s="10" t="s">
        <v>2491</v>
      </c>
      <c r="G53" s="21">
        <v>45738</v>
      </c>
      <c r="H53" s="21">
        <v>46022</v>
      </c>
      <c r="J53">
        <f t="shared" si="1"/>
        <v>284</v>
      </c>
      <c r="K53" s="10" t="s">
        <v>1544</v>
      </c>
      <c r="L53" s="10" t="s">
        <v>1545</v>
      </c>
      <c r="M53" s="17" t="s">
        <v>1546</v>
      </c>
      <c r="O53">
        <v>2025</v>
      </c>
    </row>
    <row r="54" spans="1:15" x14ac:dyDescent="0.35">
      <c r="A54" s="11" t="s">
        <v>5221</v>
      </c>
      <c r="B54" s="12" t="s">
        <v>1590</v>
      </c>
      <c r="C54" s="12" t="s">
        <v>5222</v>
      </c>
      <c r="D54" s="12" t="s">
        <v>5218</v>
      </c>
      <c r="E54" s="12" t="s">
        <v>5219</v>
      </c>
      <c r="F54" s="12" t="s">
        <v>5220</v>
      </c>
      <c r="G54" s="20">
        <v>44720</v>
      </c>
      <c r="H54" s="20">
        <v>44903</v>
      </c>
      <c r="J54">
        <f t="shared" si="1"/>
        <v>183</v>
      </c>
      <c r="K54" s="12" t="s">
        <v>1583</v>
      </c>
      <c r="L54" s="12" t="s">
        <v>1549</v>
      </c>
      <c r="M54" s="16" t="s">
        <v>1546</v>
      </c>
      <c r="O54">
        <v>2022</v>
      </c>
    </row>
    <row r="55" spans="1:15" hidden="1" x14ac:dyDescent="0.35">
      <c r="A55" s="9" t="s">
        <v>2499</v>
      </c>
      <c r="B55" s="10" t="s">
        <v>2488</v>
      </c>
      <c r="C55" s="10" t="s">
        <v>2500</v>
      </c>
      <c r="D55" s="10" t="s">
        <v>2490</v>
      </c>
      <c r="E55" s="10" t="s">
        <v>1554</v>
      </c>
      <c r="F55" s="10" t="s">
        <v>2491</v>
      </c>
      <c r="G55" s="21">
        <v>45930</v>
      </c>
      <c r="H55" s="21">
        <v>45992</v>
      </c>
      <c r="J55">
        <f t="shared" si="1"/>
        <v>62</v>
      </c>
      <c r="K55" s="10" t="s">
        <v>1860</v>
      </c>
      <c r="L55" s="10" t="s">
        <v>1567</v>
      </c>
      <c r="M55" s="17" t="s">
        <v>1546</v>
      </c>
      <c r="O55">
        <v>2025</v>
      </c>
    </row>
    <row r="56" spans="1:15" x14ac:dyDescent="0.35">
      <c r="A56" s="9" t="s">
        <v>5061</v>
      </c>
      <c r="B56" s="10" t="s">
        <v>1638</v>
      </c>
      <c r="C56" s="10" t="s">
        <v>5062</v>
      </c>
      <c r="D56" s="10" t="s">
        <v>3725</v>
      </c>
      <c r="E56" s="10" t="s">
        <v>1972</v>
      </c>
      <c r="F56" s="10" t="s">
        <v>3726</v>
      </c>
      <c r="G56" s="21">
        <v>45808</v>
      </c>
      <c r="H56" s="21">
        <v>45976</v>
      </c>
      <c r="J56">
        <f t="shared" si="1"/>
        <v>168</v>
      </c>
      <c r="K56" s="10" t="s">
        <v>1860</v>
      </c>
      <c r="L56" s="10" t="s">
        <v>1573</v>
      </c>
      <c r="M56" s="17" t="s">
        <v>1546</v>
      </c>
      <c r="O56">
        <v>2025</v>
      </c>
    </row>
    <row r="57" spans="1:15" x14ac:dyDescent="0.35">
      <c r="A57" s="9" t="s">
        <v>4604</v>
      </c>
      <c r="B57" s="10" t="s">
        <v>1735</v>
      </c>
      <c r="C57" s="10" t="s">
        <v>4605</v>
      </c>
      <c r="D57" s="10" t="s">
        <v>4571</v>
      </c>
      <c r="E57" s="10" t="s">
        <v>2069</v>
      </c>
      <c r="F57" s="10" t="s">
        <v>4572</v>
      </c>
      <c r="G57" s="21">
        <v>45838</v>
      </c>
      <c r="H57" s="21">
        <v>45972</v>
      </c>
      <c r="J57">
        <f t="shared" si="1"/>
        <v>134</v>
      </c>
      <c r="K57" s="10" t="s">
        <v>1583</v>
      </c>
      <c r="L57" s="10" t="s">
        <v>1567</v>
      </c>
      <c r="M57" s="17" t="s">
        <v>1546</v>
      </c>
      <c r="O57">
        <v>2025</v>
      </c>
    </row>
    <row r="58" spans="1:15" x14ac:dyDescent="0.35">
      <c r="A58" s="11" t="s">
        <v>3238</v>
      </c>
      <c r="B58" s="12" t="s">
        <v>3239</v>
      </c>
      <c r="C58" s="12" t="s">
        <v>3240</v>
      </c>
      <c r="D58" s="12" t="s">
        <v>3241</v>
      </c>
      <c r="E58" s="12" t="s">
        <v>2720</v>
      </c>
      <c r="F58" s="12" t="s">
        <v>3242</v>
      </c>
      <c r="G58" s="20">
        <v>45771</v>
      </c>
      <c r="H58" s="20">
        <v>45901</v>
      </c>
      <c r="J58">
        <f t="shared" si="1"/>
        <v>130</v>
      </c>
      <c r="K58" s="12" t="s">
        <v>1583</v>
      </c>
      <c r="L58" s="12" t="s">
        <v>1549</v>
      </c>
      <c r="M58" s="16" t="s">
        <v>1546</v>
      </c>
      <c r="O58">
        <v>2025</v>
      </c>
    </row>
    <row r="59" spans="1:15" x14ac:dyDescent="0.35">
      <c r="A59" s="11" t="s">
        <v>1875</v>
      </c>
      <c r="B59" s="12" t="s">
        <v>1876</v>
      </c>
      <c r="C59" s="12" t="s">
        <v>1877</v>
      </c>
      <c r="D59" s="12" t="s">
        <v>1878</v>
      </c>
      <c r="E59" s="12" t="s">
        <v>1617</v>
      </c>
      <c r="F59" s="12" t="s">
        <v>1879</v>
      </c>
      <c r="G59" s="20">
        <v>45838</v>
      </c>
      <c r="H59" s="20">
        <v>45962</v>
      </c>
      <c r="J59">
        <f t="shared" si="1"/>
        <v>124</v>
      </c>
      <c r="K59" s="12" t="s">
        <v>1556</v>
      </c>
      <c r="L59" s="12" t="s">
        <v>1584</v>
      </c>
      <c r="M59" s="16" t="s">
        <v>1546</v>
      </c>
      <c r="O59">
        <v>2025</v>
      </c>
    </row>
    <row r="60" spans="1:15" x14ac:dyDescent="0.35">
      <c r="A60" s="11" t="s">
        <v>5809</v>
      </c>
      <c r="B60" s="12" t="s">
        <v>5810</v>
      </c>
      <c r="C60" s="12" t="s">
        <v>5811</v>
      </c>
      <c r="D60" s="12" t="s">
        <v>5812</v>
      </c>
      <c r="E60" s="12" t="s">
        <v>5416</v>
      </c>
      <c r="F60" s="12" t="s">
        <v>4537</v>
      </c>
      <c r="G60" s="20">
        <v>45855</v>
      </c>
      <c r="H60" s="20">
        <v>45979</v>
      </c>
      <c r="J60">
        <f t="shared" si="1"/>
        <v>124</v>
      </c>
      <c r="K60" s="12" t="s">
        <v>1583</v>
      </c>
      <c r="L60" s="12" t="s">
        <v>1549</v>
      </c>
      <c r="M60" s="16" t="s">
        <v>1546</v>
      </c>
      <c r="O60">
        <v>2025</v>
      </c>
    </row>
    <row r="61" spans="1:15" hidden="1" x14ac:dyDescent="0.35">
      <c r="A61" s="9" t="s">
        <v>2680</v>
      </c>
      <c r="B61" s="10" t="s">
        <v>2681</v>
      </c>
      <c r="C61" s="10" t="s">
        <v>2682</v>
      </c>
      <c r="D61" s="10" t="s">
        <v>2683</v>
      </c>
      <c r="E61" s="10" t="s">
        <v>1542</v>
      </c>
      <c r="F61" s="10" t="s">
        <v>2684</v>
      </c>
      <c r="G61" s="21">
        <v>45860</v>
      </c>
      <c r="H61" s="21">
        <v>46041</v>
      </c>
      <c r="J61">
        <f t="shared" si="1"/>
        <v>181</v>
      </c>
      <c r="K61" s="10" t="s">
        <v>1783</v>
      </c>
      <c r="L61" s="10" t="s">
        <v>1545</v>
      </c>
      <c r="M61" s="17" t="s">
        <v>1546</v>
      </c>
      <c r="O61">
        <v>2025</v>
      </c>
    </row>
    <row r="62" spans="1:15" hidden="1" x14ac:dyDescent="0.35">
      <c r="A62" s="11" t="s">
        <v>2738</v>
      </c>
      <c r="B62" s="12" t="s">
        <v>1735</v>
      </c>
      <c r="C62" s="12" t="s">
        <v>2739</v>
      </c>
      <c r="D62" s="12" t="s">
        <v>2724</v>
      </c>
      <c r="E62" s="12" t="s">
        <v>1554</v>
      </c>
      <c r="F62" s="12" t="s">
        <v>2728</v>
      </c>
      <c r="G62" s="20">
        <v>45944</v>
      </c>
      <c r="H62" s="20">
        <v>46023</v>
      </c>
      <c r="J62">
        <f t="shared" si="1"/>
        <v>79</v>
      </c>
      <c r="K62" s="12" t="s">
        <v>1583</v>
      </c>
      <c r="L62" s="12" t="s">
        <v>1545</v>
      </c>
      <c r="M62" s="16" t="s">
        <v>1546</v>
      </c>
      <c r="O62">
        <v>2025</v>
      </c>
    </row>
    <row r="63" spans="1:15" hidden="1" x14ac:dyDescent="0.35">
      <c r="A63" s="9" t="s">
        <v>2765</v>
      </c>
      <c r="B63" s="10" t="s">
        <v>1586</v>
      </c>
      <c r="C63" s="10" t="s">
        <v>2766</v>
      </c>
      <c r="D63" s="10" t="s">
        <v>2767</v>
      </c>
      <c r="E63" s="10" t="s">
        <v>2768</v>
      </c>
      <c r="F63" s="10" t="s">
        <v>2769</v>
      </c>
      <c r="G63" s="21">
        <v>45943</v>
      </c>
      <c r="H63" s="21">
        <v>46203</v>
      </c>
      <c r="J63">
        <f t="shared" si="1"/>
        <v>260</v>
      </c>
      <c r="K63" s="10" t="s">
        <v>1544</v>
      </c>
      <c r="L63" s="10" t="s">
        <v>1545</v>
      </c>
      <c r="M63" s="17" t="s">
        <v>1546</v>
      </c>
      <c r="O63">
        <v>2025</v>
      </c>
    </row>
    <row r="64" spans="1:15" x14ac:dyDescent="0.35">
      <c r="A64" s="9" t="s">
        <v>2379</v>
      </c>
      <c r="B64" s="10" t="s">
        <v>1717</v>
      </c>
      <c r="C64" s="10" t="s">
        <v>2380</v>
      </c>
      <c r="D64" s="10" t="s">
        <v>2381</v>
      </c>
      <c r="E64" s="10" t="s">
        <v>1542</v>
      </c>
      <c r="F64" s="10" t="s">
        <v>2382</v>
      </c>
      <c r="G64" s="21">
        <v>45860</v>
      </c>
      <c r="H64" s="21">
        <v>45979</v>
      </c>
      <c r="J64">
        <f t="shared" si="1"/>
        <v>119</v>
      </c>
      <c r="K64" s="10" t="s">
        <v>1583</v>
      </c>
      <c r="L64" s="10" t="s">
        <v>1567</v>
      </c>
      <c r="M64" s="17" t="s">
        <v>1546</v>
      </c>
      <c r="O64">
        <v>2025</v>
      </c>
    </row>
    <row r="65" spans="1:15" hidden="1" x14ac:dyDescent="0.35">
      <c r="A65" s="9" t="s">
        <v>2793</v>
      </c>
      <c r="B65" s="10" t="s">
        <v>2794</v>
      </c>
      <c r="C65" s="10" t="s">
        <v>2795</v>
      </c>
      <c r="D65" s="10" t="s">
        <v>1955</v>
      </c>
      <c r="E65" s="10" t="s">
        <v>2792</v>
      </c>
      <c r="F65" s="10" t="s">
        <v>1956</v>
      </c>
      <c r="G65" s="21">
        <v>45903</v>
      </c>
      <c r="H65" s="21">
        <v>46022</v>
      </c>
      <c r="J65">
        <f t="shared" si="1"/>
        <v>119</v>
      </c>
      <c r="K65" s="10" t="s">
        <v>1678</v>
      </c>
      <c r="L65" s="10" t="s">
        <v>1747</v>
      </c>
      <c r="M65" s="17" t="s">
        <v>1546</v>
      </c>
      <c r="O65">
        <v>2025</v>
      </c>
    </row>
    <row r="66" spans="1:15" hidden="1" x14ac:dyDescent="0.35">
      <c r="A66" s="11" t="s">
        <v>2800</v>
      </c>
      <c r="B66" s="12" t="s">
        <v>1735</v>
      </c>
      <c r="C66" s="12" t="s">
        <v>2801</v>
      </c>
      <c r="D66" s="12" t="s">
        <v>2802</v>
      </c>
      <c r="E66" s="12" t="s">
        <v>2069</v>
      </c>
      <c r="F66" s="12" t="s">
        <v>2803</v>
      </c>
      <c r="G66" s="20">
        <v>45945</v>
      </c>
      <c r="H66" s="20">
        <v>46053</v>
      </c>
      <c r="J66">
        <f t="shared" si="1"/>
        <v>108</v>
      </c>
      <c r="K66" s="12" t="s">
        <v>1583</v>
      </c>
      <c r="L66" s="12" t="s">
        <v>1567</v>
      </c>
      <c r="M66" s="16" t="s">
        <v>1546</v>
      </c>
      <c r="O66">
        <v>2025</v>
      </c>
    </row>
    <row r="67" spans="1:15" x14ac:dyDescent="0.35">
      <c r="A67" s="11" t="s">
        <v>2775</v>
      </c>
      <c r="B67" s="12" t="s">
        <v>2776</v>
      </c>
      <c r="C67" s="12" t="s">
        <v>2777</v>
      </c>
      <c r="D67" s="12" t="s">
        <v>2778</v>
      </c>
      <c r="E67" s="12" t="s">
        <v>2135</v>
      </c>
      <c r="F67" s="12" t="s">
        <v>2779</v>
      </c>
      <c r="G67" s="20">
        <v>45874</v>
      </c>
      <c r="H67" s="20">
        <v>45971</v>
      </c>
      <c r="J67">
        <f t="shared" si="1"/>
        <v>97</v>
      </c>
      <c r="K67" s="12" t="s">
        <v>1583</v>
      </c>
      <c r="L67" s="12" t="s">
        <v>1563</v>
      </c>
      <c r="M67" s="16" t="s">
        <v>1546</v>
      </c>
      <c r="O67">
        <v>2025</v>
      </c>
    </row>
    <row r="68" spans="1:15" hidden="1" x14ac:dyDescent="0.35">
      <c r="A68" s="11" t="s">
        <v>2809</v>
      </c>
      <c r="B68" s="12" t="s">
        <v>1608</v>
      </c>
      <c r="C68" s="12" t="s">
        <v>2810</v>
      </c>
      <c r="D68" s="12" t="s">
        <v>2811</v>
      </c>
      <c r="E68" s="12" t="s">
        <v>2107</v>
      </c>
      <c r="F68" s="12" t="s">
        <v>2812</v>
      </c>
      <c r="G68" s="20">
        <v>45017</v>
      </c>
      <c r="H68" s="20">
        <v>46022</v>
      </c>
      <c r="J68">
        <f t="shared" si="1"/>
        <v>1005</v>
      </c>
      <c r="K68" s="12" t="s">
        <v>1583</v>
      </c>
      <c r="L68" s="12" t="s">
        <v>1567</v>
      </c>
      <c r="M68" s="16" t="s">
        <v>1546</v>
      </c>
      <c r="O68">
        <v>2023</v>
      </c>
    </row>
    <row r="69" spans="1:15" x14ac:dyDescent="0.35">
      <c r="A69" s="11" t="s">
        <v>4667</v>
      </c>
      <c r="B69" s="12" t="s">
        <v>1735</v>
      </c>
      <c r="C69" s="12" t="s">
        <v>4668</v>
      </c>
      <c r="D69" s="12" t="s">
        <v>4259</v>
      </c>
      <c r="E69" s="12" t="s">
        <v>2418</v>
      </c>
      <c r="F69" s="12" t="s">
        <v>4260</v>
      </c>
      <c r="G69" s="20">
        <v>45835</v>
      </c>
      <c r="H69" s="20">
        <v>45931</v>
      </c>
      <c r="J69">
        <f t="shared" si="1"/>
        <v>96</v>
      </c>
      <c r="K69" s="12" t="s">
        <v>1583</v>
      </c>
      <c r="L69" s="12" t="s">
        <v>1563</v>
      </c>
      <c r="M69" s="16" t="s">
        <v>1546</v>
      </c>
      <c r="O69">
        <v>2025</v>
      </c>
    </row>
    <row r="70" spans="1:15" hidden="1" x14ac:dyDescent="0.35">
      <c r="A70" s="11" t="s">
        <v>2829</v>
      </c>
      <c r="B70" s="12" t="s">
        <v>1667</v>
      </c>
      <c r="C70" s="12" t="s">
        <v>2830</v>
      </c>
      <c r="D70" s="12" t="s">
        <v>2831</v>
      </c>
      <c r="E70" s="12" t="s">
        <v>2135</v>
      </c>
      <c r="F70" s="12" t="s">
        <v>2647</v>
      </c>
      <c r="G70" s="20">
        <v>45944</v>
      </c>
      <c r="H70" s="20">
        <v>45991</v>
      </c>
      <c r="J70">
        <f t="shared" si="1"/>
        <v>47</v>
      </c>
      <c r="K70" s="12" t="s">
        <v>1583</v>
      </c>
      <c r="L70" s="12" t="s">
        <v>1563</v>
      </c>
      <c r="M70" s="16" t="s">
        <v>1546</v>
      </c>
      <c r="O70">
        <v>2025</v>
      </c>
    </row>
    <row r="71" spans="1:15" hidden="1" x14ac:dyDescent="0.35">
      <c r="A71" s="9" t="s">
        <v>2874</v>
      </c>
      <c r="B71" s="10" t="s">
        <v>2875</v>
      </c>
      <c r="C71" s="10" t="s">
        <v>2876</v>
      </c>
      <c r="D71" s="10" t="s">
        <v>2877</v>
      </c>
      <c r="E71" s="10" t="s">
        <v>1676</v>
      </c>
      <c r="F71" s="10" t="s">
        <v>2878</v>
      </c>
      <c r="G71" s="21">
        <v>45658</v>
      </c>
      <c r="H71" s="21">
        <v>46022</v>
      </c>
      <c r="J71">
        <f t="shared" si="1"/>
        <v>364</v>
      </c>
      <c r="K71" s="10" t="s">
        <v>1678</v>
      </c>
      <c r="L71" s="10" t="s">
        <v>1549</v>
      </c>
      <c r="M71" s="17" t="s">
        <v>1546</v>
      </c>
      <c r="O71">
        <v>2025</v>
      </c>
    </row>
    <row r="72" spans="1:15" hidden="1" x14ac:dyDescent="0.35">
      <c r="A72" s="11" t="s">
        <v>2879</v>
      </c>
      <c r="B72" s="12" t="s">
        <v>2875</v>
      </c>
      <c r="C72" s="12" t="s">
        <v>2880</v>
      </c>
      <c r="D72" s="12" t="s">
        <v>2881</v>
      </c>
      <c r="E72" s="12" t="s">
        <v>1676</v>
      </c>
      <c r="F72" s="12" t="s">
        <v>2878</v>
      </c>
      <c r="G72" s="20">
        <v>45568</v>
      </c>
      <c r="H72" s="20">
        <v>46022</v>
      </c>
      <c r="J72">
        <f t="shared" si="1"/>
        <v>454</v>
      </c>
      <c r="K72" s="12" t="s">
        <v>1678</v>
      </c>
      <c r="L72" s="12" t="s">
        <v>1549</v>
      </c>
      <c r="M72" s="16" t="s">
        <v>1546</v>
      </c>
      <c r="O72">
        <v>2024</v>
      </c>
    </row>
    <row r="73" spans="1:15" hidden="1" x14ac:dyDescent="0.35">
      <c r="A73" s="9" t="s">
        <v>2889</v>
      </c>
      <c r="B73" s="10" t="s">
        <v>1667</v>
      </c>
      <c r="C73" s="10" t="s">
        <v>2890</v>
      </c>
      <c r="D73" s="10" t="s">
        <v>2623</v>
      </c>
      <c r="E73" s="10" t="s">
        <v>2113</v>
      </c>
      <c r="F73" s="10" t="s">
        <v>2624</v>
      </c>
      <c r="G73" s="21">
        <v>45869</v>
      </c>
      <c r="H73" s="21">
        <v>46387</v>
      </c>
      <c r="J73">
        <f t="shared" si="1"/>
        <v>518</v>
      </c>
      <c r="K73" s="10" t="s">
        <v>1544</v>
      </c>
      <c r="L73" s="10" t="s">
        <v>1545</v>
      </c>
      <c r="M73" s="17" t="s">
        <v>1546</v>
      </c>
      <c r="O73">
        <v>2025</v>
      </c>
    </row>
    <row r="74" spans="1:15" hidden="1" x14ac:dyDescent="0.35">
      <c r="A74" s="11" t="s">
        <v>2975</v>
      </c>
      <c r="B74" s="12" t="s">
        <v>1855</v>
      </c>
      <c r="C74" s="12" t="s">
        <v>2976</v>
      </c>
      <c r="D74" s="12" t="s">
        <v>2971</v>
      </c>
      <c r="E74" s="12" t="s">
        <v>1542</v>
      </c>
      <c r="F74" s="12" t="s">
        <v>2972</v>
      </c>
      <c r="G74" s="20">
        <v>44691</v>
      </c>
      <c r="H74" s="20">
        <v>46012</v>
      </c>
      <c r="J74">
        <f t="shared" si="1"/>
        <v>1321</v>
      </c>
      <c r="K74" s="12" t="s">
        <v>1544</v>
      </c>
      <c r="L74" s="12" t="s">
        <v>1545</v>
      </c>
      <c r="M74" s="16" t="s">
        <v>1546</v>
      </c>
      <c r="O74">
        <v>2022</v>
      </c>
    </row>
    <row r="75" spans="1:15" x14ac:dyDescent="0.35">
      <c r="A75" s="11" t="s">
        <v>4514</v>
      </c>
      <c r="B75" s="12" t="s">
        <v>2025</v>
      </c>
      <c r="C75" s="12" t="s">
        <v>4518</v>
      </c>
      <c r="D75" s="12" t="s">
        <v>4516</v>
      </c>
      <c r="E75" s="12" t="s">
        <v>2054</v>
      </c>
      <c r="F75" s="12" t="s">
        <v>4517</v>
      </c>
      <c r="G75" s="20">
        <v>45905</v>
      </c>
      <c r="H75" s="20">
        <v>45981</v>
      </c>
      <c r="J75">
        <f t="shared" si="1"/>
        <v>76</v>
      </c>
      <c r="K75" s="12" t="s">
        <v>1583</v>
      </c>
      <c r="L75" s="12" t="s">
        <v>1573</v>
      </c>
      <c r="M75" s="16" t="s">
        <v>1546</v>
      </c>
      <c r="O75">
        <v>2025</v>
      </c>
    </row>
    <row r="76" spans="1:15" hidden="1" x14ac:dyDescent="0.35">
      <c r="A76" s="11" t="s">
        <v>2981</v>
      </c>
      <c r="B76" s="12" t="s">
        <v>1735</v>
      </c>
      <c r="C76" s="12" t="s">
        <v>2982</v>
      </c>
      <c r="D76" s="12" t="s">
        <v>2983</v>
      </c>
      <c r="E76" s="12" t="s">
        <v>2069</v>
      </c>
      <c r="F76" s="12" t="s">
        <v>2984</v>
      </c>
      <c r="G76" s="20">
        <v>45130</v>
      </c>
      <c r="H76" s="20">
        <v>46022</v>
      </c>
      <c r="J76">
        <f t="shared" si="1"/>
        <v>892</v>
      </c>
      <c r="K76" s="12" t="s">
        <v>1583</v>
      </c>
      <c r="L76" s="12" t="s">
        <v>1563</v>
      </c>
      <c r="M76" s="16" t="s">
        <v>1546</v>
      </c>
      <c r="O76">
        <v>2023</v>
      </c>
    </row>
    <row r="77" spans="1:15" hidden="1" x14ac:dyDescent="0.35">
      <c r="A77" s="9" t="s">
        <v>2985</v>
      </c>
      <c r="B77" s="10" t="s">
        <v>1735</v>
      </c>
      <c r="C77" s="10" t="s">
        <v>2986</v>
      </c>
      <c r="D77" s="10" t="s">
        <v>2983</v>
      </c>
      <c r="E77" s="10" t="s">
        <v>2069</v>
      </c>
      <c r="F77" s="10" t="s">
        <v>2984</v>
      </c>
      <c r="G77" s="21">
        <v>45586</v>
      </c>
      <c r="H77" s="21">
        <v>46022</v>
      </c>
      <c r="J77">
        <f t="shared" si="1"/>
        <v>436</v>
      </c>
      <c r="K77" s="10" t="s">
        <v>1583</v>
      </c>
      <c r="L77" s="10" t="s">
        <v>1567</v>
      </c>
      <c r="M77" s="17" t="s">
        <v>1546</v>
      </c>
      <c r="O77">
        <v>2024</v>
      </c>
    </row>
    <row r="78" spans="1:15" hidden="1" x14ac:dyDescent="0.35">
      <c r="A78" s="11" t="s">
        <v>2987</v>
      </c>
      <c r="B78" s="12" t="s">
        <v>1823</v>
      </c>
      <c r="C78" s="12" t="s">
        <v>2988</v>
      </c>
      <c r="D78" s="12" t="s">
        <v>2989</v>
      </c>
      <c r="E78" s="12" t="s">
        <v>1812</v>
      </c>
      <c r="F78" s="12" t="s">
        <v>2990</v>
      </c>
      <c r="G78" s="20">
        <v>45964</v>
      </c>
      <c r="H78" s="20">
        <v>45986</v>
      </c>
      <c r="J78">
        <f t="shared" ref="J78:J141" si="2">_xlfn.DAYS(H78,G78)</f>
        <v>22</v>
      </c>
      <c r="K78" s="12" t="s">
        <v>1678</v>
      </c>
      <c r="L78" s="12" t="s">
        <v>1545</v>
      </c>
      <c r="M78" s="16" t="s">
        <v>1546</v>
      </c>
      <c r="O78">
        <v>2025</v>
      </c>
    </row>
    <row r="79" spans="1:15" hidden="1" x14ac:dyDescent="0.35">
      <c r="A79" s="9" t="s">
        <v>2995</v>
      </c>
      <c r="B79" s="10" t="s">
        <v>1667</v>
      </c>
      <c r="C79" s="10" t="s">
        <v>2996</v>
      </c>
      <c r="D79" s="10" t="s">
        <v>2997</v>
      </c>
      <c r="E79" s="10" t="s">
        <v>1806</v>
      </c>
      <c r="F79" s="10" t="s">
        <v>2998</v>
      </c>
      <c r="G79" s="21">
        <v>45888</v>
      </c>
      <c r="H79" s="21">
        <v>46003</v>
      </c>
      <c r="J79">
        <f t="shared" si="2"/>
        <v>115</v>
      </c>
      <c r="K79" s="10" t="s">
        <v>1860</v>
      </c>
      <c r="L79" s="10" t="s">
        <v>1567</v>
      </c>
      <c r="M79" s="17" t="s">
        <v>1546</v>
      </c>
      <c r="O79">
        <v>2025</v>
      </c>
    </row>
    <row r="80" spans="1:15" hidden="1" x14ac:dyDescent="0.35">
      <c r="A80" s="11" t="s">
        <v>2999</v>
      </c>
      <c r="B80" s="12" t="s">
        <v>1667</v>
      </c>
      <c r="C80" s="12" t="s">
        <v>3000</v>
      </c>
      <c r="D80" s="12" t="s">
        <v>2997</v>
      </c>
      <c r="E80" s="12" t="s">
        <v>1806</v>
      </c>
      <c r="F80" s="12" t="s">
        <v>2998</v>
      </c>
      <c r="G80" s="20">
        <v>45944</v>
      </c>
      <c r="H80" s="20">
        <v>45991</v>
      </c>
      <c r="J80">
        <f t="shared" si="2"/>
        <v>47</v>
      </c>
      <c r="K80" s="12" t="s">
        <v>1583</v>
      </c>
      <c r="L80" s="12" t="s">
        <v>1567</v>
      </c>
      <c r="M80" s="16" t="s">
        <v>1546</v>
      </c>
      <c r="O80">
        <v>2025</v>
      </c>
    </row>
    <row r="81" spans="1:15" hidden="1" x14ac:dyDescent="0.35">
      <c r="A81" s="9" t="s">
        <v>3055</v>
      </c>
      <c r="B81" s="10" t="s">
        <v>3056</v>
      </c>
      <c r="C81" s="10" t="s">
        <v>3057</v>
      </c>
      <c r="D81" s="10" t="s">
        <v>3045</v>
      </c>
      <c r="E81" s="10" t="s">
        <v>3046</v>
      </c>
      <c r="F81" s="10" t="s">
        <v>3047</v>
      </c>
      <c r="G81" s="21">
        <v>45762</v>
      </c>
      <c r="H81" s="21">
        <v>46037</v>
      </c>
      <c r="J81">
        <f t="shared" si="2"/>
        <v>275</v>
      </c>
      <c r="K81" s="10" t="s">
        <v>1583</v>
      </c>
      <c r="L81" s="10" t="s">
        <v>1563</v>
      </c>
      <c r="M81" s="17" t="s">
        <v>1546</v>
      </c>
      <c r="O81">
        <v>2025</v>
      </c>
    </row>
    <row r="82" spans="1:15" hidden="1" x14ac:dyDescent="0.35">
      <c r="A82" s="11" t="s">
        <v>3135</v>
      </c>
      <c r="B82" s="12" t="s">
        <v>3136</v>
      </c>
      <c r="C82" s="12" t="s">
        <v>3137</v>
      </c>
      <c r="D82" s="12" t="s">
        <v>2778</v>
      </c>
      <c r="E82" s="12" t="s">
        <v>1554</v>
      </c>
      <c r="F82" s="12" t="s">
        <v>2779</v>
      </c>
      <c r="G82" s="20">
        <v>45631</v>
      </c>
      <c r="H82" s="20">
        <v>46023</v>
      </c>
      <c r="J82">
        <f t="shared" si="2"/>
        <v>392</v>
      </c>
      <c r="K82" s="12" t="s">
        <v>1583</v>
      </c>
      <c r="L82" s="12" t="s">
        <v>1567</v>
      </c>
      <c r="M82" s="16" t="s">
        <v>1546</v>
      </c>
      <c r="O82">
        <v>2024</v>
      </c>
    </row>
    <row r="83" spans="1:15" hidden="1" x14ac:dyDescent="0.35">
      <c r="A83" s="9" t="s">
        <v>3138</v>
      </c>
      <c r="B83" s="10" t="s">
        <v>3136</v>
      </c>
      <c r="C83" s="10" t="s">
        <v>3139</v>
      </c>
      <c r="D83" s="10" t="s">
        <v>2778</v>
      </c>
      <c r="E83" s="10" t="s">
        <v>1554</v>
      </c>
      <c r="F83" s="10" t="s">
        <v>2779</v>
      </c>
      <c r="G83" s="21">
        <v>45700</v>
      </c>
      <c r="H83" s="21">
        <v>45991</v>
      </c>
      <c r="J83">
        <f t="shared" si="2"/>
        <v>291</v>
      </c>
      <c r="K83" s="10" t="s">
        <v>1583</v>
      </c>
      <c r="L83" s="10" t="s">
        <v>1584</v>
      </c>
      <c r="M83" s="17" t="s">
        <v>1546</v>
      </c>
      <c r="O83">
        <v>2025</v>
      </c>
    </row>
    <row r="84" spans="1:15" x14ac:dyDescent="0.35">
      <c r="A84" s="11" t="s">
        <v>3171</v>
      </c>
      <c r="B84" s="12" t="s">
        <v>3172</v>
      </c>
      <c r="C84" s="12" t="s">
        <v>3173</v>
      </c>
      <c r="D84" s="12" t="s">
        <v>3174</v>
      </c>
      <c r="E84" s="12" t="s">
        <v>3175</v>
      </c>
      <c r="F84" s="12" t="s">
        <v>3176</v>
      </c>
      <c r="G84" s="20">
        <v>45910</v>
      </c>
      <c r="H84" s="20">
        <v>45985</v>
      </c>
      <c r="J84">
        <f t="shared" si="2"/>
        <v>75</v>
      </c>
      <c r="K84" s="12" t="s">
        <v>1860</v>
      </c>
      <c r="L84" s="12" t="s">
        <v>1549</v>
      </c>
      <c r="M84" s="16" t="s">
        <v>1546</v>
      </c>
      <c r="O84">
        <v>2025</v>
      </c>
    </row>
    <row r="85" spans="1:15" x14ac:dyDescent="0.35">
      <c r="A85" s="11" t="s">
        <v>2497</v>
      </c>
      <c r="B85" s="12" t="s">
        <v>2488</v>
      </c>
      <c r="C85" s="12" t="s">
        <v>2498</v>
      </c>
      <c r="D85" s="12" t="s">
        <v>2490</v>
      </c>
      <c r="E85" s="12" t="s">
        <v>1554</v>
      </c>
      <c r="F85" s="12" t="s">
        <v>2491</v>
      </c>
      <c r="G85" s="20">
        <v>45902</v>
      </c>
      <c r="H85" s="20">
        <v>45976</v>
      </c>
      <c r="J85">
        <f t="shared" si="2"/>
        <v>74</v>
      </c>
      <c r="K85" s="12" t="s">
        <v>1860</v>
      </c>
      <c r="L85" s="12" t="s">
        <v>1563</v>
      </c>
      <c r="M85" s="16" t="s">
        <v>1546</v>
      </c>
      <c r="O85">
        <v>2025</v>
      </c>
    </row>
    <row r="86" spans="1:15" hidden="1" x14ac:dyDescent="0.35">
      <c r="A86" s="11" t="s">
        <v>3155</v>
      </c>
      <c r="B86" s="12" t="s">
        <v>1667</v>
      </c>
      <c r="C86" s="12" t="s">
        <v>3156</v>
      </c>
      <c r="D86" s="12" t="s">
        <v>3157</v>
      </c>
      <c r="E86" s="12" t="s">
        <v>2235</v>
      </c>
      <c r="F86" s="12" t="s">
        <v>3158</v>
      </c>
      <c r="G86" s="20">
        <v>45649</v>
      </c>
      <c r="H86" s="20">
        <v>46023</v>
      </c>
      <c r="J86">
        <f t="shared" si="2"/>
        <v>374</v>
      </c>
      <c r="K86" s="12" t="s">
        <v>1678</v>
      </c>
      <c r="L86" s="12" t="s">
        <v>1567</v>
      </c>
      <c r="M86" s="16" t="s">
        <v>1546</v>
      </c>
      <c r="O86">
        <v>2024</v>
      </c>
    </row>
    <row r="87" spans="1:15" hidden="1" x14ac:dyDescent="0.35">
      <c r="A87" s="9" t="s">
        <v>3155</v>
      </c>
      <c r="B87" s="10" t="s">
        <v>3159</v>
      </c>
      <c r="C87" s="10" t="s">
        <v>3160</v>
      </c>
      <c r="D87" s="10" t="s">
        <v>3157</v>
      </c>
      <c r="E87" s="10" t="s">
        <v>2235</v>
      </c>
      <c r="F87" s="10" t="s">
        <v>3158</v>
      </c>
      <c r="G87" s="21">
        <v>45706</v>
      </c>
      <c r="H87" s="21">
        <v>46023</v>
      </c>
      <c r="J87">
        <f t="shared" si="2"/>
        <v>317</v>
      </c>
      <c r="K87" s="10" t="s">
        <v>1678</v>
      </c>
      <c r="L87" s="10" t="s">
        <v>1567</v>
      </c>
      <c r="M87" s="17" t="s">
        <v>1546</v>
      </c>
      <c r="O87">
        <v>2025</v>
      </c>
    </row>
    <row r="88" spans="1:15" x14ac:dyDescent="0.35">
      <c r="A88" s="9" t="s">
        <v>5223</v>
      </c>
      <c r="B88" s="10" t="s">
        <v>5142</v>
      </c>
      <c r="C88" s="10" t="s">
        <v>5224</v>
      </c>
      <c r="D88" s="10" t="s">
        <v>5144</v>
      </c>
      <c r="E88" s="10" t="s">
        <v>5225</v>
      </c>
      <c r="F88" s="10" t="s">
        <v>5145</v>
      </c>
      <c r="G88" s="21">
        <v>45890</v>
      </c>
      <c r="H88" s="21">
        <v>45962</v>
      </c>
      <c r="J88">
        <f t="shared" si="2"/>
        <v>72</v>
      </c>
      <c r="K88" s="10" t="s">
        <v>1583</v>
      </c>
      <c r="L88" s="10" t="s">
        <v>1545</v>
      </c>
      <c r="M88" s="17" t="s">
        <v>1546</v>
      </c>
      <c r="O88">
        <v>2025</v>
      </c>
    </row>
    <row r="89" spans="1:15" hidden="1" x14ac:dyDescent="0.35">
      <c r="A89" s="9" t="s">
        <v>3177</v>
      </c>
      <c r="B89" s="10" t="s">
        <v>3178</v>
      </c>
      <c r="C89" s="10" t="s">
        <v>3179</v>
      </c>
      <c r="D89" s="10" t="s">
        <v>3180</v>
      </c>
      <c r="E89" s="10" t="s">
        <v>2305</v>
      </c>
      <c r="F89" s="10" t="s">
        <v>3181</v>
      </c>
      <c r="G89" s="21">
        <v>45536</v>
      </c>
      <c r="H89" s="21">
        <v>46203</v>
      </c>
      <c r="J89">
        <f t="shared" si="2"/>
        <v>667</v>
      </c>
      <c r="K89" s="10" t="s">
        <v>1583</v>
      </c>
      <c r="L89" s="10" t="s">
        <v>1747</v>
      </c>
      <c r="M89" s="17" t="s">
        <v>1546</v>
      </c>
      <c r="O89">
        <v>2024</v>
      </c>
    </row>
    <row r="90" spans="1:15" hidden="1" x14ac:dyDescent="0.35">
      <c r="A90" s="11" t="s">
        <v>3184</v>
      </c>
      <c r="B90" s="12" t="s">
        <v>3185</v>
      </c>
      <c r="C90" s="12" t="s">
        <v>3186</v>
      </c>
      <c r="D90" s="12" t="s">
        <v>2262</v>
      </c>
      <c r="E90" s="12" t="s">
        <v>1818</v>
      </c>
      <c r="F90" s="12" t="s">
        <v>2264</v>
      </c>
      <c r="G90" s="20">
        <v>45965</v>
      </c>
      <c r="H90" s="20">
        <v>46001</v>
      </c>
      <c r="J90">
        <f t="shared" si="2"/>
        <v>36</v>
      </c>
      <c r="K90" s="12" t="s">
        <v>1860</v>
      </c>
      <c r="L90" s="12" t="s">
        <v>1584</v>
      </c>
      <c r="M90" s="16" t="s">
        <v>1546</v>
      </c>
      <c r="O90">
        <v>2025</v>
      </c>
    </row>
    <row r="91" spans="1:15" hidden="1" x14ac:dyDescent="0.35">
      <c r="A91" s="9" t="s">
        <v>3187</v>
      </c>
      <c r="B91" s="10" t="s">
        <v>1608</v>
      </c>
      <c r="C91" s="10" t="s">
        <v>3188</v>
      </c>
      <c r="D91" s="10" t="s">
        <v>3189</v>
      </c>
      <c r="E91" s="10" t="s">
        <v>3190</v>
      </c>
      <c r="F91" s="10" t="s">
        <v>3191</v>
      </c>
      <c r="G91" s="21">
        <v>45769</v>
      </c>
      <c r="H91" s="21">
        <v>45991</v>
      </c>
      <c r="J91">
        <f t="shared" si="2"/>
        <v>222</v>
      </c>
      <c r="K91" s="10" t="s">
        <v>1678</v>
      </c>
      <c r="L91" s="10" t="s">
        <v>1563</v>
      </c>
      <c r="M91" s="17" t="s">
        <v>1546</v>
      </c>
      <c r="O91">
        <v>2025</v>
      </c>
    </row>
    <row r="92" spans="1:15" hidden="1" x14ac:dyDescent="0.35">
      <c r="A92" s="11" t="s">
        <v>3209</v>
      </c>
      <c r="B92" s="12" t="s">
        <v>1735</v>
      </c>
      <c r="C92" s="12" t="s">
        <v>3210</v>
      </c>
      <c r="D92" s="12" t="s">
        <v>3207</v>
      </c>
      <c r="E92" s="12" t="s">
        <v>2107</v>
      </c>
      <c r="F92" s="12" t="s">
        <v>3208</v>
      </c>
      <c r="G92" s="20">
        <v>45717</v>
      </c>
      <c r="H92" s="20">
        <v>46112</v>
      </c>
      <c r="J92">
        <f t="shared" si="2"/>
        <v>395</v>
      </c>
      <c r="K92" s="12" t="s">
        <v>1556</v>
      </c>
      <c r="L92" s="12" t="s">
        <v>1567</v>
      </c>
      <c r="M92" s="16" t="s">
        <v>1546</v>
      </c>
      <c r="O92">
        <v>2025</v>
      </c>
    </row>
    <row r="93" spans="1:15" hidden="1" x14ac:dyDescent="0.35">
      <c r="A93" s="9" t="s">
        <v>3215</v>
      </c>
      <c r="B93" s="10" t="s">
        <v>3216</v>
      </c>
      <c r="C93" s="10" t="s">
        <v>3217</v>
      </c>
      <c r="D93" s="10" t="s">
        <v>2724</v>
      </c>
      <c r="E93" s="10" t="s">
        <v>1554</v>
      </c>
      <c r="F93" s="10" t="s">
        <v>2728</v>
      </c>
      <c r="G93" s="21">
        <v>45957</v>
      </c>
      <c r="H93" s="21">
        <v>45999</v>
      </c>
      <c r="J93">
        <f t="shared" si="2"/>
        <v>42</v>
      </c>
      <c r="K93" s="10" t="s">
        <v>1583</v>
      </c>
      <c r="L93" s="10" t="s">
        <v>1545</v>
      </c>
      <c r="M93" s="17" t="s">
        <v>1546</v>
      </c>
      <c r="O93">
        <v>2025</v>
      </c>
    </row>
    <row r="94" spans="1:15" x14ac:dyDescent="0.35">
      <c r="A94" s="9" t="s">
        <v>5276</v>
      </c>
      <c r="B94" s="10" t="s">
        <v>1735</v>
      </c>
      <c r="C94" s="10" t="s">
        <v>5277</v>
      </c>
      <c r="D94" s="10" t="s">
        <v>5278</v>
      </c>
      <c r="E94" s="10" t="s">
        <v>2386</v>
      </c>
      <c r="F94" s="10" t="s">
        <v>5279</v>
      </c>
      <c r="G94" s="21">
        <v>45916</v>
      </c>
      <c r="H94" s="21">
        <v>45976</v>
      </c>
      <c r="J94">
        <f t="shared" si="2"/>
        <v>60</v>
      </c>
      <c r="K94" s="10" t="s">
        <v>1583</v>
      </c>
      <c r="L94" s="10" t="s">
        <v>1584</v>
      </c>
      <c r="M94" s="17" t="s">
        <v>1546</v>
      </c>
      <c r="O94">
        <v>2025</v>
      </c>
    </row>
    <row r="95" spans="1:15" hidden="1" x14ac:dyDescent="0.35">
      <c r="A95" s="9" t="s">
        <v>3256</v>
      </c>
      <c r="B95" s="10" t="s">
        <v>1717</v>
      </c>
      <c r="C95" s="10" t="s">
        <v>3257</v>
      </c>
      <c r="D95" s="10" t="s">
        <v>2329</v>
      </c>
      <c r="E95" s="10" t="s">
        <v>2069</v>
      </c>
      <c r="F95" s="10" t="s">
        <v>2330</v>
      </c>
      <c r="G95" s="21">
        <v>44682</v>
      </c>
      <c r="H95" s="21">
        <v>46022</v>
      </c>
      <c r="J95">
        <f t="shared" si="2"/>
        <v>1340</v>
      </c>
      <c r="K95" s="10" t="s">
        <v>1583</v>
      </c>
      <c r="L95" s="10" t="s">
        <v>1567</v>
      </c>
      <c r="M95" s="17" t="s">
        <v>1546</v>
      </c>
      <c r="O95">
        <v>2022</v>
      </c>
    </row>
    <row r="96" spans="1:15" hidden="1" x14ac:dyDescent="0.35">
      <c r="A96" s="11" t="s">
        <v>3256</v>
      </c>
      <c r="B96" s="12" t="s">
        <v>3259</v>
      </c>
      <c r="C96" s="12" t="s">
        <v>3260</v>
      </c>
      <c r="D96" s="12" t="s">
        <v>2329</v>
      </c>
      <c r="E96" s="12" t="s">
        <v>2069</v>
      </c>
      <c r="F96" s="12" t="s">
        <v>2330</v>
      </c>
      <c r="G96" s="20">
        <v>44656</v>
      </c>
      <c r="H96" s="20">
        <v>46022</v>
      </c>
      <c r="J96">
        <f t="shared" si="2"/>
        <v>1366</v>
      </c>
      <c r="K96" s="12" t="s">
        <v>1678</v>
      </c>
      <c r="L96" s="12" t="s">
        <v>1573</v>
      </c>
      <c r="M96" s="16" t="s">
        <v>1546</v>
      </c>
      <c r="O96">
        <v>2022</v>
      </c>
    </row>
    <row r="97" spans="1:15" hidden="1" x14ac:dyDescent="0.35">
      <c r="A97" s="9" t="s">
        <v>3268</v>
      </c>
      <c r="B97" s="10" t="s">
        <v>3269</v>
      </c>
      <c r="C97" s="10" t="s">
        <v>3270</v>
      </c>
      <c r="D97" s="10" t="s">
        <v>3271</v>
      </c>
      <c r="E97" s="10" t="s">
        <v>3272</v>
      </c>
      <c r="F97" s="10" t="s">
        <v>3273</v>
      </c>
      <c r="G97" s="21">
        <v>45763</v>
      </c>
      <c r="H97" s="21">
        <v>46858</v>
      </c>
      <c r="J97">
        <f t="shared" si="2"/>
        <v>1095</v>
      </c>
      <c r="K97" s="10" t="s">
        <v>1583</v>
      </c>
      <c r="L97" s="10" t="s">
        <v>1573</v>
      </c>
      <c r="M97" s="17" t="s">
        <v>1546</v>
      </c>
      <c r="O97">
        <v>2025</v>
      </c>
    </row>
    <row r="98" spans="1:15" hidden="1" x14ac:dyDescent="0.35">
      <c r="A98" s="11" t="s">
        <v>3268</v>
      </c>
      <c r="B98" s="12" t="s">
        <v>3274</v>
      </c>
      <c r="C98" s="12" t="s">
        <v>3275</v>
      </c>
      <c r="D98" s="12" t="s">
        <v>3271</v>
      </c>
      <c r="E98" s="12" t="s">
        <v>3272</v>
      </c>
      <c r="F98" s="12" t="s">
        <v>3273</v>
      </c>
      <c r="G98" s="20">
        <v>45898</v>
      </c>
      <c r="H98" s="20">
        <v>46994</v>
      </c>
      <c r="J98">
        <f t="shared" si="2"/>
        <v>1096</v>
      </c>
      <c r="K98" s="12" t="s">
        <v>1583</v>
      </c>
      <c r="L98" s="12" t="s">
        <v>1573</v>
      </c>
      <c r="M98" s="16" t="s">
        <v>1546</v>
      </c>
      <c r="O98">
        <v>2025</v>
      </c>
    </row>
    <row r="99" spans="1:15" hidden="1" x14ac:dyDescent="0.35">
      <c r="A99" s="9" t="s">
        <v>3361</v>
      </c>
      <c r="B99" s="10" t="s">
        <v>3362</v>
      </c>
      <c r="C99" s="10" t="s">
        <v>3363</v>
      </c>
      <c r="D99" s="10" t="s">
        <v>3364</v>
      </c>
      <c r="E99" s="10" t="s">
        <v>2135</v>
      </c>
      <c r="F99" s="10" t="s">
        <v>3365</v>
      </c>
      <c r="G99" s="21">
        <v>45897</v>
      </c>
      <c r="H99" s="21">
        <v>45991</v>
      </c>
      <c r="J99">
        <f t="shared" si="2"/>
        <v>94</v>
      </c>
      <c r="K99" s="10" t="s">
        <v>1583</v>
      </c>
      <c r="L99" s="10" t="s">
        <v>1584</v>
      </c>
      <c r="M99" s="17" t="s">
        <v>1546</v>
      </c>
      <c r="O99">
        <v>2025</v>
      </c>
    </row>
    <row r="100" spans="1:15" hidden="1" x14ac:dyDescent="0.35">
      <c r="A100" s="11" t="s">
        <v>3376</v>
      </c>
      <c r="B100" s="12" t="s">
        <v>1667</v>
      </c>
      <c r="C100" s="12" t="s">
        <v>3377</v>
      </c>
      <c r="D100" s="12" t="s">
        <v>3378</v>
      </c>
      <c r="E100" s="12" t="s">
        <v>2113</v>
      </c>
      <c r="F100" s="12" t="s">
        <v>3379</v>
      </c>
      <c r="G100" s="20">
        <v>45950</v>
      </c>
      <c r="H100" s="20">
        <v>46752</v>
      </c>
      <c r="J100">
        <f t="shared" si="2"/>
        <v>802</v>
      </c>
      <c r="K100" s="12" t="s">
        <v>1544</v>
      </c>
      <c r="L100" s="12" t="s">
        <v>1545</v>
      </c>
      <c r="M100" s="16" t="s">
        <v>1546</v>
      </c>
      <c r="O100">
        <v>2025</v>
      </c>
    </row>
    <row r="101" spans="1:15" hidden="1" x14ac:dyDescent="0.35">
      <c r="A101" s="9" t="s">
        <v>3380</v>
      </c>
      <c r="B101" s="10" t="s">
        <v>1667</v>
      </c>
      <c r="C101" s="10" t="s">
        <v>3381</v>
      </c>
      <c r="D101" s="10" t="s">
        <v>3378</v>
      </c>
      <c r="E101" s="10" t="s">
        <v>2113</v>
      </c>
      <c r="F101" s="10" t="s">
        <v>3379</v>
      </c>
      <c r="G101" s="21">
        <v>45869</v>
      </c>
      <c r="H101" s="21">
        <v>46387</v>
      </c>
      <c r="J101">
        <f t="shared" si="2"/>
        <v>518</v>
      </c>
      <c r="K101" s="10" t="s">
        <v>1544</v>
      </c>
      <c r="L101" s="10" t="s">
        <v>1545</v>
      </c>
      <c r="M101" s="17" t="s">
        <v>1546</v>
      </c>
      <c r="O101">
        <v>2025</v>
      </c>
    </row>
    <row r="102" spans="1:15" hidden="1" x14ac:dyDescent="0.35">
      <c r="A102" s="11" t="s">
        <v>3382</v>
      </c>
      <c r="B102" s="12" t="s">
        <v>3269</v>
      </c>
      <c r="C102" s="12" t="s">
        <v>3383</v>
      </c>
      <c r="D102" s="12" t="s">
        <v>3384</v>
      </c>
      <c r="E102" s="12" t="s">
        <v>2113</v>
      </c>
      <c r="F102" s="12" t="s">
        <v>3385</v>
      </c>
      <c r="G102" s="20">
        <v>45869</v>
      </c>
      <c r="H102" s="20">
        <v>46387</v>
      </c>
      <c r="J102">
        <f t="shared" si="2"/>
        <v>518</v>
      </c>
      <c r="K102" s="12" t="s">
        <v>1544</v>
      </c>
      <c r="L102" s="12" t="s">
        <v>1545</v>
      </c>
      <c r="M102" s="16" t="s">
        <v>1546</v>
      </c>
      <c r="O102">
        <v>2025</v>
      </c>
    </row>
    <row r="103" spans="1:15" hidden="1" x14ac:dyDescent="0.35">
      <c r="A103" s="9" t="s">
        <v>3394</v>
      </c>
      <c r="B103" s="10" t="s">
        <v>3395</v>
      </c>
      <c r="C103" s="10" t="s">
        <v>3396</v>
      </c>
      <c r="D103" s="10" t="s">
        <v>1580</v>
      </c>
      <c r="E103" s="10" t="s">
        <v>1554</v>
      </c>
      <c r="F103" s="10" t="s">
        <v>1582</v>
      </c>
      <c r="G103" s="21">
        <v>45951</v>
      </c>
      <c r="H103" s="21">
        <v>46042</v>
      </c>
      <c r="J103">
        <f t="shared" si="2"/>
        <v>91</v>
      </c>
      <c r="K103" s="10" t="s">
        <v>1583</v>
      </c>
      <c r="L103" s="10" t="s">
        <v>1567</v>
      </c>
      <c r="M103" s="17" t="s">
        <v>1546</v>
      </c>
      <c r="O103">
        <v>2025</v>
      </c>
    </row>
    <row r="104" spans="1:15" hidden="1" x14ac:dyDescent="0.35">
      <c r="A104" s="11" t="s">
        <v>3415</v>
      </c>
      <c r="B104" s="12" t="s">
        <v>3416</v>
      </c>
      <c r="C104" s="12" t="s">
        <v>3417</v>
      </c>
      <c r="D104" s="12" t="s">
        <v>3418</v>
      </c>
      <c r="E104" s="12" t="s">
        <v>1554</v>
      </c>
      <c r="F104" s="12" t="s">
        <v>3419</v>
      </c>
      <c r="G104" s="20">
        <v>42460</v>
      </c>
      <c r="H104" s="20">
        <v>47848</v>
      </c>
      <c r="J104">
        <f t="shared" si="2"/>
        <v>5388</v>
      </c>
      <c r="K104" s="12" t="s">
        <v>1583</v>
      </c>
      <c r="L104" s="12" t="s">
        <v>1747</v>
      </c>
      <c r="M104" s="16" t="s">
        <v>1546</v>
      </c>
      <c r="O104">
        <v>2016</v>
      </c>
    </row>
    <row r="105" spans="1:15" hidden="1" x14ac:dyDescent="0.35">
      <c r="A105" s="9" t="s">
        <v>3426</v>
      </c>
      <c r="B105" s="10" t="s">
        <v>3427</v>
      </c>
      <c r="C105" s="10" t="s">
        <v>3428</v>
      </c>
      <c r="D105" s="10" t="s">
        <v>1682</v>
      </c>
      <c r="E105" s="10" t="s">
        <v>1693</v>
      </c>
      <c r="F105" s="10" t="s">
        <v>1689</v>
      </c>
      <c r="G105" s="21">
        <v>45245</v>
      </c>
      <c r="H105" s="21">
        <v>46022</v>
      </c>
      <c r="J105">
        <f t="shared" si="2"/>
        <v>777</v>
      </c>
      <c r="K105" s="10" t="s">
        <v>1678</v>
      </c>
      <c r="L105" s="10" t="s">
        <v>1584</v>
      </c>
      <c r="M105" s="17" t="s">
        <v>1546</v>
      </c>
      <c r="O105">
        <v>2023</v>
      </c>
    </row>
    <row r="106" spans="1:15" hidden="1" x14ac:dyDescent="0.35">
      <c r="A106" s="11" t="s">
        <v>3434</v>
      </c>
      <c r="B106" s="12" t="s">
        <v>3435</v>
      </c>
      <c r="C106" s="12" t="s">
        <v>3436</v>
      </c>
      <c r="D106" s="12" t="s">
        <v>3437</v>
      </c>
      <c r="E106" s="12" t="s">
        <v>1554</v>
      </c>
      <c r="F106" s="12" t="s">
        <v>3438</v>
      </c>
      <c r="G106" s="20">
        <v>42531</v>
      </c>
      <c r="H106" s="20">
        <v>46022</v>
      </c>
      <c r="J106">
        <f t="shared" si="2"/>
        <v>3491</v>
      </c>
      <c r="K106" s="12" t="s">
        <v>1583</v>
      </c>
      <c r="L106" s="12" t="s">
        <v>3439</v>
      </c>
      <c r="M106" s="16" t="s">
        <v>1546</v>
      </c>
      <c r="O106">
        <v>2016</v>
      </c>
    </row>
    <row r="107" spans="1:15" hidden="1" x14ac:dyDescent="0.35">
      <c r="A107" s="9" t="s">
        <v>3452</v>
      </c>
      <c r="B107" s="10" t="s">
        <v>1586</v>
      </c>
      <c r="C107" s="10" t="s">
        <v>3453</v>
      </c>
      <c r="D107" s="10" t="s">
        <v>3454</v>
      </c>
      <c r="E107" s="10" t="s">
        <v>1588</v>
      </c>
      <c r="F107" s="10" t="s">
        <v>3455</v>
      </c>
      <c r="G107" s="21">
        <v>45686</v>
      </c>
      <c r="H107" s="21">
        <v>46112</v>
      </c>
      <c r="J107">
        <f t="shared" si="2"/>
        <v>426</v>
      </c>
      <c r="K107" s="10" t="s">
        <v>1583</v>
      </c>
      <c r="L107" s="10" t="s">
        <v>1545</v>
      </c>
      <c r="M107" s="17" t="s">
        <v>1546</v>
      </c>
      <c r="O107">
        <v>2025</v>
      </c>
    </row>
    <row r="108" spans="1:15" hidden="1" x14ac:dyDescent="0.35">
      <c r="A108" s="11" t="s">
        <v>3474</v>
      </c>
      <c r="B108" s="12" t="s">
        <v>3475</v>
      </c>
      <c r="C108" s="12" t="s">
        <v>3476</v>
      </c>
      <c r="D108" s="12" t="s">
        <v>3477</v>
      </c>
      <c r="E108" s="12" t="s">
        <v>3478</v>
      </c>
      <c r="F108" s="12" t="s">
        <v>3479</v>
      </c>
      <c r="G108" s="20">
        <v>45292</v>
      </c>
      <c r="H108" s="20">
        <v>46022</v>
      </c>
      <c r="J108">
        <f t="shared" si="2"/>
        <v>730</v>
      </c>
      <c r="K108" s="12" t="s">
        <v>1783</v>
      </c>
      <c r="L108" s="12" t="s">
        <v>1545</v>
      </c>
      <c r="M108" s="16" t="s">
        <v>1546</v>
      </c>
      <c r="O108">
        <v>2024</v>
      </c>
    </row>
    <row r="109" spans="1:15" hidden="1" x14ac:dyDescent="0.35">
      <c r="A109" s="9" t="s">
        <v>3480</v>
      </c>
      <c r="B109" s="10" t="s">
        <v>3481</v>
      </c>
      <c r="C109" s="10" t="s">
        <v>3482</v>
      </c>
      <c r="D109" s="10" t="s">
        <v>3477</v>
      </c>
      <c r="E109" s="10" t="s">
        <v>3478</v>
      </c>
      <c r="F109" s="10" t="s">
        <v>3479</v>
      </c>
      <c r="G109" s="21">
        <v>45292</v>
      </c>
      <c r="H109" s="21">
        <v>46022</v>
      </c>
      <c r="J109">
        <f t="shared" si="2"/>
        <v>730</v>
      </c>
      <c r="K109" s="10" t="s">
        <v>1783</v>
      </c>
      <c r="L109" s="10" t="s">
        <v>1545</v>
      </c>
      <c r="M109" s="17" t="s">
        <v>1546</v>
      </c>
      <c r="O109">
        <v>2024</v>
      </c>
    </row>
    <row r="110" spans="1:15" hidden="1" x14ac:dyDescent="0.35">
      <c r="A110" s="11" t="s">
        <v>3480</v>
      </c>
      <c r="B110" s="12" t="s">
        <v>3483</v>
      </c>
      <c r="C110" s="12" t="s">
        <v>3484</v>
      </c>
      <c r="D110" s="12" t="s">
        <v>3477</v>
      </c>
      <c r="E110" s="12" t="s">
        <v>3478</v>
      </c>
      <c r="F110" s="12" t="s">
        <v>3479</v>
      </c>
      <c r="G110" s="20">
        <v>45292</v>
      </c>
      <c r="H110" s="20">
        <v>46022</v>
      </c>
      <c r="J110">
        <f t="shared" si="2"/>
        <v>730</v>
      </c>
      <c r="K110" s="12" t="s">
        <v>1783</v>
      </c>
      <c r="L110" s="12" t="s">
        <v>1545</v>
      </c>
      <c r="M110" s="16" t="s">
        <v>1546</v>
      </c>
      <c r="O110">
        <v>2024</v>
      </c>
    </row>
    <row r="111" spans="1:15" hidden="1" x14ac:dyDescent="0.35">
      <c r="A111" s="9" t="s">
        <v>3485</v>
      </c>
      <c r="B111" s="10" t="s">
        <v>3486</v>
      </c>
      <c r="C111" s="10" t="s">
        <v>3487</v>
      </c>
      <c r="D111" s="10" t="s">
        <v>3477</v>
      </c>
      <c r="E111" s="10" t="s">
        <v>3478</v>
      </c>
      <c r="F111" s="10" t="s">
        <v>3479</v>
      </c>
      <c r="G111" s="21">
        <v>45292</v>
      </c>
      <c r="H111" s="21">
        <v>46022</v>
      </c>
      <c r="J111">
        <f t="shared" si="2"/>
        <v>730</v>
      </c>
      <c r="K111" s="10" t="s">
        <v>1783</v>
      </c>
      <c r="L111" s="10" t="s">
        <v>1545</v>
      </c>
      <c r="M111" s="17" t="s">
        <v>1546</v>
      </c>
      <c r="O111">
        <v>2024</v>
      </c>
    </row>
    <row r="112" spans="1:15" hidden="1" x14ac:dyDescent="0.35">
      <c r="A112" s="11" t="s">
        <v>3501</v>
      </c>
      <c r="B112" s="12" t="s">
        <v>3502</v>
      </c>
      <c r="C112" s="12" t="s">
        <v>3503</v>
      </c>
      <c r="D112" s="12" t="s">
        <v>1713</v>
      </c>
      <c r="E112" s="12" t="s">
        <v>2107</v>
      </c>
      <c r="F112" s="12" t="s">
        <v>1715</v>
      </c>
      <c r="G112" s="20">
        <v>45017</v>
      </c>
      <c r="H112" s="20">
        <v>46022</v>
      </c>
      <c r="J112">
        <f t="shared" si="2"/>
        <v>1005</v>
      </c>
      <c r="K112" s="12" t="s">
        <v>1583</v>
      </c>
      <c r="L112" s="12" t="s">
        <v>1573</v>
      </c>
      <c r="M112" s="16" t="s">
        <v>1546</v>
      </c>
      <c r="O112">
        <v>2023</v>
      </c>
    </row>
    <row r="113" spans="1:15" x14ac:dyDescent="0.35">
      <c r="A113" s="11" t="s">
        <v>3980</v>
      </c>
      <c r="B113" s="12" t="s">
        <v>1735</v>
      </c>
      <c r="C113" s="12" t="s">
        <v>3981</v>
      </c>
      <c r="D113" s="12" t="s">
        <v>3982</v>
      </c>
      <c r="E113" s="12" t="s">
        <v>2860</v>
      </c>
      <c r="F113" s="12" t="s">
        <v>3983</v>
      </c>
      <c r="G113" s="20">
        <v>45931</v>
      </c>
      <c r="H113" s="20">
        <v>45976</v>
      </c>
      <c r="J113">
        <f t="shared" si="2"/>
        <v>45</v>
      </c>
      <c r="K113" s="12" t="s">
        <v>1583</v>
      </c>
      <c r="L113" s="12" t="s">
        <v>1563</v>
      </c>
      <c r="M113" s="16" t="s">
        <v>1546</v>
      </c>
      <c r="O113">
        <v>2025</v>
      </c>
    </row>
    <row r="114" spans="1:15" x14ac:dyDescent="0.35">
      <c r="A114" s="11" t="s">
        <v>2086</v>
      </c>
      <c r="B114" s="12" t="s">
        <v>2087</v>
      </c>
      <c r="C114" s="12" t="s">
        <v>2088</v>
      </c>
      <c r="D114" s="12" t="s">
        <v>2089</v>
      </c>
      <c r="E114" s="12" t="s">
        <v>1641</v>
      </c>
      <c r="F114" s="12" t="s">
        <v>2090</v>
      </c>
      <c r="G114" s="20">
        <v>45938</v>
      </c>
      <c r="H114" s="20">
        <v>45981</v>
      </c>
      <c r="J114">
        <f t="shared" si="2"/>
        <v>43</v>
      </c>
      <c r="K114" s="12" t="s">
        <v>1583</v>
      </c>
      <c r="L114" s="12" t="s">
        <v>1584</v>
      </c>
      <c r="M114" s="16" t="s">
        <v>1546</v>
      </c>
      <c r="O114">
        <v>2025</v>
      </c>
    </row>
    <row r="115" spans="1:15" hidden="1" x14ac:dyDescent="0.35">
      <c r="A115" s="9" t="s">
        <v>3509</v>
      </c>
      <c r="B115" s="10" t="s">
        <v>3510</v>
      </c>
      <c r="C115" s="10" t="s">
        <v>3511</v>
      </c>
      <c r="D115" s="10" t="s">
        <v>1713</v>
      </c>
      <c r="E115" s="10" t="s">
        <v>1818</v>
      </c>
      <c r="F115" s="10" t="s">
        <v>1715</v>
      </c>
      <c r="G115" s="21">
        <v>45876</v>
      </c>
      <c r="H115" s="21">
        <v>45991</v>
      </c>
      <c r="J115">
        <f t="shared" si="2"/>
        <v>115</v>
      </c>
      <c r="K115" s="10" t="s">
        <v>1860</v>
      </c>
      <c r="L115" s="10" t="s">
        <v>1584</v>
      </c>
      <c r="M115" s="17" t="s">
        <v>1546</v>
      </c>
      <c r="O115">
        <v>2025</v>
      </c>
    </row>
    <row r="116" spans="1:15" hidden="1" x14ac:dyDescent="0.35">
      <c r="A116" s="11" t="s">
        <v>3550</v>
      </c>
      <c r="B116" s="12" t="s">
        <v>3551</v>
      </c>
      <c r="C116" s="12" t="s">
        <v>3552</v>
      </c>
      <c r="D116" s="12" t="s">
        <v>3553</v>
      </c>
      <c r="E116" s="12" t="s">
        <v>3353</v>
      </c>
      <c r="F116" s="12" t="s">
        <v>3554</v>
      </c>
      <c r="G116" s="20">
        <v>45915</v>
      </c>
      <c r="H116" s="20">
        <v>46006</v>
      </c>
      <c r="J116">
        <f t="shared" si="2"/>
        <v>91</v>
      </c>
      <c r="K116" s="12" t="s">
        <v>1860</v>
      </c>
      <c r="L116" s="12" t="s">
        <v>1563</v>
      </c>
      <c r="M116" s="16" t="s">
        <v>1546</v>
      </c>
      <c r="O116">
        <v>2025</v>
      </c>
    </row>
    <row r="117" spans="1:15" hidden="1" x14ac:dyDescent="0.35">
      <c r="A117" s="9" t="s">
        <v>3569</v>
      </c>
      <c r="B117" s="10" t="s">
        <v>3570</v>
      </c>
      <c r="C117" s="10" t="s">
        <v>3571</v>
      </c>
      <c r="D117" s="10" t="s">
        <v>3572</v>
      </c>
      <c r="E117" s="10" t="s">
        <v>2113</v>
      </c>
      <c r="F117" s="10" t="s">
        <v>2446</v>
      </c>
      <c r="G117" s="21">
        <v>45293</v>
      </c>
      <c r="H117" s="21">
        <v>46022</v>
      </c>
      <c r="J117">
        <f t="shared" si="2"/>
        <v>729</v>
      </c>
      <c r="K117" s="10" t="s">
        <v>1583</v>
      </c>
      <c r="L117" s="10" t="s">
        <v>1567</v>
      </c>
      <c r="M117" s="17" t="s">
        <v>1546</v>
      </c>
      <c r="O117">
        <v>2024</v>
      </c>
    </row>
    <row r="118" spans="1:15" hidden="1" x14ac:dyDescent="0.35">
      <c r="A118" s="11" t="s">
        <v>3613</v>
      </c>
      <c r="B118" s="12" t="s">
        <v>1638</v>
      </c>
      <c r="C118" s="12" t="s">
        <v>3614</v>
      </c>
      <c r="D118" s="12" t="s">
        <v>3615</v>
      </c>
      <c r="E118" s="12" t="s">
        <v>1593</v>
      </c>
      <c r="F118" s="12" t="s">
        <v>3616</v>
      </c>
      <c r="G118" s="20">
        <v>45541</v>
      </c>
      <c r="H118" s="20">
        <v>45989</v>
      </c>
      <c r="J118">
        <f t="shared" si="2"/>
        <v>448</v>
      </c>
      <c r="K118" s="12" t="s">
        <v>1583</v>
      </c>
      <c r="L118" s="12" t="s">
        <v>1567</v>
      </c>
      <c r="M118" s="16" t="s">
        <v>1546</v>
      </c>
      <c r="O118">
        <v>2024</v>
      </c>
    </row>
    <row r="119" spans="1:15" hidden="1" x14ac:dyDescent="0.35">
      <c r="A119" s="9" t="s">
        <v>3617</v>
      </c>
      <c r="B119" s="10" t="s">
        <v>1638</v>
      </c>
      <c r="C119" s="10" t="s">
        <v>3618</v>
      </c>
      <c r="D119" s="10" t="s">
        <v>3615</v>
      </c>
      <c r="E119" s="10" t="s">
        <v>1593</v>
      </c>
      <c r="F119" s="10" t="s">
        <v>3616</v>
      </c>
      <c r="G119" s="21">
        <v>45541</v>
      </c>
      <c r="H119" s="21">
        <v>45989</v>
      </c>
      <c r="J119">
        <f t="shared" si="2"/>
        <v>448</v>
      </c>
      <c r="K119" s="10" t="s">
        <v>1583</v>
      </c>
      <c r="L119" s="10" t="s">
        <v>1567</v>
      </c>
      <c r="M119" s="17" t="s">
        <v>1546</v>
      </c>
      <c r="O119">
        <v>2024</v>
      </c>
    </row>
    <row r="120" spans="1:15" hidden="1" x14ac:dyDescent="0.35">
      <c r="A120" s="11" t="s">
        <v>3628</v>
      </c>
      <c r="B120" s="12" t="s">
        <v>1735</v>
      </c>
      <c r="C120" s="12" t="s">
        <v>3629</v>
      </c>
      <c r="D120" s="12" t="s">
        <v>2010</v>
      </c>
      <c r="E120" s="12" t="s">
        <v>1806</v>
      </c>
      <c r="F120" s="12" t="s">
        <v>2011</v>
      </c>
      <c r="G120" s="20">
        <v>45923</v>
      </c>
      <c r="H120" s="20">
        <v>46096</v>
      </c>
      <c r="J120">
        <f t="shared" si="2"/>
        <v>173</v>
      </c>
      <c r="K120" s="12" t="s">
        <v>1860</v>
      </c>
      <c r="L120" s="12" t="s">
        <v>1567</v>
      </c>
      <c r="M120" s="16" t="s">
        <v>1546</v>
      </c>
      <c r="O120">
        <v>2025</v>
      </c>
    </row>
    <row r="121" spans="1:15" hidden="1" x14ac:dyDescent="0.35">
      <c r="A121" s="9" t="s">
        <v>3630</v>
      </c>
      <c r="B121" s="10" t="s">
        <v>1735</v>
      </c>
      <c r="C121" s="10" t="s">
        <v>3631</v>
      </c>
      <c r="D121" s="10" t="s">
        <v>2010</v>
      </c>
      <c r="E121" s="10" t="s">
        <v>1806</v>
      </c>
      <c r="F121" s="10" t="s">
        <v>2011</v>
      </c>
      <c r="G121" s="21">
        <v>45908</v>
      </c>
      <c r="H121" s="21">
        <v>46022</v>
      </c>
      <c r="J121">
        <f t="shared" si="2"/>
        <v>114</v>
      </c>
      <c r="K121" s="10" t="s">
        <v>1583</v>
      </c>
      <c r="L121" s="10" t="s">
        <v>1584</v>
      </c>
      <c r="M121" s="17" t="s">
        <v>1546</v>
      </c>
      <c r="O121">
        <v>2025</v>
      </c>
    </row>
    <row r="122" spans="1:15" hidden="1" x14ac:dyDescent="0.35">
      <c r="A122" s="11" t="s">
        <v>3641</v>
      </c>
      <c r="B122" s="12" t="s">
        <v>1994</v>
      </c>
      <c r="C122" s="12" t="s">
        <v>3642</v>
      </c>
      <c r="D122" s="12" t="s">
        <v>2166</v>
      </c>
      <c r="E122" s="12" t="s">
        <v>1641</v>
      </c>
      <c r="F122" s="12" t="s">
        <v>2168</v>
      </c>
      <c r="G122" s="20">
        <v>45258</v>
      </c>
      <c r="H122" s="20">
        <v>46326</v>
      </c>
      <c r="J122">
        <f t="shared" si="2"/>
        <v>1068</v>
      </c>
      <c r="K122" s="12" t="s">
        <v>1583</v>
      </c>
      <c r="L122" s="12" t="s">
        <v>1567</v>
      </c>
      <c r="M122" s="16" t="s">
        <v>1546</v>
      </c>
      <c r="O122">
        <v>2023</v>
      </c>
    </row>
    <row r="123" spans="1:15" x14ac:dyDescent="0.35">
      <c r="A123" s="11" t="s">
        <v>2426</v>
      </c>
      <c r="B123" s="12" t="s">
        <v>1661</v>
      </c>
      <c r="C123" s="12" t="s">
        <v>2427</v>
      </c>
      <c r="D123" s="12" t="s">
        <v>2428</v>
      </c>
      <c r="E123" s="12" t="s">
        <v>2429</v>
      </c>
      <c r="F123" s="12" t="s">
        <v>2430</v>
      </c>
      <c r="G123" s="20">
        <v>45936</v>
      </c>
      <c r="H123" s="20">
        <v>45976</v>
      </c>
      <c r="J123">
        <f t="shared" si="2"/>
        <v>40</v>
      </c>
      <c r="K123" s="12" t="s">
        <v>1583</v>
      </c>
      <c r="L123" s="12" t="s">
        <v>1573</v>
      </c>
      <c r="M123" s="16" t="s">
        <v>1546</v>
      </c>
      <c r="O123">
        <v>2025</v>
      </c>
    </row>
    <row r="124" spans="1:15" hidden="1" x14ac:dyDescent="0.35">
      <c r="A124" s="11" t="s">
        <v>3710</v>
      </c>
      <c r="B124" s="12" t="s">
        <v>2488</v>
      </c>
      <c r="C124" s="12" t="s">
        <v>3711</v>
      </c>
      <c r="D124" s="12" t="s">
        <v>3712</v>
      </c>
      <c r="E124" s="12" t="s">
        <v>2113</v>
      </c>
      <c r="F124" s="12" t="s">
        <v>3713</v>
      </c>
      <c r="G124" s="20">
        <v>45643</v>
      </c>
      <c r="H124" s="20">
        <v>46022</v>
      </c>
      <c r="J124">
        <f t="shared" si="2"/>
        <v>379</v>
      </c>
      <c r="K124" s="12" t="s">
        <v>1544</v>
      </c>
      <c r="L124" s="12" t="s">
        <v>1649</v>
      </c>
      <c r="M124" s="16" t="s">
        <v>1546</v>
      </c>
      <c r="O124">
        <v>2024</v>
      </c>
    </row>
    <row r="125" spans="1:15" hidden="1" x14ac:dyDescent="0.35">
      <c r="A125" s="9" t="s">
        <v>3731</v>
      </c>
      <c r="B125" s="10" t="s">
        <v>1638</v>
      </c>
      <c r="C125" s="10" t="s">
        <v>3732</v>
      </c>
      <c r="D125" s="10" t="s">
        <v>3725</v>
      </c>
      <c r="E125" s="10" t="s">
        <v>2113</v>
      </c>
      <c r="F125" s="10" t="s">
        <v>3726</v>
      </c>
      <c r="G125" s="21">
        <v>45915</v>
      </c>
      <c r="H125" s="21">
        <v>46053</v>
      </c>
      <c r="J125">
        <f t="shared" si="2"/>
        <v>138</v>
      </c>
      <c r="K125" s="10" t="s">
        <v>1583</v>
      </c>
      <c r="L125" s="10" t="s">
        <v>1563</v>
      </c>
      <c r="M125" s="17" t="s">
        <v>1546</v>
      </c>
      <c r="O125">
        <v>2025</v>
      </c>
    </row>
    <row r="126" spans="1:15" hidden="1" x14ac:dyDescent="0.35">
      <c r="A126" s="11" t="s">
        <v>3733</v>
      </c>
      <c r="B126" s="12" t="s">
        <v>1638</v>
      </c>
      <c r="C126" s="12" t="s">
        <v>3734</v>
      </c>
      <c r="D126" s="12" t="s">
        <v>3725</v>
      </c>
      <c r="E126" s="12" t="s">
        <v>2113</v>
      </c>
      <c r="F126" s="12" t="s">
        <v>3726</v>
      </c>
      <c r="G126" s="20">
        <v>45915</v>
      </c>
      <c r="H126" s="20">
        <v>46053</v>
      </c>
      <c r="J126">
        <f t="shared" si="2"/>
        <v>138</v>
      </c>
      <c r="K126" s="12" t="s">
        <v>1583</v>
      </c>
      <c r="L126" s="12" t="s">
        <v>1563</v>
      </c>
      <c r="M126" s="16" t="s">
        <v>1546</v>
      </c>
      <c r="O126">
        <v>2025</v>
      </c>
    </row>
    <row r="127" spans="1:15" hidden="1" x14ac:dyDescent="0.35">
      <c r="A127" s="9" t="s">
        <v>3735</v>
      </c>
      <c r="B127" s="10" t="s">
        <v>1638</v>
      </c>
      <c r="C127" s="10" t="s">
        <v>3736</v>
      </c>
      <c r="D127" s="10" t="s">
        <v>3725</v>
      </c>
      <c r="E127" s="10" t="s">
        <v>2113</v>
      </c>
      <c r="F127" s="10" t="s">
        <v>3726</v>
      </c>
      <c r="G127" s="21">
        <v>45915</v>
      </c>
      <c r="H127" s="21">
        <v>46053</v>
      </c>
      <c r="J127">
        <f t="shared" si="2"/>
        <v>138</v>
      </c>
      <c r="K127" s="10" t="s">
        <v>1583</v>
      </c>
      <c r="L127" s="10" t="s">
        <v>1563</v>
      </c>
      <c r="M127" s="17" t="s">
        <v>1546</v>
      </c>
      <c r="O127">
        <v>2025</v>
      </c>
    </row>
    <row r="128" spans="1:15" hidden="1" x14ac:dyDescent="0.35">
      <c r="A128" s="11" t="s">
        <v>3747</v>
      </c>
      <c r="B128" s="12" t="s">
        <v>1638</v>
      </c>
      <c r="C128" s="12" t="s">
        <v>3748</v>
      </c>
      <c r="D128" s="12" t="s">
        <v>3725</v>
      </c>
      <c r="E128" s="12" t="s">
        <v>2069</v>
      </c>
      <c r="F128" s="12" t="s">
        <v>3726</v>
      </c>
      <c r="G128" s="20">
        <v>45962</v>
      </c>
      <c r="H128" s="20">
        <v>46006</v>
      </c>
      <c r="J128">
        <f t="shared" si="2"/>
        <v>44</v>
      </c>
      <c r="K128" s="12" t="s">
        <v>1583</v>
      </c>
      <c r="L128" s="12" t="s">
        <v>1563</v>
      </c>
      <c r="M128" s="16" t="s">
        <v>1546</v>
      </c>
      <c r="O128">
        <v>2025</v>
      </c>
    </row>
    <row r="129" spans="1:15" hidden="1" x14ac:dyDescent="0.35">
      <c r="A129" s="9" t="s">
        <v>3782</v>
      </c>
      <c r="B129" s="10" t="s">
        <v>1735</v>
      </c>
      <c r="C129" s="10" t="s">
        <v>3783</v>
      </c>
      <c r="D129" s="10" t="s">
        <v>3784</v>
      </c>
      <c r="E129" s="10" t="s">
        <v>3785</v>
      </c>
      <c r="F129" s="10" t="s">
        <v>3786</v>
      </c>
      <c r="G129" s="21">
        <v>45929</v>
      </c>
      <c r="H129" s="21">
        <v>46053</v>
      </c>
      <c r="J129">
        <f t="shared" si="2"/>
        <v>124</v>
      </c>
      <c r="K129" s="10" t="s">
        <v>1583</v>
      </c>
      <c r="L129" s="10" t="s">
        <v>1567</v>
      </c>
      <c r="M129" s="17" t="s">
        <v>1546</v>
      </c>
      <c r="O129">
        <v>2025</v>
      </c>
    </row>
    <row r="130" spans="1:15" hidden="1" x14ac:dyDescent="0.35">
      <c r="A130" s="11" t="s">
        <v>3787</v>
      </c>
      <c r="B130" s="12" t="s">
        <v>1590</v>
      </c>
      <c r="C130" s="12" t="s">
        <v>3788</v>
      </c>
      <c r="D130" s="12" t="s">
        <v>3789</v>
      </c>
      <c r="E130" s="12" t="s">
        <v>1751</v>
      </c>
      <c r="F130" s="12" t="s">
        <v>3790</v>
      </c>
      <c r="G130" s="20">
        <v>45456</v>
      </c>
      <c r="H130" s="20">
        <v>46004</v>
      </c>
      <c r="J130">
        <f t="shared" si="2"/>
        <v>548</v>
      </c>
      <c r="K130" s="12" t="s">
        <v>1583</v>
      </c>
      <c r="L130" s="12" t="s">
        <v>1545</v>
      </c>
      <c r="M130" s="16" t="s">
        <v>1546</v>
      </c>
      <c r="O130">
        <v>2024</v>
      </c>
    </row>
    <row r="131" spans="1:15" hidden="1" x14ac:dyDescent="0.35">
      <c r="A131" s="9" t="s">
        <v>3791</v>
      </c>
      <c r="B131" s="10" t="s">
        <v>1638</v>
      </c>
      <c r="C131" s="10" t="s">
        <v>3792</v>
      </c>
      <c r="D131" s="10" t="s">
        <v>3793</v>
      </c>
      <c r="E131" s="10" t="s">
        <v>2792</v>
      </c>
      <c r="F131" s="10" t="s">
        <v>3794</v>
      </c>
      <c r="G131" s="21">
        <v>45937</v>
      </c>
      <c r="H131" s="21">
        <v>46022</v>
      </c>
      <c r="J131">
        <f t="shared" si="2"/>
        <v>85</v>
      </c>
      <c r="K131" s="10" t="s">
        <v>1678</v>
      </c>
      <c r="L131" s="10" t="s">
        <v>1595</v>
      </c>
      <c r="M131" s="17" t="s">
        <v>1546</v>
      </c>
      <c r="O131">
        <v>2025</v>
      </c>
    </row>
    <row r="132" spans="1:15" hidden="1" x14ac:dyDescent="0.35">
      <c r="A132" s="11" t="s">
        <v>3818</v>
      </c>
      <c r="B132" s="12" t="s">
        <v>1667</v>
      </c>
      <c r="C132" s="12" t="s">
        <v>3819</v>
      </c>
      <c r="D132" s="12" t="s">
        <v>3820</v>
      </c>
      <c r="E132" s="12" t="s">
        <v>3821</v>
      </c>
      <c r="F132" s="12" t="s">
        <v>3822</v>
      </c>
      <c r="G132" s="20">
        <v>45512</v>
      </c>
      <c r="H132" s="20">
        <v>49309</v>
      </c>
      <c r="J132">
        <f t="shared" si="2"/>
        <v>3797</v>
      </c>
      <c r="K132" s="12" t="s">
        <v>1544</v>
      </c>
      <c r="L132" s="12" t="s">
        <v>1573</v>
      </c>
      <c r="M132" s="16" t="s">
        <v>1546</v>
      </c>
      <c r="O132">
        <v>2024</v>
      </c>
    </row>
    <row r="133" spans="1:15" hidden="1" x14ac:dyDescent="0.35">
      <c r="A133" s="9" t="s">
        <v>3825</v>
      </c>
      <c r="B133" s="10" t="s">
        <v>2062</v>
      </c>
      <c r="C133" s="10" t="s">
        <v>3826</v>
      </c>
      <c r="D133" s="10" t="s">
        <v>3827</v>
      </c>
      <c r="E133" s="10" t="s">
        <v>1554</v>
      </c>
      <c r="F133" s="10" t="s">
        <v>3828</v>
      </c>
      <c r="G133" s="21">
        <v>45944</v>
      </c>
      <c r="H133" s="21">
        <v>46016</v>
      </c>
      <c r="J133">
        <f t="shared" si="2"/>
        <v>72</v>
      </c>
      <c r="K133" s="10" t="s">
        <v>1556</v>
      </c>
      <c r="L133" s="10" t="s">
        <v>1567</v>
      </c>
      <c r="M133" s="17" t="s">
        <v>1546</v>
      </c>
      <c r="O133">
        <v>2025</v>
      </c>
    </row>
    <row r="134" spans="1:15" hidden="1" x14ac:dyDescent="0.35">
      <c r="A134" s="11" t="s">
        <v>3853</v>
      </c>
      <c r="B134" s="12" t="s">
        <v>3854</v>
      </c>
      <c r="C134" s="12" t="s">
        <v>3855</v>
      </c>
      <c r="D134" s="12" t="s">
        <v>3856</v>
      </c>
      <c r="E134" s="12" t="s">
        <v>3857</v>
      </c>
      <c r="F134" s="12" t="s">
        <v>3858</v>
      </c>
      <c r="G134" s="20">
        <v>45950</v>
      </c>
      <c r="H134" s="20">
        <v>46203</v>
      </c>
      <c r="J134">
        <f t="shared" si="2"/>
        <v>253</v>
      </c>
      <c r="K134" s="12" t="s">
        <v>1583</v>
      </c>
      <c r="L134" s="12" t="s">
        <v>1573</v>
      </c>
      <c r="M134" s="16" t="s">
        <v>1546</v>
      </c>
      <c r="O134">
        <v>2025</v>
      </c>
    </row>
    <row r="135" spans="1:15" hidden="1" x14ac:dyDescent="0.35">
      <c r="A135" s="9" t="s">
        <v>3859</v>
      </c>
      <c r="B135" s="10" t="s">
        <v>3860</v>
      </c>
      <c r="C135" s="10" t="s">
        <v>3861</v>
      </c>
      <c r="D135" s="10" t="s">
        <v>1770</v>
      </c>
      <c r="E135" s="10" t="s">
        <v>3862</v>
      </c>
      <c r="F135" s="10" t="s">
        <v>1772</v>
      </c>
      <c r="G135" s="21">
        <v>45747</v>
      </c>
      <c r="H135" s="21">
        <v>46022</v>
      </c>
      <c r="J135">
        <f t="shared" si="2"/>
        <v>275</v>
      </c>
      <c r="K135" s="10" t="s">
        <v>1678</v>
      </c>
      <c r="L135" s="10" t="s">
        <v>1549</v>
      </c>
      <c r="M135" s="17" t="s">
        <v>1546</v>
      </c>
      <c r="O135">
        <v>2025</v>
      </c>
    </row>
    <row r="136" spans="1:15" hidden="1" x14ac:dyDescent="0.35">
      <c r="A136" s="11" t="s">
        <v>3894</v>
      </c>
      <c r="B136" s="12" t="s">
        <v>3895</v>
      </c>
      <c r="C136" s="12" t="s">
        <v>3896</v>
      </c>
      <c r="D136" s="12" t="s">
        <v>3897</v>
      </c>
      <c r="E136" s="12" t="s">
        <v>1751</v>
      </c>
      <c r="F136" s="12" t="s">
        <v>3898</v>
      </c>
      <c r="G136" s="20">
        <v>45930</v>
      </c>
      <c r="H136" s="20">
        <v>46021</v>
      </c>
      <c r="J136">
        <f t="shared" si="2"/>
        <v>91</v>
      </c>
      <c r="K136" s="12" t="s">
        <v>1544</v>
      </c>
      <c r="L136" s="12" t="s">
        <v>1545</v>
      </c>
      <c r="M136" s="16" t="s">
        <v>1546</v>
      </c>
      <c r="O136">
        <v>2025</v>
      </c>
    </row>
    <row r="137" spans="1:15" hidden="1" x14ac:dyDescent="0.35">
      <c r="A137" s="9" t="s">
        <v>3915</v>
      </c>
      <c r="B137" s="10" t="s">
        <v>2493</v>
      </c>
      <c r="C137" s="10" t="s">
        <v>3916</v>
      </c>
      <c r="D137" s="10" t="s">
        <v>3917</v>
      </c>
      <c r="E137" s="10" t="s">
        <v>2113</v>
      </c>
      <c r="F137" s="10" t="s">
        <v>3918</v>
      </c>
      <c r="G137" s="21">
        <v>45869</v>
      </c>
      <c r="H137" s="21">
        <v>46387</v>
      </c>
      <c r="J137">
        <f t="shared" si="2"/>
        <v>518</v>
      </c>
      <c r="K137" s="10" t="s">
        <v>1544</v>
      </c>
      <c r="L137" s="10" t="s">
        <v>1563</v>
      </c>
      <c r="M137" s="17" t="s">
        <v>1546</v>
      </c>
      <c r="O137">
        <v>2025</v>
      </c>
    </row>
    <row r="138" spans="1:15" x14ac:dyDescent="0.35">
      <c r="A138" s="11" t="s">
        <v>4279</v>
      </c>
      <c r="B138" s="12" t="s">
        <v>4280</v>
      </c>
      <c r="C138" s="12" t="s">
        <v>4281</v>
      </c>
      <c r="D138" s="12" t="s">
        <v>4282</v>
      </c>
      <c r="E138" s="12" t="s">
        <v>1902</v>
      </c>
      <c r="F138" s="12" t="s">
        <v>4283</v>
      </c>
      <c r="G138" s="20">
        <v>45937</v>
      </c>
      <c r="H138" s="20">
        <v>45977</v>
      </c>
      <c r="J138">
        <f t="shared" si="2"/>
        <v>40</v>
      </c>
      <c r="K138" s="12" t="s">
        <v>1583</v>
      </c>
      <c r="L138" s="12" t="s">
        <v>1573</v>
      </c>
      <c r="M138" s="16" t="s">
        <v>1546</v>
      </c>
      <c r="O138">
        <v>2025</v>
      </c>
    </row>
    <row r="139" spans="1:15" hidden="1" x14ac:dyDescent="0.35">
      <c r="A139" s="9" t="s">
        <v>4011</v>
      </c>
      <c r="B139" s="10" t="s">
        <v>2501</v>
      </c>
      <c r="C139" s="10" t="s">
        <v>4012</v>
      </c>
      <c r="D139" s="10" t="s">
        <v>4013</v>
      </c>
      <c r="E139" s="10" t="s">
        <v>2113</v>
      </c>
      <c r="F139" s="10" t="s">
        <v>4014</v>
      </c>
      <c r="G139" s="21">
        <v>45702</v>
      </c>
      <c r="H139" s="21">
        <v>46022</v>
      </c>
      <c r="J139">
        <f t="shared" si="2"/>
        <v>320</v>
      </c>
      <c r="K139" s="10" t="s">
        <v>1544</v>
      </c>
      <c r="L139" s="10" t="s">
        <v>1545</v>
      </c>
      <c r="M139" s="17" t="s">
        <v>1546</v>
      </c>
      <c r="O139">
        <v>2025</v>
      </c>
    </row>
    <row r="140" spans="1:15" hidden="1" x14ac:dyDescent="0.35">
      <c r="A140" s="11" t="s">
        <v>4015</v>
      </c>
      <c r="B140" s="12" t="s">
        <v>4016</v>
      </c>
      <c r="C140" s="12" t="s">
        <v>4017</v>
      </c>
      <c r="D140" s="12" t="s">
        <v>2257</v>
      </c>
      <c r="E140" s="12" t="s">
        <v>1593</v>
      </c>
      <c r="F140" s="12" t="s">
        <v>2259</v>
      </c>
      <c r="G140" s="20">
        <v>45939</v>
      </c>
      <c r="H140" s="20">
        <v>46003</v>
      </c>
      <c r="J140">
        <f t="shared" si="2"/>
        <v>64</v>
      </c>
      <c r="K140" s="12" t="s">
        <v>1583</v>
      </c>
      <c r="L140" s="12" t="s">
        <v>1545</v>
      </c>
      <c r="M140" s="16" t="s">
        <v>1546</v>
      </c>
      <c r="O140">
        <v>2025</v>
      </c>
    </row>
    <row r="141" spans="1:15" x14ac:dyDescent="0.35">
      <c r="A141" s="11" t="s">
        <v>1924</v>
      </c>
      <c r="B141" s="12" t="s">
        <v>1925</v>
      </c>
      <c r="C141" s="12" t="s">
        <v>1926</v>
      </c>
      <c r="D141" s="12" t="s">
        <v>1927</v>
      </c>
      <c r="E141" s="12" t="s">
        <v>1656</v>
      </c>
      <c r="F141" s="12" t="s">
        <v>1928</v>
      </c>
      <c r="G141" s="20">
        <v>45938</v>
      </c>
      <c r="H141" s="20">
        <v>45976</v>
      </c>
      <c r="J141">
        <f t="shared" si="2"/>
        <v>38</v>
      </c>
      <c r="K141" s="12" t="s">
        <v>1860</v>
      </c>
      <c r="L141" s="12" t="s">
        <v>1573</v>
      </c>
      <c r="M141" s="16" t="s">
        <v>1546</v>
      </c>
      <c r="O141">
        <v>2025</v>
      </c>
    </row>
    <row r="142" spans="1:15" hidden="1" x14ac:dyDescent="0.35">
      <c r="A142" s="11" t="s">
        <v>4064</v>
      </c>
      <c r="B142" s="12" t="s">
        <v>4065</v>
      </c>
      <c r="C142" s="12" t="s">
        <v>4066</v>
      </c>
      <c r="D142" s="12" t="s">
        <v>4000</v>
      </c>
      <c r="E142" s="12" t="s">
        <v>4067</v>
      </c>
      <c r="F142" s="12" t="s">
        <v>4001</v>
      </c>
      <c r="G142" s="20">
        <v>45622</v>
      </c>
      <c r="H142" s="20">
        <v>45991</v>
      </c>
      <c r="J142">
        <f t="shared" ref="J142:J205" si="3">_xlfn.DAYS(H142,G142)</f>
        <v>369</v>
      </c>
      <c r="K142" s="12" t="s">
        <v>1583</v>
      </c>
      <c r="L142" s="12" t="s">
        <v>1747</v>
      </c>
      <c r="M142" s="16" t="s">
        <v>1546</v>
      </c>
      <c r="O142">
        <v>2024</v>
      </c>
    </row>
    <row r="143" spans="1:15" hidden="1" x14ac:dyDescent="0.35">
      <c r="A143" s="9" t="s">
        <v>4136</v>
      </c>
      <c r="B143" s="10" t="s">
        <v>4137</v>
      </c>
      <c r="C143" s="10" t="s">
        <v>4138</v>
      </c>
      <c r="D143" s="10" t="s">
        <v>4139</v>
      </c>
      <c r="E143" s="10" t="s">
        <v>2673</v>
      </c>
      <c r="F143" s="10" t="s">
        <v>4140</v>
      </c>
      <c r="G143" s="21">
        <v>44022</v>
      </c>
      <c r="H143" s="21">
        <v>46022</v>
      </c>
      <c r="J143">
        <f t="shared" si="3"/>
        <v>2000</v>
      </c>
      <c r="K143" s="10" t="s">
        <v>1583</v>
      </c>
      <c r="L143" s="10" t="s">
        <v>1747</v>
      </c>
      <c r="M143" s="17" t="s">
        <v>1546</v>
      </c>
      <c r="O143">
        <v>2020</v>
      </c>
    </row>
    <row r="144" spans="1:15" hidden="1" x14ac:dyDescent="0.35">
      <c r="A144" s="11" t="s">
        <v>4158</v>
      </c>
      <c r="B144" s="12" t="s">
        <v>2275</v>
      </c>
      <c r="C144" s="12" t="s">
        <v>4159</v>
      </c>
      <c r="D144" s="12" t="s">
        <v>2902</v>
      </c>
      <c r="E144" s="12" t="s">
        <v>2860</v>
      </c>
      <c r="F144" s="12" t="s">
        <v>2903</v>
      </c>
      <c r="G144" s="20">
        <v>45931</v>
      </c>
      <c r="H144" s="20">
        <v>46037</v>
      </c>
      <c r="J144">
        <f t="shared" si="3"/>
        <v>106</v>
      </c>
      <c r="K144" s="12" t="s">
        <v>1583</v>
      </c>
      <c r="L144" s="12" t="s">
        <v>1584</v>
      </c>
      <c r="M144" s="16" t="s">
        <v>1546</v>
      </c>
      <c r="O144">
        <v>2025</v>
      </c>
    </row>
    <row r="145" spans="1:15" x14ac:dyDescent="0.35">
      <c r="A145" s="9" t="s">
        <v>1929</v>
      </c>
      <c r="B145" s="10" t="s">
        <v>1565</v>
      </c>
      <c r="C145" s="10" t="s">
        <v>1935</v>
      </c>
      <c r="D145" s="10" t="s">
        <v>1740</v>
      </c>
      <c r="E145" s="10" t="s">
        <v>1931</v>
      </c>
      <c r="F145" s="10" t="s">
        <v>1932</v>
      </c>
      <c r="G145" s="21">
        <v>45939</v>
      </c>
      <c r="H145" s="21">
        <v>45976</v>
      </c>
      <c r="J145">
        <f t="shared" si="3"/>
        <v>37</v>
      </c>
      <c r="K145" s="10" t="s">
        <v>1583</v>
      </c>
      <c r="L145" s="10" t="s">
        <v>1573</v>
      </c>
      <c r="M145" s="17" t="s">
        <v>1546</v>
      </c>
      <c r="O145">
        <v>2025</v>
      </c>
    </row>
    <row r="146" spans="1:15" hidden="1" x14ac:dyDescent="0.35">
      <c r="A146" s="11" t="s">
        <v>4183</v>
      </c>
      <c r="B146" s="12" t="s">
        <v>2692</v>
      </c>
      <c r="C146" s="12" t="s">
        <v>4184</v>
      </c>
      <c r="D146" s="12" t="s">
        <v>4185</v>
      </c>
      <c r="E146" s="12" t="s">
        <v>1554</v>
      </c>
      <c r="F146" s="12" t="s">
        <v>4180</v>
      </c>
      <c r="G146" s="20">
        <v>42552</v>
      </c>
      <c r="H146" s="20">
        <v>46022</v>
      </c>
      <c r="J146">
        <f t="shared" si="3"/>
        <v>3470</v>
      </c>
      <c r="K146" s="12" t="s">
        <v>1583</v>
      </c>
      <c r="L146" s="12" t="s">
        <v>1747</v>
      </c>
      <c r="M146" s="16" t="s">
        <v>1546</v>
      </c>
      <c r="O146">
        <v>2016</v>
      </c>
    </row>
    <row r="147" spans="1:15" hidden="1" x14ac:dyDescent="0.35">
      <c r="A147" s="9" t="s">
        <v>4189</v>
      </c>
      <c r="B147" s="10" t="s">
        <v>1717</v>
      </c>
      <c r="C147" s="10" t="s">
        <v>4190</v>
      </c>
      <c r="D147" s="10" t="s">
        <v>1960</v>
      </c>
      <c r="E147" s="10" t="s">
        <v>1554</v>
      </c>
      <c r="F147" s="10" t="s">
        <v>1961</v>
      </c>
      <c r="G147" s="21">
        <v>45784</v>
      </c>
      <c r="H147" s="21">
        <v>46063</v>
      </c>
      <c r="J147">
        <f t="shared" si="3"/>
        <v>279</v>
      </c>
      <c r="K147" s="10" t="s">
        <v>1860</v>
      </c>
      <c r="L147" s="10" t="s">
        <v>1567</v>
      </c>
      <c r="M147" s="17" t="s">
        <v>1546</v>
      </c>
      <c r="O147">
        <v>2025</v>
      </c>
    </row>
    <row r="148" spans="1:15" hidden="1" x14ac:dyDescent="0.35">
      <c r="A148" s="11" t="s">
        <v>4189</v>
      </c>
      <c r="B148" s="12" t="s">
        <v>1590</v>
      </c>
      <c r="C148" s="12" t="s">
        <v>4191</v>
      </c>
      <c r="D148" s="12" t="s">
        <v>1960</v>
      </c>
      <c r="E148" s="12" t="s">
        <v>1554</v>
      </c>
      <c r="F148" s="12" t="s">
        <v>1961</v>
      </c>
      <c r="G148" s="20">
        <v>45727</v>
      </c>
      <c r="H148" s="20">
        <v>46063</v>
      </c>
      <c r="J148">
        <f t="shared" si="3"/>
        <v>336</v>
      </c>
      <c r="K148" s="12" t="s">
        <v>1860</v>
      </c>
      <c r="L148" s="12" t="s">
        <v>1567</v>
      </c>
      <c r="M148" s="16" t="s">
        <v>1546</v>
      </c>
      <c r="O148">
        <v>2025</v>
      </c>
    </row>
    <row r="149" spans="1:15" hidden="1" x14ac:dyDescent="0.35">
      <c r="A149" s="9" t="s">
        <v>4238</v>
      </c>
      <c r="B149" s="10" t="s">
        <v>1702</v>
      </c>
      <c r="C149" s="10" t="s">
        <v>4239</v>
      </c>
      <c r="D149" s="10" t="s">
        <v>2934</v>
      </c>
      <c r="E149" s="10" t="s">
        <v>4240</v>
      </c>
      <c r="F149" s="10" t="s">
        <v>2935</v>
      </c>
      <c r="G149" s="21">
        <v>45940</v>
      </c>
      <c r="H149" s="21">
        <v>45992</v>
      </c>
      <c r="J149">
        <f t="shared" si="3"/>
        <v>52</v>
      </c>
      <c r="K149" s="10" t="s">
        <v>1678</v>
      </c>
      <c r="L149" s="10" t="s">
        <v>1549</v>
      </c>
      <c r="M149" s="17" t="s">
        <v>1546</v>
      </c>
      <c r="O149">
        <v>2025</v>
      </c>
    </row>
    <row r="150" spans="1:15" x14ac:dyDescent="0.35">
      <c r="A150" s="9" t="s">
        <v>2977</v>
      </c>
      <c r="B150" s="10" t="s">
        <v>1667</v>
      </c>
      <c r="C150" s="10" t="s">
        <v>2978</v>
      </c>
      <c r="D150" s="10" t="s">
        <v>2979</v>
      </c>
      <c r="E150" s="10" t="s">
        <v>2140</v>
      </c>
      <c r="F150" s="10" t="s">
        <v>2980</v>
      </c>
      <c r="G150" s="21">
        <v>45939</v>
      </c>
      <c r="H150" s="21">
        <v>45976</v>
      </c>
      <c r="J150">
        <f t="shared" si="3"/>
        <v>37</v>
      </c>
      <c r="K150" s="10" t="s">
        <v>1678</v>
      </c>
      <c r="L150" s="10" t="s">
        <v>1573</v>
      </c>
      <c r="M150" s="17" t="s">
        <v>1546</v>
      </c>
      <c r="O150">
        <v>2025</v>
      </c>
    </row>
    <row r="151" spans="1:15" hidden="1" x14ac:dyDescent="0.35">
      <c r="A151" s="9" t="s">
        <v>4296</v>
      </c>
      <c r="B151" s="10" t="s">
        <v>4297</v>
      </c>
      <c r="C151" s="10" t="s">
        <v>4298</v>
      </c>
      <c r="D151" s="10" t="s">
        <v>4299</v>
      </c>
      <c r="E151" s="10" t="s">
        <v>1542</v>
      </c>
      <c r="F151" s="10" t="s">
        <v>4300</v>
      </c>
      <c r="G151" s="21">
        <v>45965</v>
      </c>
      <c r="H151" s="21">
        <v>46143</v>
      </c>
      <c r="J151">
        <f t="shared" si="3"/>
        <v>178</v>
      </c>
      <c r="K151" s="10" t="s">
        <v>1583</v>
      </c>
      <c r="L151" s="10" t="s">
        <v>1563</v>
      </c>
      <c r="M151" s="17" t="s">
        <v>1546</v>
      </c>
      <c r="O151">
        <v>2025</v>
      </c>
    </row>
    <row r="152" spans="1:15" hidden="1" x14ac:dyDescent="0.35">
      <c r="A152" s="11" t="s">
        <v>4310</v>
      </c>
      <c r="B152" s="12" t="s">
        <v>1735</v>
      </c>
      <c r="C152" s="12" t="s">
        <v>4311</v>
      </c>
      <c r="D152" s="12" t="s">
        <v>4312</v>
      </c>
      <c r="E152" s="12" t="s">
        <v>2113</v>
      </c>
      <c r="F152" s="12" t="s">
        <v>4313</v>
      </c>
      <c r="G152" s="20">
        <v>45869</v>
      </c>
      <c r="H152" s="20">
        <v>46387</v>
      </c>
      <c r="J152">
        <f t="shared" si="3"/>
        <v>518</v>
      </c>
      <c r="K152" s="12" t="s">
        <v>1544</v>
      </c>
      <c r="L152" s="12" t="s">
        <v>1545</v>
      </c>
      <c r="M152" s="16" t="s">
        <v>1546</v>
      </c>
      <c r="O152">
        <v>2025</v>
      </c>
    </row>
    <row r="153" spans="1:15" hidden="1" x14ac:dyDescent="0.35">
      <c r="A153" s="9" t="s">
        <v>4319</v>
      </c>
      <c r="B153" s="10" t="s">
        <v>1722</v>
      </c>
      <c r="C153" s="10" t="s">
        <v>4320</v>
      </c>
      <c r="D153" s="10" t="s">
        <v>4321</v>
      </c>
      <c r="E153" s="10" t="s">
        <v>4322</v>
      </c>
      <c r="F153" s="10" t="s">
        <v>3348</v>
      </c>
      <c r="G153" s="21">
        <v>45636</v>
      </c>
      <c r="H153" s="21">
        <v>46032</v>
      </c>
      <c r="J153">
        <f t="shared" si="3"/>
        <v>396</v>
      </c>
      <c r="K153" s="10" t="s">
        <v>1583</v>
      </c>
      <c r="L153" s="10" t="s">
        <v>1584</v>
      </c>
      <c r="M153" s="17" t="s">
        <v>1546</v>
      </c>
      <c r="O153">
        <v>2024</v>
      </c>
    </row>
    <row r="154" spans="1:15" hidden="1" x14ac:dyDescent="0.35">
      <c r="A154" s="11" t="s">
        <v>4323</v>
      </c>
      <c r="B154" s="12" t="s">
        <v>2475</v>
      </c>
      <c r="C154" s="12" t="s">
        <v>4324</v>
      </c>
      <c r="D154" s="12" t="s">
        <v>4325</v>
      </c>
      <c r="E154" s="12" t="s">
        <v>4322</v>
      </c>
      <c r="F154" s="12" t="s">
        <v>3348</v>
      </c>
      <c r="G154" s="20">
        <v>44681</v>
      </c>
      <c r="H154" s="20">
        <v>46032</v>
      </c>
      <c r="J154">
        <f t="shared" si="3"/>
        <v>1351</v>
      </c>
      <c r="K154" s="12" t="s">
        <v>1544</v>
      </c>
      <c r="L154" s="12" t="s">
        <v>1545</v>
      </c>
      <c r="M154" s="16" t="s">
        <v>1546</v>
      </c>
      <c r="O154">
        <v>2022</v>
      </c>
    </row>
    <row r="155" spans="1:15" hidden="1" x14ac:dyDescent="0.35">
      <c r="A155" s="9" t="s">
        <v>4323</v>
      </c>
      <c r="B155" s="10" t="s">
        <v>4326</v>
      </c>
      <c r="C155" s="10" t="s">
        <v>4327</v>
      </c>
      <c r="D155" s="10" t="s">
        <v>4325</v>
      </c>
      <c r="E155" s="10" t="s">
        <v>4322</v>
      </c>
      <c r="F155" s="10" t="s">
        <v>3348</v>
      </c>
      <c r="G155" s="21">
        <v>44681</v>
      </c>
      <c r="H155" s="21">
        <v>46032</v>
      </c>
      <c r="J155">
        <f t="shared" si="3"/>
        <v>1351</v>
      </c>
      <c r="K155" s="10" t="s">
        <v>1544</v>
      </c>
      <c r="L155" s="10" t="s">
        <v>1545</v>
      </c>
      <c r="M155" s="17" t="s">
        <v>1546</v>
      </c>
      <c r="O155">
        <v>2022</v>
      </c>
    </row>
    <row r="156" spans="1:15" hidden="1" x14ac:dyDescent="0.35">
      <c r="A156" s="11" t="s">
        <v>4323</v>
      </c>
      <c r="B156" s="12" t="s">
        <v>1722</v>
      </c>
      <c r="C156" s="12" t="s">
        <v>4328</v>
      </c>
      <c r="D156" s="12" t="s">
        <v>4325</v>
      </c>
      <c r="E156" s="12" t="s">
        <v>4322</v>
      </c>
      <c r="F156" s="12" t="s">
        <v>3348</v>
      </c>
      <c r="G156" s="20">
        <v>44681</v>
      </c>
      <c r="H156" s="20">
        <v>46032</v>
      </c>
      <c r="J156">
        <f t="shared" si="3"/>
        <v>1351</v>
      </c>
      <c r="K156" s="12" t="s">
        <v>1544</v>
      </c>
      <c r="L156" s="12" t="s">
        <v>1545</v>
      </c>
      <c r="M156" s="16" t="s">
        <v>1546</v>
      </c>
      <c r="O156">
        <v>2022</v>
      </c>
    </row>
    <row r="157" spans="1:15" hidden="1" x14ac:dyDescent="0.35">
      <c r="A157" s="9" t="s">
        <v>4323</v>
      </c>
      <c r="B157" s="10" t="s">
        <v>4329</v>
      </c>
      <c r="C157" s="10" t="s">
        <v>4330</v>
      </c>
      <c r="D157" s="10" t="s">
        <v>4325</v>
      </c>
      <c r="E157" s="10" t="s">
        <v>4322</v>
      </c>
      <c r="F157" s="10" t="s">
        <v>3348</v>
      </c>
      <c r="G157" s="21">
        <v>44681</v>
      </c>
      <c r="H157" s="21">
        <v>46032</v>
      </c>
      <c r="J157">
        <f t="shared" si="3"/>
        <v>1351</v>
      </c>
      <c r="K157" s="10" t="s">
        <v>1544</v>
      </c>
      <c r="L157" s="10" t="s">
        <v>1545</v>
      </c>
      <c r="M157" s="17" t="s">
        <v>1546</v>
      </c>
      <c r="O157">
        <v>2022</v>
      </c>
    </row>
    <row r="158" spans="1:15" hidden="1" x14ac:dyDescent="0.35">
      <c r="A158" s="11" t="s">
        <v>4331</v>
      </c>
      <c r="B158" s="12" t="s">
        <v>1722</v>
      </c>
      <c r="C158" s="12" t="s">
        <v>4332</v>
      </c>
      <c r="D158" s="12" t="s">
        <v>4325</v>
      </c>
      <c r="E158" s="12" t="s">
        <v>4322</v>
      </c>
      <c r="F158" s="12" t="s">
        <v>3348</v>
      </c>
      <c r="G158" s="20">
        <v>45636</v>
      </c>
      <c r="H158" s="20">
        <v>46032</v>
      </c>
      <c r="J158">
        <f t="shared" si="3"/>
        <v>396</v>
      </c>
      <c r="K158" s="12" t="s">
        <v>1583</v>
      </c>
      <c r="L158" s="12" t="s">
        <v>1584</v>
      </c>
      <c r="M158" s="16" t="s">
        <v>1546</v>
      </c>
      <c r="O158">
        <v>2024</v>
      </c>
    </row>
    <row r="159" spans="1:15" hidden="1" x14ac:dyDescent="0.35">
      <c r="A159" s="9" t="s">
        <v>4333</v>
      </c>
      <c r="B159" s="10" t="s">
        <v>2475</v>
      </c>
      <c r="C159" s="10" t="s">
        <v>4334</v>
      </c>
      <c r="D159" s="10" t="s">
        <v>4321</v>
      </c>
      <c r="E159" s="10" t="s">
        <v>4322</v>
      </c>
      <c r="F159" s="10" t="s">
        <v>3348</v>
      </c>
      <c r="G159" s="21">
        <v>43922</v>
      </c>
      <c r="H159" s="21">
        <v>46032</v>
      </c>
      <c r="J159">
        <f t="shared" si="3"/>
        <v>2110</v>
      </c>
      <c r="K159" s="10" t="s">
        <v>1544</v>
      </c>
      <c r="L159" s="10" t="s">
        <v>1584</v>
      </c>
      <c r="M159" s="17" t="s">
        <v>1546</v>
      </c>
      <c r="O159">
        <v>2020</v>
      </c>
    </row>
    <row r="160" spans="1:15" hidden="1" x14ac:dyDescent="0.35">
      <c r="A160" s="11" t="s">
        <v>4333</v>
      </c>
      <c r="B160" s="12" t="s">
        <v>4326</v>
      </c>
      <c r="C160" s="12" t="s">
        <v>4335</v>
      </c>
      <c r="D160" s="12" t="s">
        <v>4321</v>
      </c>
      <c r="E160" s="12" t="s">
        <v>4322</v>
      </c>
      <c r="F160" s="12" t="s">
        <v>3348</v>
      </c>
      <c r="G160" s="20">
        <v>43922</v>
      </c>
      <c r="H160" s="20">
        <v>46032</v>
      </c>
      <c r="J160">
        <f t="shared" si="3"/>
        <v>2110</v>
      </c>
      <c r="K160" s="12" t="s">
        <v>1544</v>
      </c>
      <c r="L160" s="12" t="s">
        <v>1584</v>
      </c>
      <c r="M160" s="16" t="s">
        <v>1546</v>
      </c>
      <c r="O160">
        <v>2020</v>
      </c>
    </row>
    <row r="161" spans="1:15" hidden="1" x14ac:dyDescent="0.35">
      <c r="A161" s="9" t="s">
        <v>4333</v>
      </c>
      <c r="B161" s="10" t="s">
        <v>1722</v>
      </c>
      <c r="C161" s="10" t="s">
        <v>4336</v>
      </c>
      <c r="D161" s="10" t="s">
        <v>4321</v>
      </c>
      <c r="E161" s="10" t="s">
        <v>4322</v>
      </c>
      <c r="F161" s="10" t="s">
        <v>3348</v>
      </c>
      <c r="G161" s="21">
        <v>43922</v>
      </c>
      <c r="H161" s="21">
        <v>46032</v>
      </c>
      <c r="J161">
        <f t="shared" si="3"/>
        <v>2110</v>
      </c>
      <c r="K161" s="10" t="s">
        <v>1544</v>
      </c>
      <c r="L161" s="10" t="s">
        <v>1584</v>
      </c>
      <c r="M161" s="17" t="s">
        <v>1546</v>
      </c>
      <c r="O161">
        <v>2020</v>
      </c>
    </row>
    <row r="162" spans="1:15" hidden="1" x14ac:dyDescent="0.35">
      <c r="A162" s="11" t="s">
        <v>4333</v>
      </c>
      <c r="B162" s="12" t="s">
        <v>4329</v>
      </c>
      <c r="C162" s="12" t="s">
        <v>4337</v>
      </c>
      <c r="D162" s="12" t="s">
        <v>4321</v>
      </c>
      <c r="E162" s="12" t="s">
        <v>4322</v>
      </c>
      <c r="F162" s="12" t="s">
        <v>3348</v>
      </c>
      <c r="G162" s="20">
        <v>43922</v>
      </c>
      <c r="H162" s="20">
        <v>46032</v>
      </c>
      <c r="J162">
        <f t="shared" si="3"/>
        <v>2110</v>
      </c>
      <c r="K162" s="12" t="s">
        <v>1544</v>
      </c>
      <c r="L162" s="12" t="s">
        <v>1584</v>
      </c>
      <c r="M162" s="16" t="s">
        <v>1546</v>
      </c>
      <c r="O162">
        <v>2020</v>
      </c>
    </row>
    <row r="163" spans="1:15" hidden="1" x14ac:dyDescent="0.35">
      <c r="A163" s="9" t="s">
        <v>4396</v>
      </c>
      <c r="B163" s="10" t="s">
        <v>4397</v>
      </c>
      <c r="C163" s="10" t="s">
        <v>4398</v>
      </c>
      <c r="D163" s="10" t="s">
        <v>4399</v>
      </c>
      <c r="E163" s="10" t="s">
        <v>4400</v>
      </c>
      <c r="F163" s="10" t="s">
        <v>3451</v>
      </c>
      <c r="G163" s="21">
        <v>44970</v>
      </c>
      <c r="H163" s="21">
        <v>46022</v>
      </c>
      <c r="J163">
        <f t="shared" si="3"/>
        <v>1052</v>
      </c>
      <c r="K163" s="10" t="s">
        <v>1583</v>
      </c>
      <c r="L163" s="10" t="s">
        <v>1545</v>
      </c>
      <c r="M163" s="17" t="s">
        <v>1546</v>
      </c>
      <c r="O163">
        <v>2023</v>
      </c>
    </row>
    <row r="164" spans="1:15" hidden="1" x14ac:dyDescent="0.35">
      <c r="A164" s="11" t="s">
        <v>4401</v>
      </c>
      <c r="B164" s="12" t="s">
        <v>4397</v>
      </c>
      <c r="C164" s="12" t="s">
        <v>4402</v>
      </c>
      <c r="D164" s="12" t="s">
        <v>4399</v>
      </c>
      <c r="E164" s="12" t="s">
        <v>4400</v>
      </c>
      <c r="F164" s="12" t="s">
        <v>3451</v>
      </c>
      <c r="G164" s="20">
        <v>45100</v>
      </c>
      <c r="H164" s="20">
        <v>46022</v>
      </c>
      <c r="J164">
        <f t="shared" si="3"/>
        <v>922</v>
      </c>
      <c r="K164" s="12" t="s">
        <v>1583</v>
      </c>
      <c r="L164" s="12" t="s">
        <v>1545</v>
      </c>
      <c r="M164" s="16" t="s">
        <v>1546</v>
      </c>
      <c r="O164">
        <v>2023</v>
      </c>
    </row>
    <row r="165" spans="1:15" hidden="1" x14ac:dyDescent="0.35">
      <c r="A165" s="9" t="s">
        <v>4403</v>
      </c>
      <c r="B165" s="10" t="s">
        <v>4116</v>
      </c>
      <c r="C165" s="10" t="s">
        <v>4407</v>
      </c>
      <c r="D165" s="10" t="s">
        <v>4405</v>
      </c>
      <c r="E165" s="10" t="s">
        <v>2245</v>
      </c>
      <c r="F165" s="10" t="s">
        <v>4406</v>
      </c>
      <c r="G165" s="21">
        <v>45919</v>
      </c>
      <c r="H165" s="21">
        <v>46081</v>
      </c>
      <c r="J165">
        <f t="shared" si="3"/>
        <v>162</v>
      </c>
      <c r="K165" s="10" t="s">
        <v>1583</v>
      </c>
      <c r="L165" s="10" t="s">
        <v>1584</v>
      </c>
      <c r="M165" s="17" t="s">
        <v>1546</v>
      </c>
      <c r="O165">
        <v>2025</v>
      </c>
    </row>
    <row r="166" spans="1:15" hidden="1" x14ac:dyDescent="0.35">
      <c r="A166" s="11" t="s">
        <v>4427</v>
      </c>
      <c r="B166" s="12" t="s">
        <v>1586</v>
      </c>
      <c r="C166" s="12" t="s">
        <v>4428</v>
      </c>
      <c r="D166" s="12" t="s">
        <v>4429</v>
      </c>
      <c r="E166" s="12" t="s">
        <v>4400</v>
      </c>
      <c r="F166" s="12" t="s">
        <v>4430</v>
      </c>
      <c r="G166" s="20">
        <v>45778</v>
      </c>
      <c r="H166" s="20">
        <v>46022</v>
      </c>
      <c r="J166">
        <f t="shared" si="3"/>
        <v>244</v>
      </c>
      <c r="K166" s="12" t="s">
        <v>1583</v>
      </c>
      <c r="L166" s="12" t="s">
        <v>1563</v>
      </c>
      <c r="M166" s="16" t="s">
        <v>1546</v>
      </c>
      <c r="O166">
        <v>2025</v>
      </c>
    </row>
    <row r="167" spans="1:15" hidden="1" x14ac:dyDescent="0.35">
      <c r="A167" s="9" t="s">
        <v>4431</v>
      </c>
      <c r="B167" s="10" t="s">
        <v>1586</v>
      </c>
      <c r="C167" s="10" t="s">
        <v>4432</v>
      </c>
      <c r="D167" s="10" t="s">
        <v>4429</v>
      </c>
      <c r="E167" s="10" t="s">
        <v>4400</v>
      </c>
      <c r="F167" s="10" t="s">
        <v>4430</v>
      </c>
      <c r="G167" s="21">
        <v>45831</v>
      </c>
      <c r="H167" s="21">
        <v>46022</v>
      </c>
      <c r="J167">
        <f t="shared" si="3"/>
        <v>191</v>
      </c>
      <c r="K167" s="10" t="s">
        <v>1583</v>
      </c>
      <c r="L167" s="10" t="s">
        <v>1595</v>
      </c>
      <c r="M167" s="17" t="s">
        <v>1546</v>
      </c>
      <c r="O167">
        <v>2025</v>
      </c>
    </row>
    <row r="168" spans="1:15" hidden="1" x14ac:dyDescent="0.35">
      <c r="A168" s="11" t="s">
        <v>4433</v>
      </c>
      <c r="B168" s="12" t="s">
        <v>1586</v>
      </c>
      <c r="C168" s="12" t="s">
        <v>4434</v>
      </c>
      <c r="D168" s="12" t="s">
        <v>4429</v>
      </c>
      <c r="E168" s="12" t="s">
        <v>4400</v>
      </c>
      <c r="F168" s="12" t="s">
        <v>4430</v>
      </c>
      <c r="G168" s="20">
        <v>45790</v>
      </c>
      <c r="H168" s="20">
        <v>46022</v>
      </c>
      <c r="J168">
        <f t="shared" si="3"/>
        <v>232</v>
      </c>
      <c r="K168" s="12" t="s">
        <v>1583</v>
      </c>
      <c r="L168" s="12" t="s">
        <v>1563</v>
      </c>
      <c r="M168" s="16" t="s">
        <v>1546</v>
      </c>
      <c r="O168">
        <v>2025</v>
      </c>
    </row>
    <row r="169" spans="1:15" hidden="1" x14ac:dyDescent="0.35">
      <c r="A169" s="9" t="s">
        <v>4442</v>
      </c>
      <c r="B169" s="10" t="s">
        <v>4443</v>
      </c>
      <c r="C169" s="10" t="s">
        <v>4444</v>
      </c>
      <c r="D169" s="10" t="s">
        <v>4303</v>
      </c>
      <c r="E169" s="10" t="s">
        <v>1781</v>
      </c>
      <c r="F169" s="10" t="s">
        <v>1746</v>
      </c>
      <c r="G169" s="21">
        <v>45958</v>
      </c>
      <c r="H169" s="21">
        <v>45991</v>
      </c>
      <c r="J169">
        <f t="shared" si="3"/>
        <v>33</v>
      </c>
      <c r="K169" s="10" t="s">
        <v>1860</v>
      </c>
      <c r="L169" s="10" t="s">
        <v>1549</v>
      </c>
      <c r="M169" s="17" t="s">
        <v>1546</v>
      </c>
      <c r="O169">
        <v>2025</v>
      </c>
    </row>
    <row r="170" spans="1:15" hidden="1" x14ac:dyDescent="0.35">
      <c r="A170" s="11" t="s">
        <v>4442</v>
      </c>
      <c r="B170" s="12" t="s">
        <v>4445</v>
      </c>
      <c r="C170" s="12" t="s">
        <v>4446</v>
      </c>
      <c r="D170" s="12" t="s">
        <v>4303</v>
      </c>
      <c r="E170" s="12" t="s">
        <v>1781</v>
      </c>
      <c r="F170" s="12" t="s">
        <v>1746</v>
      </c>
      <c r="G170" s="20">
        <v>45965</v>
      </c>
      <c r="H170" s="20">
        <v>45991</v>
      </c>
      <c r="J170">
        <f t="shared" si="3"/>
        <v>26</v>
      </c>
      <c r="K170" s="12" t="s">
        <v>1860</v>
      </c>
      <c r="L170" s="12" t="s">
        <v>1584</v>
      </c>
      <c r="M170" s="16" t="s">
        <v>1546</v>
      </c>
      <c r="O170">
        <v>2025</v>
      </c>
    </row>
    <row r="171" spans="1:15" hidden="1" x14ac:dyDescent="0.35">
      <c r="A171" s="9" t="s">
        <v>4457</v>
      </c>
      <c r="B171" s="10" t="s">
        <v>4458</v>
      </c>
      <c r="C171" s="10" t="s">
        <v>4459</v>
      </c>
      <c r="D171" s="10" t="s">
        <v>4139</v>
      </c>
      <c r="E171" s="10" t="s">
        <v>2673</v>
      </c>
      <c r="F171" s="10" t="s">
        <v>4140</v>
      </c>
      <c r="G171" s="21">
        <v>44022</v>
      </c>
      <c r="H171" s="21">
        <v>46022</v>
      </c>
      <c r="J171">
        <f t="shared" si="3"/>
        <v>2000</v>
      </c>
      <c r="K171" s="10" t="s">
        <v>1583</v>
      </c>
      <c r="L171" s="10" t="s">
        <v>1549</v>
      </c>
      <c r="M171" s="17" t="s">
        <v>1546</v>
      </c>
      <c r="O171">
        <v>2020</v>
      </c>
    </row>
    <row r="172" spans="1:15" hidden="1" x14ac:dyDescent="0.35">
      <c r="A172" s="11" t="s">
        <v>4506</v>
      </c>
      <c r="B172" s="12" t="s">
        <v>4507</v>
      </c>
      <c r="C172" s="12" t="s">
        <v>4508</v>
      </c>
      <c r="D172" s="12" t="s">
        <v>2166</v>
      </c>
      <c r="E172" s="12" t="s">
        <v>2135</v>
      </c>
      <c r="F172" s="12" t="s">
        <v>2168</v>
      </c>
      <c r="G172" s="20">
        <v>45853</v>
      </c>
      <c r="H172" s="20">
        <v>45991</v>
      </c>
      <c r="J172">
        <f t="shared" si="3"/>
        <v>138</v>
      </c>
      <c r="K172" s="12" t="s">
        <v>1583</v>
      </c>
      <c r="L172" s="12" t="s">
        <v>1573</v>
      </c>
      <c r="M172" s="16" t="s">
        <v>1546</v>
      </c>
      <c r="O172">
        <v>2025</v>
      </c>
    </row>
    <row r="173" spans="1:15" hidden="1" x14ac:dyDescent="0.35">
      <c r="A173" s="9" t="s">
        <v>4514</v>
      </c>
      <c r="B173" s="10" t="s">
        <v>2155</v>
      </c>
      <c r="C173" s="10" t="s">
        <v>4515</v>
      </c>
      <c r="D173" s="10" t="s">
        <v>4516</v>
      </c>
      <c r="E173" s="10" t="s">
        <v>2054</v>
      </c>
      <c r="F173" s="10" t="s">
        <v>4517</v>
      </c>
      <c r="G173" s="21">
        <v>45862</v>
      </c>
      <c r="H173" s="21">
        <v>45991</v>
      </c>
      <c r="J173">
        <f t="shared" si="3"/>
        <v>129</v>
      </c>
      <c r="K173" s="10" t="s">
        <v>1544</v>
      </c>
      <c r="L173" s="10" t="s">
        <v>1573</v>
      </c>
      <c r="M173" s="17" t="s">
        <v>1546</v>
      </c>
      <c r="O173">
        <v>2025</v>
      </c>
    </row>
    <row r="174" spans="1:15" x14ac:dyDescent="0.35">
      <c r="A174" s="11" t="s">
        <v>4579</v>
      </c>
      <c r="B174" s="12" t="s">
        <v>1667</v>
      </c>
      <c r="C174" s="12" t="s">
        <v>4580</v>
      </c>
      <c r="D174" s="12" t="s">
        <v>1592</v>
      </c>
      <c r="E174" s="12" t="s">
        <v>1554</v>
      </c>
      <c r="F174" s="12" t="s">
        <v>1594</v>
      </c>
      <c r="G174" s="20">
        <v>45908</v>
      </c>
      <c r="H174" s="20">
        <v>45945</v>
      </c>
      <c r="J174">
        <f t="shared" si="3"/>
        <v>37</v>
      </c>
      <c r="K174" s="12" t="s">
        <v>1860</v>
      </c>
      <c r="L174" s="12" t="s">
        <v>1584</v>
      </c>
      <c r="M174" s="16" t="s">
        <v>1546</v>
      </c>
      <c r="O174">
        <v>2025</v>
      </c>
    </row>
    <row r="175" spans="1:15" hidden="1" x14ac:dyDescent="0.35">
      <c r="A175" s="9" t="s">
        <v>4521</v>
      </c>
      <c r="B175" s="10" t="s">
        <v>4522</v>
      </c>
      <c r="C175" s="10" t="s">
        <v>4523</v>
      </c>
      <c r="D175" s="10" t="s">
        <v>4524</v>
      </c>
      <c r="E175" s="10" t="s">
        <v>4525</v>
      </c>
      <c r="F175" s="10" t="s">
        <v>3419</v>
      </c>
      <c r="G175" s="21">
        <v>45671</v>
      </c>
      <c r="H175" s="21">
        <v>46053</v>
      </c>
      <c r="J175">
        <f t="shared" si="3"/>
        <v>382</v>
      </c>
      <c r="K175" s="10" t="s">
        <v>1783</v>
      </c>
      <c r="L175" s="10" t="s">
        <v>1747</v>
      </c>
      <c r="M175" s="17" t="s">
        <v>1546</v>
      </c>
      <c r="O175">
        <v>2025</v>
      </c>
    </row>
    <row r="176" spans="1:15" x14ac:dyDescent="0.35">
      <c r="A176" s="11" t="s">
        <v>5015</v>
      </c>
      <c r="B176" s="12" t="s">
        <v>2062</v>
      </c>
      <c r="C176" s="12" t="s">
        <v>5016</v>
      </c>
      <c r="D176" s="12" t="s">
        <v>5001</v>
      </c>
      <c r="E176" s="12" t="s">
        <v>2152</v>
      </c>
      <c r="F176" s="12" t="s">
        <v>5002</v>
      </c>
      <c r="G176" s="20">
        <v>45925</v>
      </c>
      <c r="H176" s="20">
        <v>45961</v>
      </c>
      <c r="J176">
        <f t="shared" si="3"/>
        <v>36</v>
      </c>
      <c r="K176" s="12" t="s">
        <v>1678</v>
      </c>
      <c r="L176" s="12" t="s">
        <v>1595</v>
      </c>
      <c r="M176" s="16" t="s">
        <v>1546</v>
      </c>
      <c r="O176">
        <v>2025</v>
      </c>
    </row>
    <row r="177" spans="1:15" hidden="1" x14ac:dyDescent="0.35">
      <c r="A177" s="9" t="s">
        <v>4534</v>
      </c>
      <c r="B177" s="10" t="s">
        <v>1667</v>
      </c>
      <c r="C177" s="10" t="s">
        <v>4535</v>
      </c>
      <c r="D177" s="10" t="s">
        <v>4536</v>
      </c>
      <c r="E177" s="10" t="s">
        <v>1641</v>
      </c>
      <c r="F177" s="10" t="s">
        <v>4537</v>
      </c>
      <c r="G177" s="21">
        <v>45965</v>
      </c>
      <c r="H177" s="21">
        <v>45991</v>
      </c>
      <c r="J177">
        <f t="shared" si="3"/>
        <v>26</v>
      </c>
      <c r="K177" s="10" t="s">
        <v>1860</v>
      </c>
      <c r="L177" s="10" t="s">
        <v>1567</v>
      </c>
      <c r="M177" s="17" t="s">
        <v>1546</v>
      </c>
      <c r="O177">
        <v>2025</v>
      </c>
    </row>
    <row r="178" spans="1:15" x14ac:dyDescent="0.35">
      <c r="A178" s="9" t="s">
        <v>5744</v>
      </c>
      <c r="B178" s="10" t="s">
        <v>5745</v>
      </c>
      <c r="C178" s="10" t="s">
        <v>5746</v>
      </c>
      <c r="D178" s="10" t="s">
        <v>5747</v>
      </c>
      <c r="E178" s="10" t="s">
        <v>5748</v>
      </c>
      <c r="F178" s="10" t="s">
        <v>5749</v>
      </c>
      <c r="G178" s="21">
        <v>45895</v>
      </c>
      <c r="H178" s="21">
        <v>45930</v>
      </c>
      <c r="J178">
        <f t="shared" si="3"/>
        <v>35</v>
      </c>
      <c r="K178" s="10" t="s">
        <v>1678</v>
      </c>
      <c r="L178" s="10" t="s">
        <v>1563</v>
      </c>
      <c r="M178" s="17" t="s">
        <v>1546</v>
      </c>
      <c r="O178">
        <v>2025</v>
      </c>
    </row>
    <row r="179" spans="1:15" hidden="1" x14ac:dyDescent="0.35">
      <c r="A179" s="9" t="s">
        <v>4583</v>
      </c>
      <c r="B179" s="10" t="s">
        <v>1816</v>
      </c>
      <c r="C179" s="10" t="s">
        <v>4584</v>
      </c>
      <c r="D179" s="10" t="s">
        <v>2047</v>
      </c>
      <c r="E179" s="10" t="s">
        <v>2386</v>
      </c>
      <c r="F179" s="10" t="s">
        <v>2049</v>
      </c>
      <c r="G179" s="21">
        <v>45953</v>
      </c>
      <c r="H179" s="21">
        <v>45989</v>
      </c>
      <c r="J179">
        <f t="shared" si="3"/>
        <v>36</v>
      </c>
      <c r="K179" s="10" t="s">
        <v>1678</v>
      </c>
      <c r="L179" s="10" t="s">
        <v>1584</v>
      </c>
      <c r="M179" s="17" t="s">
        <v>1546</v>
      </c>
      <c r="O179">
        <v>2025</v>
      </c>
    </row>
    <row r="180" spans="1:15" hidden="1" x14ac:dyDescent="0.35">
      <c r="A180" s="11" t="s">
        <v>4587</v>
      </c>
      <c r="B180" s="12" t="s">
        <v>3216</v>
      </c>
      <c r="C180" s="12" t="s">
        <v>4588</v>
      </c>
      <c r="D180" s="12" t="s">
        <v>4589</v>
      </c>
      <c r="E180" s="12" t="s">
        <v>2107</v>
      </c>
      <c r="F180" s="12" t="s">
        <v>4590</v>
      </c>
      <c r="G180" s="20">
        <v>45017</v>
      </c>
      <c r="H180" s="20">
        <v>46022</v>
      </c>
      <c r="J180">
        <f t="shared" si="3"/>
        <v>1005</v>
      </c>
      <c r="K180" s="12" t="s">
        <v>1583</v>
      </c>
      <c r="L180" s="12" t="s">
        <v>1584</v>
      </c>
      <c r="M180" s="16" t="s">
        <v>1546</v>
      </c>
      <c r="O180">
        <v>2023</v>
      </c>
    </row>
    <row r="181" spans="1:15" hidden="1" x14ac:dyDescent="0.35">
      <c r="A181" s="9" t="s">
        <v>4595</v>
      </c>
      <c r="B181" s="10" t="s">
        <v>1735</v>
      </c>
      <c r="C181" s="10" t="s">
        <v>4596</v>
      </c>
      <c r="D181" s="10" t="s">
        <v>4597</v>
      </c>
      <c r="E181" s="10" t="s">
        <v>2113</v>
      </c>
      <c r="F181" s="10" t="s">
        <v>2350</v>
      </c>
      <c r="G181" s="21">
        <v>45702</v>
      </c>
      <c r="H181" s="21">
        <v>46022</v>
      </c>
      <c r="J181">
        <f t="shared" si="3"/>
        <v>320</v>
      </c>
      <c r="K181" s="10" t="s">
        <v>1544</v>
      </c>
      <c r="L181" s="10" t="s">
        <v>1545</v>
      </c>
      <c r="M181" s="17" t="s">
        <v>1546</v>
      </c>
      <c r="O181">
        <v>2025</v>
      </c>
    </row>
    <row r="182" spans="1:15" hidden="1" x14ac:dyDescent="0.35">
      <c r="A182" s="11" t="s">
        <v>4598</v>
      </c>
      <c r="B182" s="12" t="s">
        <v>2352</v>
      </c>
      <c r="C182" s="12" t="s">
        <v>4599</v>
      </c>
      <c r="D182" s="12" t="s">
        <v>4597</v>
      </c>
      <c r="E182" s="12" t="s">
        <v>2113</v>
      </c>
      <c r="F182" s="12" t="s">
        <v>2350</v>
      </c>
      <c r="G182" s="20">
        <v>45702</v>
      </c>
      <c r="H182" s="20">
        <v>46022</v>
      </c>
      <c r="J182">
        <f t="shared" si="3"/>
        <v>320</v>
      </c>
      <c r="K182" s="12" t="s">
        <v>1544</v>
      </c>
      <c r="L182" s="12" t="s">
        <v>1545</v>
      </c>
      <c r="M182" s="16" t="s">
        <v>1546</v>
      </c>
      <c r="O182">
        <v>2025</v>
      </c>
    </row>
    <row r="183" spans="1:15" hidden="1" x14ac:dyDescent="0.35">
      <c r="A183" s="9" t="s">
        <v>4600</v>
      </c>
      <c r="B183" s="10" t="s">
        <v>1735</v>
      </c>
      <c r="C183" s="10" t="s">
        <v>4601</v>
      </c>
      <c r="D183" s="10" t="s">
        <v>4536</v>
      </c>
      <c r="E183" s="10" t="s">
        <v>2135</v>
      </c>
      <c r="F183" s="10" t="s">
        <v>4537</v>
      </c>
      <c r="G183" s="21">
        <v>45930</v>
      </c>
      <c r="H183" s="21">
        <v>45991</v>
      </c>
      <c r="J183">
        <f t="shared" si="3"/>
        <v>61</v>
      </c>
      <c r="K183" s="10" t="s">
        <v>1583</v>
      </c>
      <c r="L183" s="10" t="s">
        <v>1563</v>
      </c>
      <c r="M183" s="17" t="s">
        <v>1546</v>
      </c>
      <c r="O183">
        <v>2025</v>
      </c>
    </row>
    <row r="184" spans="1:15" hidden="1" x14ac:dyDescent="0.35">
      <c r="A184" s="11" t="s">
        <v>4602</v>
      </c>
      <c r="B184" s="12" t="s">
        <v>1735</v>
      </c>
      <c r="C184" s="12" t="s">
        <v>4603</v>
      </c>
      <c r="D184" s="12" t="s">
        <v>4536</v>
      </c>
      <c r="E184" s="12" t="s">
        <v>2135</v>
      </c>
      <c r="F184" s="12" t="s">
        <v>4537</v>
      </c>
      <c r="G184" s="20">
        <v>45930</v>
      </c>
      <c r="H184" s="20">
        <v>45991</v>
      </c>
      <c r="J184">
        <f t="shared" si="3"/>
        <v>61</v>
      </c>
      <c r="K184" s="12" t="s">
        <v>1583</v>
      </c>
      <c r="L184" s="12" t="s">
        <v>1563</v>
      </c>
      <c r="M184" s="16" t="s">
        <v>1546</v>
      </c>
      <c r="O184">
        <v>2025</v>
      </c>
    </row>
    <row r="185" spans="1:15" x14ac:dyDescent="0.35">
      <c r="A185" s="9" t="s">
        <v>2548</v>
      </c>
      <c r="B185" s="10" t="s">
        <v>1735</v>
      </c>
      <c r="C185" s="10" t="s">
        <v>2549</v>
      </c>
      <c r="D185" s="10" t="s">
        <v>2550</v>
      </c>
      <c r="E185" s="10" t="s">
        <v>2135</v>
      </c>
      <c r="F185" s="10" t="s">
        <v>2551</v>
      </c>
      <c r="G185" s="21">
        <v>45944</v>
      </c>
      <c r="H185" s="21">
        <v>45975</v>
      </c>
      <c r="J185">
        <f t="shared" si="3"/>
        <v>31</v>
      </c>
      <c r="K185" s="10" t="s">
        <v>1583</v>
      </c>
      <c r="L185" s="10" t="s">
        <v>1563</v>
      </c>
      <c r="M185" s="17" t="s">
        <v>1546</v>
      </c>
      <c r="O185">
        <v>2025</v>
      </c>
    </row>
    <row r="186" spans="1:15" hidden="1" x14ac:dyDescent="0.35">
      <c r="A186" s="11" t="s">
        <v>4606</v>
      </c>
      <c r="B186" s="12" t="s">
        <v>1735</v>
      </c>
      <c r="C186" s="12" t="s">
        <v>4607</v>
      </c>
      <c r="D186" s="12" t="s">
        <v>4571</v>
      </c>
      <c r="E186" s="12" t="s">
        <v>2069</v>
      </c>
      <c r="F186" s="12" t="s">
        <v>4572</v>
      </c>
      <c r="G186" s="20">
        <v>45943</v>
      </c>
      <c r="H186" s="20">
        <v>45987</v>
      </c>
      <c r="J186">
        <f t="shared" si="3"/>
        <v>44</v>
      </c>
      <c r="K186" s="12" t="s">
        <v>1583</v>
      </c>
      <c r="L186" s="12" t="s">
        <v>1563</v>
      </c>
      <c r="M186" s="16" t="s">
        <v>1546</v>
      </c>
      <c r="O186">
        <v>2025</v>
      </c>
    </row>
    <row r="187" spans="1:15" hidden="1" x14ac:dyDescent="0.35">
      <c r="A187" s="9" t="s">
        <v>4612</v>
      </c>
      <c r="B187" s="10" t="s">
        <v>1608</v>
      </c>
      <c r="C187" s="10" t="s">
        <v>4613</v>
      </c>
      <c r="D187" s="10" t="s">
        <v>4614</v>
      </c>
      <c r="E187" s="10" t="s">
        <v>2113</v>
      </c>
      <c r="F187" s="10" t="s">
        <v>4615</v>
      </c>
      <c r="G187" s="21">
        <v>45537</v>
      </c>
      <c r="H187" s="21">
        <v>46022</v>
      </c>
      <c r="J187">
        <f t="shared" si="3"/>
        <v>485</v>
      </c>
      <c r="K187" s="10" t="s">
        <v>1583</v>
      </c>
      <c r="L187" s="10" t="s">
        <v>1545</v>
      </c>
      <c r="M187" s="17" t="s">
        <v>1546</v>
      </c>
      <c r="O187">
        <v>2024</v>
      </c>
    </row>
    <row r="188" spans="1:15" hidden="1" x14ac:dyDescent="0.35">
      <c r="A188" s="11" t="s">
        <v>4612</v>
      </c>
      <c r="B188" s="12" t="s">
        <v>1735</v>
      </c>
      <c r="C188" s="12" t="s">
        <v>4616</v>
      </c>
      <c r="D188" s="12" t="s">
        <v>4614</v>
      </c>
      <c r="E188" s="12" t="s">
        <v>2113</v>
      </c>
      <c r="F188" s="12" t="s">
        <v>4615</v>
      </c>
      <c r="G188" s="20">
        <v>45525</v>
      </c>
      <c r="H188" s="20">
        <v>46387</v>
      </c>
      <c r="J188">
        <f t="shared" si="3"/>
        <v>862</v>
      </c>
      <c r="K188" s="12" t="s">
        <v>1544</v>
      </c>
      <c r="L188" s="12" t="s">
        <v>1545</v>
      </c>
      <c r="M188" s="16" t="s">
        <v>1546</v>
      </c>
      <c r="O188">
        <v>2024</v>
      </c>
    </row>
    <row r="189" spans="1:15" hidden="1" x14ac:dyDescent="0.35">
      <c r="A189" s="9" t="s">
        <v>4647</v>
      </c>
      <c r="B189" s="10" t="s">
        <v>4648</v>
      </c>
      <c r="C189" s="10" t="s">
        <v>4649</v>
      </c>
      <c r="D189" s="10" t="s">
        <v>4650</v>
      </c>
      <c r="E189" s="10" t="s">
        <v>1542</v>
      </c>
      <c r="F189" s="10" t="s">
        <v>4644</v>
      </c>
      <c r="G189" s="21">
        <v>45750</v>
      </c>
      <c r="H189" s="21">
        <v>46022</v>
      </c>
      <c r="J189">
        <f t="shared" si="3"/>
        <v>272</v>
      </c>
      <c r="K189" s="10" t="s">
        <v>1583</v>
      </c>
      <c r="L189" s="10" t="s">
        <v>1545</v>
      </c>
      <c r="M189" s="17" t="s">
        <v>1546</v>
      </c>
      <c r="O189">
        <v>2025</v>
      </c>
    </row>
    <row r="190" spans="1:15" x14ac:dyDescent="0.35">
      <c r="A190" s="9" t="s">
        <v>5250</v>
      </c>
      <c r="B190" s="10" t="s">
        <v>1735</v>
      </c>
      <c r="C190" s="10" t="s">
        <v>5251</v>
      </c>
      <c r="D190" s="10" t="s">
        <v>4774</v>
      </c>
      <c r="E190" s="10" t="s">
        <v>2135</v>
      </c>
      <c r="F190" s="10" t="s">
        <v>4775</v>
      </c>
      <c r="G190" s="21">
        <v>45944</v>
      </c>
      <c r="H190" s="21">
        <v>45975</v>
      </c>
      <c r="J190">
        <f t="shared" si="3"/>
        <v>31</v>
      </c>
      <c r="K190" s="10" t="s">
        <v>1583</v>
      </c>
      <c r="L190" s="10" t="s">
        <v>1563</v>
      </c>
      <c r="M190" s="17" t="s">
        <v>1546</v>
      </c>
      <c r="O190">
        <v>2025</v>
      </c>
    </row>
    <row r="191" spans="1:15" x14ac:dyDescent="0.35">
      <c r="A191" s="11" t="s">
        <v>4956</v>
      </c>
      <c r="B191" s="12" t="s">
        <v>4957</v>
      </c>
      <c r="C191" s="12" t="s">
        <v>4958</v>
      </c>
      <c r="D191" s="12" t="s">
        <v>4959</v>
      </c>
      <c r="E191" s="12" t="s">
        <v>2607</v>
      </c>
      <c r="F191" s="12" t="s">
        <v>4960</v>
      </c>
      <c r="G191" s="20">
        <v>45938</v>
      </c>
      <c r="H191" s="20">
        <v>45968</v>
      </c>
      <c r="J191">
        <f t="shared" si="3"/>
        <v>30</v>
      </c>
      <c r="K191" s="12" t="s">
        <v>1678</v>
      </c>
      <c r="L191" s="12" t="s">
        <v>1595</v>
      </c>
      <c r="M191" s="16" t="s">
        <v>1546</v>
      </c>
      <c r="O191">
        <v>2025</v>
      </c>
    </row>
    <row r="192" spans="1:15" x14ac:dyDescent="0.35">
      <c r="A192" s="11" t="s">
        <v>5262</v>
      </c>
      <c r="B192" s="12" t="s">
        <v>5041</v>
      </c>
      <c r="C192" s="12" t="s">
        <v>5263</v>
      </c>
      <c r="D192" s="12" t="s">
        <v>5264</v>
      </c>
      <c r="E192" s="12" t="s">
        <v>3838</v>
      </c>
      <c r="F192" s="12" t="s">
        <v>5265</v>
      </c>
      <c r="G192" s="20">
        <v>45937</v>
      </c>
      <c r="H192" s="20">
        <v>45967</v>
      </c>
      <c r="J192">
        <f t="shared" si="3"/>
        <v>30</v>
      </c>
      <c r="K192" s="12" t="s">
        <v>1783</v>
      </c>
      <c r="L192" s="12" t="s">
        <v>1545</v>
      </c>
      <c r="M192" s="16" t="s">
        <v>1546</v>
      </c>
      <c r="O192">
        <v>2025</v>
      </c>
    </row>
    <row r="193" spans="1:15" hidden="1" x14ac:dyDescent="0.35">
      <c r="A193" s="9" t="s">
        <v>4671</v>
      </c>
      <c r="B193" s="10" t="s">
        <v>1565</v>
      </c>
      <c r="C193" s="10" t="s">
        <v>4672</v>
      </c>
      <c r="D193" s="10" t="s">
        <v>4673</v>
      </c>
      <c r="E193" s="10" t="s">
        <v>2135</v>
      </c>
      <c r="F193" s="10" t="s">
        <v>4674</v>
      </c>
      <c r="G193" s="21">
        <v>45961</v>
      </c>
      <c r="H193" s="21">
        <v>45991</v>
      </c>
      <c r="J193">
        <f t="shared" si="3"/>
        <v>30</v>
      </c>
      <c r="K193" s="10" t="s">
        <v>1583</v>
      </c>
      <c r="L193" s="10" t="s">
        <v>1563</v>
      </c>
      <c r="M193" s="17" t="s">
        <v>1546</v>
      </c>
      <c r="O193">
        <v>2025</v>
      </c>
    </row>
    <row r="194" spans="1:15" hidden="1" x14ac:dyDescent="0.35">
      <c r="A194" s="11" t="s">
        <v>4712</v>
      </c>
      <c r="B194" s="12" t="s">
        <v>4713</v>
      </c>
      <c r="C194" s="12" t="s">
        <v>4714</v>
      </c>
      <c r="D194" s="12" t="s">
        <v>4715</v>
      </c>
      <c r="E194" s="12" t="s">
        <v>2147</v>
      </c>
      <c r="F194" s="12" t="s">
        <v>4716</v>
      </c>
      <c r="G194" s="20">
        <v>45495</v>
      </c>
      <c r="H194" s="20">
        <v>46022</v>
      </c>
      <c r="J194">
        <f t="shared" si="3"/>
        <v>527</v>
      </c>
      <c r="K194" s="12" t="s">
        <v>1583</v>
      </c>
      <c r="L194" s="12" t="s">
        <v>1747</v>
      </c>
      <c r="M194" s="16" t="s">
        <v>1546</v>
      </c>
      <c r="O194">
        <v>2024</v>
      </c>
    </row>
    <row r="195" spans="1:15" hidden="1" x14ac:dyDescent="0.35">
      <c r="A195" s="9" t="s">
        <v>4815</v>
      </c>
      <c r="B195" s="10" t="s">
        <v>1735</v>
      </c>
      <c r="C195" s="10" t="s">
        <v>4816</v>
      </c>
      <c r="D195" s="10" t="s">
        <v>2482</v>
      </c>
      <c r="E195" s="10" t="s">
        <v>1593</v>
      </c>
      <c r="F195" s="10" t="s">
        <v>2483</v>
      </c>
      <c r="G195" s="21">
        <v>45632</v>
      </c>
      <c r="H195" s="21">
        <v>46097</v>
      </c>
      <c r="J195">
        <f t="shared" si="3"/>
        <v>465</v>
      </c>
      <c r="K195" s="10" t="s">
        <v>1583</v>
      </c>
      <c r="L195" s="10" t="s">
        <v>1567</v>
      </c>
      <c r="M195" s="17" t="s">
        <v>1546</v>
      </c>
      <c r="O195">
        <v>2024</v>
      </c>
    </row>
    <row r="196" spans="1:15" hidden="1" x14ac:dyDescent="0.35">
      <c r="A196" s="11" t="s">
        <v>4815</v>
      </c>
      <c r="B196" s="12" t="s">
        <v>1933</v>
      </c>
      <c r="C196" s="12" t="s">
        <v>4817</v>
      </c>
      <c r="D196" s="12" t="s">
        <v>2482</v>
      </c>
      <c r="E196" s="12" t="s">
        <v>1593</v>
      </c>
      <c r="F196" s="12" t="s">
        <v>2483</v>
      </c>
      <c r="G196" s="20">
        <v>45624</v>
      </c>
      <c r="H196" s="20">
        <v>46097</v>
      </c>
      <c r="J196">
        <f t="shared" si="3"/>
        <v>473</v>
      </c>
      <c r="K196" s="12" t="s">
        <v>1583</v>
      </c>
      <c r="L196" s="12" t="s">
        <v>1573</v>
      </c>
      <c r="M196" s="16" t="s">
        <v>1546</v>
      </c>
      <c r="O196">
        <v>2024</v>
      </c>
    </row>
    <row r="197" spans="1:15" hidden="1" x14ac:dyDescent="0.35">
      <c r="A197" s="9" t="s">
        <v>4818</v>
      </c>
      <c r="B197" s="10" t="s">
        <v>1933</v>
      </c>
      <c r="C197" s="10" t="s">
        <v>4820</v>
      </c>
      <c r="D197" s="10" t="s">
        <v>2482</v>
      </c>
      <c r="E197" s="10" t="s">
        <v>1593</v>
      </c>
      <c r="F197" s="10" t="s">
        <v>2483</v>
      </c>
      <c r="G197" s="21">
        <v>45533</v>
      </c>
      <c r="H197" s="21">
        <v>46097</v>
      </c>
      <c r="J197">
        <f t="shared" si="3"/>
        <v>564</v>
      </c>
      <c r="K197" s="10" t="s">
        <v>1583</v>
      </c>
      <c r="L197" s="10" t="s">
        <v>1563</v>
      </c>
      <c r="M197" s="17" t="s">
        <v>1546</v>
      </c>
      <c r="O197">
        <v>2024</v>
      </c>
    </row>
    <row r="198" spans="1:15" hidden="1" x14ac:dyDescent="0.35">
      <c r="A198" s="11" t="s">
        <v>4821</v>
      </c>
      <c r="B198" s="12" t="s">
        <v>1933</v>
      </c>
      <c r="C198" s="12" t="s">
        <v>4823</v>
      </c>
      <c r="D198" s="12" t="s">
        <v>2482</v>
      </c>
      <c r="E198" s="12" t="s">
        <v>1593</v>
      </c>
      <c r="F198" s="12" t="s">
        <v>2483</v>
      </c>
      <c r="G198" s="20">
        <v>45464</v>
      </c>
      <c r="H198" s="20">
        <v>46097</v>
      </c>
      <c r="J198">
        <f t="shared" si="3"/>
        <v>633</v>
      </c>
      <c r="K198" s="12" t="s">
        <v>1583</v>
      </c>
      <c r="L198" s="12" t="s">
        <v>1563</v>
      </c>
      <c r="M198" s="16" t="s">
        <v>1546</v>
      </c>
      <c r="O198">
        <v>2024</v>
      </c>
    </row>
    <row r="199" spans="1:15" hidden="1" x14ac:dyDescent="0.35">
      <c r="A199" s="9" t="s">
        <v>4826</v>
      </c>
      <c r="B199" s="10" t="s">
        <v>1735</v>
      </c>
      <c r="C199" s="10" t="s">
        <v>4827</v>
      </c>
      <c r="D199" s="10" t="s">
        <v>4828</v>
      </c>
      <c r="E199" s="10" t="s">
        <v>1542</v>
      </c>
      <c r="F199" s="10" t="s">
        <v>4829</v>
      </c>
      <c r="G199" s="21">
        <v>45910</v>
      </c>
      <c r="H199" s="21">
        <v>45991</v>
      </c>
      <c r="J199">
        <f t="shared" si="3"/>
        <v>81</v>
      </c>
      <c r="K199" s="10" t="s">
        <v>1583</v>
      </c>
      <c r="L199" s="10" t="s">
        <v>1567</v>
      </c>
      <c r="M199" s="17" t="s">
        <v>1546</v>
      </c>
      <c r="O199">
        <v>2025</v>
      </c>
    </row>
    <row r="200" spans="1:15" hidden="1" x14ac:dyDescent="0.35">
      <c r="A200" s="11" t="s">
        <v>4830</v>
      </c>
      <c r="B200" s="12" t="s">
        <v>1735</v>
      </c>
      <c r="C200" s="12" t="s">
        <v>4831</v>
      </c>
      <c r="D200" s="12" t="s">
        <v>4832</v>
      </c>
      <c r="E200" s="12" t="s">
        <v>1806</v>
      </c>
      <c r="F200" s="12" t="s">
        <v>4833</v>
      </c>
      <c r="G200" s="20">
        <v>45870</v>
      </c>
      <c r="H200" s="20">
        <v>45992</v>
      </c>
      <c r="J200">
        <f t="shared" si="3"/>
        <v>122</v>
      </c>
      <c r="K200" s="12" t="s">
        <v>1583</v>
      </c>
      <c r="L200" s="12" t="s">
        <v>1567</v>
      </c>
      <c r="M200" s="16" t="s">
        <v>1546</v>
      </c>
      <c r="O200">
        <v>2025</v>
      </c>
    </row>
    <row r="201" spans="1:15" hidden="1" x14ac:dyDescent="0.35">
      <c r="A201" s="9" t="s">
        <v>4854</v>
      </c>
      <c r="B201" s="10" t="s">
        <v>1638</v>
      </c>
      <c r="C201" s="10" t="s">
        <v>4855</v>
      </c>
      <c r="D201" s="10" t="s">
        <v>1901</v>
      </c>
      <c r="E201" s="10" t="s">
        <v>2135</v>
      </c>
      <c r="F201" s="10" t="s">
        <v>1903</v>
      </c>
      <c r="G201" s="21">
        <v>45944</v>
      </c>
      <c r="H201" s="21">
        <v>45991</v>
      </c>
      <c r="J201">
        <f t="shared" si="3"/>
        <v>47</v>
      </c>
      <c r="K201" s="10" t="s">
        <v>1583</v>
      </c>
      <c r="L201" s="10" t="s">
        <v>1563</v>
      </c>
      <c r="M201" s="17" t="s">
        <v>1546</v>
      </c>
      <c r="O201">
        <v>2025</v>
      </c>
    </row>
    <row r="202" spans="1:15" hidden="1" x14ac:dyDescent="0.35">
      <c r="A202" s="11" t="s">
        <v>4891</v>
      </c>
      <c r="B202" s="12" t="s">
        <v>4892</v>
      </c>
      <c r="C202" s="12" t="s">
        <v>4893</v>
      </c>
      <c r="D202" s="12" t="s">
        <v>4894</v>
      </c>
      <c r="E202" s="12" t="s">
        <v>1781</v>
      </c>
      <c r="F202" s="12" t="s">
        <v>1746</v>
      </c>
      <c r="G202" s="20">
        <v>45937</v>
      </c>
      <c r="H202" s="20">
        <v>45991</v>
      </c>
      <c r="J202">
        <f t="shared" si="3"/>
        <v>54</v>
      </c>
      <c r="K202" s="12" t="s">
        <v>1860</v>
      </c>
      <c r="L202" s="12" t="s">
        <v>1584</v>
      </c>
      <c r="M202" s="16" t="s">
        <v>1546</v>
      </c>
      <c r="O202">
        <v>2025</v>
      </c>
    </row>
    <row r="203" spans="1:15" x14ac:dyDescent="0.35">
      <c r="A203" s="9" t="s">
        <v>2804</v>
      </c>
      <c r="B203" s="10" t="s">
        <v>2805</v>
      </c>
      <c r="C203" s="10" t="s">
        <v>2806</v>
      </c>
      <c r="D203" s="10" t="s">
        <v>2807</v>
      </c>
      <c r="E203" s="10" t="s">
        <v>1931</v>
      </c>
      <c r="F203" s="10" t="s">
        <v>2808</v>
      </c>
      <c r="G203" s="21">
        <v>45936</v>
      </c>
      <c r="H203" s="21">
        <v>45964</v>
      </c>
      <c r="J203">
        <f t="shared" si="3"/>
        <v>28</v>
      </c>
      <c r="K203" s="10" t="s">
        <v>1860</v>
      </c>
      <c r="L203" s="10" t="s">
        <v>1573</v>
      </c>
      <c r="M203" s="17" t="s">
        <v>1546</v>
      </c>
      <c r="O203">
        <v>2025</v>
      </c>
    </row>
    <row r="204" spans="1:15" hidden="1" x14ac:dyDescent="0.35">
      <c r="A204" s="11" t="s">
        <v>4913</v>
      </c>
      <c r="B204" s="12" t="s">
        <v>4914</v>
      </c>
      <c r="C204" s="12" t="s">
        <v>4915</v>
      </c>
      <c r="D204" s="12" t="s">
        <v>3717</v>
      </c>
      <c r="E204" s="12" t="s">
        <v>4021</v>
      </c>
      <c r="F204" s="12" t="s">
        <v>3718</v>
      </c>
      <c r="G204" s="20">
        <v>45419</v>
      </c>
      <c r="H204" s="20">
        <v>46041</v>
      </c>
      <c r="J204">
        <f t="shared" si="3"/>
        <v>622</v>
      </c>
      <c r="K204" s="12" t="s">
        <v>1583</v>
      </c>
      <c r="L204" s="12" t="s">
        <v>1567</v>
      </c>
      <c r="M204" s="16" t="s">
        <v>1546</v>
      </c>
      <c r="O204">
        <v>2024</v>
      </c>
    </row>
    <row r="205" spans="1:15" hidden="1" x14ac:dyDescent="0.35">
      <c r="A205" s="9" t="s">
        <v>4913</v>
      </c>
      <c r="B205" s="10" t="s">
        <v>2087</v>
      </c>
      <c r="C205" s="10" t="s">
        <v>4916</v>
      </c>
      <c r="D205" s="10" t="s">
        <v>3717</v>
      </c>
      <c r="E205" s="10" t="s">
        <v>4021</v>
      </c>
      <c r="F205" s="10" t="s">
        <v>3718</v>
      </c>
      <c r="G205" s="21">
        <v>45419</v>
      </c>
      <c r="H205" s="21">
        <v>46041</v>
      </c>
      <c r="J205">
        <f t="shared" si="3"/>
        <v>622</v>
      </c>
      <c r="K205" s="10" t="s">
        <v>1860</v>
      </c>
      <c r="L205" s="10" t="s">
        <v>1567</v>
      </c>
      <c r="M205" s="17" t="s">
        <v>1546</v>
      </c>
      <c r="O205">
        <v>2024</v>
      </c>
    </row>
    <row r="206" spans="1:15" hidden="1" x14ac:dyDescent="0.35">
      <c r="A206" s="11" t="s">
        <v>4917</v>
      </c>
      <c r="B206" s="12" t="s">
        <v>3159</v>
      </c>
      <c r="C206" s="12" t="s">
        <v>4918</v>
      </c>
      <c r="D206" s="12" t="s">
        <v>3717</v>
      </c>
      <c r="E206" s="12" t="s">
        <v>4021</v>
      </c>
      <c r="F206" s="12" t="s">
        <v>3718</v>
      </c>
      <c r="G206" s="20">
        <v>45436</v>
      </c>
      <c r="H206" s="20">
        <v>46041</v>
      </c>
      <c r="J206">
        <f t="shared" ref="J206:J256" si="4">_xlfn.DAYS(H206,G206)</f>
        <v>605</v>
      </c>
      <c r="K206" s="12" t="s">
        <v>1544</v>
      </c>
      <c r="L206" s="12" t="s">
        <v>1567</v>
      </c>
      <c r="M206" s="16" t="s">
        <v>1546</v>
      </c>
      <c r="O206">
        <v>2024</v>
      </c>
    </row>
    <row r="207" spans="1:15" hidden="1" x14ac:dyDescent="0.35">
      <c r="A207" s="9" t="s">
        <v>4919</v>
      </c>
      <c r="B207" s="10" t="s">
        <v>3159</v>
      </c>
      <c r="C207" s="10" t="s">
        <v>4920</v>
      </c>
      <c r="D207" s="10" t="s">
        <v>3717</v>
      </c>
      <c r="E207" s="10" t="s">
        <v>4021</v>
      </c>
      <c r="F207" s="10" t="s">
        <v>3718</v>
      </c>
      <c r="G207" s="21">
        <v>45436</v>
      </c>
      <c r="H207" s="21">
        <v>46041</v>
      </c>
      <c r="J207">
        <f t="shared" si="4"/>
        <v>605</v>
      </c>
      <c r="K207" s="10" t="s">
        <v>1544</v>
      </c>
      <c r="L207" s="10" t="s">
        <v>1567</v>
      </c>
      <c r="M207" s="17" t="s">
        <v>1546</v>
      </c>
      <c r="O207">
        <v>2024</v>
      </c>
    </row>
    <row r="208" spans="1:15" hidden="1" x14ac:dyDescent="0.35">
      <c r="A208" s="11" t="s">
        <v>4925</v>
      </c>
      <c r="B208" s="12" t="s">
        <v>4926</v>
      </c>
      <c r="C208" s="12" t="s">
        <v>4927</v>
      </c>
      <c r="D208" s="12" t="s">
        <v>4923</v>
      </c>
      <c r="E208" s="12" t="s">
        <v>1588</v>
      </c>
      <c r="F208" s="12" t="s">
        <v>4924</v>
      </c>
      <c r="G208" s="20">
        <v>45686</v>
      </c>
      <c r="H208" s="20">
        <v>46022</v>
      </c>
      <c r="J208">
        <f t="shared" si="4"/>
        <v>336</v>
      </c>
      <c r="K208" s="12" t="s">
        <v>1583</v>
      </c>
      <c r="L208" s="12" t="s">
        <v>1545</v>
      </c>
      <c r="M208" s="16" t="s">
        <v>1546</v>
      </c>
      <c r="O208">
        <v>2025</v>
      </c>
    </row>
    <row r="209" spans="1:15" hidden="1" x14ac:dyDescent="0.35">
      <c r="A209" s="9" t="s">
        <v>4928</v>
      </c>
      <c r="B209" s="10" t="s">
        <v>1667</v>
      </c>
      <c r="C209" s="10" t="s">
        <v>4929</v>
      </c>
      <c r="D209" s="10" t="s">
        <v>4930</v>
      </c>
      <c r="E209" s="10" t="s">
        <v>2418</v>
      </c>
      <c r="F209" s="10" t="s">
        <v>4931</v>
      </c>
      <c r="G209" s="21">
        <v>45766</v>
      </c>
      <c r="H209" s="21">
        <v>46112</v>
      </c>
      <c r="J209">
        <f t="shared" si="4"/>
        <v>346</v>
      </c>
      <c r="K209" s="10" t="s">
        <v>1583</v>
      </c>
      <c r="L209" s="10" t="s">
        <v>1563</v>
      </c>
      <c r="M209" s="17" t="s">
        <v>1546</v>
      </c>
      <c r="O209">
        <v>2025</v>
      </c>
    </row>
    <row r="210" spans="1:15" x14ac:dyDescent="0.35">
      <c r="A210" s="11" t="s">
        <v>2650</v>
      </c>
      <c r="B210" s="12" t="s">
        <v>1823</v>
      </c>
      <c r="C210" s="12" t="s">
        <v>2651</v>
      </c>
      <c r="D210" s="12" t="s">
        <v>2652</v>
      </c>
      <c r="E210" s="12" t="s">
        <v>2653</v>
      </c>
      <c r="F210" s="12" t="s">
        <v>2654</v>
      </c>
      <c r="G210" s="20">
        <v>45944</v>
      </c>
      <c r="H210" s="20">
        <v>45971</v>
      </c>
      <c r="J210">
        <f t="shared" si="4"/>
        <v>27</v>
      </c>
      <c r="K210" s="12" t="s">
        <v>1860</v>
      </c>
      <c r="L210" s="12" t="s">
        <v>1563</v>
      </c>
      <c r="M210" s="16" t="s">
        <v>1546</v>
      </c>
      <c r="O210">
        <v>2025</v>
      </c>
    </row>
    <row r="211" spans="1:15" hidden="1" x14ac:dyDescent="0.35">
      <c r="A211" s="9" t="s">
        <v>5004</v>
      </c>
      <c r="B211" s="10" t="s">
        <v>5005</v>
      </c>
      <c r="C211" s="10" t="s">
        <v>5006</v>
      </c>
      <c r="D211" s="10" t="s">
        <v>5001</v>
      </c>
      <c r="E211" s="10" t="s">
        <v>2152</v>
      </c>
      <c r="F211" s="10" t="s">
        <v>5002</v>
      </c>
      <c r="G211" s="21">
        <v>45852</v>
      </c>
      <c r="H211" s="21">
        <v>45991</v>
      </c>
      <c r="J211">
        <f t="shared" si="4"/>
        <v>139</v>
      </c>
      <c r="K211" s="10" t="s">
        <v>1678</v>
      </c>
      <c r="L211" s="10" t="s">
        <v>1563</v>
      </c>
      <c r="M211" s="17" t="s">
        <v>1546</v>
      </c>
      <c r="O211">
        <v>2025</v>
      </c>
    </row>
    <row r="212" spans="1:15" x14ac:dyDescent="0.35">
      <c r="A212" s="9" t="s">
        <v>5627</v>
      </c>
      <c r="B212" s="10" t="s">
        <v>5628</v>
      </c>
      <c r="C212" s="10" t="s">
        <v>5629</v>
      </c>
      <c r="D212" s="10" t="s">
        <v>2724</v>
      </c>
      <c r="E212" s="10" t="s">
        <v>4128</v>
      </c>
      <c r="F212" s="10" t="s">
        <v>2728</v>
      </c>
      <c r="G212" s="21">
        <v>45930</v>
      </c>
      <c r="H212" s="21">
        <v>45957</v>
      </c>
      <c r="J212">
        <f t="shared" si="4"/>
        <v>27</v>
      </c>
      <c r="K212" s="10" t="s">
        <v>1583</v>
      </c>
      <c r="L212" s="10" t="s">
        <v>1595</v>
      </c>
      <c r="M212" s="17" t="s">
        <v>1546</v>
      </c>
      <c r="O212">
        <v>2025</v>
      </c>
    </row>
    <row r="213" spans="1:15" x14ac:dyDescent="0.35">
      <c r="A213" s="11" t="s">
        <v>2341</v>
      </c>
      <c r="B213" s="12" t="s">
        <v>2342</v>
      </c>
      <c r="C213" s="12" t="s">
        <v>2343</v>
      </c>
      <c r="D213" s="12" t="s">
        <v>2344</v>
      </c>
      <c r="E213" s="12" t="s">
        <v>1554</v>
      </c>
      <c r="F213" s="12" t="s">
        <v>2345</v>
      </c>
      <c r="G213" s="20">
        <v>45944</v>
      </c>
      <c r="H213" s="20">
        <v>45970</v>
      </c>
      <c r="J213">
        <f t="shared" si="4"/>
        <v>26</v>
      </c>
      <c r="K213" s="12" t="s">
        <v>1583</v>
      </c>
      <c r="L213" s="12" t="s">
        <v>1649</v>
      </c>
      <c r="M213" s="16" t="s">
        <v>1546</v>
      </c>
      <c r="O213">
        <v>2025</v>
      </c>
    </row>
    <row r="214" spans="1:15" hidden="1" x14ac:dyDescent="0.35">
      <c r="A214" s="11" t="s">
        <v>5063</v>
      </c>
      <c r="B214" s="12" t="s">
        <v>1735</v>
      </c>
      <c r="C214" s="12" t="s">
        <v>5064</v>
      </c>
      <c r="D214" s="12" t="s">
        <v>5065</v>
      </c>
      <c r="E214" s="12" t="s">
        <v>2860</v>
      </c>
      <c r="F214" s="12" t="s">
        <v>5066</v>
      </c>
      <c r="G214" s="20">
        <v>45756</v>
      </c>
      <c r="H214" s="20">
        <v>46037</v>
      </c>
      <c r="J214">
        <f t="shared" si="4"/>
        <v>281</v>
      </c>
      <c r="K214" s="12" t="s">
        <v>1583</v>
      </c>
      <c r="L214" s="12" t="s">
        <v>1567</v>
      </c>
      <c r="M214" s="16" t="s">
        <v>1546</v>
      </c>
      <c r="O214">
        <v>2025</v>
      </c>
    </row>
    <row r="215" spans="1:15" hidden="1" x14ac:dyDescent="0.35">
      <c r="A215" s="9" t="s">
        <v>5115</v>
      </c>
      <c r="B215" s="10" t="s">
        <v>2741</v>
      </c>
      <c r="C215" s="10" t="s">
        <v>5116</v>
      </c>
      <c r="D215" s="10" t="s">
        <v>5117</v>
      </c>
      <c r="E215" s="10" t="s">
        <v>1676</v>
      </c>
      <c r="F215" s="10" t="s">
        <v>5118</v>
      </c>
      <c r="G215" s="21">
        <v>45538</v>
      </c>
      <c r="H215" s="21">
        <v>46022</v>
      </c>
      <c r="J215">
        <f t="shared" si="4"/>
        <v>484</v>
      </c>
      <c r="K215" s="10" t="s">
        <v>1678</v>
      </c>
      <c r="L215" s="10" t="s">
        <v>1549</v>
      </c>
      <c r="M215" s="17" t="s">
        <v>1546</v>
      </c>
      <c r="O215">
        <v>2024</v>
      </c>
    </row>
    <row r="216" spans="1:15" hidden="1" x14ac:dyDescent="0.35">
      <c r="A216" s="11" t="s">
        <v>5125</v>
      </c>
      <c r="B216" s="12" t="s">
        <v>2523</v>
      </c>
      <c r="C216" s="12" t="s">
        <v>5126</v>
      </c>
      <c r="D216" s="12" t="s">
        <v>2641</v>
      </c>
      <c r="E216" s="12" t="s">
        <v>1909</v>
      </c>
      <c r="F216" s="12" t="s">
        <v>2642</v>
      </c>
      <c r="G216" s="20">
        <v>45951</v>
      </c>
      <c r="H216" s="20">
        <v>45992</v>
      </c>
      <c r="J216">
        <f t="shared" si="4"/>
        <v>41</v>
      </c>
      <c r="K216" s="12" t="s">
        <v>1583</v>
      </c>
      <c r="L216" s="12" t="s">
        <v>1563</v>
      </c>
      <c r="M216" s="16" t="s">
        <v>1546</v>
      </c>
      <c r="O216">
        <v>2025</v>
      </c>
    </row>
    <row r="217" spans="1:15" hidden="1" x14ac:dyDescent="0.35">
      <c r="A217" s="9" t="s">
        <v>5188</v>
      </c>
      <c r="B217" s="10" t="s">
        <v>5189</v>
      </c>
      <c r="C217" s="10" t="s">
        <v>5190</v>
      </c>
      <c r="D217" s="10" t="s">
        <v>5191</v>
      </c>
      <c r="E217" s="10" t="s">
        <v>1546</v>
      </c>
      <c r="F217" s="10" t="s">
        <v>5192</v>
      </c>
      <c r="G217" s="21">
        <v>45917</v>
      </c>
      <c r="H217" s="21">
        <v>46199</v>
      </c>
      <c r="J217">
        <f t="shared" si="4"/>
        <v>282</v>
      </c>
      <c r="K217" s="10" t="s">
        <v>1583</v>
      </c>
      <c r="L217" s="10" t="s">
        <v>1584</v>
      </c>
      <c r="M217" s="17" t="s">
        <v>1546</v>
      </c>
      <c r="O217">
        <v>2025</v>
      </c>
    </row>
    <row r="218" spans="1:15" hidden="1" x14ac:dyDescent="0.35">
      <c r="A218" s="11" t="s">
        <v>5188</v>
      </c>
      <c r="B218" s="12" t="s">
        <v>5193</v>
      </c>
      <c r="C218" s="12" t="s">
        <v>5194</v>
      </c>
      <c r="D218" s="12" t="s">
        <v>5191</v>
      </c>
      <c r="E218" s="12" t="s">
        <v>1546</v>
      </c>
      <c r="F218" s="12" t="s">
        <v>5192</v>
      </c>
      <c r="G218" s="20">
        <v>45917</v>
      </c>
      <c r="H218" s="20">
        <v>46199</v>
      </c>
      <c r="J218">
        <f t="shared" si="4"/>
        <v>282</v>
      </c>
      <c r="K218" s="12" t="s">
        <v>1583</v>
      </c>
      <c r="L218" s="12" t="s">
        <v>1584</v>
      </c>
      <c r="M218" s="16" t="s">
        <v>1546</v>
      </c>
      <c r="O218">
        <v>2025</v>
      </c>
    </row>
    <row r="219" spans="1:15" x14ac:dyDescent="0.35">
      <c r="A219" s="11" t="s">
        <v>2131</v>
      </c>
      <c r="B219" s="12" t="s">
        <v>2132</v>
      </c>
      <c r="C219" s="12" t="s">
        <v>2133</v>
      </c>
      <c r="D219" s="12" t="s">
        <v>2134</v>
      </c>
      <c r="E219" s="12" t="s">
        <v>2135</v>
      </c>
      <c r="F219" s="12" t="s">
        <v>2136</v>
      </c>
      <c r="G219" s="20">
        <v>45951</v>
      </c>
      <c r="H219" s="20">
        <v>45975</v>
      </c>
      <c r="J219">
        <f t="shared" si="4"/>
        <v>24</v>
      </c>
      <c r="K219" s="12" t="s">
        <v>1583</v>
      </c>
      <c r="L219" s="12" t="s">
        <v>1584</v>
      </c>
      <c r="M219" s="16" t="s">
        <v>1546</v>
      </c>
      <c r="O219">
        <v>2025</v>
      </c>
    </row>
    <row r="220" spans="1:15" x14ac:dyDescent="0.35">
      <c r="A220" s="11" t="s">
        <v>2509</v>
      </c>
      <c r="B220" s="12" t="s">
        <v>1565</v>
      </c>
      <c r="C220" s="12" t="s">
        <v>2510</v>
      </c>
      <c r="D220" s="12" t="s">
        <v>2507</v>
      </c>
      <c r="E220" s="12" t="s">
        <v>2135</v>
      </c>
      <c r="F220" s="12" t="s">
        <v>2508</v>
      </c>
      <c r="G220" s="20">
        <v>45951</v>
      </c>
      <c r="H220" s="20">
        <v>45975</v>
      </c>
      <c r="J220">
        <f t="shared" si="4"/>
        <v>24</v>
      </c>
      <c r="K220" s="12" t="s">
        <v>1583</v>
      </c>
      <c r="L220" s="12" t="s">
        <v>1563</v>
      </c>
      <c r="M220" s="16" t="s">
        <v>1546</v>
      </c>
      <c r="O220">
        <v>2025</v>
      </c>
    </row>
    <row r="221" spans="1:15" x14ac:dyDescent="0.35">
      <c r="A221" s="9" t="s">
        <v>3142</v>
      </c>
      <c r="B221" s="10" t="s">
        <v>2075</v>
      </c>
      <c r="C221" s="10" t="s">
        <v>3143</v>
      </c>
      <c r="D221" s="10" t="s">
        <v>3144</v>
      </c>
      <c r="E221" s="10" t="s">
        <v>2440</v>
      </c>
      <c r="F221" s="10" t="s">
        <v>3145</v>
      </c>
      <c r="G221" s="21">
        <v>45953</v>
      </c>
      <c r="H221" s="21">
        <v>45975</v>
      </c>
      <c r="J221">
        <f t="shared" si="4"/>
        <v>22</v>
      </c>
      <c r="K221" s="10" t="s">
        <v>1583</v>
      </c>
      <c r="L221" s="10" t="s">
        <v>1563</v>
      </c>
      <c r="M221" s="17" t="s">
        <v>1546</v>
      </c>
      <c r="O221">
        <v>2025</v>
      </c>
    </row>
    <row r="222" spans="1:15" hidden="1" x14ac:dyDescent="0.35">
      <c r="A222" s="11" t="s">
        <v>5226</v>
      </c>
      <c r="B222" s="12" t="s">
        <v>1717</v>
      </c>
      <c r="C222" s="12" t="s">
        <v>5227</v>
      </c>
      <c r="D222" s="12" t="s">
        <v>5228</v>
      </c>
      <c r="E222" s="12" t="s">
        <v>2240</v>
      </c>
      <c r="F222" s="12" t="s">
        <v>5229</v>
      </c>
      <c r="G222" s="20">
        <v>45924</v>
      </c>
      <c r="H222" s="20">
        <v>46022</v>
      </c>
      <c r="J222">
        <f t="shared" si="4"/>
        <v>98</v>
      </c>
      <c r="K222" s="12" t="s">
        <v>1556</v>
      </c>
      <c r="L222" s="12" t="s">
        <v>1584</v>
      </c>
      <c r="M222" s="16" t="s">
        <v>1546</v>
      </c>
      <c r="O222">
        <v>2025</v>
      </c>
    </row>
    <row r="223" spans="1:15" x14ac:dyDescent="0.35">
      <c r="A223" s="9" t="s">
        <v>3504</v>
      </c>
      <c r="B223" s="10" t="s">
        <v>3505</v>
      </c>
      <c r="C223" s="10" t="s">
        <v>3506</v>
      </c>
      <c r="D223" s="10" t="s">
        <v>1713</v>
      </c>
      <c r="E223" s="10" t="s">
        <v>1771</v>
      </c>
      <c r="F223" s="10" t="s">
        <v>1715</v>
      </c>
      <c r="G223" s="21">
        <v>45961</v>
      </c>
      <c r="H223" s="21">
        <v>45979</v>
      </c>
      <c r="J223">
        <f t="shared" si="4"/>
        <v>18</v>
      </c>
      <c r="K223" s="10" t="s">
        <v>1678</v>
      </c>
      <c r="L223" s="10" t="s">
        <v>1563</v>
      </c>
      <c r="M223" s="17" t="s">
        <v>1546</v>
      </c>
      <c r="O223">
        <v>2025</v>
      </c>
    </row>
    <row r="224" spans="1:15" hidden="1" x14ac:dyDescent="0.35">
      <c r="A224" s="11" t="s">
        <v>5252</v>
      </c>
      <c r="B224" s="12" t="s">
        <v>5253</v>
      </c>
      <c r="C224" s="12" t="s">
        <v>5254</v>
      </c>
      <c r="D224" s="12" t="s">
        <v>5255</v>
      </c>
      <c r="E224" s="12" t="s">
        <v>1812</v>
      </c>
      <c r="F224" s="12" t="s">
        <v>5256</v>
      </c>
      <c r="G224" s="20">
        <v>45642</v>
      </c>
      <c r="H224" s="20">
        <v>46023</v>
      </c>
      <c r="J224">
        <f t="shared" si="4"/>
        <v>381</v>
      </c>
      <c r="K224" s="12" t="s">
        <v>1678</v>
      </c>
      <c r="L224" s="12" t="s">
        <v>1545</v>
      </c>
      <c r="M224" s="16" t="s">
        <v>1546</v>
      </c>
      <c r="O224">
        <v>2024</v>
      </c>
    </row>
    <row r="225" spans="1:15" hidden="1" x14ac:dyDescent="0.35">
      <c r="A225" s="9" t="s">
        <v>5257</v>
      </c>
      <c r="B225" s="10" t="s">
        <v>5253</v>
      </c>
      <c r="C225" s="10" t="s">
        <v>5258</v>
      </c>
      <c r="D225" s="10" t="s">
        <v>5255</v>
      </c>
      <c r="E225" s="10" t="s">
        <v>1812</v>
      </c>
      <c r="F225" s="10" t="s">
        <v>5256</v>
      </c>
      <c r="G225" s="21">
        <v>45642</v>
      </c>
      <c r="H225" s="21">
        <v>46023</v>
      </c>
      <c r="J225">
        <f t="shared" si="4"/>
        <v>381</v>
      </c>
      <c r="K225" s="10" t="s">
        <v>1678</v>
      </c>
      <c r="L225" s="10" t="s">
        <v>1545</v>
      </c>
      <c r="M225" s="17" t="s">
        <v>1546</v>
      </c>
      <c r="O225">
        <v>2024</v>
      </c>
    </row>
    <row r="226" spans="1:15" x14ac:dyDescent="0.35">
      <c r="A226" s="11" t="s">
        <v>3507</v>
      </c>
      <c r="B226" s="12" t="s">
        <v>3505</v>
      </c>
      <c r="C226" s="12" t="s">
        <v>3508</v>
      </c>
      <c r="D226" s="12" t="s">
        <v>1713</v>
      </c>
      <c r="E226" s="12" t="s">
        <v>1771</v>
      </c>
      <c r="F226" s="12" t="s">
        <v>1715</v>
      </c>
      <c r="G226" s="20">
        <v>45961</v>
      </c>
      <c r="H226" s="20">
        <v>45979</v>
      </c>
      <c r="J226">
        <f t="shared" si="4"/>
        <v>18</v>
      </c>
      <c r="K226" s="12" t="s">
        <v>1678</v>
      </c>
      <c r="L226" s="12" t="s">
        <v>1563</v>
      </c>
      <c r="M226" s="16" t="s">
        <v>1546</v>
      </c>
      <c r="O226">
        <v>2025</v>
      </c>
    </row>
    <row r="227" spans="1:15" hidden="1" x14ac:dyDescent="0.35">
      <c r="A227" s="9" t="s">
        <v>5266</v>
      </c>
      <c r="B227" s="10" t="s">
        <v>5041</v>
      </c>
      <c r="C227" s="10" t="s">
        <v>5267</v>
      </c>
      <c r="D227" s="10" t="s">
        <v>5264</v>
      </c>
      <c r="E227" s="10" t="s">
        <v>3838</v>
      </c>
      <c r="F227" s="10" t="s">
        <v>5265</v>
      </c>
      <c r="G227" s="21">
        <v>45965</v>
      </c>
      <c r="H227" s="21">
        <v>46037</v>
      </c>
      <c r="J227">
        <f t="shared" si="4"/>
        <v>72</v>
      </c>
      <c r="K227" s="10" t="s">
        <v>1583</v>
      </c>
      <c r="L227" s="10" t="s">
        <v>1545</v>
      </c>
      <c r="M227" s="17" t="s">
        <v>1546</v>
      </c>
      <c r="O227">
        <v>2025</v>
      </c>
    </row>
    <row r="228" spans="1:15" hidden="1" x14ac:dyDescent="0.35">
      <c r="A228" s="11" t="s">
        <v>5268</v>
      </c>
      <c r="B228" s="12" t="s">
        <v>5041</v>
      </c>
      <c r="C228" s="12" t="s">
        <v>5269</v>
      </c>
      <c r="D228" s="12" t="s">
        <v>5264</v>
      </c>
      <c r="E228" s="12" t="s">
        <v>3838</v>
      </c>
      <c r="F228" s="12" t="s">
        <v>5265</v>
      </c>
      <c r="G228" s="20">
        <v>45965</v>
      </c>
      <c r="H228" s="20">
        <v>46037</v>
      </c>
      <c r="J228">
        <f t="shared" si="4"/>
        <v>72</v>
      </c>
      <c r="K228" s="12" t="s">
        <v>1583</v>
      </c>
      <c r="L228" s="12" t="s">
        <v>1545</v>
      </c>
      <c r="M228" s="16" t="s">
        <v>1546</v>
      </c>
      <c r="O228">
        <v>2025</v>
      </c>
    </row>
    <row r="229" spans="1:15" hidden="1" x14ac:dyDescent="0.35">
      <c r="A229" s="9" t="s">
        <v>5270</v>
      </c>
      <c r="B229" s="10" t="s">
        <v>5041</v>
      </c>
      <c r="C229" s="10" t="s">
        <v>5271</v>
      </c>
      <c r="D229" s="10" t="s">
        <v>5264</v>
      </c>
      <c r="E229" s="10" t="s">
        <v>3838</v>
      </c>
      <c r="F229" s="10" t="s">
        <v>5265</v>
      </c>
      <c r="G229" s="21">
        <v>45965</v>
      </c>
      <c r="H229" s="21">
        <v>46037</v>
      </c>
      <c r="J229">
        <f t="shared" si="4"/>
        <v>72</v>
      </c>
      <c r="K229" s="10" t="s">
        <v>1583</v>
      </c>
      <c r="L229" s="10" t="s">
        <v>1545</v>
      </c>
      <c r="M229" s="17" t="s">
        <v>1546</v>
      </c>
      <c r="O229">
        <v>2025</v>
      </c>
    </row>
    <row r="230" spans="1:15" hidden="1" x14ac:dyDescent="0.35">
      <c r="A230" s="11" t="s">
        <v>5272</v>
      </c>
      <c r="B230" s="12" t="s">
        <v>1735</v>
      </c>
      <c r="C230" s="12" t="s">
        <v>5273</v>
      </c>
      <c r="D230" s="12" t="s">
        <v>5274</v>
      </c>
      <c r="E230" s="12" t="s">
        <v>2069</v>
      </c>
      <c r="F230" s="12" t="s">
        <v>5275</v>
      </c>
      <c r="G230" s="20">
        <v>45887</v>
      </c>
      <c r="H230" s="20">
        <v>46022</v>
      </c>
      <c r="J230">
        <f t="shared" si="4"/>
        <v>135</v>
      </c>
      <c r="K230" s="12" t="s">
        <v>1583</v>
      </c>
      <c r="L230" s="12" t="s">
        <v>1563</v>
      </c>
      <c r="M230" s="16" t="s">
        <v>1546</v>
      </c>
      <c r="O230">
        <v>2025</v>
      </c>
    </row>
    <row r="231" spans="1:15" x14ac:dyDescent="0.35">
      <c r="A231" s="11" t="s">
        <v>5404</v>
      </c>
      <c r="B231" s="12" t="s">
        <v>1638</v>
      </c>
      <c r="C231" s="12" t="s">
        <v>5405</v>
      </c>
      <c r="D231" s="12" t="s">
        <v>5406</v>
      </c>
      <c r="E231" s="12" t="s">
        <v>1593</v>
      </c>
      <c r="F231" s="12" t="s">
        <v>4074</v>
      </c>
      <c r="G231" s="20">
        <v>45960</v>
      </c>
      <c r="H231" s="20">
        <v>45975</v>
      </c>
      <c r="J231">
        <f t="shared" si="4"/>
        <v>15</v>
      </c>
      <c r="K231" s="12" t="s">
        <v>1860</v>
      </c>
      <c r="L231" s="12" t="s">
        <v>1567</v>
      </c>
      <c r="M231" s="16" t="s">
        <v>1546</v>
      </c>
      <c r="O231">
        <v>2025</v>
      </c>
    </row>
    <row r="232" spans="1:15" hidden="1" x14ac:dyDescent="0.35">
      <c r="A232" s="11" t="s">
        <v>5280</v>
      </c>
      <c r="B232" s="12" t="s">
        <v>1614</v>
      </c>
      <c r="C232" s="12" t="s">
        <v>5281</v>
      </c>
      <c r="D232" s="12" t="s">
        <v>5278</v>
      </c>
      <c r="E232" s="12" t="s">
        <v>1554</v>
      </c>
      <c r="F232" s="12" t="s">
        <v>5279</v>
      </c>
      <c r="G232" s="20">
        <v>45958</v>
      </c>
      <c r="H232" s="20">
        <v>46023</v>
      </c>
      <c r="J232">
        <f t="shared" si="4"/>
        <v>65</v>
      </c>
      <c r="K232" s="12" t="s">
        <v>1583</v>
      </c>
      <c r="L232" s="12" t="s">
        <v>1567</v>
      </c>
      <c r="M232" s="16" t="s">
        <v>1546</v>
      </c>
      <c r="O232">
        <v>2025</v>
      </c>
    </row>
    <row r="233" spans="1:15" hidden="1" x14ac:dyDescent="0.35">
      <c r="A233" s="9" t="s">
        <v>5282</v>
      </c>
      <c r="B233" s="10" t="s">
        <v>1735</v>
      </c>
      <c r="C233" s="10" t="s">
        <v>5283</v>
      </c>
      <c r="D233" s="10" t="s">
        <v>5284</v>
      </c>
      <c r="E233" s="10" t="s">
        <v>2113</v>
      </c>
      <c r="F233" s="10" t="s">
        <v>5285</v>
      </c>
      <c r="G233" s="21">
        <v>45869</v>
      </c>
      <c r="H233" s="21">
        <v>46387</v>
      </c>
      <c r="J233">
        <f t="shared" si="4"/>
        <v>518</v>
      </c>
      <c r="K233" s="10" t="s">
        <v>1544</v>
      </c>
      <c r="L233" s="10" t="s">
        <v>1545</v>
      </c>
      <c r="M233" s="17" t="s">
        <v>1546</v>
      </c>
      <c r="O233">
        <v>2025</v>
      </c>
    </row>
    <row r="234" spans="1:15" hidden="1" x14ac:dyDescent="0.35">
      <c r="A234" s="11" t="s">
        <v>5286</v>
      </c>
      <c r="B234" s="12" t="s">
        <v>1735</v>
      </c>
      <c r="C234" s="12" t="s">
        <v>5287</v>
      </c>
      <c r="D234" s="12" t="s">
        <v>5284</v>
      </c>
      <c r="E234" s="12" t="s">
        <v>2113</v>
      </c>
      <c r="F234" s="12" t="s">
        <v>5285</v>
      </c>
      <c r="G234" s="20">
        <v>45702</v>
      </c>
      <c r="H234" s="20">
        <v>46022</v>
      </c>
      <c r="J234">
        <f t="shared" si="4"/>
        <v>320</v>
      </c>
      <c r="K234" s="12" t="s">
        <v>1544</v>
      </c>
      <c r="L234" s="12" t="s">
        <v>1545</v>
      </c>
      <c r="M234" s="16" t="s">
        <v>1546</v>
      </c>
      <c r="O234">
        <v>2025</v>
      </c>
    </row>
    <row r="235" spans="1:15" hidden="1" x14ac:dyDescent="0.35">
      <c r="A235" s="9" t="s">
        <v>5288</v>
      </c>
      <c r="B235" s="10" t="s">
        <v>1735</v>
      </c>
      <c r="C235" s="10" t="s">
        <v>5289</v>
      </c>
      <c r="D235" s="10" t="s">
        <v>5284</v>
      </c>
      <c r="E235" s="10" t="s">
        <v>2113</v>
      </c>
      <c r="F235" s="10" t="s">
        <v>5285</v>
      </c>
      <c r="G235" s="21">
        <v>45950</v>
      </c>
      <c r="H235" s="21">
        <v>46752</v>
      </c>
      <c r="J235">
        <f t="shared" si="4"/>
        <v>802</v>
      </c>
      <c r="K235" s="10" t="s">
        <v>1544</v>
      </c>
      <c r="L235" s="10" t="s">
        <v>1545</v>
      </c>
      <c r="M235" s="17" t="s">
        <v>1546</v>
      </c>
      <c r="O235">
        <v>2025</v>
      </c>
    </row>
    <row r="236" spans="1:15" hidden="1" x14ac:dyDescent="0.35">
      <c r="A236" s="11" t="s">
        <v>5290</v>
      </c>
      <c r="B236" s="12" t="s">
        <v>1791</v>
      </c>
      <c r="C236" s="12" t="s">
        <v>5294</v>
      </c>
      <c r="D236" s="12" t="s">
        <v>5292</v>
      </c>
      <c r="E236" s="12" t="s">
        <v>2113</v>
      </c>
      <c r="F236" s="12" t="s">
        <v>5293</v>
      </c>
      <c r="G236" s="20">
        <v>45869</v>
      </c>
      <c r="H236" s="20">
        <v>46387</v>
      </c>
      <c r="J236">
        <f t="shared" si="4"/>
        <v>518</v>
      </c>
      <c r="K236" s="12" t="s">
        <v>1544</v>
      </c>
      <c r="L236" s="12" t="s">
        <v>1563</v>
      </c>
      <c r="M236" s="16" t="s">
        <v>1546</v>
      </c>
      <c r="O236">
        <v>2025</v>
      </c>
    </row>
    <row r="237" spans="1:15" hidden="1" x14ac:dyDescent="0.35">
      <c r="A237" s="9" t="s">
        <v>5346</v>
      </c>
      <c r="B237" s="10" t="s">
        <v>1608</v>
      </c>
      <c r="C237" s="10" t="s">
        <v>5347</v>
      </c>
      <c r="D237" s="10" t="s">
        <v>1610</v>
      </c>
      <c r="E237" s="10" t="s">
        <v>1972</v>
      </c>
      <c r="F237" s="10" t="s">
        <v>1612</v>
      </c>
      <c r="G237" s="21">
        <v>45901</v>
      </c>
      <c r="H237" s="21">
        <v>46113</v>
      </c>
      <c r="J237">
        <f t="shared" si="4"/>
        <v>212</v>
      </c>
      <c r="K237" s="10" t="s">
        <v>1583</v>
      </c>
      <c r="L237" s="10" t="s">
        <v>1545</v>
      </c>
      <c r="M237" s="17" t="s">
        <v>1546</v>
      </c>
      <c r="O237">
        <v>2025</v>
      </c>
    </row>
    <row r="238" spans="1:15" hidden="1" x14ac:dyDescent="0.35">
      <c r="A238" s="11" t="s">
        <v>5348</v>
      </c>
      <c r="B238" s="12" t="s">
        <v>1586</v>
      </c>
      <c r="C238" s="12" t="s">
        <v>5349</v>
      </c>
      <c r="D238" s="12" t="s">
        <v>5350</v>
      </c>
      <c r="E238" s="12" t="s">
        <v>5351</v>
      </c>
      <c r="F238" s="12" t="s">
        <v>5352</v>
      </c>
      <c r="G238" s="20">
        <v>45686</v>
      </c>
      <c r="H238" s="20">
        <v>46022</v>
      </c>
      <c r="J238">
        <f t="shared" si="4"/>
        <v>336</v>
      </c>
      <c r="K238" s="12" t="s">
        <v>1583</v>
      </c>
      <c r="L238" s="12" t="s">
        <v>1595</v>
      </c>
      <c r="M238" s="16" t="s">
        <v>1546</v>
      </c>
      <c r="O238">
        <v>2025</v>
      </c>
    </row>
    <row r="239" spans="1:15" hidden="1" x14ac:dyDescent="0.35">
      <c r="A239" s="9" t="s">
        <v>5353</v>
      </c>
      <c r="B239" s="10" t="s">
        <v>5354</v>
      </c>
      <c r="C239" s="10" t="s">
        <v>5355</v>
      </c>
      <c r="D239" s="10" t="s">
        <v>5356</v>
      </c>
      <c r="E239" s="10" t="s">
        <v>1588</v>
      </c>
      <c r="F239" s="10" t="s">
        <v>5357</v>
      </c>
      <c r="G239" s="21">
        <v>45686</v>
      </c>
      <c r="H239" s="21">
        <v>46112</v>
      </c>
      <c r="J239">
        <f t="shared" si="4"/>
        <v>426</v>
      </c>
      <c r="K239" s="10" t="s">
        <v>1583</v>
      </c>
      <c r="L239" s="10" t="s">
        <v>1545</v>
      </c>
      <c r="M239" s="17" t="s">
        <v>1546</v>
      </c>
      <c r="O239">
        <v>2025</v>
      </c>
    </row>
    <row r="240" spans="1:15" hidden="1" x14ac:dyDescent="0.35">
      <c r="A240" s="11" t="s">
        <v>5358</v>
      </c>
      <c r="B240" s="12" t="s">
        <v>1735</v>
      </c>
      <c r="C240" s="12" t="s">
        <v>5359</v>
      </c>
      <c r="D240" s="12" t="s">
        <v>5360</v>
      </c>
      <c r="E240" s="12" t="s">
        <v>1611</v>
      </c>
      <c r="F240" s="12" t="s">
        <v>5361</v>
      </c>
      <c r="G240" s="20">
        <v>45092</v>
      </c>
      <c r="H240" s="20">
        <v>46022</v>
      </c>
      <c r="J240">
        <f t="shared" si="4"/>
        <v>930</v>
      </c>
      <c r="K240" s="12" t="s">
        <v>1556</v>
      </c>
      <c r="L240" s="12" t="s">
        <v>1584</v>
      </c>
      <c r="M240" s="16" t="s">
        <v>1546</v>
      </c>
      <c r="O240">
        <v>2023</v>
      </c>
    </row>
    <row r="241" spans="1:15" hidden="1" x14ac:dyDescent="0.35">
      <c r="A241" s="9" t="s">
        <v>5362</v>
      </c>
      <c r="B241" s="10" t="s">
        <v>1735</v>
      </c>
      <c r="C241" s="10" t="s">
        <v>5363</v>
      </c>
      <c r="D241" s="10" t="s">
        <v>5360</v>
      </c>
      <c r="E241" s="10" t="s">
        <v>1611</v>
      </c>
      <c r="F241" s="10" t="s">
        <v>5361</v>
      </c>
      <c r="G241" s="21">
        <v>45146</v>
      </c>
      <c r="H241" s="21">
        <v>46022</v>
      </c>
      <c r="J241">
        <f t="shared" si="4"/>
        <v>876</v>
      </c>
      <c r="K241" s="10" t="s">
        <v>1556</v>
      </c>
      <c r="L241" s="10" t="s">
        <v>1584</v>
      </c>
      <c r="M241" s="17" t="s">
        <v>1546</v>
      </c>
      <c r="O241">
        <v>2023</v>
      </c>
    </row>
    <row r="242" spans="1:15" x14ac:dyDescent="0.35">
      <c r="A242" s="9" t="s">
        <v>2505</v>
      </c>
      <c r="B242" s="10" t="s">
        <v>1565</v>
      </c>
      <c r="C242" s="10" t="s">
        <v>2506</v>
      </c>
      <c r="D242" s="10" t="s">
        <v>2507</v>
      </c>
      <c r="E242" s="10" t="s">
        <v>2135</v>
      </c>
      <c r="F242" s="10" t="s">
        <v>2508</v>
      </c>
      <c r="G242" s="21">
        <v>45961</v>
      </c>
      <c r="H242" s="21">
        <v>45975</v>
      </c>
      <c r="J242">
        <f t="shared" si="4"/>
        <v>14</v>
      </c>
      <c r="K242" s="10" t="s">
        <v>1583</v>
      </c>
      <c r="L242" s="10" t="s">
        <v>1563</v>
      </c>
      <c r="M242" s="17" t="s">
        <v>1546</v>
      </c>
      <c r="O242">
        <v>2025</v>
      </c>
    </row>
    <row r="243" spans="1:15" hidden="1" x14ac:dyDescent="0.35">
      <c r="A243" s="9" t="s">
        <v>5407</v>
      </c>
      <c r="B243" s="10" t="s">
        <v>4415</v>
      </c>
      <c r="C243" s="10" t="s">
        <v>5408</v>
      </c>
      <c r="D243" s="10" t="s">
        <v>2392</v>
      </c>
      <c r="E243" s="10" t="s">
        <v>1806</v>
      </c>
      <c r="F243" s="10" t="s">
        <v>2393</v>
      </c>
      <c r="G243" s="21">
        <v>45641</v>
      </c>
      <c r="H243" s="21">
        <v>46006</v>
      </c>
      <c r="J243">
        <f t="shared" si="4"/>
        <v>365</v>
      </c>
      <c r="K243" s="10" t="s">
        <v>1583</v>
      </c>
      <c r="L243" s="10" t="s">
        <v>1563</v>
      </c>
      <c r="M243" s="17" t="s">
        <v>1546</v>
      </c>
      <c r="O243">
        <v>2024</v>
      </c>
    </row>
    <row r="244" spans="1:15" hidden="1" x14ac:dyDescent="0.35">
      <c r="A244" s="11" t="s">
        <v>5474</v>
      </c>
      <c r="B244" s="12" t="s">
        <v>5475</v>
      </c>
      <c r="C244" s="12" t="s">
        <v>5476</v>
      </c>
      <c r="D244" s="12" t="s">
        <v>3466</v>
      </c>
      <c r="E244" s="12" t="s">
        <v>2607</v>
      </c>
      <c r="F244" s="12" t="s">
        <v>3467</v>
      </c>
      <c r="G244" s="20">
        <v>44830</v>
      </c>
      <c r="H244" s="20">
        <v>46387</v>
      </c>
      <c r="J244">
        <f t="shared" si="4"/>
        <v>1557</v>
      </c>
      <c r="K244" s="12" t="s">
        <v>1544</v>
      </c>
      <c r="L244" s="12" t="s">
        <v>1549</v>
      </c>
      <c r="M244" s="16" t="s">
        <v>1546</v>
      </c>
      <c r="O244">
        <v>2022</v>
      </c>
    </row>
    <row r="245" spans="1:15" hidden="1" x14ac:dyDescent="0.35">
      <c r="A245" s="9" t="s">
        <v>5513</v>
      </c>
      <c r="B245" s="10" t="s">
        <v>5514</v>
      </c>
      <c r="C245" s="10" t="s">
        <v>5515</v>
      </c>
      <c r="D245" s="10" t="s">
        <v>4047</v>
      </c>
      <c r="E245" s="10" t="s">
        <v>4883</v>
      </c>
      <c r="F245" s="10" t="s">
        <v>4048</v>
      </c>
      <c r="G245" s="21">
        <v>45967</v>
      </c>
      <c r="H245" s="21">
        <v>45992</v>
      </c>
      <c r="J245">
        <f t="shared" si="4"/>
        <v>25</v>
      </c>
      <c r="K245" s="10" t="s">
        <v>1860</v>
      </c>
      <c r="L245" s="10" t="s">
        <v>1549</v>
      </c>
      <c r="M245" s="17" t="s">
        <v>1546</v>
      </c>
      <c r="O245">
        <v>2025</v>
      </c>
    </row>
    <row r="246" spans="1:15" hidden="1" x14ac:dyDescent="0.35">
      <c r="A246" s="11" t="s">
        <v>5559</v>
      </c>
      <c r="B246" s="12" t="s">
        <v>1667</v>
      </c>
      <c r="C246" s="12" t="s">
        <v>5560</v>
      </c>
      <c r="D246" s="12" t="s">
        <v>5561</v>
      </c>
      <c r="E246" s="12" t="s">
        <v>2113</v>
      </c>
      <c r="F246" s="12" t="s">
        <v>5562</v>
      </c>
      <c r="G246" s="20">
        <v>45869</v>
      </c>
      <c r="H246" s="20">
        <v>46387</v>
      </c>
      <c r="J246">
        <f t="shared" si="4"/>
        <v>518</v>
      </c>
      <c r="K246" s="12" t="s">
        <v>1544</v>
      </c>
      <c r="L246" s="12" t="s">
        <v>1545</v>
      </c>
      <c r="M246" s="16" t="s">
        <v>1546</v>
      </c>
      <c r="O246">
        <v>2025</v>
      </c>
    </row>
    <row r="247" spans="1:15" hidden="1" x14ac:dyDescent="0.35">
      <c r="A247" s="9" t="s">
        <v>5565</v>
      </c>
      <c r="B247" s="10" t="s">
        <v>1667</v>
      </c>
      <c r="C247" s="10" t="s">
        <v>5566</v>
      </c>
      <c r="D247" s="10" t="s">
        <v>3077</v>
      </c>
      <c r="E247" s="10" t="s">
        <v>2113</v>
      </c>
      <c r="F247" s="10" t="s">
        <v>3078</v>
      </c>
      <c r="G247" s="21">
        <v>45950</v>
      </c>
      <c r="H247" s="21">
        <v>46752</v>
      </c>
      <c r="J247">
        <f t="shared" si="4"/>
        <v>802</v>
      </c>
      <c r="K247" s="10" t="s">
        <v>1544</v>
      </c>
      <c r="L247" s="10" t="s">
        <v>1545</v>
      </c>
      <c r="M247" s="17" t="s">
        <v>1546</v>
      </c>
      <c r="O247">
        <v>2025</v>
      </c>
    </row>
    <row r="248" spans="1:15" hidden="1" x14ac:dyDescent="0.35">
      <c r="A248" s="11" t="s">
        <v>5584</v>
      </c>
      <c r="B248" s="12" t="s">
        <v>3888</v>
      </c>
      <c r="C248" s="12" t="s">
        <v>5585</v>
      </c>
      <c r="D248" s="12" t="s">
        <v>5586</v>
      </c>
      <c r="E248" s="12" t="s">
        <v>5587</v>
      </c>
      <c r="F248" s="12" t="s">
        <v>5588</v>
      </c>
      <c r="G248" s="20">
        <v>44733</v>
      </c>
      <c r="H248" s="20">
        <v>46022</v>
      </c>
      <c r="J248">
        <f t="shared" si="4"/>
        <v>1289</v>
      </c>
      <c r="K248" s="12" t="s">
        <v>1583</v>
      </c>
      <c r="L248" s="12" t="s">
        <v>1549</v>
      </c>
      <c r="M248" s="16" t="s">
        <v>1546</v>
      </c>
      <c r="O248">
        <v>2022</v>
      </c>
    </row>
    <row r="249" spans="1:15" hidden="1" x14ac:dyDescent="0.35">
      <c r="A249" s="9" t="s">
        <v>5584</v>
      </c>
      <c r="B249" s="10" t="s">
        <v>2741</v>
      </c>
      <c r="C249" s="10" t="s">
        <v>5589</v>
      </c>
      <c r="D249" s="10" t="s">
        <v>5586</v>
      </c>
      <c r="E249" s="10" t="s">
        <v>5587</v>
      </c>
      <c r="F249" s="10" t="s">
        <v>5588</v>
      </c>
      <c r="G249" s="21">
        <v>44733</v>
      </c>
      <c r="H249" s="21">
        <v>46022</v>
      </c>
      <c r="J249">
        <f t="shared" si="4"/>
        <v>1289</v>
      </c>
      <c r="K249" s="10" t="s">
        <v>1583</v>
      </c>
      <c r="L249" s="10" t="s">
        <v>1549</v>
      </c>
      <c r="M249" s="17" t="s">
        <v>1546</v>
      </c>
      <c r="O249">
        <v>2022</v>
      </c>
    </row>
    <row r="250" spans="1:15" hidden="1" x14ac:dyDescent="0.35">
      <c r="A250" s="11" t="s">
        <v>5612</v>
      </c>
      <c r="B250" s="12" t="s">
        <v>2359</v>
      </c>
      <c r="C250" s="12" t="s">
        <v>5613</v>
      </c>
      <c r="D250" s="12" t="s">
        <v>5614</v>
      </c>
      <c r="E250" s="12" t="s">
        <v>2113</v>
      </c>
      <c r="F250" s="12" t="s">
        <v>5615</v>
      </c>
      <c r="G250" s="20">
        <v>45792</v>
      </c>
      <c r="H250" s="20">
        <v>46022</v>
      </c>
      <c r="J250">
        <f t="shared" si="4"/>
        <v>230</v>
      </c>
      <c r="K250" s="12" t="s">
        <v>1583</v>
      </c>
      <c r="L250" s="12" t="s">
        <v>1649</v>
      </c>
      <c r="M250" s="16" t="s">
        <v>1546</v>
      </c>
      <c r="O250">
        <v>2025</v>
      </c>
    </row>
    <row r="251" spans="1:15" x14ac:dyDescent="0.35">
      <c r="A251" s="11" t="s">
        <v>4530</v>
      </c>
      <c r="B251" s="12" t="s">
        <v>1754</v>
      </c>
      <c r="C251" s="12" t="s">
        <v>4531</v>
      </c>
      <c r="D251" s="12" t="s">
        <v>4528</v>
      </c>
      <c r="E251" s="12" t="s">
        <v>2135</v>
      </c>
      <c r="F251" s="12" t="s">
        <v>4529</v>
      </c>
      <c r="G251" s="20">
        <v>45961</v>
      </c>
      <c r="H251" s="20">
        <v>45975</v>
      </c>
      <c r="J251">
        <f t="shared" si="4"/>
        <v>14</v>
      </c>
      <c r="K251" s="12" t="s">
        <v>1583</v>
      </c>
      <c r="L251" s="12" t="s">
        <v>1584</v>
      </c>
      <c r="M251" s="16" t="s">
        <v>1546</v>
      </c>
      <c r="O251">
        <v>2025</v>
      </c>
    </row>
    <row r="252" spans="1:15" hidden="1" x14ac:dyDescent="0.35">
      <c r="A252" s="11" t="s">
        <v>5685</v>
      </c>
      <c r="B252" s="12" t="s">
        <v>1586</v>
      </c>
      <c r="C252" s="12" t="s">
        <v>5686</v>
      </c>
      <c r="D252" s="12" t="s">
        <v>5687</v>
      </c>
      <c r="E252" s="12" t="s">
        <v>1972</v>
      </c>
      <c r="F252" s="12" t="s">
        <v>5688</v>
      </c>
      <c r="G252" s="20">
        <v>45639</v>
      </c>
      <c r="H252" s="20">
        <v>46022</v>
      </c>
      <c r="J252">
        <f t="shared" si="4"/>
        <v>383</v>
      </c>
      <c r="K252" s="12" t="s">
        <v>1583</v>
      </c>
      <c r="L252" s="12" t="s">
        <v>1549</v>
      </c>
      <c r="M252" s="16" t="s">
        <v>1546</v>
      </c>
      <c r="O252">
        <v>2024</v>
      </c>
    </row>
    <row r="253" spans="1:15" x14ac:dyDescent="0.35">
      <c r="A253" s="9" t="s">
        <v>4902</v>
      </c>
      <c r="B253" s="10" t="s">
        <v>2670</v>
      </c>
      <c r="C253" s="10" t="s">
        <v>4903</v>
      </c>
      <c r="D253" s="10" t="s">
        <v>4904</v>
      </c>
      <c r="E253" s="10" t="s">
        <v>4905</v>
      </c>
      <c r="F253" s="10" t="s">
        <v>4906</v>
      </c>
      <c r="G253" s="21">
        <v>45966</v>
      </c>
      <c r="H253" s="21">
        <v>45978</v>
      </c>
      <c r="J253">
        <f t="shared" si="4"/>
        <v>12</v>
      </c>
      <c r="K253" s="10" t="s">
        <v>1860</v>
      </c>
      <c r="L253" s="10" t="s">
        <v>1563</v>
      </c>
      <c r="M253" s="17" t="s">
        <v>1546</v>
      </c>
      <c r="O253">
        <v>2025</v>
      </c>
    </row>
    <row r="254" spans="1:15" x14ac:dyDescent="0.35">
      <c r="A254" s="9" t="s">
        <v>4031</v>
      </c>
      <c r="B254" s="10" t="s">
        <v>2127</v>
      </c>
      <c r="C254" s="10" t="s">
        <v>4032</v>
      </c>
      <c r="D254" s="10" t="s">
        <v>4033</v>
      </c>
      <c r="E254" s="10" t="s">
        <v>1812</v>
      </c>
      <c r="F254" s="10" t="s">
        <v>4034</v>
      </c>
      <c r="G254" s="21">
        <v>45938</v>
      </c>
      <c r="H254" s="21">
        <v>45947</v>
      </c>
      <c r="J254">
        <f t="shared" si="4"/>
        <v>9</v>
      </c>
      <c r="K254" s="10" t="s">
        <v>1678</v>
      </c>
      <c r="L254" s="10" t="s">
        <v>1563</v>
      </c>
      <c r="M254" s="17" t="s">
        <v>1546</v>
      </c>
      <c r="O254">
        <v>2025</v>
      </c>
    </row>
    <row r="255" spans="1:15" hidden="1" x14ac:dyDescent="0.35">
      <c r="A255" s="9" t="s">
        <v>5813</v>
      </c>
      <c r="B255" s="10" t="s">
        <v>5814</v>
      </c>
      <c r="C255" s="10" t="s">
        <v>5815</v>
      </c>
      <c r="D255" s="10" t="s">
        <v>5812</v>
      </c>
      <c r="E255" s="10" t="s">
        <v>5416</v>
      </c>
      <c r="F255" s="10" t="s">
        <v>4537</v>
      </c>
      <c r="G255" s="21">
        <v>45964</v>
      </c>
      <c r="H255" s="21">
        <v>45989</v>
      </c>
      <c r="J255">
        <f t="shared" si="4"/>
        <v>25</v>
      </c>
      <c r="K255" s="10" t="s">
        <v>1678</v>
      </c>
      <c r="L255" s="10" t="s">
        <v>1549</v>
      </c>
      <c r="M255" s="17" t="s">
        <v>1546</v>
      </c>
      <c r="O255">
        <v>2025</v>
      </c>
    </row>
    <row r="256" spans="1:15" hidden="1" x14ac:dyDescent="0.35">
      <c r="A256" s="11" t="s">
        <v>5816</v>
      </c>
      <c r="B256" s="12" t="s">
        <v>5817</v>
      </c>
      <c r="C256" s="12" t="s">
        <v>5818</v>
      </c>
      <c r="D256" s="12" t="s">
        <v>5812</v>
      </c>
      <c r="E256" s="12" t="s">
        <v>5416</v>
      </c>
      <c r="F256" s="12" t="s">
        <v>4537</v>
      </c>
      <c r="G256" s="20">
        <v>45946</v>
      </c>
      <c r="H256" s="20">
        <v>45989</v>
      </c>
      <c r="J256">
        <f t="shared" si="4"/>
        <v>43</v>
      </c>
      <c r="K256" s="12" t="s">
        <v>1678</v>
      </c>
      <c r="L256" s="12" t="s">
        <v>1549</v>
      </c>
      <c r="M256" s="16" t="s">
        <v>1546</v>
      </c>
      <c r="O256">
        <v>2025</v>
      </c>
    </row>
    <row r="259" spans="7:7" x14ac:dyDescent="0.35">
      <c r="G259" s="18"/>
    </row>
  </sheetData>
  <autoFilter ref="H1:H259" xr:uid="{1F77DB18-A15F-4F05-8155-DD8BCA754D9E}">
    <filterColumn colId="0">
      <filters blank="1">
        <dateGroupItem year="2025" month="5" dateTimeGrouping="month"/>
        <dateGroupItem year="2025" month="9" dateTimeGrouping="month"/>
        <dateGroupItem year="2025" month="10" dateTimeGrouping="month"/>
        <dateGroupItem year="2025" month="11" day="1" dateTimeGrouping="day"/>
        <dateGroupItem year="2025" month="11" day="3" dateTimeGrouping="day"/>
        <dateGroupItem year="2025" month="11" day="6" dateTimeGrouping="day"/>
        <dateGroupItem year="2025" month="11" day="7" dateTimeGrouping="day"/>
        <dateGroupItem year="2025" month="11" day="9" dateTimeGrouping="day"/>
        <dateGroupItem year="2025" month="11" day="10" dateTimeGrouping="day"/>
        <dateGroupItem year="2025" month="11" day="11" dateTimeGrouping="day"/>
        <dateGroupItem year="2025" month="11" day="14" dateTimeGrouping="day"/>
        <dateGroupItem year="2025" month="11" day="15" dateTimeGrouping="day"/>
        <dateGroupItem year="2025" month="11" day="16" dateTimeGrouping="day"/>
        <dateGroupItem year="2025" month="11" day="17" dateTimeGrouping="day"/>
        <dateGroupItem year="2025" month="11" day="18" dateTimeGrouping="day"/>
        <dateGroupItem year="2025" month="11" day="19" dateTimeGrouping="day"/>
        <dateGroupItem year="2025" month="11" day="20" dateTimeGrouping="day"/>
        <dateGroupItem year="2025" month="11" day="24" dateTimeGrouping="day"/>
        <dateGroupItem year="2024" dateTimeGrouping="year"/>
        <dateGroupItem year="2022" dateTimeGrouping="year"/>
      </filters>
    </filterColumn>
  </autoFilter>
  <sortState xmlns:xlrd2="http://schemas.microsoft.com/office/spreadsheetml/2017/richdata2" ref="A14:M260">
    <sortCondition descending="1" ref="J1:J26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3FC7A-315E-48CE-BE12-DA5DDE7CB9CF}">
  <dimension ref="A3:C20"/>
  <sheetViews>
    <sheetView zoomScale="109" workbookViewId="0">
      <selection activeCell="A3" sqref="A3"/>
    </sheetView>
  </sheetViews>
  <sheetFormatPr defaultRowHeight="14.5" x14ac:dyDescent="0.35"/>
  <cols>
    <col min="1" max="1" width="19" bestFit="1" customWidth="1"/>
    <col min="2" max="2" width="18.26953125" bestFit="1" customWidth="1"/>
    <col min="3" max="703" width="17.08984375" bestFit="1" customWidth="1"/>
    <col min="704" max="704" width="10.90625" bestFit="1" customWidth="1"/>
  </cols>
  <sheetData>
    <row r="3" spans="1:3" x14ac:dyDescent="0.35">
      <c r="A3" s="23"/>
      <c r="B3" s="24"/>
      <c r="C3" s="25"/>
    </row>
    <row r="4" spans="1:3" x14ac:dyDescent="0.35">
      <c r="A4" s="26"/>
      <c r="B4" s="27"/>
      <c r="C4" s="28"/>
    </row>
    <row r="5" spans="1:3" x14ac:dyDescent="0.35">
      <c r="A5" s="26"/>
      <c r="B5" s="27"/>
      <c r="C5" s="28"/>
    </row>
    <row r="6" spans="1:3" x14ac:dyDescent="0.35">
      <c r="A6" s="26"/>
      <c r="B6" s="27"/>
      <c r="C6" s="28"/>
    </row>
    <row r="7" spans="1:3" x14ac:dyDescent="0.35">
      <c r="A7" s="26"/>
      <c r="B7" s="27"/>
      <c r="C7" s="28"/>
    </row>
    <row r="8" spans="1:3" x14ac:dyDescent="0.35">
      <c r="A8" s="26"/>
      <c r="B8" s="27"/>
      <c r="C8" s="28"/>
    </row>
    <row r="9" spans="1:3" x14ac:dyDescent="0.35">
      <c r="A9" s="26"/>
      <c r="B9" s="27"/>
      <c r="C9" s="28"/>
    </row>
    <row r="10" spans="1:3" x14ac:dyDescent="0.35">
      <c r="A10" s="26"/>
      <c r="B10" s="27"/>
      <c r="C10" s="28"/>
    </row>
    <row r="11" spans="1:3" x14ac:dyDescent="0.35">
      <c r="A11" s="26"/>
      <c r="B11" s="27"/>
      <c r="C11" s="28"/>
    </row>
    <row r="12" spans="1:3" x14ac:dyDescent="0.35">
      <c r="A12" s="26"/>
      <c r="B12" s="27"/>
      <c r="C12" s="28"/>
    </row>
    <row r="13" spans="1:3" x14ac:dyDescent="0.35">
      <c r="A13" s="26"/>
      <c r="B13" s="27"/>
      <c r="C13" s="28"/>
    </row>
    <row r="14" spans="1:3" x14ac:dyDescent="0.35">
      <c r="A14" s="26"/>
      <c r="B14" s="27"/>
      <c r="C14" s="28"/>
    </row>
    <row r="15" spans="1:3" x14ac:dyDescent="0.35">
      <c r="A15" s="26"/>
      <c r="B15" s="27"/>
      <c r="C15" s="28"/>
    </row>
    <row r="16" spans="1:3" x14ac:dyDescent="0.35">
      <c r="A16" s="26"/>
      <c r="B16" s="27"/>
      <c r="C16" s="28"/>
    </row>
    <row r="17" spans="1:3" x14ac:dyDescent="0.35">
      <c r="A17" s="26"/>
      <c r="B17" s="27"/>
      <c r="C17" s="28"/>
    </row>
    <row r="18" spans="1:3" x14ac:dyDescent="0.35">
      <c r="A18" s="26"/>
      <c r="B18" s="27"/>
      <c r="C18" s="28"/>
    </row>
    <row r="19" spans="1:3" x14ac:dyDescent="0.35">
      <c r="A19" s="26"/>
      <c r="B19" s="27"/>
      <c r="C19" s="28"/>
    </row>
    <row r="20" spans="1:3" x14ac:dyDescent="0.35">
      <c r="A20" s="29"/>
      <c r="B20" s="30"/>
      <c r="C20" s="31"/>
    </row>
  </sheetData>
  <pageMargins left="0.7" right="0.7" top="0.75" bottom="0.75" header="0.3" footer="0.3"/>
  <headerFooter>
    <oddHeader>&amp;C&amp;"Calibri"&amp;10&amp;K4A569E Internal&amp;1#_x000D_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578C9-5C6A-4592-9319-EC296E1CE91D}">
  <dimension ref="A3:B17"/>
  <sheetViews>
    <sheetView workbookViewId="0">
      <selection activeCell="D19" sqref="D19"/>
    </sheetView>
  </sheetViews>
  <sheetFormatPr defaultRowHeight="14.5" x14ac:dyDescent="0.35"/>
  <cols>
    <col min="1" max="1" width="60.54296875" bestFit="1" customWidth="1"/>
    <col min="2" max="2" width="17.08984375" bestFit="1" customWidth="1"/>
  </cols>
  <sheetData>
    <row r="3" spans="1:2" x14ac:dyDescent="0.35">
      <c r="A3" s="7" t="s">
        <v>5848</v>
      </c>
      <c r="B3" t="s">
        <v>5975</v>
      </c>
    </row>
    <row r="4" spans="1:2" x14ac:dyDescent="0.35">
      <c r="A4" s="8" t="s">
        <v>5992</v>
      </c>
      <c r="B4">
        <v>133</v>
      </c>
    </row>
    <row r="5" spans="1:2" x14ac:dyDescent="0.35">
      <c r="A5" s="8" t="s">
        <v>5993</v>
      </c>
      <c r="B5">
        <v>100</v>
      </c>
    </row>
    <row r="6" spans="1:2" x14ac:dyDescent="0.35">
      <c r="A6" s="8" t="s">
        <v>5994</v>
      </c>
      <c r="B6">
        <v>163</v>
      </c>
    </row>
    <row r="7" spans="1:2" x14ac:dyDescent="0.35">
      <c r="A7" s="8" t="s">
        <v>5995</v>
      </c>
      <c r="B7">
        <v>42</v>
      </c>
    </row>
    <row r="8" spans="1:2" x14ac:dyDescent="0.35">
      <c r="A8" s="8" t="s">
        <v>5996</v>
      </c>
      <c r="B8">
        <v>49</v>
      </c>
    </row>
    <row r="9" spans="1:2" x14ac:dyDescent="0.35">
      <c r="A9" s="8" t="s">
        <v>5997</v>
      </c>
      <c r="B9">
        <v>39</v>
      </c>
    </row>
    <row r="10" spans="1:2" x14ac:dyDescent="0.35">
      <c r="A10" s="8" t="s">
        <v>5998</v>
      </c>
      <c r="B10">
        <v>181</v>
      </c>
    </row>
    <row r="11" spans="1:2" x14ac:dyDescent="0.35">
      <c r="A11" s="8" t="s">
        <v>5999</v>
      </c>
      <c r="B11">
        <v>179</v>
      </c>
    </row>
    <row r="12" spans="1:2" x14ac:dyDescent="0.35">
      <c r="A12" s="8" t="s">
        <v>6000</v>
      </c>
      <c r="B12">
        <v>81</v>
      </c>
    </row>
    <row r="13" spans="1:2" x14ac:dyDescent="0.35">
      <c r="A13" s="8" t="s">
        <v>6001</v>
      </c>
      <c r="B13">
        <v>268</v>
      </c>
    </row>
    <row r="14" spans="1:2" x14ac:dyDescent="0.35">
      <c r="A14" s="8" t="s">
        <v>6002</v>
      </c>
      <c r="B14">
        <v>84</v>
      </c>
    </row>
    <row r="15" spans="1:2" x14ac:dyDescent="0.35">
      <c r="A15" s="8" t="s">
        <v>6003</v>
      </c>
      <c r="B15">
        <v>16</v>
      </c>
    </row>
    <row r="16" spans="1:2" x14ac:dyDescent="0.35">
      <c r="A16" s="8" t="s">
        <v>6004</v>
      </c>
      <c r="B16">
        <v>68</v>
      </c>
    </row>
    <row r="17" spans="1:2" x14ac:dyDescent="0.35">
      <c r="A17" s="8" t="s">
        <v>5849</v>
      </c>
      <c r="B17">
        <v>1403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6C58D-D1A0-4E55-ABE2-22339334AC0C}">
  <dimension ref="A1:P1404"/>
  <sheetViews>
    <sheetView topLeftCell="L1" workbookViewId="0">
      <selection activeCell="P14" sqref="P2:P14"/>
    </sheetView>
  </sheetViews>
  <sheetFormatPr defaultRowHeight="14.5" x14ac:dyDescent="0.35"/>
  <cols>
    <col min="1" max="1" width="81.1796875" bestFit="1" customWidth="1"/>
    <col min="2" max="2" width="50.453125" bestFit="1" customWidth="1"/>
    <col min="3" max="3" width="16.54296875" bestFit="1" customWidth="1"/>
    <col min="4" max="4" width="81.1796875" bestFit="1" customWidth="1"/>
    <col min="5" max="5" width="47.7265625" bestFit="1" customWidth="1"/>
    <col min="6" max="7" width="47.7265625" customWidth="1"/>
    <col min="8" max="8" width="21.7265625" bestFit="1" customWidth="1"/>
    <col min="9" max="9" width="17.453125" bestFit="1" customWidth="1"/>
    <col min="10" max="10" width="23.26953125" style="18" bestFit="1" customWidth="1"/>
    <col min="11" max="11" width="47.7265625" bestFit="1" customWidth="1"/>
    <col min="12" max="12" width="81.1796875" bestFit="1" customWidth="1"/>
    <col min="13" max="13" width="11.453125" bestFit="1" customWidth="1"/>
    <col min="14" max="14" width="16.7265625" customWidth="1"/>
    <col min="15" max="15" width="13.7265625" bestFit="1" customWidth="1"/>
  </cols>
  <sheetData>
    <row r="1" spans="1:16" x14ac:dyDescent="0.35">
      <c r="A1" t="s">
        <v>1527</v>
      </c>
      <c r="B1" t="s">
        <v>1528</v>
      </c>
      <c r="C1" t="s">
        <v>1529</v>
      </c>
      <c r="D1" t="s">
        <v>1530</v>
      </c>
      <c r="E1" t="s">
        <v>1531</v>
      </c>
      <c r="F1" t="s">
        <v>5989</v>
      </c>
      <c r="G1" t="s">
        <v>5974</v>
      </c>
      <c r="H1" t="s">
        <v>1532</v>
      </c>
      <c r="I1" t="s">
        <v>1533</v>
      </c>
      <c r="J1" s="18" t="s">
        <v>1534</v>
      </c>
      <c r="K1" t="s">
        <v>1535</v>
      </c>
      <c r="L1" t="s">
        <v>1536</v>
      </c>
      <c r="M1" t="s">
        <v>1537</v>
      </c>
      <c r="O1" t="s">
        <v>5990</v>
      </c>
      <c r="P1" t="s">
        <v>5991</v>
      </c>
    </row>
    <row r="2" spans="1:16" x14ac:dyDescent="0.35">
      <c r="A2" t="s">
        <v>1538</v>
      </c>
      <c r="B2" t="s">
        <v>1539</v>
      </c>
      <c r="C2" t="s">
        <v>1540</v>
      </c>
      <c r="D2" t="s">
        <v>1541</v>
      </c>
      <c r="E2" t="s">
        <v>1542</v>
      </c>
      <c r="F2" t="str">
        <f t="shared" ref="F2:F65" si="0">VLOOKUP(G2, $O$2:$P$14, 2, FALSE)</f>
        <v>L - Antineoplastic and immunomodulating agents</v>
      </c>
      <c r="G2" t="str">
        <f>LEFT(shortage_lista__13[[#This Row],[ATC kód 1/ATC kód 2]],1)</f>
        <v>L</v>
      </c>
      <c r="H2" t="s">
        <v>1543</v>
      </c>
      <c r="I2" s="18">
        <v>44673</v>
      </c>
      <c r="J2" s="18">
        <v>46012</v>
      </c>
      <c r="K2" t="s">
        <v>1544</v>
      </c>
      <c r="L2" t="s">
        <v>1545</v>
      </c>
      <c r="M2" t="s">
        <v>1546</v>
      </c>
      <c r="O2" t="s">
        <v>5976</v>
      </c>
      <c r="P2" t="s">
        <v>5992</v>
      </c>
    </row>
    <row r="3" spans="1:16" x14ac:dyDescent="0.35">
      <c r="A3" t="s">
        <v>1538</v>
      </c>
      <c r="B3" t="s">
        <v>1547</v>
      </c>
      <c r="C3" t="s">
        <v>1548</v>
      </c>
      <c r="D3" t="s">
        <v>1541</v>
      </c>
      <c r="E3" t="s">
        <v>1542</v>
      </c>
      <c r="F3" t="str">
        <f t="shared" si="0"/>
        <v>L - Antineoplastic and immunomodulating agents</v>
      </c>
      <c r="G3" t="str">
        <f>LEFT(shortage_lista__13[[#This Row],[ATC kód 1/ATC kód 2]],1)</f>
        <v>L</v>
      </c>
      <c r="H3" t="s">
        <v>1543</v>
      </c>
      <c r="I3" s="18">
        <v>44672</v>
      </c>
      <c r="J3" s="18">
        <v>46012</v>
      </c>
      <c r="K3" t="s">
        <v>1544</v>
      </c>
      <c r="L3" t="s">
        <v>1549</v>
      </c>
      <c r="M3" t="s">
        <v>1546</v>
      </c>
      <c r="O3" t="s">
        <v>5977</v>
      </c>
      <c r="P3" t="s">
        <v>5993</v>
      </c>
    </row>
    <row r="4" spans="1:16" x14ac:dyDescent="0.35">
      <c r="A4" t="s">
        <v>1550</v>
      </c>
      <c r="B4" t="s">
        <v>1551</v>
      </c>
      <c r="C4" t="s">
        <v>1552</v>
      </c>
      <c r="D4" t="s">
        <v>1553</v>
      </c>
      <c r="E4" t="s">
        <v>1554</v>
      </c>
      <c r="F4" t="str">
        <f t="shared" si="0"/>
        <v>J - Antiinfectives for systemic use</v>
      </c>
      <c r="G4" t="str">
        <f>LEFT(shortage_lista__13[[#This Row],[ATC kód 1/ATC kód 2]],1)</f>
        <v>J</v>
      </c>
      <c r="H4" t="s">
        <v>1555</v>
      </c>
      <c r="I4" s="18">
        <v>44601</v>
      </c>
      <c r="K4" t="s">
        <v>1556</v>
      </c>
      <c r="L4" t="s">
        <v>1545</v>
      </c>
      <c r="M4" t="s">
        <v>1546</v>
      </c>
      <c r="O4" t="s">
        <v>5978</v>
      </c>
      <c r="P4" t="s">
        <v>5994</v>
      </c>
    </row>
    <row r="5" spans="1:16" x14ac:dyDescent="0.35">
      <c r="A5" t="s">
        <v>1557</v>
      </c>
      <c r="B5" t="s">
        <v>1558</v>
      </c>
      <c r="C5" t="s">
        <v>1559</v>
      </c>
      <c r="D5" t="s">
        <v>1560</v>
      </c>
      <c r="E5" t="s">
        <v>1561</v>
      </c>
      <c r="F5" t="str">
        <f t="shared" si="0"/>
        <v>L - Antineoplastic and immunomodulating agents</v>
      </c>
      <c r="G5" t="str">
        <f>LEFT(shortage_lista__13[[#This Row],[ATC kód 1/ATC kód 2]],1)</f>
        <v>L</v>
      </c>
      <c r="H5" t="s">
        <v>1562</v>
      </c>
      <c r="I5" s="18">
        <v>45615</v>
      </c>
      <c r="J5" s="18">
        <v>46022</v>
      </c>
      <c r="K5" t="s">
        <v>1544</v>
      </c>
      <c r="L5" t="s">
        <v>1563</v>
      </c>
      <c r="M5" t="s">
        <v>1546</v>
      </c>
      <c r="O5" t="s">
        <v>5979</v>
      </c>
      <c r="P5" t="s">
        <v>5995</v>
      </c>
    </row>
    <row r="6" spans="1:16" x14ac:dyDescent="0.35">
      <c r="A6" t="s">
        <v>1564</v>
      </c>
      <c r="B6" t="s">
        <v>1565</v>
      </c>
      <c r="C6" t="s">
        <v>1566</v>
      </c>
      <c r="D6" t="s">
        <v>1560</v>
      </c>
      <c r="E6" t="s">
        <v>1542</v>
      </c>
      <c r="F6" t="str">
        <f t="shared" si="0"/>
        <v>L - Antineoplastic and immunomodulating agents</v>
      </c>
      <c r="G6" t="str">
        <f>LEFT(shortage_lista__13[[#This Row],[ATC kód 1/ATC kód 2]],1)</f>
        <v>L</v>
      </c>
      <c r="H6" t="s">
        <v>1562</v>
      </c>
      <c r="I6" s="18">
        <v>45443</v>
      </c>
      <c r="K6" t="s">
        <v>1544</v>
      </c>
      <c r="L6" t="s">
        <v>1567</v>
      </c>
      <c r="M6" t="s">
        <v>1546</v>
      </c>
      <c r="O6" t="s">
        <v>5980</v>
      </c>
      <c r="P6" t="s">
        <v>5996</v>
      </c>
    </row>
    <row r="7" spans="1:16" x14ac:dyDescent="0.35">
      <c r="A7" t="s">
        <v>1568</v>
      </c>
      <c r="B7" t="s">
        <v>1569</v>
      </c>
      <c r="C7" t="s">
        <v>1570</v>
      </c>
      <c r="D7" t="s">
        <v>1571</v>
      </c>
      <c r="E7" t="s">
        <v>1542</v>
      </c>
      <c r="F7" t="str">
        <f t="shared" si="0"/>
        <v>R - Respiratory system</v>
      </c>
      <c r="G7" t="str">
        <f>LEFT(shortage_lista__13[[#This Row],[ATC kód 1/ATC kód 2]],1)</f>
        <v>R</v>
      </c>
      <c r="H7" t="s">
        <v>1572</v>
      </c>
      <c r="I7" s="18">
        <v>43347</v>
      </c>
      <c r="K7" t="s">
        <v>1544</v>
      </c>
      <c r="L7" t="s">
        <v>1573</v>
      </c>
      <c r="M7" t="s">
        <v>1546</v>
      </c>
      <c r="O7" t="s">
        <v>5981</v>
      </c>
      <c r="P7" t="s">
        <v>5997</v>
      </c>
    </row>
    <row r="8" spans="1:16" x14ac:dyDescent="0.35">
      <c r="A8" t="s">
        <v>1574</v>
      </c>
      <c r="B8" t="s">
        <v>1575</v>
      </c>
      <c r="C8" t="s">
        <v>1576</v>
      </c>
      <c r="D8" t="s">
        <v>1571</v>
      </c>
      <c r="E8" t="s">
        <v>1542</v>
      </c>
      <c r="F8" t="str">
        <f t="shared" si="0"/>
        <v>R - Respiratory system</v>
      </c>
      <c r="G8" t="str">
        <f>LEFT(shortage_lista__13[[#This Row],[ATC kód 1/ATC kód 2]],1)</f>
        <v>R</v>
      </c>
      <c r="H8" t="s">
        <v>1572</v>
      </c>
      <c r="I8" s="18">
        <v>44104</v>
      </c>
      <c r="K8" t="s">
        <v>1544</v>
      </c>
      <c r="L8" t="s">
        <v>1573</v>
      </c>
      <c r="M8" t="s">
        <v>1546</v>
      </c>
      <c r="O8" t="s">
        <v>5982</v>
      </c>
      <c r="P8" t="s">
        <v>5998</v>
      </c>
    </row>
    <row r="9" spans="1:16" x14ac:dyDescent="0.35">
      <c r="A9" t="s">
        <v>1577</v>
      </c>
      <c r="B9" t="s">
        <v>1578</v>
      </c>
      <c r="C9" t="s">
        <v>1579</v>
      </c>
      <c r="D9" t="s">
        <v>1580</v>
      </c>
      <c r="E9" t="s">
        <v>1581</v>
      </c>
      <c r="F9" t="str">
        <f t="shared" si="0"/>
        <v>J - Antiinfectives for systemic use</v>
      </c>
      <c r="G9" t="str">
        <f>LEFT(shortage_lista__13[[#This Row],[ATC kód 1/ATC kód 2]],1)</f>
        <v>J</v>
      </c>
      <c r="H9" t="s">
        <v>1582</v>
      </c>
      <c r="I9" s="18">
        <v>45644</v>
      </c>
      <c r="K9" t="s">
        <v>1583</v>
      </c>
      <c r="L9" t="s">
        <v>1584</v>
      </c>
      <c r="M9" t="s">
        <v>1546</v>
      </c>
      <c r="O9" t="s">
        <v>5983</v>
      </c>
      <c r="P9" t="s">
        <v>5999</v>
      </c>
    </row>
    <row r="10" spans="1:16" x14ac:dyDescent="0.35">
      <c r="A10" t="s">
        <v>1585</v>
      </c>
      <c r="B10" t="s">
        <v>1586</v>
      </c>
      <c r="C10" t="s">
        <v>1587</v>
      </c>
      <c r="D10" t="s">
        <v>1580</v>
      </c>
      <c r="E10" t="s">
        <v>1588</v>
      </c>
      <c r="F10" t="str">
        <f t="shared" si="0"/>
        <v>J - Antiinfectives for systemic use</v>
      </c>
      <c r="G10" t="str">
        <f>LEFT(shortage_lista__13[[#This Row],[ATC kód 1/ATC kód 2]],1)</f>
        <v>J</v>
      </c>
      <c r="H10" t="s">
        <v>1582</v>
      </c>
      <c r="I10" s="18">
        <v>45679</v>
      </c>
      <c r="K10" t="s">
        <v>1583</v>
      </c>
      <c r="L10" t="s">
        <v>1573</v>
      </c>
      <c r="M10" t="s">
        <v>1546</v>
      </c>
      <c r="O10" t="s">
        <v>5984</v>
      </c>
      <c r="P10" t="s">
        <v>6000</v>
      </c>
    </row>
    <row r="11" spans="1:16" x14ac:dyDescent="0.35">
      <c r="A11" t="s">
        <v>1589</v>
      </c>
      <c r="B11" t="s">
        <v>1590</v>
      </c>
      <c r="C11" t="s">
        <v>1591</v>
      </c>
      <c r="D11" t="s">
        <v>1592</v>
      </c>
      <c r="E11" t="s">
        <v>1593</v>
      </c>
      <c r="F11" t="str">
        <f t="shared" si="0"/>
        <v>A - Alimentary tract and metabolism</v>
      </c>
      <c r="G11" t="str">
        <f>LEFT(shortage_lista__13[[#This Row],[ATC kód 1/ATC kód 2]],1)</f>
        <v>A</v>
      </c>
      <c r="H11" t="s">
        <v>1594</v>
      </c>
      <c r="I11" s="18">
        <v>41689</v>
      </c>
      <c r="K11" t="s">
        <v>1544</v>
      </c>
      <c r="L11" t="s">
        <v>1595</v>
      </c>
      <c r="M11" t="s">
        <v>1546</v>
      </c>
      <c r="O11" t="s">
        <v>5985</v>
      </c>
      <c r="P11" t="s">
        <v>6001</v>
      </c>
    </row>
    <row r="12" spans="1:16" x14ac:dyDescent="0.35">
      <c r="A12" t="s">
        <v>1596</v>
      </c>
      <c r="B12" t="s">
        <v>1597</v>
      </c>
      <c r="C12" t="s">
        <v>1598</v>
      </c>
      <c r="D12" t="s">
        <v>1592</v>
      </c>
      <c r="E12" t="s">
        <v>1542</v>
      </c>
      <c r="F12" t="str">
        <f t="shared" si="0"/>
        <v>A - Alimentary tract and metabolism</v>
      </c>
      <c r="G12" t="str">
        <f>LEFT(shortage_lista__13[[#This Row],[ATC kód 1/ATC kód 2]],1)</f>
        <v>A</v>
      </c>
      <c r="H12" t="s">
        <v>1594</v>
      </c>
      <c r="I12" s="18">
        <v>45491</v>
      </c>
      <c r="K12" t="s">
        <v>1544</v>
      </c>
      <c r="L12" t="s">
        <v>1567</v>
      </c>
      <c r="M12" t="s">
        <v>1546</v>
      </c>
      <c r="O12" t="s">
        <v>5986</v>
      </c>
      <c r="P12" t="s">
        <v>6002</v>
      </c>
    </row>
    <row r="13" spans="1:16" x14ac:dyDescent="0.35">
      <c r="A13" t="s">
        <v>1599</v>
      </c>
      <c r="B13" t="s">
        <v>1600</v>
      </c>
      <c r="C13" t="s">
        <v>1601</v>
      </c>
      <c r="D13" t="s">
        <v>1602</v>
      </c>
      <c r="E13" t="s">
        <v>1603</v>
      </c>
      <c r="F13" t="str">
        <f t="shared" si="0"/>
        <v>M - Musculo-skeletal system</v>
      </c>
      <c r="G13" t="str">
        <f>LEFT(shortage_lista__13[[#This Row],[ATC kód 1/ATC kód 2]],1)</f>
        <v>M</v>
      </c>
      <c r="H13" t="s">
        <v>1604</v>
      </c>
      <c r="I13" s="18">
        <v>45274</v>
      </c>
      <c r="K13" t="s">
        <v>1544</v>
      </c>
      <c r="L13" t="s">
        <v>1584</v>
      </c>
      <c r="M13" t="s">
        <v>1546</v>
      </c>
      <c r="O13" t="s">
        <v>5987</v>
      </c>
      <c r="P13" t="s">
        <v>6003</v>
      </c>
    </row>
    <row r="14" spans="1:16" x14ac:dyDescent="0.35">
      <c r="A14" t="s">
        <v>1599</v>
      </c>
      <c r="B14" t="s">
        <v>1605</v>
      </c>
      <c r="C14" t="s">
        <v>1606</v>
      </c>
      <c r="D14" t="s">
        <v>1602</v>
      </c>
      <c r="E14" t="s">
        <v>1603</v>
      </c>
      <c r="F14" t="str">
        <f t="shared" si="0"/>
        <v>M - Musculo-skeletal system</v>
      </c>
      <c r="G14" t="str">
        <f>LEFT(shortage_lista__13[[#This Row],[ATC kód 1/ATC kód 2]],1)</f>
        <v>M</v>
      </c>
      <c r="H14" t="s">
        <v>1604</v>
      </c>
      <c r="I14" s="18">
        <v>45436</v>
      </c>
      <c r="K14" t="s">
        <v>1544</v>
      </c>
      <c r="L14" t="s">
        <v>1584</v>
      </c>
      <c r="M14" t="s">
        <v>1546</v>
      </c>
      <c r="O14" t="s">
        <v>5988</v>
      </c>
      <c r="P14" t="s">
        <v>6004</v>
      </c>
    </row>
    <row r="15" spans="1:16" x14ac:dyDescent="0.35">
      <c r="A15" t="s">
        <v>1607</v>
      </c>
      <c r="B15" t="s">
        <v>1608</v>
      </c>
      <c r="C15" t="s">
        <v>1609</v>
      </c>
      <c r="D15" t="s">
        <v>1610</v>
      </c>
      <c r="E15" t="s">
        <v>1611</v>
      </c>
      <c r="F15" t="str">
        <f t="shared" si="0"/>
        <v>B - Blood and blood forming organs</v>
      </c>
      <c r="G15" t="str">
        <f>LEFT(shortage_lista__13[[#This Row],[ATC kód 1/ATC kód 2]],1)</f>
        <v>B</v>
      </c>
      <c r="H15" t="s">
        <v>1612</v>
      </c>
      <c r="I15" s="18">
        <v>41414</v>
      </c>
      <c r="K15" t="s">
        <v>1544</v>
      </c>
      <c r="L15" t="s">
        <v>1573</v>
      </c>
      <c r="M15" t="s">
        <v>1546</v>
      </c>
    </row>
    <row r="16" spans="1:16" x14ac:dyDescent="0.35">
      <c r="A16" t="s">
        <v>1613</v>
      </c>
      <c r="B16" t="s">
        <v>1614</v>
      </c>
      <c r="C16" t="s">
        <v>1615</v>
      </c>
      <c r="D16" t="s">
        <v>1616</v>
      </c>
      <c r="E16" t="s">
        <v>1617</v>
      </c>
      <c r="F16" t="str">
        <f t="shared" si="0"/>
        <v>A - Alimentary tract and metabolism</v>
      </c>
      <c r="G16" t="str">
        <f>LEFT(shortage_lista__13[[#This Row],[ATC kód 1/ATC kód 2]],1)</f>
        <v>A</v>
      </c>
      <c r="H16" t="s">
        <v>1618</v>
      </c>
      <c r="I16" s="18">
        <v>44197</v>
      </c>
      <c r="K16" t="s">
        <v>1544</v>
      </c>
      <c r="L16" t="s">
        <v>1545</v>
      </c>
      <c r="M16" t="s">
        <v>1546</v>
      </c>
    </row>
    <row r="17" spans="1:13" x14ac:dyDescent="0.35">
      <c r="A17" t="s">
        <v>1619</v>
      </c>
      <c r="B17" t="s">
        <v>1620</v>
      </c>
      <c r="C17" t="s">
        <v>1621</v>
      </c>
      <c r="D17" t="s">
        <v>1616</v>
      </c>
      <c r="E17" t="s">
        <v>1617</v>
      </c>
      <c r="F17" t="str">
        <f t="shared" si="0"/>
        <v>A - Alimentary tract and metabolism</v>
      </c>
      <c r="G17" t="str">
        <f>LEFT(shortage_lista__13[[#This Row],[ATC kód 1/ATC kód 2]],1)</f>
        <v>A</v>
      </c>
      <c r="H17" t="s">
        <v>1618</v>
      </c>
      <c r="I17" s="18">
        <v>43727</v>
      </c>
      <c r="K17" t="s">
        <v>1544</v>
      </c>
      <c r="L17" t="s">
        <v>1573</v>
      </c>
      <c r="M17" t="s">
        <v>1546</v>
      </c>
    </row>
    <row r="18" spans="1:13" x14ac:dyDescent="0.35">
      <c r="A18" t="s">
        <v>1622</v>
      </c>
      <c r="B18" t="s">
        <v>1623</v>
      </c>
      <c r="C18" t="s">
        <v>1624</v>
      </c>
      <c r="D18" t="s">
        <v>1616</v>
      </c>
      <c r="E18" t="s">
        <v>1617</v>
      </c>
      <c r="F18" t="str">
        <f t="shared" si="0"/>
        <v>A - Alimentary tract and metabolism</v>
      </c>
      <c r="G18" t="str">
        <f>LEFT(shortage_lista__13[[#This Row],[ATC kód 1/ATC kód 2]],1)</f>
        <v>A</v>
      </c>
      <c r="H18" t="s">
        <v>1618</v>
      </c>
      <c r="I18" s="18">
        <v>43727</v>
      </c>
      <c r="K18" t="s">
        <v>1544</v>
      </c>
      <c r="L18" t="s">
        <v>1584</v>
      </c>
      <c r="M18" t="s">
        <v>1546</v>
      </c>
    </row>
    <row r="19" spans="1:13" x14ac:dyDescent="0.35">
      <c r="A19" t="s">
        <v>1625</v>
      </c>
      <c r="B19" t="s">
        <v>1626</v>
      </c>
      <c r="C19" t="s">
        <v>1627</v>
      </c>
      <c r="D19" t="s">
        <v>1628</v>
      </c>
      <c r="E19" t="s">
        <v>1629</v>
      </c>
      <c r="F19" t="str">
        <f t="shared" si="0"/>
        <v>M - Musculo-skeletal system</v>
      </c>
      <c r="G19" t="str">
        <f>LEFT(shortage_lista__13[[#This Row],[ATC kód 1/ATC kód 2]],1)</f>
        <v>M</v>
      </c>
      <c r="H19" t="s">
        <v>1630</v>
      </c>
      <c r="I19" s="18">
        <v>41730</v>
      </c>
      <c r="K19" t="s">
        <v>1544</v>
      </c>
      <c r="L19" t="s">
        <v>1595</v>
      </c>
      <c r="M19" t="s">
        <v>1546</v>
      </c>
    </row>
    <row r="20" spans="1:13" x14ac:dyDescent="0.35">
      <c r="A20" t="s">
        <v>1631</v>
      </c>
      <c r="B20" t="s">
        <v>1632</v>
      </c>
      <c r="C20" t="s">
        <v>1633</v>
      </c>
      <c r="D20" t="s">
        <v>1634</v>
      </c>
      <c r="E20" t="s">
        <v>1635</v>
      </c>
      <c r="F20" t="str">
        <f t="shared" si="0"/>
        <v>J - Antiinfectives for systemic use</v>
      </c>
      <c r="G20" t="str">
        <f>LEFT(shortage_lista__13[[#This Row],[ATC kód 1/ATC kód 2]],1)</f>
        <v>J</v>
      </c>
      <c r="H20" t="s">
        <v>1636</v>
      </c>
      <c r="I20" s="18">
        <v>45348</v>
      </c>
      <c r="K20" t="s">
        <v>1583</v>
      </c>
      <c r="L20" t="s">
        <v>1584</v>
      </c>
      <c r="M20" t="s">
        <v>1546</v>
      </c>
    </row>
    <row r="21" spans="1:13" x14ac:dyDescent="0.35">
      <c r="A21" t="s">
        <v>1637</v>
      </c>
      <c r="B21" t="s">
        <v>1638</v>
      </c>
      <c r="C21" t="s">
        <v>1639</v>
      </c>
      <c r="D21" t="s">
        <v>1640</v>
      </c>
      <c r="E21" t="s">
        <v>1641</v>
      </c>
      <c r="F21" t="str">
        <f t="shared" si="0"/>
        <v>A - Alimentary tract and metabolism</v>
      </c>
      <c r="G21" t="str">
        <f>LEFT(shortage_lista__13[[#This Row],[ATC kód 1/ATC kód 2]],1)</f>
        <v>A</v>
      </c>
      <c r="H21" t="s">
        <v>1642</v>
      </c>
      <c r="I21" s="18">
        <v>45951</v>
      </c>
      <c r="J21" s="18">
        <v>46006</v>
      </c>
      <c r="K21" t="s">
        <v>1583</v>
      </c>
      <c r="L21" t="s">
        <v>1573</v>
      </c>
      <c r="M21" t="s">
        <v>1546</v>
      </c>
    </row>
    <row r="22" spans="1:13" x14ac:dyDescent="0.35">
      <c r="A22" t="s">
        <v>1643</v>
      </c>
      <c r="B22" t="s">
        <v>1644</v>
      </c>
      <c r="C22" t="s">
        <v>1645</v>
      </c>
      <c r="D22" t="s">
        <v>1646</v>
      </c>
      <c r="E22" t="s">
        <v>1647</v>
      </c>
      <c r="F22" t="str">
        <f t="shared" si="0"/>
        <v>D - Dermatologicals</v>
      </c>
      <c r="G22" t="str">
        <f>LEFT(shortage_lista__13[[#This Row],[ATC kód 1/ATC kód 2]],1)</f>
        <v>D</v>
      </c>
      <c r="H22" t="s">
        <v>1648</v>
      </c>
      <c r="I22" s="18">
        <v>45643</v>
      </c>
      <c r="K22" t="s">
        <v>1583</v>
      </c>
      <c r="L22" t="s">
        <v>1649</v>
      </c>
      <c r="M22" t="s">
        <v>1546</v>
      </c>
    </row>
    <row r="23" spans="1:13" x14ac:dyDescent="0.35">
      <c r="A23" t="s">
        <v>1643</v>
      </c>
      <c r="B23" t="s">
        <v>1650</v>
      </c>
      <c r="C23" t="s">
        <v>1651</v>
      </c>
      <c r="D23" t="s">
        <v>1646</v>
      </c>
      <c r="E23" t="s">
        <v>1647</v>
      </c>
      <c r="F23" t="str">
        <f t="shared" si="0"/>
        <v>D - Dermatologicals</v>
      </c>
      <c r="G23" t="str">
        <f>LEFT(shortage_lista__13[[#This Row],[ATC kód 1/ATC kód 2]],1)</f>
        <v>D</v>
      </c>
      <c r="H23" t="s">
        <v>1648</v>
      </c>
      <c r="I23" s="18">
        <v>45643</v>
      </c>
      <c r="K23" t="s">
        <v>1583</v>
      </c>
      <c r="L23" t="s">
        <v>1649</v>
      </c>
      <c r="M23" t="s">
        <v>1546</v>
      </c>
    </row>
    <row r="24" spans="1:13" x14ac:dyDescent="0.35">
      <c r="A24" t="s">
        <v>1652</v>
      </c>
      <c r="B24" t="s">
        <v>1653</v>
      </c>
      <c r="C24" t="s">
        <v>1654</v>
      </c>
      <c r="D24" t="s">
        <v>1655</v>
      </c>
      <c r="E24" t="s">
        <v>1656</v>
      </c>
      <c r="F24" t="str">
        <f t="shared" si="0"/>
        <v>R - Respiratory system</v>
      </c>
      <c r="G24" t="str">
        <f>LEFT(shortage_lista__13[[#This Row],[ATC kód 1/ATC kód 2]],1)</f>
        <v>R</v>
      </c>
      <c r="H24" t="s">
        <v>1657</v>
      </c>
      <c r="I24" s="18">
        <v>45036</v>
      </c>
      <c r="K24" t="s">
        <v>1583</v>
      </c>
      <c r="L24" t="s">
        <v>1573</v>
      </c>
      <c r="M24" t="s">
        <v>1546</v>
      </c>
    </row>
    <row r="25" spans="1:13" x14ac:dyDescent="0.35">
      <c r="A25" t="s">
        <v>1652</v>
      </c>
      <c r="B25" t="s">
        <v>1658</v>
      </c>
      <c r="C25" t="s">
        <v>1659</v>
      </c>
      <c r="D25" t="s">
        <v>1655</v>
      </c>
      <c r="E25" t="s">
        <v>1656</v>
      </c>
      <c r="F25" t="str">
        <f t="shared" si="0"/>
        <v>R - Respiratory system</v>
      </c>
      <c r="G25" t="str">
        <f>LEFT(shortage_lista__13[[#This Row],[ATC kód 1/ATC kód 2]],1)</f>
        <v>R</v>
      </c>
      <c r="H25" t="s">
        <v>1657</v>
      </c>
      <c r="I25" s="18">
        <v>45036</v>
      </c>
      <c r="K25" t="s">
        <v>1583</v>
      </c>
      <c r="L25" t="s">
        <v>1573</v>
      </c>
      <c r="M25" t="s">
        <v>1546</v>
      </c>
    </row>
    <row r="26" spans="1:13" x14ac:dyDescent="0.35">
      <c r="A26" t="s">
        <v>1660</v>
      </c>
      <c r="B26" t="s">
        <v>1661</v>
      </c>
      <c r="C26" t="s">
        <v>1662</v>
      </c>
      <c r="D26" t="s">
        <v>1663</v>
      </c>
      <c r="E26" t="s">
        <v>1664</v>
      </c>
      <c r="F26" t="str">
        <f t="shared" si="0"/>
        <v>G - Genito-urinary system and sex hormones</v>
      </c>
      <c r="G26" t="str">
        <f>LEFT(shortage_lista__13[[#This Row],[ATC kód 1/ATC kód 2]],1)</f>
        <v>G</v>
      </c>
      <c r="H26" t="s">
        <v>1665</v>
      </c>
      <c r="I26" s="18">
        <v>45925</v>
      </c>
      <c r="K26" t="s">
        <v>1583</v>
      </c>
      <c r="L26" t="s">
        <v>1567</v>
      </c>
      <c r="M26" t="s">
        <v>1546</v>
      </c>
    </row>
    <row r="27" spans="1:13" x14ac:dyDescent="0.35">
      <c r="A27" t="s">
        <v>1666</v>
      </c>
      <c r="B27" t="s">
        <v>1667</v>
      </c>
      <c r="C27" t="s">
        <v>1668</v>
      </c>
      <c r="D27" t="s">
        <v>1669</v>
      </c>
      <c r="E27" t="s">
        <v>1641</v>
      </c>
      <c r="F27" t="str">
        <f t="shared" si="0"/>
        <v>N - Nervous system</v>
      </c>
      <c r="G27" t="str">
        <f>LEFT(shortage_lista__13[[#This Row],[ATC kód 1/ATC kód 2]],1)</f>
        <v>N</v>
      </c>
      <c r="H27" t="s">
        <v>1670</v>
      </c>
      <c r="I27" s="18">
        <v>45944</v>
      </c>
      <c r="K27" t="s">
        <v>1583</v>
      </c>
      <c r="L27" t="s">
        <v>1567</v>
      </c>
      <c r="M27" t="s">
        <v>1546</v>
      </c>
    </row>
    <row r="28" spans="1:13" x14ac:dyDescent="0.35">
      <c r="A28" t="s">
        <v>1666</v>
      </c>
      <c r="B28" t="s">
        <v>1565</v>
      </c>
      <c r="C28" t="s">
        <v>1671</v>
      </c>
      <c r="D28" t="s">
        <v>1669</v>
      </c>
      <c r="E28" t="s">
        <v>1641</v>
      </c>
      <c r="F28" t="str">
        <f t="shared" si="0"/>
        <v>N - Nervous system</v>
      </c>
      <c r="G28" t="str">
        <f>LEFT(shortage_lista__13[[#This Row],[ATC kód 1/ATC kód 2]],1)</f>
        <v>N</v>
      </c>
      <c r="H28" t="s">
        <v>1670</v>
      </c>
      <c r="I28" s="18">
        <v>45881</v>
      </c>
      <c r="K28" t="s">
        <v>1583</v>
      </c>
      <c r="L28" t="s">
        <v>1567</v>
      </c>
      <c r="M28" t="s">
        <v>1546</v>
      </c>
    </row>
    <row r="29" spans="1:13" x14ac:dyDescent="0.35">
      <c r="A29" t="s">
        <v>1672</v>
      </c>
      <c r="B29" t="s">
        <v>1673</v>
      </c>
      <c r="C29" t="s">
        <v>1674</v>
      </c>
      <c r="D29" t="s">
        <v>1675</v>
      </c>
      <c r="E29" t="s">
        <v>1676</v>
      </c>
      <c r="F29" t="str">
        <f t="shared" si="0"/>
        <v>D - Dermatologicals</v>
      </c>
      <c r="G29" t="str">
        <f>LEFT(shortage_lista__13[[#This Row],[ATC kód 1/ATC kód 2]],1)</f>
        <v>D</v>
      </c>
      <c r="H29" t="s">
        <v>1677</v>
      </c>
      <c r="I29" s="18">
        <v>45658</v>
      </c>
      <c r="J29" s="18">
        <v>46022</v>
      </c>
      <c r="K29" t="s">
        <v>1678</v>
      </c>
      <c r="L29" t="s">
        <v>1549</v>
      </c>
      <c r="M29" t="s">
        <v>1546</v>
      </c>
    </row>
    <row r="30" spans="1:13" x14ac:dyDescent="0.35">
      <c r="A30" t="s">
        <v>1679</v>
      </c>
      <c r="B30" t="s">
        <v>1680</v>
      </c>
      <c r="C30" t="s">
        <v>1681</v>
      </c>
      <c r="D30" t="s">
        <v>1682</v>
      </c>
      <c r="E30" t="s">
        <v>1683</v>
      </c>
      <c r="F30" t="str">
        <f t="shared" si="0"/>
        <v>V - Various</v>
      </c>
      <c r="G30" t="str">
        <f>LEFT(shortage_lista__13[[#This Row],[ATC kód 1/ATC kód 2]],1)</f>
        <v>V</v>
      </c>
      <c r="H30" t="s">
        <v>1684</v>
      </c>
      <c r="I30" s="18">
        <v>44782</v>
      </c>
      <c r="K30" t="s">
        <v>1544</v>
      </c>
      <c r="L30" t="s">
        <v>1549</v>
      </c>
      <c r="M30" t="s">
        <v>1546</v>
      </c>
    </row>
    <row r="31" spans="1:13" x14ac:dyDescent="0.35">
      <c r="A31" t="s">
        <v>1685</v>
      </c>
      <c r="B31" t="s">
        <v>1686</v>
      </c>
      <c r="C31" t="s">
        <v>1687</v>
      </c>
      <c r="D31" t="s">
        <v>1682</v>
      </c>
      <c r="E31" t="s">
        <v>1688</v>
      </c>
      <c r="F31" t="str">
        <f t="shared" si="0"/>
        <v>B - Blood and blood forming organs</v>
      </c>
      <c r="G31" t="str">
        <f>LEFT(shortage_lista__13[[#This Row],[ATC kód 1/ATC kód 2]],1)</f>
        <v>B</v>
      </c>
      <c r="H31" t="s">
        <v>1689</v>
      </c>
      <c r="I31" s="18">
        <v>45727</v>
      </c>
      <c r="K31" t="s">
        <v>1544</v>
      </c>
      <c r="L31" t="s">
        <v>1545</v>
      </c>
      <c r="M31" t="s">
        <v>1546</v>
      </c>
    </row>
    <row r="32" spans="1:13" x14ac:dyDescent="0.35">
      <c r="A32" t="s">
        <v>1690</v>
      </c>
      <c r="B32" t="s">
        <v>1691</v>
      </c>
      <c r="C32" t="s">
        <v>1692</v>
      </c>
      <c r="D32" t="s">
        <v>1682</v>
      </c>
      <c r="E32" t="s">
        <v>1693</v>
      </c>
      <c r="F32" t="str">
        <f t="shared" si="0"/>
        <v>B - Blood and blood forming organs</v>
      </c>
      <c r="G32" t="str">
        <f>LEFT(shortage_lista__13[[#This Row],[ATC kód 1/ATC kód 2]],1)</f>
        <v>B</v>
      </c>
      <c r="H32" t="s">
        <v>1689</v>
      </c>
      <c r="I32" s="18">
        <v>44496</v>
      </c>
      <c r="K32" t="s">
        <v>1556</v>
      </c>
      <c r="L32" t="s">
        <v>1545</v>
      </c>
      <c r="M32" t="s">
        <v>1546</v>
      </c>
    </row>
    <row r="33" spans="1:13" x14ac:dyDescent="0.35">
      <c r="A33" t="s">
        <v>1690</v>
      </c>
      <c r="B33" t="s">
        <v>1694</v>
      </c>
      <c r="C33" t="s">
        <v>1695</v>
      </c>
      <c r="D33" t="s">
        <v>1682</v>
      </c>
      <c r="E33" t="s">
        <v>1693</v>
      </c>
      <c r="F33" t="str">
        <f t="shared" si="0"/>
        <v>B - Blood and blood forming organs</v>
      </c>
      <c r="G33" t="str">
        <f>LEFT(shortage_lista__13[[#This Row],[ATC kód 1/ATC kód 2]],1)</f>
        <v>B</v>
      </c>
      <c r="H33" t="s">
        <v>1689</v>
      </c>
      <c r="I33" s="18">
        <v>44496</v>
      </c>
      <c r="K33" t="s">
        <v>1556</v>
      </c>
      <c r="L33" t="s">
        <v>1545</v>
      </c>
      <c r="M33" t="s">
        <v>1546</v>
      </c>
    </row>
    <row r="34" spans="1:13" x14ac:dyDescent="0.35">
      <c r="A34" t="s">
        <v>1696</v>
      </c>
      <c r="B34" t="s">
        <v>1608</v>
      </c>
      <c r="C34" t="s">
        <v>1697</v>
      </c>
      <c r="D34" t="s">
        <v>1698</v>
      </c>
      <c r="E34" t="s">
        <v>1656</v>
      </c>
      <c r="F34" t="str">
        <f t="shared" si="0"/>
        <v>M - Musculo-skeletal system</v>
      </c>
      <c r="G34" t="str">
        <f>LEFT(shortage_lista__13[[#This Row],[ATC kód 1/ATC kód 2]],1)</f>
        <v>M</v>
      </c>
      <c r="H34" t="s">
        <v>1699</v>
      </c>
      <c r="I34" s="18">
        <v>41548</v>
      </c>
      <c r="K34" t="s">
        <v>1583</v>
      </c>
      <c r="L34" t="s">
        <v>1573</v>
      </c>
      <c r="M34" t="s">
        <v>1546</v>
      </c>
    </row>
    <row r="35" spans="1:13" x14ac:dyDescent="0.35">
      <c r="A35" t="s">
        <v>1696</v>
      </c>
      <c r="B35" t="s">
        <v>1590</v>
      </c>
      <c r="C35" t="s">
        <v>1700</v>
      </c>
      <c r="D35" t="s">
        <v>1698</v>
      </c>
      <c r="E35" t="s">
        <v>1656</v>
      </c>
      <c r="F35" t="str">
        <f t="shared" si="0"/>
        <v>M - Musculo-skeletal system</v>
      </c>
      <c r="G35" t="str">
        <f>LEFT(shortage_lista__13[[#This Row],[ATC kód 1/ATC kód 2]],1)</f>
        <v>M</v>
      </c>
      <c r="H35" t="s">
        <v>1699</v>
      </c>
      <c r="I35" s="18">
        <v>41548</v>
      </c>
      <c r="K35" t="s">
        <v>1583</v>
      </c>
      <c r="L35" t="s">
        <v>1573</v>
      </c>
      <c r="M35" t="s">
        <v>1546</v>
      </c>
    </row>
    <row r="36" spans="1:13" x14ac:dyDescent="0.35">
      <c r="A36" t="s">
        <v>1701</v>
      </c>
      <c r="B36" t="s">
        <v>1702</v>
      </c>
      <c r="C36" t="s">
        <v>1703</v>
      </c>
      <c r="D36" t="s">
        <v>1704</v>
      </c>
      <c r="E36" t="s">
        <v>1542</v>
      </c>
      <c r="F36" t="str">
        <f t="shared" si="0"/>
        <v>L - Antineoplastic and immunomodulating agents</v>
      </c>
      <c r="G36" t="str">
        <f>LEFT(shortage_lista__13[[#This Row],[ATC kód 1/ATC kód 2]],1)</f>
        <v>L</v>
      </c>
      <c r="H36" t="s">
        <v>1705</v>
      </c>
      <c r="I36" s="18">
        <v>45882</v>
      </c>
      <c r="K36" t="s">
        <v>1544</v>
      </c>
      <c r="L36" t="s">
        <v>1563</v>
      </c>
      <c r="M36" t="s">
        <v>1546</v>
      </c>
    </row>
    <row r="37" spans="1:13" x14ac:dyDescent="0.35">
      <c r="A37" t="s">
        <v>1706</v>
      </c>
      <c r="B37" t="s">
        <v>1638</v>
      </c>
      <c r="C37" t="s">
        <v>1707</v>
      </c>
      <c r="D37" t="s">
        <v>1708</v>
      </c>
      <c r="E37" t="s">
        <v>1542</v>
      </c>
      <c r="F37" t="str">
        <f t="shared" si="0"/>
        <v>G - Genito-urinary system and sex hormones</v>
      </c>
      <c r="G37" t="str">
        <f>LEFT(shortage_lista__13[[#This Row],[ATC kód 1/ATC kód 2]],1)</f>
        <v>G</v>
      </c>
      <c r="H37" t="s">
        <v>1709</v>
      </c>
      <c r="I37" s="18">
        <v>45259</v>
      </c>
      <c r="K37" t="s">
        <v>1544</v>
      </c>
      <c r="L37" t="s">
        <v>1545</v>
      </c>
      <c r="M37" t="s">
        <v>1546</v>
      </c>
    </row>
    <row r="38" spans="1:13" x14ac:dyDescent="0.35">
      <c r="A38" t="s">
        <v>1710</v>
      </c>
      <c r="B38" t="s">
        <v>1711</v>
      </c>
      <c r="C38" t="s">
        <v>1712</v>
      </c>
      <c r="D38" t="s">
        <v>1713</v>
      </c>
      <c r="E38" t="s">
        <v>1714</v>
      </c>
      <c r="F38" t="str">
        <f t="shared" si="0"/>
        <v>M - Musculo-skeletal system</v>
      </c>
      <c r="G38" t="str">
        <f>LEFT(shortage_lista__13[[#This Row],[ATC kód 1/ATC kód 2]],1)</f>
        <v>M</v>
      </c>
      <c r="H38" t="s">
        <v>1715</v>
      </c>
      <c r="I38" s="18">
        <v>45840</v>
      </c>
      <c r="K38" t="s">
        <v>1544</v>
      </c>
      <c r="L38" t="s">
        <v>1567</v>
      </c>
      <c r="M38" t="s">
        <v>1546</v>
      </c>
    </row>
    <row r="39" spans="1:13" x14ac:dyDescent="0.35">
      <c r="A39" t="s">
        <v>1716</v>
      </c>
      <c r="B39" t="s">
        <v>1717</v>
      </c>
      <c r="C39" t="s">
        <v>1718</v>
      </c>
      <c r="D39" t="s">
        <v>1713</v>
      </c>
      <c r="E39" t="s">
        <v>1714</v>
      </c>
      <c r="F39" t="str">
        <f t="shared" si="0"/>
        <v>M - Musculo-skeletal system</v>
      </c>
      <c r="G39" t="str">
        <f>LEFT(shortage_lista__13[[#This Row],[ATC kód 1/ATC kód 2]],1)</f>
        <v>M</v>
      </c>
      <c r="H39" t="s">
        <v>1715</v>
      </c>
      <c r="I39" s="18">
        <v>45833</v>
      </c>
      <c r="K39" t="s">
        <v>1544</v>
      </c>
      <c r="L39" t="s">
        <v>1573</v>
      </c>
      <c r="M39" t="s">
        <v>1546</v>
      </c>
    </row>
    <row r="40" spans="1:13" x14ac:dyDescent="0.35">
      <c r="A40" t="s">
        <v>1719</v>
      </c>
      <c r="B40" t="s">
        <v>1717</v>
      </c>
      <c r="C40" t="s">
        <v>1720</v>
      </c>
      <c r="D40" t="s">
        <v>1713</v>
      </c>
      <c r="E40" t="s">
        <v>1714</v>
      </c>
      <c r="F40" t="str">
        <f t="shared" si="0"/>
        <v>M - Musculo-skeletal system</v>
      </c>
      <c r="G40" t="str">
        <f>LEFT(shortage_lista__13[[#This Row],[ATC kód 1/ATC kód 2]],1)</f>
        <v>M</v>
      </c>
      <c r="H40" t="s">
        <v>1715</v>
      </c>
      <c r="I40" s="18">
        <v>45833</v>
      </c>
      <c r="K40" t="s">
        <v>1544</v>
      </c>
      <c r="L40" t="s">
        <v>1573</v>
      </c>
      <c r="M40" t="s">
        <v>1546</v>
      </c>
    </row>
    <row r="41" spans="1:13" x14ac:dyDescent="0.35">
      <c r="A41" t="s">
        <v>1721</v>
      </c>
      <c r="B41" t="s">
        <v>1722</v>
      </c>
      <c r="C41" t="s">
        <v>1723</v>
      </c>
      <c r="D41" t="s">
        <v>1713</v>
      </c>
      <c r="E41" t="s">
        <v>1714</v>
      </c>
      <c r="F41" t="str">
        <f t="shared" si="0"/>
        <v>M - Musculo-skeletal system</v>
      </c>
      <c r="G41" t="str">
        <f>LEFT(shortage_lista__13[[#This Row],[ATC kód 1/ATC kód 2]],1)</f>
        <v>M</v>
      </c>
      <c r="H41" t="s">
        <v>1715</v>
      </c>
      <c r="I41" s="18">
        <v>42901</v>
      </c>
      <c r="K41" t="s">
        <v>1544</v>
      </c>
      <c r="L41" t="s">
        <v>1595</v>
      </c>
      <c r="M41" t="s">
        <v>1546</v>
      </c>
    </row>
    <row r="42" spans="1:13" x14ac:dyDescent="0.35">
      <c r="A42" t="s">
        <v>1724</v>
      </c>
      <c r="B42" t="s">
        <v>1717</v>
      </c>
      <c r="C42" t="s">
        <v>1725</v>
      </c>
      <c r="D42" t="s">
        <v>1713</v>
      </c>
      <c r="E42" t="s">
        <v>1714</v>
      </c>
      <c r="F42" t="str">
        <f t="shared" si="0"/>
        <v>M - Musculo-skeletal system</v>
      </c>
      <c r="G42" t="str">
        <f>LEFT(shortage_lista__13[[#This Row],[ATC kód 1/ATC kód 2]],1)</f>
        <v>M</v>
      </c>
      <c r="H42" t="s">
        <v>1715</v>
      </c>
      <c r="I42" s="18">
        <v>45833</v>
      </c>
      <c r="K42" t="s">
        <v>1544</v>
      </c>
      <c r="L42" t="s">
        <v>1573</v>
      </c>
      <c r="M42" t="s">
        <v>1546</v>
      </c>
    </row>
    <row r="43" spans="1:13" x14ac:dyDescent="0.35">
      <c r="A43" t="s">
        <v>1724</v>
      </c>
      <c r="B43" t="s">
        <v>1608</v>
      </c>
      <c r="C43" t="s">
        <v>1726</v>
      </c>
      <c r="D43" t="s">
        <v>1713</v>
      </c>
      <c r="E43" t="s">
        <v>1714</v>
      </c>
      <c r="F43" t="str">
        <f t="shared" si="0"/>
        <v>M - Musculo-skeletal system</v>
      </c>
      <c r="G43" t="str">
        <f>LEFT(shortage_lista__13[[#This Row],[ATC kód 1/ATC kód 2]],1)</f>
        <v>M</v>
      </c>
      <c r="H43" t="s">
        <v>1715</v>
      </c>
      <c r="I43" s="18">
        <v>45833</v>
      </c>
      <c r="K43" t="s">
        <v>1544</v>
      </c>
      <c r="L43" t="s">
        <v>1573</v>
      </c>
      <c r="M43" t="s">
        <v>1546</v>
      </c>
    </row>
    <row r="44" spans="1:13" x14ac:dyDescent="0.35">
      <c r="A44" t="s">
        <v>1727</v>
      </c>
      <c r="B44" t="s">
        <v>1728</v>
      </c>
      <c r="C44" t="s">
        <v>1729</v>
      </c>
      <c r="D44" t="s">
        <v>1730</v>
      </c>
      <c r="E44" t="s">
        <v>1714</v>
      </c>
      <c r="F44" t="str">
        <f t="shared" si="0"/>
        <v>N - Nervous system</v>
      </c>
      <c r="G44" t="str">
        <f>LEFT(shortage_lista__13[[#This Row],[ATC kód 1/ATC kód 2]],1)</f>
        <v>N</v>
      </c>
      <c r="H44" t="s">
        <v>1731</v>
      </c>
      <c r="I44" s="18">
        <v>45833</v>
      </c>
      <c r="K44" t="s">
        <v>1544</v>
      </c>
      <c r="L44" t="s">
        <v>1573</v>
      </c>
      <c r="M44" t="s">
        <v>1546</v>
      </c>
    </row>
    <row r="45" spans="1:13" x14ac:dyDescent="0.35">
      <c r="A45" t="s">
        <v>1732</v>
      </c>
      <c r="B45" t="s">
        <v>1717</v>
      </c>
      <c r="C45" t="s">
        <v>1733</v>
      </c>
      <c r="D45" t="s">
        <v>1730</v>
      </c>
      <c r="E45" t="s">
        <v>1714</v>
      </c>
      <c r="F45" t="str">
        <f t="shared" si="0"/>
        <v>N - Nervous system</v>
      </c>
      <c r="G45" t="str">
        <f>LEFT(shortage_lista__13[[#This Row],[ATC kód 1/ATC kód 2]],1)</f>
        <v>N</v>
      </c>
      <c r="H45" t="s">
        <v>1731</v>
      </c>
      <c r="I45" s="18">
        <v>45833</v>
      </c>
      <c r="K45" t="s">
        <v>1544</v>
      </c>
      <c r="L45" t="s">
        <v>1595</v>
      </c>
      <c r="M45" t="s">
        <v>1546</v>
      </c>
    </row>
    <row r="46" spans="1:13" x14ac:dyDescent="0.35">
      <c r="A46" t="s">
        <v>1732</v>
      </c>
      <c r="B46" t="s">
        <v>1608</v>
      </c>
      <c r="C46" t="s">
        <v>1734</v>
      </c>
      <c r="D46" t="s">
        <v>1730</v>
      </c>
      <c r="E46" t="s">
        <v>1714</v>
      </c>
      <c r="F46" t="str">
        <f t="shared" si="0"/>
        <v>N - Nervous system</v>
      </c>
      <c r="G46" t="str">
        <f>LEFT(shortage_lista__13[[#This Row],[ATC kód 1/ATC kód 2]],1)</f>
        <v>N</v>
      </c>
      <c r="H46" t="s">
        <v>1731</v>
      </c>
      <c r="I46" s="18">
        <v>45833</v>
      </c>
      <c r="K46" t="s">
        <v>1544</v>
      </c>
      <c r="L46" t="s">
        <v>1595</v>
      </c>
      <c r="M46" t="s">
        <v>1546</v>
      </c>
    </row>
    <row r="47" spans="1:13" x14ac:dyDescent="0.35">
      <c r="A47" t="s">
        <v>1732</v>
      </c>
      <c r="B47" t="s">
        <v>1735</v>
      </c>
      <c r="C47" t="s">
        <v>1736</v>
      </c>
      <c r="D47" t="s">
        <v>1730</v>
      </c>
      <c r="E47" t="s">
        <v>1714</v>
      </c>
      <c r="F47" t="str">
        <f t="shared" si="0"/>
        <v>N - Nervous system</v>
      </c>
      <c r="G47" t="str">
        <f>LEFT(shortage_lista__13[[#This Row],[ATC kód 1/ATC kód 2]],1)</f>
        <v>N</v>
      </c>
      <c r="H47" t="s">
        <v>1731</v>
      </c>
      <c r="I47" s="18">
        <v>45833</v>
      </c>
      <c r="K47" t="s">
        <v>1544</v>
      </c>
      <c r="L47" t="s">
        <v>1595</v>
      </c>
      <c r="M47" t="s">
        <v>1546</v>
      </c>
    </row>
    <row r="48" spans="1:13" x14ac:dyDescent="0.35">
      <c r="A48" t="s">
        <v>1737</v>
      </c>
      <c r="B48" t="s">
        <v>1738</v>
      </c>
      <c r="C48" t="s">
        <v>1739</v>
      </c>
      <c r="D48" t="s">
        <v>1740</v>
      </c>
      <c r="E48" t="s">
        <v>1656</v>
      </c>
      <c r="F48" t="str">
        <f t="shared" si="0"/>
        <v>N - Nervous system</v>
      </c>
      <c r="G48" t="str">
        <f>LEFT(shortage_lista__13[[#This Row],[ATC kód 1/ATC kód 2]],1)</f>
        <v>N</v>
      </c>
      <c r="H48" t="s">
        <v>1741</v>
      </c>
      <c r="I48" s="18">
        <v>41609</v>
      </c>
      <c r="K48" t="s">
        <v>1544</v>
      </c>
      <c r="L48" t="s">
        <v>1573</v>
      </c>
      <c r="M48" t="s">
        <v>1546</v>
      </c>
    </row>
    <row r="49" spans="1:13" x14ac:dyDescent="0.35">
      <c r="A49" t="s">
        <v>1742</v>
      </c>
      <c r="B49" t="s">
        <v>1743</v>
      </c>
      <c r="C49" t="s">
        <v>1744</v>
      </c>
      <c r="D49" t="s">
        <v>1745</v>
      </c>
      <c r="E49" t="s">
        <v>1554</v>
      </c>
      <c r="F49" t="str">
        <f t="shared" si="0"/>
        <v>B - Blood and blood forming organs</v>
      </c>
      <c r="G49" t="str">
        <f>LEFT(shortage_lista__13[[#This Row],[ATC kód 1/ATC kód 2]],1)</f>
        <v>B</v>
      </c>
      <c r="H49" t="s">
        <v>1746</v>
      </c>
      <c r="I49" s="18">
        <v>42341</v>
      </c>
      <c r="J49" s="18">
        <v>46022</v>
      </c>
      <c r="K49" t="s">
        <v>1583</v>
      </c>
      <c r="L49" t="s">
        <v>1747</v>
      </c>
      <c r="M49" t="s">
        <v>1546</v>
      </c>
    </row>
    <row r="50" spans="1:13" x14ac:dyDescent="0.35">
      <c r="A50" t="s">
        <v>1748</v>
      </c>
      <c r="B50" t="s">
        <v>1597</v>
      </c>
      <c r="C50" t="s">
        <v>1749</v>
      </c>
      <c r="D50" t="s">
        <v>1750</v>
      </c>
      <c r="E50" t="s">
        <v>1751</v>
      </c>
      <c r="F50" t="str">
        <f t="shared" si="0"/>
        <v>J - Antiinfectives for systemic use</v>
      </c>
      <c r="G50" t="str">
        <f>LEFT(shortage_lista__13[[#This Row],[ATC kód 1/ATC kód 2]],1)</f>
        <v>J</v>
      </c>
      <c r="H50" t="s">
        <v>1752</v>
      </c>
      <c r="I50" s="18">
        <v>45726</v>
      </c>
      <c r="J50" s="18">
        <v>46025</v>
      </c>
      <c r="K50" t="s">
        <v>1544</v>
      </c>
      <c r="L50" t="s">
        <v>1567</v>
      </c>
      <c r="M50" t="s">
        <v>1546</v>
      </c>
    </row>
    <row r="51" spans="1:13" x14ac:dyDescent="0.35">
      <c r="A51" t="s">
        <v>1753</v>
      </c>
      <c r="B51" t="s">
        <v>1754</v>
      </c>
      <c r="C51" t="s">
        <v>1755</v>
      </c>
      <c r="D51" t="s">
        <v>1756</v>
      </c>
      <c r="E51" t="s">
        <v>1757</v>
      </c>
      <c r="F51" t="str">
        <f t="shared" si="0"/>
        <v>C - Cardiovascular system</v>
      </c>
      <c r="G51" t="str">
        <f>LEFT(shortage_lista__13[[#This Row],[ATC kód 1/ATC kód 2]],1)</f>
        <v>C</v>
      </c>
      <c r="H51" t="s">
        <v>1758</v>
      </c>
      <c r="I51" s="18">
        <v>45762</v>
      </c>
      <c r="K51" t="s">
        <v>1544</v>
      </c>
      <c r="L51" t="s">
        <v>1549</v>
      </c>
      <c r="M51" t="s">
        <v>1546</v>
      </c>
    </row>
    <row r="52" spans="1:13" x14ac:dyDescent="0.35">
      <c r="A52" t="s">
        <v>1759</v>
      </c>
      <c r="B52" t="s">
        <v>1578</v>
      </c>
      <c r="C52" t="s">
        <v>1760</v>
      </c>
      <c r="D52" t="s">
        <v>1756</v>
      </c>
      <c r="E52" t="s">
        <v>1761</v>
      </c>
      <c r="F52" t="str">
        <f t="shared" si="0"/>
        <v>C - Cardiovascular system</v>
      </c>
      <c r="G52" t="str">
        <f>LEFT(shortage_lista__13[[#This Row],[ATC kód 1/ATC kód 2]],1)</f>
        <v>C</v>
      </c>
      <c r="H52" t="s">
        <v>1758</v>
      </c>
      <c r="I52" s="18">
        <v>45691</v>
      </c>
      <c r="J52" s="18">
        <v>46022</v>
      </c>
      <c r="K52" t="s">
        <v>1583</v>
      </c>
      <c r="L52" t="s">
        <v>1549</v>
      </c>
      <c r="M52" t="s">
        <v>1546</v>
      </c>
    </row>
    <row r="53" spans="1:13" x14ac:dyDescent="0.35">
      <c r="A53" t="s">
        <v>1762</v>
      </c>
      <c r="B53" t="s">
        <v>1763</v>
      </c>
      <c r="C53" t="s">
        <v>1764</v>
      </c>
      <c r="D53" t="s">
        <v>1765</v>
      </c>
      <c r="E53" t="s">
        <v>1554</v>
      </c>
      <c r="F53" t="str">
        <f t="shared" si="0"/>
        <v>R - Respiratory system</v>
      </c>
      <c r="G53" t="str">
        <f>LEFT(shortage_lista__13[[#This Row],[ATC kód 1/ATC kód 2]],1)</f>
        <v>R</v>
      </c>
      <c r="H53" t="s">
        <v>1766</v>
      </c>
      <c r="I53" s="18">
        <v>43269</v>
      </c>
      <c r="K53" t="s">
        <v>1583</v>
      </c>
      <c r="L53" t="s">
        <v>1567</v>
      </c>
      <c r="M53" t="s">
        <v>1546</v>
      </c>
    </row>
    <row r="54" spans="1:13" x14ac:dyDescent="0.35">
      <c r="A54" t="s">
        <v>1767</v>
      </c>
      <c r="B54" t="s">
        <v>1768</v>
      </c>
      <c r="C54" t="s">
        <v>1769</v>
      </c>
      <c r="D54" t="s">
        <v>1770</v>
      </c>
      <c r="E54" t="s">
        <v>1771</v>
      </c>
      <c r="F54" t="str">
        <f t="shared" si="0"/>
        <v>J - Antiinfectives for systemic use</v>
      </c>
      <c r="G54" t="str">
        <f>LEFT(shortage_lista__13[[#This Row],[ATC kód 1/ATC kód 2]],1)</f>
        <v>J</v>
      </c>
      <c r="H54" t="s">
        <v>1772</v>
      </c>
      <c r="I54" s="18">
        <v>45876</v>
      </c>
      <c r="J54" s="18">
        <v>46021</v>
      </c>
      <c r="K54" t="s">
        <v>1678</v>
      </c>
      <c r="L54" t="s">
        <v>1584</v>
      </c>
      <c r="M54" t="s">
        <v>1546</v>
      </c>
    </row>
    <row r="55" spans="1:13" x14ac:dyDescent="0.35">
      <c r="A55" t="s">
        <v>1773</v>
      </c>
      <c r="B55" t="s">
        <v>1735</v>
      </c>
      <c r="C55" t="s">
        <v>1774</v>
      </c>
      <c r="D55" t="s">
        <v>1775</v>
      </c>
      <c r="E55" t="s">
        <v>1554</v>
      </c>
      <c r="F55" t="str">
        <f t="shared" si="0"/>
        <v>C - Cardiovascular system</v>
      </c>
      <c r="G55" t="str">
        <f>LEFT(shortage_lista__13[[#This Row],[ATC kód 1/ATC kód 2]],1)</f>
        <v>C</v>
      </c>
      <c r="H55" t="s">
        <v>1776</v>
      </c>
      <c r="I55" s="18">
        <v>44377</v>
      </c>
      <c r="K55" t="s">
        <v>1583</v>
      </c>
      <c r="L55" t="s">
        <v>1584</v>
      </c>
      <c r="M55" t="s">
        <v>1546</v>
      </c>
    </row>
    <row r="56" spans="1:13" x14ac:dyDescent="0.35">
      <c r="A56" t="s">
        <v>1777</v>
      </c>
      <c r="B56" t="s">
        <v>1778</v>
      </c>
      <c r="C56" t="s">
        <v>1779</v>
      </c>
      <c r="D56" t="s">
        <v>1780</v>
      </c>
      <c r="E56" t="s">
        <v>1781</v>
      </c>
      <c r="F56" t="str">
        <f t="shared" si="0"/>
        <v>B - Blood and blood forming organs</v>
      </c>
      <c r="G56" t="str">
        <f>LEFT(shortage_lista__13[[#This Row],[ATC kód 1/ATC kód 2]],1)</f>
        <v>B</v>
      </c>
      <c r="H56" t="s">
        <v>1782</v>
      </c>
      <c r="I56" s="18">
        <v>41040</v>
      </c>
      <c r="K56" t="s">
        <v>1783</v>
      </c>
      <c r="L56" t="s">
        <v>1573</v>
      </c>
      <c r="M56" t="s">
        <v>1546</v>
      </c>
    </row>
    <row r="57" spans="1:13" x14ac:dyDescent="0.35">
      <c r="A57" t="s">
        <v>1784</v>
      </c>
      <c r="B57" t="s">
        <v>1785</v>
      </c>
      <c r="C57" t="s">
        <v>1786</v>
      </c>
      <c r="D57" t="s">
        <v>1787</v>
      </c>
      <c r="E57" t="s">
        <v>1788</v>
      </c>
      <c r="F57" t="str">
        <f t="shared" si="0"/>
        <v>C - Cardiovascular system</v>
      </c>
      <c r="G57" t="str">
        <f>LEFT(shortage_lista__13[[#This Row],[ATC kód 1/ATC kód 2]],1)</f>
        <v>C</v>
      </c>
      <c r="H57" t="s">
        <v>1789</v>
      </c>
      <c r="I57" s="18">
        <v>45261</v>
      </c>
      <c r="K57" t="s">
        <v>1583</v>
      </c>
      <c r="L57" t="s">
        <v>1545</v>
      </c>
      <c r="M57" t="s">
        <v>1546</v>
      </c>
    </row>
    <row r="58" spans="1:13" x14ac:dyDescent="0.35">
      <c r="A58" t="s">
        <v>1790</v>
      </c>
      <c r="B58" t="s">
        <v>1791</v>
      </c>
      <c r="C58" t="s">
        <v>1792</v>
      </c>
      <c r="D58" t="s">
        <v>1793</v>
      </c>
      <c r="E58" t="s">
        <v>1593</v>
      </c>
      <c r="F58" t="str">
        <f t="shared" si="0"/>
        <v>C - Cardiovascular system</v>
      </c>
      <c r="G58" t="str">
        <f>LEFT(shortage_lista__13[[#This Row],[ATC kód 1/ATC kód 2]],1)</f>
        <v>C</v>
      </c>
      <c r="H58" t="s">
        <v>1794</v>
      </c>
      <c r="I58" s="18">
        <v>41699</v>
      </c>
      <c r="K58" t="s">
        <v>1544</v>
      </c>
      <c r="L58" t="s">
        <v>1595</v>
      </c>
      <c r="M58" t="s">
        <v>1546</v>
      </c>
    </row>
    <row r="59" spans="1:13" x14ac:dyDescent="0.35">
      <c r="A59" t="s">
        <v>1795</v>
      </c>
      <c r="B59" t="s">
        <v>1667</v>
      </c>
      <c r="C59" t="s">
        <v>1796</v>
      </c>
      <c r="D59" t="s">
        <v>1797</v>
      </c>
      <c r="E59" t="s">
        <v>1542</v>
      </c>
      <c r="F59" t="str">
        <f t="shared" si="0"/>
        <v>C - Cardiovascular system</v>
      </c>
      <c r="G59" t="str">
        <f>LEFT(shortage_lista__13[[#This Row],[ATC kód 1/ATC kód 2]],1)</f>
        <v>C</v>
      </c>
      <c r="H59" t="s">
        <v>1798</v>
      </c>
      <c r="I59" s="18">
        <v>45580</v>
      </c>
      <c r="J59" s="18">
        <v>46022</v>
      </c>
      <c r="K59" t="s">
        <v>1556</v>
      </c>
      <c r="L59" t="s">
        <v>1567</v>
      </c>
      <c r="M59" t="s">
        <v>1546</v>
      </c>
    </row>
    <row r="60" spans="1:13" x14ac:dyDescent="0.35">
      <c r="A60" t="s">
        <v>1799</v>
      </c>
      <c r="B60" t="s">
        <v>1735</v>
      </c>
      <c r="C60" t="s">
        <v>1800</v>
      </c>
      <c r="D60" t="s">
        <v>1793</v>
      </c>
      <c r="E60" t="s">
        <v>1593</v>
      </c>
      <c r="F60" t="str">
        <f t="shared" si="0"/>
        <v>C - Cardiovascular system</v>
      </c>
      <c r="G60" t="str">
        <f>LEFT(shortage_lista__13[[#This Row],[ATC kód 1/ATC kód 2]],1)</f>
        <v>C</v>
      </c>
      <c r="H60" t="s">
        <v>1794</v>
      </c>
      <c r="I60" s="18">
        <v>45580</v>
      </c>
      <c r="K60" t="s">
        <v>1544</v>
      </c>
      <c r="L60" t="s">
        <v>1545</v>
      </c>
      <c r="M60" t="s">
        <v>1546</v>
      </c>
    </row>
    <row r="61" spans="1:13" x14ac:dyDescent="0.35">
      <c r="A61" t="s">
        <v>1801</v>
      </c>
      <c r="B61" t="s">
        <v>1735</v>
      </c>
      <c r="C61" t="s">
        <v>1802</v>
      </c>
      <c r="D61" t="s">
        <v>1793</v>
      </c>
      <c r="E61" t="s">
        <v>1593</v>
      </c>
      <c r="F61" t="str">
        <f t="shared" si="0"/>
        <v>C - Cardiovascular system</v>
      </c>
      <c r="G61" t="str">
        <f>LEFT(shortage_lista__13[[#This Row],[ATC kód 1/ATC kód 2]],1)</f>
        <v>C</v>
      </c>
      <c r="H61" t="s">
        <v>1794</v>
      </c>
      <c r="I61" s="18">
        <v>45541</v>
      </c>
      <c r="K61" t="s">
        <v>1544</v>
      </c>
      <c r="L61" t="s">
        <v>1563</v>
      </c>
      <c r="M61" t="s">
        <v>1546</v>
      </c>
    </row>
    <row r="62" spans="1:13" x14ac:dyDescent="0.35">
      <c r="A62" t="s">
        <v>1803</v>
      </c>
      <c r="B62" t="s">
        <v>1804</v>
      </c>
      <c r="C62" t="s">
        <v>1805</v>
      </c>
      <c r="D62" t="s">
        <v>1750</v>
      </c>
      <c r="E62" t="s">
        <v>1806</v>
      </c>
      <c r="F62" t="str">
        <f t="shared" si="0"/>
        <v>J - Antiinfectives for systemic use</v>
      </c>
      <c r="G62" t="str">
        <f>LEFT(shortage_lista__13[[#This Row],[ATC kód 1/ATC kód 2]],1)</f>
        <v>J</v>
      </c>
      <c r="H62" t="s">
        <v>1752</v>
      </c>
      <c r="I62" s="18">
        <v>45944</v>
      </c>
      <c r="K62" t="s">
        <v>1544</v>
      </c>
      <c r="L62" t="s">
        <v>1567</v>
      </c>
      <c r="M62" t="s">
        <v>1546</v>
      </c>
    </row>
    <row r="63" spans="1:13" x14ac:dyDescent="0.35">
      <c r="A63" t="s">
        <v>1807</v>
      </c>
      <c r="B63" t="s">
        <v>1597</v>
      </c>
      <c r="C63" t="s">
        <v>1808</v>
      </c>
      <c r="D63" t="s">
        <v>1750</v>
      </c>
      <c r="E63" t="s">
        <v>1806</v>
      </c>
      <c r="F63" t="str">
        <f t="shared" si="0"/>
        <v>J - Antiinfectives for systemic use</v>
      </c>
      <c r="G63" t="str">
        <f>LEFT(shortage_lista__13[[#This Row],[ATC kód 1/ATC kód 2]],1)</f>
        <v>J</v>
      </c>
      <c r="H63" t="s">
        <v>1752</v>
      </c>
      <c r="I63" s="18">
        <v>45944</v>
      </c>
      <c r="K63" t="s">
        <v>1544</v>
      </c>
      <c r="L63" t="s">
        <v>1567</v>
      </c>
      <c r="M63" t="s">
        <v>1546</v>
      </c>
    </row>
    <row r="64" spans="1:13" x14ac:dyDescent="0.35">
      <c r="A64" t="s">
        <v>1809</v>
      </c>
      <c r="B64" t="s">
        <v>1586</v>
      </c>
      <c r="C64" t="s">
        <v>1810</v>
      </c>
      <c r="D64" t="s">
        <v>1811</v>
      </c>
      <c r="E64" t="s">
        <v>1812</v>
      </c>
      <c r="F64" t="str">
        <f t="shared" si="0"/>
        <v>J - Antiinfectives for systemic use</v>
      </c>
      <c r="G64" t="str">
        <f>LEFT(shortage_lista__13[[#This Row],[ATC kód 1/ATC kód 2]],1)</f>
        <v>J</v>
      </c>
      <c r="H64" t="s">
        <v>1752</v>
      </c>
      <c r="I64" s="18">
        <v>45138</v>
      </c>
      <c r="K64" t="s">
        <v>1583</v>
      </c>
      <c r="L64" t="s">
        <v>1584</v>
      </c>
      <c r="M64" t="s">
        <v>1546</v>
      </c>
    </row>
    <row r="65" spans="1:13" x14ac:dyDescent="0.35">
      <c r="A65" t="s">
        <v>1809</v>
      </c>
      <c r="B65" t="s">
        <v>1813</v>
      </c>
      <c r="C65" t="s">
        <v>1814</v>
      </c>
      <c r="D65" t="s">
        <v>1811</v>
      </c>
      <c r="E65" t="s">
        <v>1812</v>
      </c>
      <c r="F65" t="str">
        <f t="shared" si="0"/>
        <v>J - Antiinfectives for systemic use</v>
      </c>
      <c r="G65" t="str">
        <f>LEFT(shortage_lista__13[[#This Row],[ATC kód 1/ATC kód 2]],1)</f>
        <v>J</v>
      </c>
      <c r="H65" t="s">
        <v>1752</v>
      </c>
      <c r="I65" s="18">
        <v>45138</v>
      </c>
      <c r="K65" t="s">
        <v>1583</v>
      </c>
      <c r="L65" t="s">
        <v>1584</v>
      </c>
      <c r="M65" t="s">
        <v>1546</v>
      </c>
    </row>
    <row r="66" spans="1:13" x14ac:dyDescent="0.35">
      <c r="A66" t="s">
        <v>1815</v>
      </c>
      <c r="B66" t="s">
        <v>1816</v>
      </c>
      <c r="C66" t="s">
        <v>1817</v>
      </c>
      <c r="D66" t="s">
        <v>1750</v>
      </c>
      <c r="E66" t="s">
        <v>1818</v>
      </c>
      <c r="F66" t="str">
        <f t="shared" ref="F66:F129" si="1">VLOOKUP(G66, $O$2:$P$14, 2, FALSE)</f>
        <v>J - Antiinfectives for systemic use</v>
      </c>
      <c r="G66" t="str">
        <f>LEFT(shortage_lista__13[[#This Row],[ATC kód 1/ATC kód 2]],1)</f>
        <v>J</v>
      </c>
      <c r="H66" t="s">
        <v>1752</v>
      </c>
      <c r="I66" s="18">
        <v>42451</v>
      </c>
      <c r="K66" t="s">
        <v>1583</v>
      </c>
      <c r="L66" t="s">
        <v>1584</v>
      </c>
      <c r="M66" t="s">
        <v>1546</v>
      </c>
    </row>
    <row r="67" spans="1:13" x14ac:dyDescent="0.35">
      <c r="A67" t="s">
        <v>1819</v>
      </c>
      <c r="B67" t="s">
        <v>1578</v>
      </c>
      <c r="C67" t="s">
        <v>1820</v>
      </c>
      <c r="D67" t="s">
        <v>1750</v>
      </c>
      <c r="E67" t="s">
        <v>1821</v>
      </c>
      <c r="F67" t="str">
        <f t="shared" si="1"/>
        <v>J - Antiinfectives for systemic use</v>
      </c>
      <c r="G67" t="str">
        <f>LEFT(shortage_lista__13[[#This Row],[ATC kód 1/ATC kód 2]],1)</f>
        <v>J</v>
      </c>
      <c r="H67" t="s">
        <v>1752</v>
      </c>
      <c r="I67" s="18">
        <v>45944</v>
      </c>
      <c r="K67" t="s">
        <v>1544</v>
      </c>
      <c r="L67" t="s">
        <v>1573</v>
      </c>
      <c r="M67" t="s">
        <v>1546</v>
      </c>
    </row>
    <row r="68" spans="1:13" x14ac:dyDescent="0.35">
      <c r="A68" t="s">
        <v>1822</v>
      </c>
      <c r="B68" t="s">
        <v>1823</v>
      </c>
      <c r="C68" t="s">
        <v>1824</v>
      </c>
      <c r="D68" t="s">
        <v>1825</v>
      </c>
      <c r="E68" t="s">
        <v>1826</v>
      </c>
      <c r="F68" t="str">
        <f t="shared" si="1"/>
        <v>J - Antiinfectives for systemic use</v>
      </c>
      <c r="G68" t="str">
        <f>LEFT(shortage_lista__13[[#This Row],[ATC kód 1/ATC kód 2]],1)</f>
        <v>J</v>
      </c>
      <c r="H68" t="s">
        <v>1827</v>
      </c>
      <c r="I68" s="18">
        <v>45924</v>
      </c>
      <c r="J68" s="18">
        <v>46053</v>
      </c>
      <c r="K68" t="s">
        <v>1544</v>
      </c>
      <c r="L68" t="s">
        <v>1545</v>
      </c>
      <c r="M68" t="s">
        <v>1546</v>
      </c>
    </row>
    <row r="69" spans="1:13" x14ac:dyDescent="0.35">
      <c r="A69" t="s">
        <v>1828</v>
      </c>
      <c r="B69" t="s">
        <v>1823</v>
      </c>
      <c r="C69" t="s">
        <v>1829</v>
      </c>
      <c r="D69" t="s">
        <v>1825</v>
      </c>
      <c r="E69" t="s">
        <v>1826</v>
      </c>
      <c r="F69" t="str">
        <f t="shared" si="1"/>
        <v>J - Antiinfectives for systemic use</v>
      </c>
      <c r="G69" t="str">
        <f>LEFT(shortage_lista__13[[#This Row],[ATC kód 1/ATC kód 2]],1)</f>
        <v>J</v>
      </c>
      <c r="H69" t="s">
        <v>1827</v>
      </c>
      <c r="I69" s="18">
        <v>45694</v>
      </c>
      <c r="K69" t="s">
        <v>1544</v>
      </c>
      <c r="L69" t="s">
        <v>1649</v>
      </c>
      <c r="M69" t="s">
        <v>1546</v>
      </c>
    </row>
    <row r="70" spans="1:13" x14ac:dyDescent="0.35">
      <c r="A70" t="s">
        <v>1830</v>
      </c>
      <c r="B70" t="s">
        <v>1831</v>
      </c>
      <c r="C70" t="s">
        <v>1832</v>
      </c>
      <c r="D70" t="s">
        <v>1833</v>
      </c>
      <c r="E70" t="s">
        <v>1834</v>
      </c>
      <c r="F70" t="str">
        <f t="shared" si="1"/>
        <v>N - Nervous system</v>
      </c>
      <c r="G70" t="str">
        <f>LEFT(shortage_lista__13[[#This Row],[ATC kód 1/ATC kód 2]],1)</f>
        <v>N</v>
      </c>
      <c r="H70" t="s">
        <v>1835</v>
      </c>
      <c r="I70" s="18">
        <v>45937</v>
      </c>
      <c r="J70" s="18">
        <v>46053</v>
      </c>
      <c r="K70" t="s">
        <v>1836</v>
      </c>
      <c r="L70" t="s">
        <v>1563</v>
      </c>
      <c r="M70" t="s">
        <v>1546</v>
      </c>
    </row>
    <row r="71" spans="1:13" x14ac:dyDescent="0.35">
      <c r="A71" t="s">
        <v>1837</v>
      </c>
      <c r="B71" t="s">
        <v>1838</v>
      </c>
      <c r="C71" t="s">
        <v>1839</v>
      </c>
      <c r="D71" t="s">
        <v>1840</v>
      </c>
      <c r="E71" t="s">
        <v>1841</v>
      </c>
      <c r="F71" t="str">
        <f t="shared" si="1"/>
        <v>C - Cardiovascular system</v>
      </c>
      <c r="G71" t="str">
        <f>LEFT(shortage_lista__13[[#This Row],[ATC kód 1/ATC kód 2]],1)</f>
        <v>C</v>
      </c>
      <c r="H71" t="s">
        <v>1842</v>
      </c>
      <c r="I71" s="18">
        <v>45369</v>
      </c>
      <c r="K71" t="s">
        <v>1583</v>
      </c>
      <c r="L71" t="s">
        <v>1545</v>
      </c>
      <c r="M71" t="s">
        <v>1546</v>
      </c>
    </row>
    <row r="72" spans="1:13" x14ac:dyDescent="0.35">
      <c r="A72" t="s">
        <v>1843</v>
      </c>
      <c r="B72" t="s">
        <v>1844</v>
      </c>
      <c r="C72" t="s">
        <v>1845</v>
      </c>
      <c r="D72" t="s">
        <v>1840</v>
      </c>
      <c r="E72" t="s">
        <v>1841</v>
      </c>
      <c r="F72" t="str">
        <f t="shared" si="1"/>
        <v>C - Cardiovascular system</v>
      </c>
      <c r="G72" t="str">
        <f>LEFT(shortage_lista__13[[#This Row],[ATC kód 1/ATC kód 2]],1)</f>
        <v>C</v>
      </c>
      <c r="H72" t="s">
        <v>1842</v>
      </c>
      <c r="I72" s="18">
        <v>45369</v>
      </c>
      <c r="K72" t="s">
        <v>1583</v>
      </c>
      <c r="L72" t="s">
        <v>1545</v>
      </c>
      <c r="M72" t="s">
        <v>1546</v>
      </c>
    </row>
    <row r="73" spans="1:13" x14ac:dyDescent="0.35">
      <c r="A73" t="s">
        <v>1846</v>
      </c>
      <c r="B73" t="s">
        <v>1847</v>
      </c>
      <c r="C73" t="s">
        <v>1848</v>
      </c>
      <c r="D73" t="s">
        <v>1849</v>
      </c>
      <c r="E73" t="s">
        <v>1850</v>
      </c>
      <c r="F73" t="str">
        <f t="shared" si="1"/>
        <v>G - Genito-urinary system and sex hormones</v>
      </c>
      <c r="G73" t="str">
        <f>LEFT(shortage_lista__13[[#This Row],[ATC kód 1/ATC kód 2]],1)</f>
        <v>G</v>
      </c>
      <c r="H73" t="s">
        <v>1851</v>
      </c>
      <c r="I73" s="18">
        <v>45957</v>
      </c>
      <c r="K73" t="s">
        <v>1544</v>
      </c>
      <c r="L73" t="s">
        <v>1549</v>
      </c>
      <c r="M73" t="s">
        <v>1546</v>
      </c>
    </row>
    <row r="74" spans="1:13" x14ac:dyDescent="0.35">
      <c r="A74" t="s">
        <v>1846</v>
      </c>
      <c r="B74" t="s">
        <v>1852</v>
      </c>
      <c r="C74" t="s">
        <v>1853</v>
      </c>
      <c r="D74" t="s">
        <v>1849</v>
      </c>
      <c r="E74" t="s">
        <v>1850</v>
      </c>
      <c r="F74" t="str">
        <f t="shared" si="1"/>
        <v>G - Genito-urinary system and sex hormones</v>
      </c>
      <c r="G74" t="str">
        <f>LEFT(shortage_lista__13[[#This Row],[ATC kód 1/ATC kód 2]],1)</f>
        <v>G</v>
      </c>
      <c r="H74" t="s">
        <v>1851</v>
      </c>
      <c r="I74" s="18">
        <v>45957</v>
      </c>
      <c r="K74" t="s">
        <v>1544</v>
      </c>
      <c r="L74" t="s">
        <v>1549</v>
      </c>
      <c r="M74" t="s">
        <v>1546</v>
      </c>
    </row>
    <row r="75" spans="1:13" x14ac:dyDescent="0.35">
      <c r="A75" t="s">
        <v>1854</v>
      </c>
      <c r="B75" t="s">
        <v>1855</v>
      </c>
      <c r="C75" t="s">
        <v>1856</v>
      </c>
      <c r="D75" t="s">
        <v>1857</v>
      </c>
      <c r="E75" t="s">
        <v>1858</v>
      </c>
      <c r="F75" t="str">
        <f t="shared" si="1"/>
        <v>N - Nervous system</v>
      </c>
      <c r="G75" t="str">
        <f>LEFT(shortage_lista__13[[#This Row],[ATC kód 1/ATC kód 2]],1)</f>
        <v>N</v>
      </c>
      <c r="H75" t="s">
        <v>1859</v>
      </c>
      <c r="I75" s="18">
        <v>44314</v>
      </c>
      <c r="K75" t="s">
        <v>1860</v>
      </c>
      <c r="L75" t="s">
        <v>1545</v>
      </c>
      <c r="M75" t="s">
        <v>1546</v>
      </c>
    </row>
    <row r="76" spans="1:13" x14ac:dyDescent="0.35">
      <c r="A76" t="s">
        <v>1854</v>
      </c>
      <c r="B76" t="s">
        <v>1861</v>
      </c>
      <c r="C76" t="s">
        <v>1862</v>
      </c>
      <c r="D76" t="s">
        <v>1857</v>
      </c>
      <c r="E76" t="s">
        <v>1858</v>
      </c>
      <c r="F76" t="str">
        <f t="shared" si="1"/>
        <v>N - Nervous system</v>
      </c>
      <c r="G76" t="str">
        <f>LEFT(shortage_lista__13[[#This Row],[ATC kód 1/ATC kód 2]],1)</f>
        <v>N</v>
      </c>
      <c r="H76" t="s">
        <v>1859</v>
      </c>
      <c r="I76" s="18">
        <v>44314</v>
      </c>
      <c r="K76" t="s">
        <v>1860</v>
      </c>
      <c r="L76" t="s">
        <v>1545</v>
      </c>
      <c r="M76" t="s">
        <v>1546</v>
      </c>
    </row>
    <row r="77" spans="1:13" x14ac:dyDescent="0.35">
      <c r="A77" t="s">
        <v>1863</v>
      </c>
      <c r="B77" t="s">
        <v>1855</v>
      </c>
      <c r="C77" t="s">
        <v>1864</v>
      </c>
      <c r="D77" t="s">
        <v>1857</v>
      </c>
      <c r="E77" t="s">
        <v>1858</v>
      </c>
      <c r="F77" t="str">
        <f t="shared" si="1"/>
        <v>N - Nervous system</v>
      </c>
      <c r="G77" t="str">
        <f>LEFT(shortage_lista__13[[#This Row],[ATC kód 1/ATC kód 2]],1)</f>
        <v>N</v>
      </c>
      <c r="H77" t="s">
        <v>1859</v>
      </c>
      <c r="I77" s="18">
        <v>44314</v>
      </c>
      <c r="K77" t="s">
        <v>1860</v>
      </c>
      <c r="L77" t="s">
        <v>1545</v>
      </c>
      <c r="M77" t="s">
        <v>1546</v>
      </c>
    </row>
    <row r="78" spans="1:13" x14ac:dyDescent="0.35">
      <c r="A78" t="s">
        <v>1865</v>
      </c>
      <c r="B78" t="s">
        <v>1586</v>
      </c>
      <c r="C78" t="s">
        <v>1866</v>
      </c>
      <c r="D78" t="s">
        <v>1867</v>
      </c>
      <c r="E78" t="s">
        <v>1554</v>
      </c>
      <c r="F78" t="str">
        <f t="shared" si="1"/>
        <v>J - Antiinfectives for systemic use</v>
      </c>
      <c r="G78" t="str">
        <f>LEFT(shortage_lista__13[[#This Row],[ATC kód 1/ATC kód 2]],1)</f>
        <v>J</v>
      </c>
      <c r="H78" t="s">
        <v>1868</v>
      </c>
      <c r="I78" s="18">
        <v>44827</v>
      </c>
      <c r="K78" t="s">
        <v>1544</v>
      </c>
      <c r="L78" t="s">
        <v>1545</v>
      </c>
      <c r="M78" t="s">
        <v>1546</v>
      </c>
    </row>
    <row r="79" spans="1:13" x14ac:dyDescent="0.35">
      <c r="A79" t="s">
        <v>1869</v>
      </c>
      <c r="B79" t="s">
        <v>1870</v>
      </c>
      <c r="C79" t="s">
        <v>1871</v>
      </c>
      <c r="D79" t="s">
        <v>1872</v>
      </c>
      <c r="E79" t="s">
        <v>1873</v>
      </c>
      <c r="F79" t="str">
        <f t="shared" si="1"/>
        <v>N - Nervous system</v>
      </c>
      <c r="G79" t="str">
        <f>LEFT(shortage_lista__13[[#This Row],[ATC kód 1/ATC kód 2]],1)</f>
        <v>N</v>
      </c>
      <c r="H79" t="s">
        <v>1874</v>
      </c>
      <c r="I79" s="18">
        <v>44965</v>
      </c>
      <c r="K79" t="s">
        <v>1544</v>
      </c>
      <c r="L79" t="s">
        <v>1549</v>
      </c>
      <c r="M79" t="s">
        <v>1546</v>
      </c>
    </row>
    <row r="80" spans="1:13" x14ac:dyDescent="0.35">
      <c r="A80" t="s">
        <v>1875</v>
      </c>
      <c r="B80" t="s">
        <v>1876</v>
      </c>
      <c r="C80" t="s">
        <v>1877</v>
      </c>
      <c r="D80" t="s">
        <v>1878</v>
      </c>
      <c r="E80" t="s">
        <v>1617</v>
      </c>
      <c r="F80" t="str">
        <f t="shared" si="1"/>
        <v>V - Various</v>
      </c>
      <c r="G80" t="str">
        <f>LEFT(shortage_lista__13[[#This Row],[ATC kód 1/ATC kód 2]],1)</f>
        <v>V</v>
      </c>
      <c r="H80" t="s">
        <v>1879</v>
      </c>
      <c r="I80" s="18">
        <v>45838</v>
      </c>
      <c r="J80" s="18">
        <v>45962</v>
      </c>
      <c r="K80" t="s">
        <v>1556</v>
      </c>
      <c r="L80" t="s">
        <v>1584</v>
      </c>
      <c r="M80" t="s">
        <v>1546</v>
      </c>
    </row>
    <row r="81" spans="1:13" x14ac:dyDescent="0.35">
      <c r="A81" t="s">
        <v>1880</v>
      </c>
      <c r="B81" t="s">
        <v>1881</v>
      </c>
      <c r="C81" t="s">
        <v>1882</v>
      </c>
      <c r="D81" t="s">
        <v>1883</v>
      </c>
      <c r="E81" t="s">
        <v>1617</v>
      </c>
      <c r="F81" t="str">
        <f t="shared" si="1"/>
        <v>V - Various</v>
      </c>
      <c r="G81" t="str">
        <f>LEFT(shortage_lista__13[[#This Row],[ATC kód 1/ATC kód 2]],1)</f>
        <v>V</v>
      </c>
      <c r="H81" t="s">
        <v>1879</v>
      </c>
      <c r="I81" s="18">
        <v>41983</v>
      </c>
      <c r="K81" t="s">
        <v>1556</v>
      </c>
      <c r="L81" t="s">
        <v>1595</v>
      </c>
      <c r="M81" t="s">
        <v>1546</v>
      </c>
    </row>
    <row r="82" spans="1:13" x14ac:dyDescent="0.35">
      <c r="A82" t="s">
        <v>1884</v>
      </c>
      <c r="B82" t="s">
        <v>1885</v>
      </c>
      <c r="C82" t="s">
        <v>1886</v>
      </c>
      <c r="D82" t="s">
        <v>1887</v>
      </c>
      <c r="E82" t="s">
        <v>1818</v>
      </c>
      <c r="F82" t="str">
        <f t="shared" si="1"/>
        <v>V - Various</v>
      </c>
      <c r="G82" t="str">
        <f>LEFT(shortage_lista__13[[#This Row],[ATC kód 1/ATC kód 2]],1)</f>
        <v>V</v>
      </c>
      <c r="H82" t="s">
        <v>1888</v>
      </c>
      <c r="I82" s="18">
        <v>45691</v>
      </c>
      <c r="K82" t="s">
        <v>1889</v>
      </c>
      <c r="L82" t="s">
        <v>1595</v>
      </c>
      <c r="M82" t="s">
        <v>1546</v>
      </c>
    </row>
    <row r="83" spans="1:13" x14ac:dyDescent="0.35">
      <c r="A83" t="s">
        <v>1890</v>
      </c>
      <c r="B83" t="s">
        <v>1597</v>
      </c>
      <c r="C83" t="s">
        <v>1891</v>
      </c>
      <c r="D83" t="s">
        <v>1892</v>
      </c>
      <c r="E83" t="s">
        <v>1893</v>
      </c>
      <c r="F83" t="str">
        <f t="shared" si="1"/>
        <v>M - Musculo-skeletal system</v>
      </c>
      <c r="G83" t="str">
        <f>LEFT(shortage_lista__13[[#This Row],[ATC kód 1/ATC kód 2]],1)</f>
        <v>M</v>
      </c>
      <c r="H83" t="s">
        <v>1894</v>
      </c>
      <c r="I83" s="18">
        <v>44085</v>
      </c>
      <c r="K83" t="s">
        <v>1544</v>
      </c>
      <c r="L83" t="s">
        <v>1584</v>
      </c>
      <c r="M83" t="s">
        <v>1546</v>
      </c>
    </row>
    <row r="84" spans="1:13" x14ac:dyDescent="0.35">
      <c r="A84" t="s">
        <v>1890</v>
      </c>
      <c r="B84" t="s">
        <v>1590</v>
      </c>
      <c r="C84" t="s">
        <v>1895</v>
      </c>
      <c r="D84" t="s">
        <v>1892</v>
      </c>
      <c r="E84" t="s">
        <v>1893</v>
      </c>
      <c r="F84" t="str">
        <f t="shared" si="1"/>
        <v>M - Musculo-skeletal system</v>
      </c>
      <c r="G84" t="str">
        <f>LEFT(shortage_lista__13[[#This Row],[ATC kód 1/ATC kód 2]],1)</f>
        <v>M</v>
      </c>
      <c r="H84" t="s">
        <v>1894</v>
      </c>
      <c r="I84" s="18">
        <v>42684</v>
      </c>
      <c r="K84" t="s">
        <v>1544</v>
      </c>
      <c r="L84" t="s">
        <v>1584</v>
      </c>
      <c r="M84" t="s">
        <v>1546</v>
      </c>
    </row>
    <row r="85" spans="1:13" x14ac:dyDescent="0.35">
      <c r="A85" t="s">
        <v>1896</v>
      </c>
      <c r="B85" t="s">
        <v>1597</v>
      </c>
      <c r="C85" t="s">
        <v>1897</v>
      </c>
      <c r="D85" t="s">
        <v>1892</v>
      </c>
      <c r="E85" t="s">
        <v>1893</v>
      </c>
      <c r="F85" t="str">
        <f t="shared" si="1"/>
        <v>M - Musculo-skeletal system</v>
      </c>
      <c r="G85" t="str">
        <f>LEFT(shortage_lista__13[[#This Row],[ATC kód 1/ATC kód 2]],1)</f>
        <v>M</v>
      </c>
      <c r="H85" t="s">
        <v>1894</v>
      </c>
      <c r="I85" s="18">
        <v>43570</v>
      </c>
      <c r="K85" t="s">
        <v>1544</v>
      </c>
      <c r="L85" t="s">
        <v>1584</v>
      </c>
      <c r="M85" t="s">
        <v>1546</v>
      </c>
    </row>
    <row r="86" spans="1:13" x14ac:dyDescent="0.35">
      <c r="A86" t="s">
        <v>1896</v>
      </c>
      <c r="B86" t="s">
        <v>1590</v>
      </c>
      <c r="C86" t="s">
        <v>1898</v>
      </c>
      <c r="D86" t="s">
        <v>1892</v>
      </c>
      <c r="E86" t="s">
        <v>1893</v>
      </c>
      <c r="F86" t="str">
        <f t="shared" si="1"/>
        <v>M - Musculo-skeletal system</v>
      </c>
      <c r="G86" t="str">
        <f>LEFT(shortage_lista__13[[#This Row],[ATC kód 1/ATC kód 2]],1)</f>
        <v>M</v>
      </c>
      <c r="H86" t="s">
        <v>1894</v>
      </c>
      <c r="I86" s="18">
        <v>42257</v>
      </c>
      <c r="K86" t="s">
        <v>1544</v>
      </c>
      <c r="L86" t="s">
        <v>1573</v>
      </c>
      <c r="M86" t="s">
        <v>1546</v>
      </c>
    </row>
    <row r="87" spans="1:13" x14ac:dyDescent="0.35">
      <c r="A87" t="s">
        <v>1899</v>
      </c>
      <c r="B87" t="s">
        <v>1565</v>
      </c>
      <c r="C87" t="s">
        <v>1900</v>
      </c>
      <c r="D87" t="s">
        <v>1901</v>
      </c>
      <c r="E87" t="s">
        <v>1902</v>
      </c>
      <c r="F87" t="str">
        <f t="shared" si="1"/>
        <v>N - Nervous system</v>
      </c>
      <c r="G87" t="str">
        <f>LEFT(shortage_lista__13[[#This Row],[ATC kód 1/ATC kód 2]],1)</f>
        <v>N</v>
      </c>
      <c r="H87" t="s">
        <v>1903</v>
      </c>
      <c r="I87" s="18">
        <v>44753</v>
      </c>
      <c r="K87" t="s">
        <v>1544</v>
      </c>
      <c r="L87" t="s">
        <v>1567</v>
      </c>
      <c r="M87" t="s">
        <v>1546</v>
      </c>
    </row>
    <row r="88" spans="1:13" x14ac:dyDescent="0.35">
      <c r="A88" t="s">
        <v>1904</v>
      </c>
      <c r="B88" t="s">
        <v>1667</v>
      </c>
      <c r="C88" t="s">
        <v>1905</v>
      </c>
      <c r="D88" t="s">
        <v>1901</v>
      </c>
      <c r="E88" t="s">
        <v>1902</v>
      </c>
      <c r="F88" t="str">
        <f t="shared" si="1"/>
        <v>N - Nervous system</v>
      </c>
      <c r="G88" t="str">
        <f>LEFT(shortage_lista__13[[#This Row],[ATC kód 1/ATC kód 2]],1)</f>
        <v>N</v>
      </c>
      <c r="H88" t="s">
        <v>1903</v>
      </c>
      <c r="I88" s="18">
        <v>44753</v>
      </c>
      <c r="K88" t="s">
        <v>1678</v>
      </c>
      <c r="L88" t="s">
        <v>1567</v>
      </c>
      <c r="M88" t="s">
        <v>1546</v>
      </c>
    </row>
    <row r="89" spans="1:13" x14ac:dyDescent="0.35">
      <c r="A89" t="s">
        <v>1906</v>
      </c>
      <c r="B89" t="s">
        <v>1907</v>
      </c>
      <c r="C89" t="s">
        <v>1908</v>
      </c>
      <c r="D89" t="s">
        <v>1901</v>
      </c>
      <c r="E89" t="s">
        <v>1909</v>
      </c>
      <c r="F89" t="str">
        <f t="shared" si="1"/>
        <v>N - Nervous system</v>
      </c>
      <c r="G89" t="str">
        <f>LEFT(shortage_lista__13[[#This Row],[ATC kód 1/ATC kód 2]],1)</f>
        <v>N</v>
      </c>
      <c r="H89" t="s">
        <v>1903</v>
      </c>
      <c r="I89" s="18">
        <v>45688</v>
      </c>
      <c r="J89" s="18">
        <v>45976</v>
      </c>
      <c r="K89" t="s">
        <v>1583</v>
      </c>
      <c r="L89" t="s">
        <v>1573</v>
      </c>
      <c r="M89" t="s">
        <v>1546</v>
      </c>
    </row>
    <row r="90" spans="1:13" x14ac:dyDescent="0.35">
      <c r="A90" t="s">
        <v>1910</v>
      </c>
      <c r="B90" t="s">
        <v>1911</v>
      </c>
      <c r="C90" t="s">
        <v>1912</v>
      </c>
      <c r="D90" t="s">
        <v>1740</v>
      </c>
      <c r="E90" t="s">
        <v>1656</v>
      </c>
      <c r="F90" t="str">
        <f t="shared" si="1"/>
        <v>N - Nervous system</v>
      </c>
      <c r="G90" t="str">
        <f>LEFT(shortage_lista__13[[#This Row],[ATC kód 1/ATC kód 2]],1)</f>
        <v>N</v>
      </c>
      <c r="H90" t="s">
        <v>1741</v>
      </c>
      <c r="I90" s="18">
        <v>42338</v>
      </c>
      <c r="K90" t="s">
        <v>1583</v>
      </c>
      <c r="L90" t="s">
        <v>1595</v>
      </c>
      <c r="M90" t="s">
        <v>1546</v>
      </c>
    </row>
    <row r="91" spans="1:13" x14ac:dyDescent="0.35">
      <c r="A91" t="s">
        <v>1910</v>
      </c>
      <c r="B91" t="s">
        <v>1913</v>
      </c>
      <c r="C91" t="s">
        <v>1914</v>
      </c>
      <c r="D91" t="s">
        <v>1740</v>
      </c>
      <c r="E91" t="s">
        <v>1656</v>
      </c>
      <c r="F91" t="str">
        <f t="shared" si="1"/>
        <v>N - Nervous system</v>
      </c>
      <c r="G91" t="str">
        <f>LEFT(shortage_lista__13[[#This Row],[ATC kód 1/ATC kód 2]],1)</f>
        <v>N</v>
      </c>
      <c r="H91" t="s">
        <v>1741</v>
      </c>
      <c r="I91" s="18">
        <v>42338</v>
      </c>
      <c r="K91" t="s">
        <v>1583</v>
      </c>
      <c r="L91" t="s">
        <v>1595</v>
      </c>
      <c r="M91" t="s">
        <v>1546</v>
      </c>
    </row>
    <row r="92" spans="1:13" x14ac:dyDescent="0.35">
      <c r="A92" t="s">
        <v>1910</v>
      </c>
      <c r="B92" t="s">
        <v>1915</v>
      </c>
      <c r="C92" t="s">
        <v>1916</v>
      </c>
      <c r="D92" t="s">
        <v>1740</v>
      </c>
      <c r="E92" t="s">
        <v>1656</v>
      </c>
      <c r="F92" t="str">
        <f t="shared" si="1"/>
        <v>N - Nervous system</v>
      </c>
      <c r="G92" t="str">
        <f>LEFT(shortage_lista__13[[#This Row],[ATC kód 1/ATC kód 2]],1)</f>
        <v>N</v>
      </c>
      <c r="H92" t="s">
        <v>1741</v>
      </c>
      <c r="I92" s="18">
        <v>42338</v>
      </c>
      <c r="K92" t="s">
        <v>1583</v>
      </c>
      <c r="L92" t="s">
        <v>1595</v>
      </c>
      <c r="M92" t="s">
        <v>1546</v>
      </c>
    </row>
    <row r="93" spans="1:13" x14ac:dyDescent="0.35">
      <c r="A93" t="s">
        <v>1917</v>
      </c>
      <c r="B93" t="s">
        <v>1918</v>
      </c>
      <c r="C93" t="s">
        <v>1919</v>
      </c>
      <c r="D93" t="s">
        <v>1920</v>
      </c>
      <c r="E93" t="s">
        <v>1656</v>
      </c>
      <c r="F93" t="str">
        <f t="shared" si="1"/>
        <v>N - Nervous system</v>
      </c>
      <c r="G93" t="str">
        <f>LEFT(shortage_lista__13[[#This Row],[ATC kód 1/ATC kód 2]],1)</f>
        <v>N</v>
      </c>
      <c r="H93" t="s">
        <v>1741</v>
      </c>
      <c r="I93" s="18">
        <v>44978</v>
      </c>
      <c r="K93" t="s">
        <v>1583</v>
      </c>
      <c r="L93" t="s">
        <v>1595</v>
      </c>
      <c r="M93" t="s">
        <v>1546</v>
      </c>
    </row>
    <row r="94" spans="1:13" x14ac:dyDescent="0.35">
      <c r="A94" t="s">
        <v>1917</v>
      </c>
      <c r="B94" t="s">
        <v>1922</v>
      </c>
      <c r="C94" t="s">
        <v>1923</v>
      </c>
      <c r="D94" t="s">
        <v>1920</v>
      </c>
      <c r="E94" t="s">
        <v>1656</v>
      </c>
      <c r="F94" t="str">
        <f t="shared" si="1"/>
        <v>N - Nervous system</v>
      </c>
      <c r="G94" t="str">
        <f>LEFT(shortage_lista__13[[#This Row],[ATC kód 1/ATC kód 2]],1)</f>
        <v>N</v>
      </c>
      <c r="H94" t="s">
        <v>1741</v>
      </c>
      <c r="I94" s="18">
        <v>44833</v>
      </c>
      <c r="K94" t="s">
        <v>1583</v>
      </c>
      <c r="L94" t="s">
        <v>1573</v>
      </c>
      <c r="M94" t="s">
        <v>1546</v>
      </c>
    </row>
    <row r="95" spans="1:13" x14ac:dyDescent="0.35">
      <c r="A95" t="s">
        <v>1924</v>
      </c>
      <c r="B95" t="s">
        <v>1925</v>
      </c>
      <c r="C95" t="s">
        <v>1926</v>
      </c>
      <c r="D95" t="s">
        <v>1927</v>
      </c>
      <c r="E95" t="s">
        <v>1656</v>
      </c>
      <c r="F95" t="str">
        <f t="shared" si="1"/>
        <v>N - Nervous system</v>
      </c>
      <c r="G95" t="str">
        <f>LEFT(shortage_lista__13[[#This Row],[ATC kód 1/ATC kód 2]],1)</f>
        <v>N</v>
      </c>
      <c r="H95" t="s">
        <v>1928</v>
      </c>
      <c r="I95" s="18">
        <v>45938</v>
      </c>
      <c r="J95" s="18">
        <v>45976</v>
      </c>
      <c r="K95" t="s">
        <v>1860</v>
      </c>
      <c r="L95" t="s">
        <v>1573</v>
      </c>
      <c r="M95" t="s">
        <v>1546</v>
      </c>
    </row>
    <row r="96" spans="1:13" x14ac:dyDescent="0.35">
      <c r="A96" t="s">
        <v>1929</v>
      </c>
      <c r="B96" t="s">
        <v>1608</v>
      </c>
      <c r="C96" t="s">
        <v>1930</v>
      </c>
      <c r="D96" t="s">
        <v>1740</v>
      </c>
      <c r="E96" t="s">
        <v>1931</v>
      </c>
      <c r="F96" t="str">
        <f t="shared" si="1"/>
        <v>B - Blood and blood forming organs</v>
      </c>
      <c r="G96" t="str">
        <f>LEFT(shortage_lista__13[[#This Row],[ATC kód 1/ATC kód 2]],1)</f>
        <v>B</v>
      </c>
      <c r="H96" t="s">
        <v>1932</v>
      </c>
      <c r="I96" s="18">
        <v>42317</v>
      </c>
      <c r="K96" t="s">
        <v>1544</v>
      </c>
      <c r="L96" t="s">
        <v>1573</v>
      </c>
      <c r="M96" t="s">
        <v>1546</v>
      </c>
    </row>
    <row r="97" spans="1:13" x14ac:dyDescent="0.35">
      <c r="A97" t="s">
        <v>1929</v>
      </c>
      <c r="B97" t="s">
        <v>1933</v>
      </c>
      <c r="C97" t="s">
        <v>1934</v>
      </c>
      <c r="D97" t="s">
        <v>1740</v>
      </c>
      <c r="E97" t="s">
        <v>1931</v>
      </c>
      <c r="F97" t="str">
        <f t="shared" si="1"/>
        <v>B - Blood and blood forming organs</v>
      </c>
      <c r="G97" t="str">
        <f>LEFT(shortage_lista__13[[#This Row],[ATC kód 1/ATC kód 2]],1)</f>
        <v>B</v>
      </c>
      <c r="H97" t="s">
        <v>1932</v>
      </c>
      <c r="I97" s="18">
        <v>42317</v>
      </c>
      <c r="K97" t="s">
        <v>1544</v>
      </c>
      <c r="L97" t="s">
        <v>1573</v>
      </c>
      <c r="M97" t="s">
        <v>1546</v>
      </c>
    </row>
    <row r="98" spans="1:13" x14ac:dyDescent="0.35">
      <c r="A98" t="s">
        <v>1929</v>
      </c>
      <c r="B98" t="s">
        <v>1565</v>
      </c>
      <c r="C98" t="s">
        <v>1935</v>
      </c>
      <c r="D98" t="s">
        <v>1740</v>
      </c>
      <c r="E98" t="s">
        <v>1931</v>
      </c>
      <c r="F98" t="str">
        <f t="shared" si="1"/>
        <v>B - Blood and blood forming organs</v>
      </c>
      <c r="G98" t="str">
        <f>LEFT(shortage_lista__13[[#This Row],[ATC kód 1/ATC kód 2]],1)</f>
        <v>B</v>
      </c>
      <c r="H98" t="s">
        <v>1932</v>
      </c>
      <c r="I98" s="18">
        <v>45939</v>
      </c>
      <c r="J98" s="18">
        <v>45976</v>
      </c>
      <c r="K98" t="s">
        <v>1583</v>
      </c>
      <c r="L98" t="s">
        <v>1573</v>
      </c>
      <c r="M98" t="s">
        <v>1546</v>
      </c>
    </row>
    <row r="99" spans="1:13" x14ac:dyDescent="0.35">
      <c r="A99" t="s">
        <v>1936</v>
      </c>
      <c r="B99" t="s">
        <v>1735</v>
      </c>
      <c r="C99" t="s">
        <v>1937</v>
      </c>
      <c r="D99" t="s">
        <v>1938</v>
      </c>
      <c r="E99" t="s">
        <v>1542</v>
      </c>
      <c r="F99" t="str">
        <f t="shared" si="1"/>
        <v>C - Cardiovascular system</v>
      </c>
      <c r="G99" t="str">
        <f>LEFT(shortage_lista__13[[#This Row],[ATC kód 1/ATC kód 2]],1)</f>
        <v>C</v>
      </c>
      <c r="H99" t="s">
        <v>1939</v>
      </c>
      <c r="I99" s="18">
        <v>45413</v>
      </c>
      <c r="K99" t="s">
        <v>1544</v>
      </c>
      <c r="L99" t="s">
        <v>1567</v>
      </c>
      <c r="M99" t="s">
        <v>1546</v>
      </c>
    </row>
    <row r="100" spans="1:13" x14ac:dyDescent="0.35">
      <c r="A100" t="s">
        <v>1940</v>
      </c>
      <c r="B100" t="s">
        <v>1735</v>
      </c>
      <c r="C100" t="s">
        <v>1941</v>
      </c>
      <c r="D100" t="s">
        <v>1938</v>
      </c>
      <c r="E100" t="s">
        <v>1542</v>
      </c>
      <c r="F100" t="str">
        <f t="shared" si="1"/>
        <v>C - Cardiovascular system</v>
      </c>
      <c r="G100" t="str">
        <f>LEFT(shortage_lista__13[[#This Row],[ATC kód 1/ATC kód 2]],1)</f>
        <v>C</v>
      </c>
      <c r="H100" t="s">
        <v>1939</v>
      </c>
      <c r="I100" s="18">
        <v>45421</v>
      </c>
      <c r="K100" t="s">
        <v>1544</v>
      </c>
      <c r="L100" t="s">
        <v>1567</v>
      </c>
      <c r="M100" t="s">
        <v>1546</v>
      </c>
    </row>
    <row r="101" spans="1:13" x14ac:dyDescent="0.35">
      <c r="A101" t="s">
        <v>1942</v>
      </c>
      <c r="B101" t="s">
        <v>1735</v>
      </c>
      <c r="C101" t="s">
        <v>1943</v>
      </c>
      <c r="D101" t="s">
        <v>1938</v>
      </c>
      <c r="E101" t="s">
        <v>1542</v>
      </c>
      <c r="F101" t="str">
        <f t="shared" si="1"/>
        <v>C - Cardiovascular system</v>
      </c>
      <c r="G101" t="str">
        <f>LEFT(shortage_lista__13[[#This Row],[ATC kód 1/ATC kód 2]],1)</f>
        <v>C</v>
      </c>
      <c r="H101" t="s">
        <v>1939</v>
      </c>
      <c r="I101" s="18">
        <v>45408</v>
      </c>
      <c r="K101" t="s">
        <v>1544</v>
      </c>
      <c r="L101" t="s">
        <v>1567</v>
      </c>
      <c r="M101" t="s">
        <v>1546</v>
      </c>
    </row>
    <row r="102" spans="1:13" x14ac:dyDescent="0.35">
      <c r="A102" t="s">
        <v>1944</v>
      </c>
      <c r="B102" t="s">
        <v>1735</v>
      </c>
      <c r="C102" t="s">
        <v>1945</v>
      </c>
      <c r="D102" t="s">
        <v>1938</v>
      </c>
      <c r="E102" t="s">
        <v>1554</v>
      </c>
      <c r="F102" t="str">
        <f t="shared" si="1"/>
        <v>C - Cardiovascular system</v>
      </c>
      <c r="G102" t="str">
        <f>LEFT(shortage_lista__13[[#This Row],[ATC kód 1/ATC kód 2]],1)</f>
        <v>C</v>
      </c>
      <c r="H102" t="s">
        <v>1939</v>
      </c>
      <c r="I102" s="18">
        <v>45931</v>
      </c>
      <c r="K102" t="s">
        <v>1544</v>
      </c>
      <c r="L102" t="s">
        <v>1567</v>
      </c>
      <c r="M102" t="s">
        <v>1546</v>
      </c>
    </row>
    <row r="103" spans="1:13" x14ac:dyDescent="0.35">
      <c r="A103" t="s">
        <v>1946</v>
      </c>
      <c r="B103" t="s">
        <v>1735</v>
      </c>
      <c r="C103" t="s">
        <v>1947</v>
      </c>
      <c r="D103" t="s">
        <v>1938</v>
      </c>
      <c r="E103" t="s">
        <v>1554</v>
      </c>
      <c r="F103" t="str">
        <f t="shared" si="1"/>
        <v>C - Cardiovascular system</v>
      </c>
      <c r="G103" t="str">
        <f>LEFT(shortage_lista__13[[#This Row],[ATC kód 1/ATC kód 2]],1)</f>
        <v>C</v>
      </c>
      <c r="H103" t="s">
        <v>1939</v>
      </c>
      <c r="I103" s="18">
        <v>45958</v>
      </c>
      <c r="K103" t="s">
        <v>1544</v>
      </c>
      <c r="L103" t="s">
        <v>1567</v>
      </c>
      <c r="M103" t="s">
        <v>1546</v>
      </c>
    </row>
    <row r="104" spans="1:13" x14ac:dyDescent="0.35">
      <c r="A104" t="s">
        <v>1948</v>
      </c>
      <c r="B104" t="s">
        <v>1735</v>
      </c>
      <c r="C104" t="s">
        <v>1949</v>
      </c>
      <c r="D104" t="s">
        <v>1938</v>
      </c>
      <c r="E104" t="s">
        <v>1554</v>
      </c>
      <c r="F104" t="str">
        <f t="shared" si="1"/>
        <v>C - Cardiovascular system</v>
      </c>
      <c r="G104" t="str">
        <f>LEFT(shortage_lista__13[[#This Row],[ATC kód 1/ATC kód 2]],1)</f>
        <v>C</v>
      </c>
      <c r="H104" t="s">
        <v>1939</v>
      </c>
      <c r="I104" s="18">
        <v>45931</v>
      </c>
      <c r="K104" t="s">
        <v>1544</v>
      </c>
      <c r="L104" t="s">
        <v>1567</v>
      </c>
      <c r="M104" t="s">
        <v>1546</v>
      </c>
    </row>
    <row r="105" spans="1:13" x14ac:dyDescent="0.35">
      <c r="A105" t="s">
        <v>1950</v>
      </c>
      <c r="B105" t="s">
        <v>1735</v>
      </c>
      <c r="C105" t="s">
        <v>1951</v>
      </c>
      <c r="D105" t="s">
        <v>1938</v>
      </c>
      <c r="E105" t="s">
        <v>1554</v>
      </c>
      <c r="F105" t="str">
        <f t="shared" si="1"/>
        <v>C - Cardiovascular system</v>
      </c>
      <c r="G105" t="str">
        <f>LEFT(shortage_lista__13[[#This Row],[ATC kód 1/ATC kód 2]],1)</f>
        <v>C</v>
      </c>
      <c r="H105" t="s">
        <v>1939</v>
      </c>
      <c r="I105" s="18">
        <v>45958</v>
      </c>
      <c r="K105" t="s">
        <v>1544</v>
      </c>
      <c r="L105" t="s">
        <v>1567</v>
      </c>
      <c r="M105" t="s">
        <v>1546</v>
      </c>
    </row>
    <row r="106" spans="1:13" x14ac:dyDescent="0.35">
      <c r="A106" t="s">
        <v>1952</v>
      </c>
      <c r="B106" t="s">
        <v>1953</v>
      </c>
      <c r="C106" t="s">
        <v>1954</v>
      </c>
      <c r="D106" t="s">
        <v>1955</v>
      </c>
      <c r="E106" t="s">
        <v>1617</v>
      </c>
      <c r="F106" t="str">
        <f t="shared" si="1"/>
        <v>M - Musculo-skeletal system</v>
      </c>
      <c r="G106" t="str">
        <f>LEFT(shortage_lista__13[[#This Row],[ATC kód 1/ATC kód 2]],1)</f>
        <v>M</v>
      </c>
      <c r="H106" t="s">
        <v>1956</v>
      </c>
      <c r="I106" s="18">
        <v>42004</v>
      </c>
      <c r="K106" t="s">
        <v>1544</v>
      </c>
      <c r="L106" t="s">
        <v>1584</v>
      </c>
      <c r="M106" t="s">
        <v>1546</v>
      </c>
    </row>
    <row r="107" spans="1:13" x14ac:dyDescent="0.35">
      <c r="A107" t="s">
        <v>1957</v>
      </c>
      <c r="B107" t="s">
        <v>1958</v>
      </c>
      <c r="C107" t="s">
        <v>1959</v>
      </c>
      <c r="D107" t="s">
        <v>1960</v>
      </c>
      <c r="E107" t="s">
        <v>1931</v>
      </c>
      <c r="F107" t="str">
        <f t="shared" si="1"/>
        <v>J - Antiinfectives for systemic use</v>
      </c>
      <c r="G107" t="str">
        <f>LEFT(shortage_lista__13[[#This Row],[ATC kód 1/ATC kód 2]],1)</f>
        <v>J</v>
      </c>
      <c r="H107" t="s">
        <v>1961</v>
      </c>
      <c r="I107" s="18">
        <v>45560</v>
      </c>
      <c r="K107" t="s">
        <v>1544</v>
      </c>
      <c r="L107" t="s">
        <v>1649</v>
      </c>
      <c r="M107" t="s">
        <v>1546</v>
      </c>
    </row>
    <row r="108" spans="1:13" x14ac:dyDescent="0.35">
      <c r="A108" t="s">
        <v>1962</v>
      </c>
      <c r="B108" t="s">
        <v>1586</v>
      </c>
      <c r="C108" t="s">
        <v>1963</v>
      </c>
      <c r="D108" t="s">
        <v>1964</v>
      </c>
      <c r="E108" t="s">
        <v>1965</v>
      </c>
      <c r="F108" t="str">
        <f t="shared" si="1"/>
        <v>M - Musculo-skeletal system</v>
      </c>
      <c r="G108" t="str">
        <f>LEFT(shortage_lista__13[[#This Row],[ATC kód 1/ATC kód 2]],1)</f>
        <v>M</v>
      </c>
      <c r="H108" t="s">
        <v>1966</v>
      </c>
      <c r="I108" s="18">
        <v>44273</v>
      </c>
      <c r="K108" t="s">
        <v>1544</v>
      </c>
      <c r="L108" t="s">
        <v>1545</v>
      </c>
      <c r="M108" t="s">
        <v>1546</v>
      </c>
    </row>
    <row r="109" spans="1:13" x14ac:dyDescent="0.35">
      <c r="A109" t="s">
        <v>1962</v>
      </c>
      <c r="B109" t="s">
        <v>1967</v>
      </c>
      <c r="C109" t="s">
        <v>1968</v>
      </c>
      <c r="D109" t="s">
        <v>1964</v>
      </c>
      <c r="E109" t="s">
        <v>1965</v>
      </c>
      <c r="F109" t="str">
        <f t="shared" si="1"/>
        <v>M - Musculo-skeletal system</v>
      </c>
      <c r="G109" t="str">
        <f>LEFT(shortage_lista__13[[#This Row],[ATC kód 1/ATC kód 2]],1)</f>
        <v>M</v>
      </c>
      <c r="H109" t="s">
        <v>1966</v>
      </c>
      <c r="I109" s="18">
        <v>44273</v>
      </c>
      <c r="K109" t="s">
        <v>1544</v>
      </c>
      <c r="L109" t="s">
        <v>1545</v>
      </c>
      <c r="M109" t="s">
        <v>1546</v>
      </c>
    </row>
    <row r="110" spans="1:13" x14ac:dyDescent="0.35">
      <c r="A110" t="s">
        <v>1969</v>
      </c>
      <c r="B110" t="s">
        <v>1667</v>
      </c>
      <c r="C110" t="s">
        <v>1970</v>
      </c>
      <c r="D110" t="s">
        <v>1971</v>
      </c>
      <c r="E110" t="s">
        <v>1972</v>
      </c>
      <c r="F110" t="str">
        <f t="shared" si="1"/>
        <v>A - Alimentary tract and metabolism</v>
      </c>
      <c r="G110" t="str">
        <f>LEFT(shortage_lista__13[[#This Row],[ATC kód 1/ATC kód 2]],1)</f>
        <v>A</v>
      </c>
      <c r="H110" t="s">
        <v>1973</v>
      </c>
      <c r="I110" s="18">
        <v>43623</v>
      </c>
      <c r="K110" t="s">
        <v>1544</v>
      </c>
      <c r="L110" t="s">
        <v>1549</v>
      </c>
      <c r="M110" t="s">
        <v>1546</v>
      </c>
    </row>
    <row r="111" spans="1:13" x14ac:dyDescent="0.35">
      <c r="A111" t="s">
        <v>1974</v>
      </c>
      <c r="B111" t="s">
        <v>1975</v>
      </c>
      <c r="C111" t="s">
        <v>1976</v>
      </c>
      <c r="D111" t="s">
        <v>1977</v>
      </c>
      <c r="E111" t="s">
        <v>1978</v>
      </c>
      <c r="F111" t="str">
        <f t="shared" si="1"/>
        <v>L - Antineoplastic and immunomodulating agents</v>
      </c>
      <c r="G111" t="str">
        <f>LEFT(shortage_lista__13[[#This Row],[ATC kód 1/ATC kód 2]],1)</f>
        <v>L</v>
      </c>
      <c r="H111" t="s">
        <v>1979</v>
      </c>
      <c r="I111" s="18">
        <v>43344</v>
      </c>
      <c r="K111" t="s">
        <v>1544</v>
      </c>
      <c r="L111" t="s">
        <v>1567</v>
      </c>
      <c r="M111" t="s">
        <v>1546</v>
      </c>
    </row>
    <row r="112" spans="1:13" x14ac:dyDescent="0.35">
      <c r="A112" t="s">
        <v>1980</v>
      </c>
      <c r="B112" t="s">
        <v>1586</v>
      </c>
      <c r="C112" t="s">
        <v>1981</v>
      </c>
      <c r="D112" t="s">
        <v>1982</v>
      </c>
      <c r="E112" t="s">
        <v>1983</v>
      </c>
      <c r="F112" t="str">
        <f t="shared" si="1"/>
        <v>L - Antineoplastic and immunomodulating agents</v>
      </c>
      <c r="G112" t="str">
        <f>LEFT(shortage_lista__13[[#This Row],[ATC kód 1/ATC kód 2]],1)</f>
        <v>L</v>
      </c>
      <c r="H112" t="s">
        <v>1984</v>
      </c>
      <c r="I112" s="18">
        <v>43208</v>
      </c>
      <c r="K112" t="s">
        <v>1544</v>
      </c>
      <c r="L112" t="s">
        <v>1595</v>
      </c>
      <c r="M112" t="s">
        <v>1546</v>
      </c>
    </row>
    <row r="113" spans="1:13" x14ac:dyDescent="0.35">
      <c r="A113" t="s">
        <v>1985</v>
      </c>
      <c r="B113" t="s">
        <v>1586</v>
      </c>
      <c r="C113" t="s">
        <v>1986</v>
      </c>
      <c r="D113" t="s">
        <v>1982</v>
      </c>
      <c r="E113" t="s">
        <v>1983</v>
      </c>
      <c r="F113" t="str">
        <f t="shared" si="1"/>
        <v>L - Antineoplastic and immunomodulating agents</v>
      </c>
      <c r="G113" t="str">
        <f>LEFT(shortage_lista__13[[#This Row],[ATC kód 1/ATC kód 2]],1)</f>
        <v>L</v>
      </c>
      <c r="H113" t="s">
        <v>1984</v>
      </c>
      <c r="I113" s="18">
        <v>43208</v>
      </c>
      <c r="K113" t="s">
        <v>1544</v>
      </c>
      <c r="L113" t="s">
        <v>1595</v>
      </c>
      <c r="M113" t="s">
        <v>1546</v>
      </c>
    </row>
    <row r="114" spans="1:13" x14ac:dyDescent="0.35">
      <c r="A114" t="s">
        <v>1987</v>
      </c>
      <c r="B114" t="s">
        <v>1988</v>
      </c>
      <c r="C114" t="s">
        <v>1989</v>
      </c>
      <c r="D114" t="s">
        <v>1990</v>
      </c>
      <c r="E114" t="s">
        <v>1991</v>
      </c>
      <c r="F114" t="str">
        <f t="shared" si="1"/>
        <v>A - Alimentary tract and metabolism</v>
      </c>
      <c r="G114" t="str">
        <f>LEFT(shortage_lista__13[[#This Row],[ATC kód 1/ATC kód 2]],1)</f>
        <v>A</v>
      </c>
      <c r="H114" t="s">
        <v>1992</v>
      </c>
      <c r="I114" s="18">
        <v>45747</v>
      </c>
      <c r="K114" t="s">
        <v>1544</v>
      </c>
      <c r="L114" t="s">
        <v>1649</v>
      </c>
      <c r="M114" t="s">
        <v>1546</v>
      </c>
    </row>
    <row r="115" spans="1:13" x14ac:dyDescent="0.35">
      <c r="A115" t="s">
        <v>1993</v>
      </c>
      <c r="B115" t="s">
        <v>1994</v>
      </c>
      <c r="C115" t="s">
        <v>1995</v>
      </c>
      <c r="D115" t="s">
        <v>1990</v>
      </c>
      <c r="E115" t="s">
        <v>1991</v>
      </c>
      <c r="F115" t="str">
        <f t="shared" si="1"/>
        <v>A - Alimentary tract and metabolism</v>
      </c>
      <c r="G115" t="str">
        <f>LEFT(shortage_lista__13[[#This Row],[ATC kód 1/ATC kód 2]],1)</f>
        <v>A</v>
      </c>
      <c r="H115" t="s">
        <v>1992</v>
      </c>
      <c r="I115" s="18">
        <v>45747</v>
      </c>
      <c r="K115" t="s">
        <v>1544</v>
      </c>
      <c r="L115" t="s">
        <v>1649</v>
      </c>
      <c r="M115" t="s">
        <v>1546</v>
      </c>
    </row>
    <row r="116" spans="1:13" x14ac:dyDescent="0.35">
      <c r="A116" t="s">
        <v>1996</v>
      </c>
      <c r="B116" t="s">
        <v>1997</v>
      </c>
      <c r="C116" t="s">
        <v>1998</v>
      </c>
      <c r="D116" t="s">
        <v>1999</v>
      </c>
      <c r="E116" t="s">
        <v>2000</v>
      </c>
      <c r="F116" t="str">
        <f t="shared" si="1"/>
        <v>A - Alimentary tract and metabolism</v>
      </c>
      <c r="G116" t="str">
        <f>LEFT(shortage_lista__13[[#This Row],[ATC kód 1/ATC kód 2]],1)</f>
        <v>A</v>
      </c>
      <c r="H116" t="s">
        <v>2001</v>
      </c>
      <c r="I116" s="18">
        <v>44306</v>
      </c>
      <c r="K116" t="s">
        <v>1544</v>
      </c>
      <c r="L116" t="s">
        <v>1573</v>
      </c>
      <c r="M116" t="s">
        <v>1546</v>
      </c>
    </row>
    <row r="117" spans="1:13" x14ac:dyDescent="0.35">
      <c r="A117" t="s">
        <v>2002</v>
      </c>
      <c r="B117" t="s">
        <v>2003</v>
      </c>
      <c r="C117" t="s">
        <v>2004</v>
      </c>
      <c r="D117" t="s">
        <v>2005</v>
      </c>
      <c r="E117" t="s">
        <v>2006</v>
      </c>
      <c r="F117" t="str">
        <f t="shared" si="1"/>
        <v>A - Alimentary tract and metabolism</v>
      </c>
      <c r="G117" t="str">
        <f>LEFT(shortage_lista__13[[#This Row],[ATC kód 1/ATC kód 2]],1)</f>
        <v>A</v>
      </c>
      <c r="H117" t="s">
        <v>2007</v>
      </c>
      <c r="I117" s="18">
        <v>45131</v>
      </c>
      <c r="K117" t="s">
        <v>1544</v>
      </c>
      <c r="L117" t="s">
        <v>1595</v>
      </c>
      <c r="M117" t="s">
        <v>1546</v>
      </c>
    </row>
    <row r="118" spans="1:13" x14ac:dyDescent="0.35">
      <c r="A118" t="s">
        <v>2008</v>
      </c>
      <c r="B118" t="s">
        <v>1667</v>
      </c>
      <c r="C118" t="s">
        <v>2009</v>
      </c>
      <c r="D118" t="s">
        <v>2010</v>
      </c>
      <c r="E118" t="s">
        <v>1635</v>
      </c>
      <c r="F118" t="str">
        <f t="shared" si="1"/>
        <v>C - Cardiovascular system</v>
      </c>
      <c r="G118" t="str">
        <f>LEFT(shortage_lista__13[[#This Row],[ATC kód 1/ATC kód 2]],1)</f>
        <v>C</v>
      </c>
      <c r="H118" t="s">
        <v>2011</v>
      </c>
      <c r="I118" s="18">
        <v>45670</v>
      </c>
      <c r="K118" t="s">
        <v>1544</v>
      </c>
      <c r="L118" t="s">
        <v>1573</v>
      </c>
      <c r="M118" t="s">
        <v>1546</v>
      </c>
    </row>
    <row r="119" spans="1:13" x14ac:dyDescent="0.35">
      <c r="A119" t="s">
        <v>2012</v>
      </c>
      <c r="B119" t="s">
        <v>1667</v>
      </c>
      <c r="C119" t="s">
        <v>2013</v>
      </c>
      <c r="D119" t="s">
        <v>2010</v>
      </c>
      <c r="E119" t="s">
        <v>1635</v>
      </c>
      <c r="F119" t="str">
        <f t="shared" si="1"/>
        <v>C - Cardiovascular system</v>
      </c>
      <c r="G119" t="str">
        <f>LEFT(shortage_lista__13[[#This Row],[ATC kód 1/ATC kód 2]],1)</f>
        <v>C</v>
      </c>
      <c r="H119" t="s">
        <v>2011</v>
      </c>
      <c r="I119" s="18">
        <v>45858</v>
      </c>
      <c r="K119" t="s">
        <v>1544</v>
      </c>
      <c r="L119" t="s">
        <v>1595</v>
      </c>
      <c r="M119" t="s">
        <v>1546</v>
      </c>
    </row>
    <row r="120" spans="1:13" x14ac:dyDescent="0.35">
      <c r="A120" t="s">
        <v>2014</v>
      </c>
      <c r="B120" t="s">
        <v>2015</v>
      </c>
      <c r="C120" t="s">
        <v>2016</v>
      </c>
      <c r="D120" t="s">
        <v>2017</v>
      </c>
      <c r="E120" t="s">
        <v>2006</v>
      </c>
      <c r="F120" t="str">
        <f t="shared" si="1"/>
        <v>L - Antineoplastic and immunomodulating agents</v>
      </c>
      <c r="G120" t="str">
        <f>LEFT(shortage_lista__13[[#This Row],[ATC kód 1/ATC kód 2]],1)</f>
        <v>L</v>
      </c>
      <c r="H120" t="s">
        <v>2018</v>
      </c>
      <c r="I120" s="18">
        <v>45794</v>
      </c>
      <c r="K120" t="s">
        <v>1544</v>
      </c>
      <c r="L120" t="s">
        <v>1563</v>
      </c>
      <c r="M120" t="s">
        <v>1546</v>
      </c>
    </row>
    <row r="121" spans="1:13" x14ac:dyDescent="0.35">
      <c r="A121" t="s">
        <v>2019</v>
      </c>
      <c r="B121" t="s">
        <v>2015</v>
      </c>
      <c r="C121" t="s">
        <v>2020</v>
      </c>
      <c r="D121" t="s">
        <v>2017</v>
      </c>
      <c r="E121" t="s">
        <v>2006</v>
      </c>
      <c r="F121" t="str">
        <f t="shared" si="1"/>
        <v>L - Antineoplastic and immunomodulating agents</v>
      </c>
      <c r="G121" t="str">
        <f>LEFT(shortage_lista__13[[#This Row],[ATC kód 1/ATC kód 2]],1)</f>
        <v>L</v>
      </c>
      <c r="H121" t="s">
        <v>2018</v>
      </c>
      <c r="I121" s="18">
        <v>45930</v>
      </c>
      <c r="K121" t="s">
        <v>1544</v>
      </c>
      <c r="L121" t="s">
        <v>1563</v>
      </c>
      <c r="M121" t="s">
        <v>1546</v>
      </c>
    </row>
    <row r="122" spans="1:13" x14ac:dyDescent="0.35">
      <c r="A122" t="s">
        <v>2021</v>
      </c>
      <c r="B122" t="s">
        <v>1547</v>
      </c>
      <c r="C122" t="s">
        <v>2022</v>
      </c>
      <c r="D122" t="s">
        <v>1982</v>
      </c>
      <c r="E122" t="s">
        <v>1806</v>
      </c>
      <c r="F122" t="str">
        <f t="shared" si="1"/>
        <v>L - Antineoplastic and immunomodulating agents</v>
      </c>
      <c r="G122" t="str">
        <f>LEFT(shortage_lista__13[[#This Row],[ATC kód 1/ATC kód 2]],1)</f>
        <v>L</v>
      </c>
      <c r="H122" t="s">
        <v>1984</v>
      </c>
      <c r="I122" s="18">
        <v>45874</v>
      </c>
      <c r="K122" t="s">
        <v>1583</v>
      </c>
      <c r="L122" t="s">
        <v>1573</v>
      </c>
      <c r="M122" t="s">
        <v>1546</v>
      </c>
    </row>
    <row r="123" spans="1:13" x14ac:dyDescent="0.35">
      <c r="A123" t="s">
        <v>2021</v>
      </c>
      <c r="B123" t="s">
        <v>2023</v>
      </c>
      <c r="C123" t="s">
        <v>2024</v>
      </c>
      <c r="D123" t="s">
        <v>1982</v>
      </c>
      <c r="E123" t="s">
        <v>1806</v>
      </c>
      <c r="F123" t="str">
        <f t="shared" si="1"/>
        <v>L - Antineoplastic and immunomodulating agents</v>
      </c>
      <c r="G123" t="str">
        <f>LEFT(shortage_lista__13[[#This Row],[ATC kód 1/ATC kód 2]],1)</f>
        <v>L</v>
      </c>
      <c r="H123" t="s">
        <v>1984</v>
      </c>
      <c r="I123" s="18">
        <v>45951</v>
      </c>
      <c r="K123" t="s">
        <v>1583</v>
      </c>
      <c r="L123" t="s">
        <v>1573</v>
      </c>
      <c r="M123" t="s">
        <v>1546</v>
      </c>
    </row>
    <row r="124" spans="1:13" x14ac:dyDescent="0.35">
      <c r="A124" t="s">
        <v>2021</v>
      </c>
      <c r="B124" t="s">
        <v>2025</v>
      </c>
      <c r="C124" t="s">
        <v>2026</v>
      </c>
      <c r="D124" t="s">
        <v>1982</v>
      </c>
      <c r="E124" t="s">
        <v>1806</v>
      </c>
      <c r="F124" t="str">
        <f t="shared" si="1"/>
        <v>L - Antineoplastic and immunomodulating agents</v>
      </c>
      <c r="G124" t="str">
        <f>LEFT(shortage_lista__13[[#This Row],[ATC kód 1/ATC kód 2]],1)</f>
        <v>L</v>
      </c>
      <c r="H124" t="s">
        <v>1984</v>
      </c>
      <c r="I124" s="18">
        <v>45867</v>
      </c>
      <c r="K124" t="s">
        <v>1583</v>
      </c>
      <c r="L124" t="s">
        <v>1545</v>
      </c>
      <c r="M124" t="s">
        <v>1546</v>
      </c>
    </row>
    <row r="125" spans="1:13" x14ac:dyDescent="0.35">
      <c r="A125" t="s">
        <v>2027</v>
      </c>
      <c r="B125" t="s">
        <v>2028</v>
      </c>
      <c r="C125" t="s">
        <v>2029</v>
      </c>
      <c r="D125" t="s">
        <v>2030</v>
      </c>
      <c r="E125" t="s">
        <v>2031</v>
      </c>
      <c r="F125" t="str">
        <f t="shared" si="1"/>
        <v>L - Antineoplastic and immunomodulating agents</v>
      </c>
      <c r="G125" t="str">
        <f>LEFT(shortage_lista__13[[#This Row],[ATC kód 1/ATC kód 2]],1)</f>
        <v>L</v>
      </c>
      <c r="H125" t="s">
        <v>2032</v>
      </c>
      <c r="I125" s="18">
        <v>44805</v>
      </c>
      <c r="K125" t="s">
        <v>1544</v>
      </c>
      <c r="L125" t="s">
        <v>1563</v>
      </c>
      <c r="M125" t="s">
        <v>1546</v>
      </c>
    </row>
    <row r="126" spans="1:13" x14ac:dyDescent="0.35">
      <c r="A126" t="s">
        <v>2033</v>
      </c>
      <c r="B126" t="s">
        <v>2034</v>
      </c>
      <c r="C126" t="s">
        <v>2035</v>
      </c>
      <c r="D126" t="s">
        <v>2036</v>
      </c>
      <c r="E126" t="s">
        <v>2037</v>
      </c>
      <c r="F126" t="str">
        <f t="shared" si="1"/>
        <v>R - Respiratory system</v>
      </c>
      <c r="G126" t="str">
        <f>LEFT(shortage_lista__13[[#This Row],[ATC kód 1/ATC kód 2]],1)</f>
        <v>R</v>
      </c>
      <c r="H126" t="s">
        <v>2038</v>
      </c>
      <c r="I126" s="18">
        <v>43089</v>
      </c>
      <c r="K126" t="s">
        <v>1544</v>
      </c>
      <c r="L126" t="s">
        <v>1584</v>
      </c>
      <c r="M126" t="s">
        <v>1546</v>
      </c>
    </row>
    <row r="127" spans="1:13" x14ac:dyDescent="0.35">
      <c r="A127" t="s">
        <v>2039</v>
      </c>
      <c r="B127" t="s">
        <v>2040</v>
      </c>
      <c r="C127" t="s">
        <v>2041</v>
      </c>
      <c r="D127" t="s">
        <v>2042</v>
      </c>
      <c r="E127" t="s">
        <v>2043</v>
      </c>
      <c r="F127" t="str">
        <f t="shared" si="1"/>
        <v>R - Respiratory system</v>
      </c>
      <c r="G127" t="str">
        <f>LEFT(shortage_lista__13[[#This Row],[ATC kód 1/ATC kód 2]],1)</f>
        <v>R</v>
      </c>
      <c r="H127" t="s">
        <v>2044</v>
      </c>
      <c r="I127" s="18">
        <v>41274</v>
      </c>
      <c r="K127" t="s">
        <v>1544</v>
      </c>
      <c r="L127" t="s">
        <v>1584</v>
      </c>
      <c r="M127" t="s">
        <v>1546</v>
      </c>
    </row>
    <row r="128" spans="1:13" x14ac:dyDescent="0.35">
      <c r="A128" t="s">
        <v>2045</v>
      </c>
      <c r="B128" t="s">
        <v>1608</v>
      </c>
      <c r="C128" t="s">
        <v>2046</v>
      </c>
      <c r="D128" t="s">
        <v>2047</v>
      </c>
      <c r="E128" t="s">
        <v>2048</v>
      </c>
      <c r="F128" t="str">
        <f t="shared" si="1"/>
        <v>N - Nervous system</v>
      </c>
      <c r="G128" t="str">
        <f>LEFT(shortage_lista__13[[#This Row],[ATC kód 1/ATC kód 2]],1)</f>
        <v>N</v>
      </c>
      <c r="H128" t="s">
        <v>2049</v>
      </c>
      <c r="I128" s="18">
        <v>44455</v>
      </c>
      <c r="K128" t="s">
        <v>1544</v>
      </c>
      <c r="L128" t="s">
        <v>1573</v>
      </c>
      <c r="M128" t="s">
        <v>1546</v>
      </c>
    </row>
    <row r="129" spans="1:13" x14ac:dyDescent="0.35">
      <c r="A129" t="s">
        <v>2050</v>
      </c>
      <c r="B129" t="s">
        <v>2051</v>
      </c>
      <c r="C129" t="s">
        <v>2052</v>
      </c>
      <c r="D129" t="s">
        <v>2053</v>
      </c>
      <c r="E129" t="s">
        <v>2054</v>
      </c>
      <c r="F129" t="str">
        <f t="shared" si="1"/>
        <v>L - Antineoplastic and immunomodulating agents</v>
      </c>
      <c r="G129" t="str">
        <f>LEFT(shortage_lista__13[[#This Row],[ATC kód 1/ATC kód 2]],1)</f>
        <v>L</v>
      </c>
      <c r="H129" t="s">
        <v>2055</v>
      </c>
      <c r="I129" s="18">
        <v>45776</v>
      </c>
      <c r="J129" s="18">
        <v>46022</v>
      </c>
      <c r="K129" t="s">
        <v>1583</v>
      </c>
      <c r="L129" t="s">
        <v>1545</v>
      </c>
      <c r="M129" t="s">
        <v>1546</v>
      </c>
    </row>
    <row r="130" spans="1:13" x14ac:dyDescent="0.35">
      <c r="A130" t="s">
        <v>2056</v>
      </c>
      <c r="B130" t="s">
        <v>2057</v>
      </c>
      <c r="C130" t="s">
        <v>2058</v>
      </c>
      <c r="D130" t="s">
        <v>2059</v>
      </c>
      <c r="E130" t="s">
        <v>1818</v>
      </c>
      <c r="F130" t="str">
        <f t="shared" ref="F130:F193" si="2">VLOOKUP(G130, $O$2:$P$14, 2, FALSE)</f>
        <v>B - Blood and blood forming organs</v>
      </c>
      <c r="G130" t="str">
        <f>LEFT(shortage_lista__13[[#This Row],[ATC kód 1/ATC kód 2]],1)</f>
        <v>B</v>
      </c>
      <c r="H130" t="s">
        <v>2060</v>
      </c>
      <c r="I130" s="18">
        <v>45266</v>
      </c>
      <c r="K130" t="s">
        <v>1544</v>
      </c>
      <c r="L130" t="s">
        <v>1549</v>
      </c>
      <c r="M130" t="s">
        <v>1546</v>
      </c>
    </row>
    <row r="131" spans="1:13" x14ac:dyDescent="0.35">
      <c r="A131" t="s">
        <v>2061</v>
      </c>
      <c r="B131" t="s">
        <v>2062</v>
      </c>
      <c r="C131" t="s">
        <v>2063</v>
      </c>
      <c r="D131" t="s">
        <v>2064</v>
      </c>
      <c r="E131" t="s">
        <v>1554</v>
      </c>
      <c r="F131" t="str">
        <f t="shared" si="2"/>
        <v>N - Nervous system</v>
      </c>
      <c r="G131" t="str">
        <f>LEFT(shortage_lista__13[[#This Row],[ATC kód 1/ATC kód 2]],1)</f>
        <v>N</v>
      </c>
      <c r="H131" t="s">
        <v>2065</v>
      </c>
      <c r="I131" s="18">
        <v>44995</v>
      </c>
      <c r="J131" s="18">
        <v>45981</v>
      </c>
      <c r="K131" t="s">
        <v>1583</v>
      </c>
      <c r="L131" t="s">
        <v>1563</v>
      </c>
      <c r="M131" t="s">
        <v>1546</v>
      </c>
    </row>
    <row r="132" spans="1:13" x14ac:dyDescent="0.35">
      <c r="A132" t="s">
        <v>2066</v>
      </c>
      <c r="B132" t="s">
        <v>2067</v>
      </c>
      <c r="C132" t="s">
        <v>2068</v>
      </c>
      <c r="D132" t="s">
        <v>1750</v>
      </c>
      <c r="E132" t="s">
        <v>2069</v>
      </c>
      <c r="F132" t="str">
        <f t="shared" si="2"/>
        <v>J - Antiinfectives for systemic use</v>
      </c>
      <c r="G132" t="str">
        <f>LEFT(shortage_lista__13[[#This Row],[ATC kód 1/ATC kód 2]],1)</f>
        <v>J</v>
      </c>
      <c r="H132" t="s">
        <v>1752</v>
      </c>
      <c r="I132" s="18">
        <v>44166</v>
      </c>
      <c r="K132" t="s">
        <v>1544</v>
      </c>
      <c r="L132" t="s">
        <v>1595</v>
      </c>
      <c r="M132" t="s">
        <v>1546</v>
      </c>
    </row>
    <row r="133" spans="1:13" x14ac:dyDescent="0.35">
      <c r="A133" t="s">
        <v>2070</v>
      </c>
      <c r="B133" t="s">
        <v>1804</v>
      </c>
      <c r="C133" t="s">
        <v>2071</v>
      </c>
      <c r="D133" t="s">
        <v>1750</v>
      </c>
      <c r="E133" t="s">
        <v>2069</v>
      </c>
      <c r="F133" t="str">
        <f t="shared" si="2"/>
        <v>J - Antiinfectives for systemic use</v>
      </c>
      <c r="G133" t="str">
        <f>LEFT(shortage_lista__13[[#This Row],[ATC kód 1/ATC kód 2]],1)</f>
        <v>J</v>
      </c>
      <c r="H133" t="s">
        <v>1752</v>
      </c>
      <c r="I133" s="18">
        <v>44805</v>
      </c>
      <c r="K133" t="s">
        <v>1544</v>
      </c>
      <c r="L133" t="s">
        <v>1567</v>
      </c>
      <c r="M133" t="s">
        <v>1546</v>
      </c>
    </row>
    <row r="134" spans="1:13" x14ac:dyDescent="0.35">
      <c r="A134" t="s">
        <v>2072</v>
      </c>
      <c r="B134" t="s">
        <v>1597</v>
      </c>
      <c r="C134" t="s">
        <v>2073</v>
      </c>
      <c r="D134" t="s">
        <v>1750</v>
      </c>
      <c r="E134" t="s">
        <v>2069</v>
      </c>
      <c r="F134" t="str">
        <f t="shared" si="2"/>
        <v>J - Antiinfectives for systemic use</v>
      </c>
      <c r="G134" t="str">
        <f>LEFT(shortage_lista__13[[#This Row],[ATC kód 1/ATC kód 2]],1)</f>
        <v>J</v>
      </c>
      <c r="H134" t="s">
        <v>1752</v>
      </c>
      <c r="I134" s="18">
        <v>45188</v>
      </c>
      <c r="J134" s="18">
        <v>46022</v>
      </c>
      <c r="K134" t="s">
        <v>1583</v>
      </c>
      <c r="L134" t="s">
        <v>1567</v>
      </c>
      <c r="M134" t="s">
        <v>1546</v>
      </c>
    </row>
    <row r="135" spans="1:13" x14ac:dyDescent="0.35">
      <c r="A135" t="s">
        <v>2074</v>
      </c>
      <c r="B135" t="s">
        <v>2075</v>
      </c>
      <c r="C135" t="s">
        <v>2076</v>
      </c>
      <c r="D135" t="s">
        <v>2077</v>
      </c>
      <c r="E135" t="s">
        <v>2078</v>
      </c>
      <c r="F135" t="str">
        <f t="shared" si="2"/>
        <v>C - Cardiovascular system</v>
      </c>
      <c r="G135" t="str">
        <f>LEFT(shortage_lista__13[[#This Row],[ATC kód 1/ATC kód 2]],1)</f>
        <v>C</v>
      </c>
      <c r="H135" t="s">
        <v>2079</v>
      </c>
      <c r="I135" s="18">
        <v>45947</v>
      </c>
      <c r="J135" s="18">
        <v>46039</v>
      </c>
      <c r="K135" t="s">
        <v>1544</v>
      </c>
      <c r="L135" t="s">
        <v>1595</v>
      </c>
      <c r="M135" t="s">
        <v>1546</v>
      </c>
    </row>
    <row r="136" spans="1:13" x14ac:dyDescent="0.35">
      <c r="A136" t="s">
        <v>2080</v>
      </c>
      <c r="B136" t="s">
        <v>2081</v>
      </c>
      <c r="C136" t="s">
        <v>2082</v>
      </c>
      <c r="D136" t="s">
        <v>2083</v>
      </c>
      <c r="E136" t="s">
        <v>2084</v>
      </c>
      <c r="F136" t="str">
        <f t="shared" si="2"/>
        <v>D - Dermatologicals</v>
      </c>
      <c r="G136" t="str">
        <f>LEFT(shortage_lista__13[[#This Row],[ATC kód 1/ATC kód 2]],1)</f>
        <v>D</v>
      </c>
      <c r="H136" t="s">
        <v>2085</v>
      </c>
      <c r="I136" s="18">
        <v>40328</v>
      </c>
      <c r="K136" t="s">
        <v>1544</v>
      </c>
      <c r="L136" t="s">
        <v>1584</v>
      </c>
      <c r="M136" t="s">
        <v>1546</v>
      </c>
    </row>
    <row r="137" spans="1:13" x14ac:dyDescent="0.35">
      <c r="A137" t="s">
        <v>2086</v>
      </c>
      <c r="B137" t="s">
        <v>2087</v>
      </c>
      <c r="C137" t="s">
        <v>2088</v>
      </c>
      <c r="D137" t="s">
        <v>2089</v>
      </c>
      <c r="E137" t="s">
        <v>1641</v>
      </c>
      <c r="F137" t="str">
        <f t="shared" si="2"/>
        <v>R - Respiratory system</v>
      </c>
      <c r="G137" t="str">
        <f>LEFT(shortage_lista__13[[#This Row],[ATC kód 1/ATC kód 2]],1)</f>
        <v>R</v>
      </c>
      <c r="H137" t="s">
        <v>2090</v>
      </c>
      <c r="I137" s="18">
        <v>45938</v>
      </c>
      <c r="J137" s="18">
        <v>45981</v>
      </c>
      <c r="K137" t="s">
        <v>1583</v>
      </c>
      <c r="L137" t="s">
        <v>1584</v>
      </c>
      <c r="M137" t="s">
        <v>1546</v>
      </c>
    </row>
    <row r="138" spans="1:13" x14ac:dyDescent="0.35">
      <c r="A138" t="s">
        <v>2091</v>
      </c>
      <c r="B138" t="s">
        <v>1608</v>
      </c>
      <c r="C138" t="s">
        <v>2092</v>
      </c>
      <c r="D138" t="s">
        <v>2093</v>
      </c>
      <c r="E138" t="s">
        <v>2069</v>
      </c>
      <c r="F138" t="str">
        <f t="shared" si="2"/>
        <v>N - Nervous system</v>
      </c>
      <c r="G138" t="str">
        <f>LEFT(shortage_lista__13[[#This Row],[ATC kód 1/ATC kód 2]],1)</f>
        <v>N</v>
      </c>
      <c r="H138" t="s">
        <v>2094</v>
      </c>
      <c r="I138" s="18">
        <v>44651</v>
      </c>
      <c r="K138" t="s">
        <v>1544</v>
      </c>
      <c r="L138" t="s">
        <v>1567</v>
      </c>
      <c r="M138" t="s">
        <v>1546</v>
      </c>
    </row>
    <row r="139" spans="1:13" x14ac:dyDescent="0.35">
      <c r="A139" t="s">
        <v>2091</v>
      </c>
      <c r="B139" t="s">
        <v>1638</v>
      </c>
      <c r="C139" t="s">
        <v>2095</v>
      </c>
      <c r="D139" t="s">
        <v>2093</v>
      </c>
      <c r="E139" t="s">
        <v>2069</v>
      </c>
      <c r="F139" t="str">
        <f t="shared" si="2"/>
        <v>N - Nervous system</v>
      </c>
      <c r="G139" t="str">
        <f>LEFT(shortage_lista__13[[#This Row],[ATC kód 1/ATC kód 2]],1)</f>
        <v>N</v>
      </c>
      <c r="H139" t="s">
        <v>2094</v>
      </c>
      <c r="I139" s="18">
        <v>44287</v>
      </c>
      <c r="K139" t="s">
        <v>1544</v>
      </c>
      <c r="L139" t="s">
        <v>1573</v>
      </c>
      <c r="M139" t="s">
        <v>1546</v>
      </c>
    </row>
    <row r="140" spans="1:13" x14ac:dyDescent="0.35">
      <c r="A140" t="s">
        <v>2096</v>
      </c>
      <c r="B140" t="s">
        <v>1608</v>
      </c>
      <c r="C140" t="s">
        <v>2097</v>
      </c>
      <c r="D140" t="s">
        <v>2093</v>
      </c>
      <c r="E140" t="s">
        <v>2069</v>
      </c>
      <c r="F140" t="str">
        <f t="shared" si="2"/>
        <v>N - Nervous system</v>
      </c>
      <c r="G140" t="str">
        <f>LEFT(shortage_lista__13[[#This Row],[ATC kód 1/ATC kód 2]],1)</f>
        <v>N</v>
      </c>
      <c r="H140" t="s">
        <v>2094</v>
      </c>
      <c r="I140" s="18">
        <v>44681</v>
      </c>
      <c r="K140" t="s">
        <v>1544</v>
      </c>
      <c r="L140" t="s">
        <v>1567</v>
      </c>
      <c r="M140" t="s">
        <v>1546</v>
      </c>
    </row>
    <row r="141" spans="1:13" x14ac:dyDescent="0.35">
      <c r="A141" t="s">
        <v>2098</v>
      </c>
      <c r="B141" t="s">
        <v>2062</v>
      </c>
      <c r="C141" t="s">
        <v>2099</v>
      </c>
      <c r="D141" t="s">
        <v>2100</v>
      </c>
      <c r="E141" t="s">
        <v>2101</v>
      </c>
      <c r="F141" t="str">
        <f t="shared" si="2"/>
        <v>C - Cardiovascular system</v>
      </c>
      <c r="G141" t="str">
        <f>LEFT(shortage_lista__13[[#This Row],[ATC kód 1/ATC kód 2]],1)</f>
        <v>C</v>
      </c>
      <c r="H141" t="s">
        <v>2102</v>
      </c>
      <c r="I141" s="18">
        <v>45964</v>
      </c>
      <c r="K141" t="s">
        <v>1544</v>
      </c>
      <c r="L141" t="s">
        <v>1545</v>
      </c>
      <c r="M141" t="s">
        <v>1546</v>
      </c>
    </row>
    <row r="142" spans="1:13" x14ac:dyDescent="0.35">
      <c r="A142" t="s">
        <v>2098</v>
      </c>
      <c r="B142" t="s">
        <v>1735</v>
      </c>
      <c r="C142" t="s">
        <v>2103</v>
      </c>
      <c r="D142" t="s">
        <v>2100</v>
      </c>
      <c r="E142" t="s">
        <v>2101</v>
      </c>
      <c r="F142" t="str">
        <f t="shared" si="2"/>
        <v>C - Cardiovascular system</v>
      </c>
      <c r="G142" t="str">
        <f>LEFT(shortage_lista__13[[#This Row],[ATC kód 1/ATC kód 2]],1)</f>
        <v>C</v>
      </c>
      <c r="H142" t="s">
        <v>2102</v>
      </c>
      <c r="I142" s="18">
        <v>45964</v>
      </c>
      <c r="K142" t="s">
        <v>1544</v>
      </c>
      <c r="L142" t="s">
        <v>1545</v>
      </c>
      <c r="M142" t="s">
        <v>1546</v>
      </c>
    </row>
    <row r="143" spans="1:13" x14ac:dyDescent="0.35">
      <c r="A143" t="s">
        <v>2098</v>
      </c>
      <c r="B143" t="s">
        <v>1933</v>
      </c>
      <c r="C143" t="s">
        <v>2104</v>
      </c>
      <c r="D143" t="s">
        <v>2100</v>
      </c>
      <c r="E143" t="s">
        <v>2101</v>
      </c>
      <c r="F143" t="str">
        <f t="shared" si="2"/>
        <v>C - Cardiovascular system</v>
      </c>
      <c r="G143" t="str">
        <f>LEFT(shortage_lista__13[[#This Row],[ATC kód 1/ATC kód 2]],1)</f>
        <v>C</v>
      </c>
      <c r="H143" t="s">
        <v>2102</v>
      </c>
      <c r="I143" s="18">
        <v>45964</v>
      </c>
      <c r="K143" t="s">
        <v>1544</v>
      </c>
      <c r="L143" t="s">
        <v>1545</v>
      </c>
      <c r="M143" t="s">
        <v>1546</v>
      </c>
    </row>
    <row r="144" spans="1:13" x14ac:dyDescent="0.35">
      <c r="A144" t="s">
        <v>2105</v>
      </c>
      <c r="B144" t="s">
        <v>1735</v>
      </c>
      <c r="C144" t="s">
        <v>2106</v>
      </c>
      <c r="D144" t="s">
        <v>2100</v>
      </c>
      <c r="E144" t="s">
        <v>2107</v>
      </c>
      <c r="F144" t="str">
        <f t="shared" si="2"/>
        <v>C - Cardiovascular system</v>
      </c>
      <c r="G144" t="str">
        <f>LEFT(shortage_lista__13[[#This Row],[ATC kód 1/ATC kód 2]],1)</f>
        <v>C</v>
      </c>
      <c r="H144" t="s">
        <v>2102</v>
      </c>
      <c r="I144" s="18">
        <v>45017</v>
      </c>
      <c r="J144" s="18">
        <v>46022</v>
      </c>
      <c r="K144" t="s">
        <v>1583</v>
      </c>
      <c r="L144" t="s">
        <v>1584</v>
      </c>
      <c r="M144" t="s">
        <v>1546</v>
      </c>
    </row>
    <row r="145" spans="1:13" x14ac:dyDescent="0.35">
      <c r="A145" t="s">
        <v>2108</v>
      </c>
      <c r="B145" t="s">
        <v>1735</v>
      </c>
      <c r="C145" t="s">
        <v>2109</v>
      </c>
      <c r="D145" t="s">
        <v>2100</v>
      </c>
      <c r="E145" t="s">
        <v>2107</v>
      </c>
      <c r="F145" t="str">
        <f t="shared" si="2"/>
        <v>C - Cardiovascular system</v>
      </c>
      <c r="G145" t="str">
        <f>LEFT(shortage_lista__13[[#This Row],[ATC kód 1/ATC kód 2]],1)</f>
        <v>C</v>
      </c>
      <c r="H145" t="s">
        <v>2102</v>
      </c>
      <c r="I145" s="18">
        <v>45031</v>
      </c>
      <c r="J145" s="18">
        <v>46022</v>
      </c>
      <c r="K145" t="s">
        <v>1583</v>
      </c>
      <c r="L145" t="s">
        <v>1567</v>
      </c>
      <c r="M145" t="s">
        <v>1546</v>
      </c>
    </row>
    <row r="146" spans="1:13" x14ac:dyDescent="0.35">
      <c r="A146" t="s">
        <v>2110</v>
      </c>
      <c r="B146" t="s">
        <v>1667</v>
      </c>
      <c r="C146" t="s">
        <v>2111</v>
      </c>
      <c r="D146" t="s">
        <v>2112</v>
      </c>
      <c r="E146" t="s">
        <v>2113</v>
      </c>
      <c r="F146" t="str">
        <f t="shared" si="2"/>
        <v>N - Nervous system</v>
      </c>
      <c r="G146" t="str">
        <f>LEFT(shortage_lista__13[[#This Row],[ATC kód 1/ATC kód 2]],1)</f>
        <v>N</v>
      </c>
      <c r="H146" t="s">
        <v>2114</v>
      </c>
      <c r="I146" s="18">
        <v>45463</v>
      </c>
      <c r="J146" s="18">
        <v>46022</v>
      </c>
      <c r="K146" t="s">
        <v>1583</v>
      </c>
      <c r="L146" t="s">
        <v>1563</v>
      </c>
      <c r="M146" t="s">
        <v>1546</v>
      </c>
    </row>
    <row r="147" spans="1:13" x14ac:dyDescent="0.35">
      <c r="A147" t="s">
        <v>2115</v>
      </c>
      <c r="B147" t="s">
        <v>2116</v>
      </c>
      <c r="C147" t="s">
        <v>2117</v>
      </c>
      <c r="D147" t="s">
        <v>2118</v>
      </c>
      <c r="E147" t="s">
        <v>2119</v>
      </c>
      <c r="F147" t="str">
        <f t="shared" si="2"/>
        <v>J - Antiinfectives for systemic use</v>
      </c>
      <c r="G147" t="str">
        <f>LEFT(shortage_lista__13[[#This Row],[ATC kód 1/ATC kód 2]],1)</f>
        <v>J</v>
      </c>
      <c r="H147" t="s">
        <v>2120</v>
      </c>
      <c r="I147" s="18">
        <v>44673</v>
      </c>
      <c r="K147" t="s">
        <v>1544</v>
      </c>
      <c r="L147" t="s">
        <v>1584</v>
      </c>
      <c r="M147" t="s">
        <v>1546</v>
      </c>
    </row>
    <row r="148" spans="1:13" x14ac:dyDescent="0.35">
      <c r="A148" t="s">
        <v>2115</v>
      </c>
      <c r="B148" t="s">
        <v>2116</v>
      </c>
      <c r="C148" t="s">
        <v>2121</v>
      </c>
      <c r="D148" t="s">
        <v>2118</v>
      </c>
      <c r="E148" t="s">
        <v>2119</v>
      </c>
      <c r="F148" t="str">
        <f t="shared" si="2"/>
        <v>J - Antiinfectives for systemic use</v>
      </c>
      <c r="G148" t="str">
        <f>LEFT(shortage_lista__13[[#This Row],[ATC kód 1/ATC kód 2]],1)</f>
        <v>J</v>
      </c>
      <c r="H148" t="s">
        <v>2120</v>
      </c>
      <c r="I148" s="18">
        <v>44643</v>
      </c>
      <c r="K148" t="s">
        <v>1544</v>
      </c>
      <c r="L148" t="s">
        <v>1584</v>
      </c>
      <c r="M148" t="s">
        <v>1546</v>
      </c>
    </row>
    <row r="149" spans="1:13" x14ac:dyDescent="0.35">
      <c r="A149" t="s">
        <v>2122</v>
      </c>
      <c r="B149" t="s">
        <v>1586</v>
      </c>
      <c r="C149" t="s">
        <v>2123</v>
      </c>
      <c r="D149" t="s">
        <v>2124</v>
      </c>
      <c r="E149" t="s">
        <v>1542</v>
      </c>
      <c r="F149" t="str">
        <f t="shared" si="2"/>
        <v>L - Antineoplastic and immunomodulating agents</v>
      </c>
      <c r="G149" t="str">
        <f>LEFT(shortage_lista__13[[#This Row],[ATC kód 1/ATC kód 2]],1)</f>
        <v>L</v>
      </c>
      <c r="H149" t="s">
        <v>2125</v>
      </c>
      <c r="I149" s="18">
        <v>43523</v>
      </c>
      <c r="J149" s="18">
        <v>46022</v>
      </c>
      <c r="K149" t="s">
        <v>1544</v>
      </c>
      <c r="L149" t="s">
        <v>1545</v>
      </c>
      <c r="M149" t="s">
        <v>1546</v>
      </c>
    </row>
    <row r="150" spans="1:13" x14ac:dyDescent="0.35">
      <c r="A150" t="s">
        <v>2126</v>
      </c>
      <c r="B150" t="s">
        <v>2127</v>
      </c>
      <c r="C150" t="s">
        <v>2128</v>
      </c>
      <c r="D150" t="s">
        <v>2129</v>
      </c>
      <c r="E150" t="s">
        <v>1683</v>
      </c>
      <c r="F150" t="str">
        <f t="shared" si="2"/>
        <v>V - Various</v>
      </c>
      <c r="G150" t="str">
        <f>LEFT(shortage_lista__13[[#This Row],[ATC kód 1/ATC kód 2]],1)</f>
        <v>V</v>
      </c>
      <c r="H150" t="s">
        <v>2130</v>
      </c>
      <c r="I150" s="18">
        <v>45809</v>
      </c>
      <c r="J150" s="18">
        <v>46142</v>
      </c>
      <c r="K150" t="s">
        <v>1583</v>
      </c>
      <c r="L150" t="s">
        <v>1549</v>
      </c>
      <c r="M150" t="s">
        <v>1546</v>
      </c>
    </row>
    <row r="151" spans="1:13" x14ac:dyDescent="0.35">
      <c r="A151" t="s">
        <v>2131</v>
      </c>
      <c r="B151" t="s">
        <v>2132</v>
      </c>
      <c r="C151" t="s">
        <v>2133</v>
      </c>
      <c r="D151" t="s">
        <v>2134</v>
      </c>
      <c r="E151" t="s">
        <v>2135</v>
      </c>
      <c r="F151" t="str">
        <f t="shared" si="2"/>
        <v>G - Genito-urinary system and sex hormones</v>
      </c>
      <c r="G151" t="str">
        <f>LEFT(shortage_lista__13[[#This Row],[ATC kód 1/ATC kód 2]],1)</f>
        <v>G</v>
      </c>
      <c r="H151" t="s">
        <v>5970</v>
      </c>
      <c r="I151" s="18">
        <v>45951</v>
      </c>
      <c r="J151" s="18">
        <v>45975</v>
      </c>
      <c r="K151" t="s">
        <v>1583</v>
      </c>
      <c r="L151" t="s">
        <v>1584</v>
      </c>
      <c r="M151" t="s">
        <v>1546</v>
      </c>
    </row>
    <row r="152" spans="1:13" x14ac:dyDescent="0.35">
      <c r="A152" t="s">
        <v>2137</v>
      </c>
      <c r="B152" t="s">
        <v>1608</v>
      </c>
      <c r="C152" t="s">
        <v>2138</v>
      </c>
      <c r="D152" t="s">
        <v>2139</v>
      </c>
      <c r="E152" t="s">
        <v>2140</v>
      </c>
      <c r="F152" t="str">
        <f t="shared" si="2"/>
        <v>R - Respiratory system</v>
      </c>
      <c r="G152" t="str">
        <f>LEFT(shortage_lista__13[[#This Row],[ATC kód 1/ATC kód 2]],1)</f>
        <v>R</v>
      </c>
      <c r="H152" t="s">
        <v>2141</v>
      </c>
      <c r="I152" s="18">
        <v>45791</v>
      </c>
      <c r="K152" t="s">
        <v>1544</v>
      </c>
      <c r="L152" t="s">
        <v>1584</v>
      </c>
      <c r="M152" t="s">
        <v>1546</v>
      </c>
    </row>
    <row r="153" spans="1:13" x14ac:dyDescent="0.35">
      <c r="A153" t="s">
        <v>2137</v>
      </c>
      <c r="B153" t="s">
        <v>2142</v>
      </c>
      <c r="C153" t="s">
        <v>2143</v>
      </c>
      <c r="D153" t="s">
        <v>2139</v>
      </c>
      <c r="E153" t="s">
        <v>2140</v>
      </c>
      <c r="F153" t="str">
        <f t="shared" si="2"/>
        <v>R - Respiratory system</v>
      </c>
      <c r="G153" t="str">
        <f>LEFT(shortage_lista__13[[#This Row],[ATC kód 1/ATC kód 2]],1)</f>
        <v>R</v>
      </c>
      <c r="H153" t="s">
        <v>2141</v>
      </c>
      <c r="I153" s="18">
        <v>45791</v>
      </c>
      <c r="K153" t="s">
        <v>1544</v>
      </c>
      <c r="L153" t="s">
        <v>1584</v>
      </c>
      <c r="M153" t="s">
        <v>1546</v>
      </c>
    </row>
    <row r="154" spans="1:13" x14ac:dyDescent="0.35">
      <c r="A154" t="s">
        <v>2144</v>
      </c>
      <c r="B154" t="s">
        <v>2145</v>
      </c>
      <c r="C154" t="s">
        <v>2146</v>
      </c>
      <c r="D154" t="s">
        <v>1713</v>
      </c>
      <c r="E154" t="s">
        <v>2147</v>
      </c>
      <c r="F154" t="str">
        <f t="shared" si="2"/>
        <v>M - Musculo-skeletal system</v>
      </c>
      <c r="G154" t="str">
        <f>LEFT(shortage_lista__13[[#This Row],[ATC kód 1/ATC kód 2]],1)</f>
        <v>M</v>
      </c>
      <c r="H154" t="s">
        <v>1715</v>
      </c>
      <c r="I154" s="18">
        <v>42685</v>
      </c>
      <c r="K154" t="s">
        <v>1583</v>
      </c>
      <c r="L154" t="s">
        <v>1573</v>
      </c>
      <c r="M154" t="s">
        <v>1546</v>
      </c>
    </row>
    <row r="155" spans="1:13" x14ac:dyDescent="0.35">
      <c r="A155" t="s">
        <v>2148</v>
      </c>
      <c r="B155" t="s">
        <v>2149</v>
      </c>
      <c r="C155" t="s">
        <v>2150</v>
      </c>
      <c r="D155" t="s">
        <v>2151</v>
      </c>
      <c r="E155" t="s">
        <v>2152</v>
      </c>
      <c r="F155" t="str">
        <f t="shared" si="2"/>
        <v>A - Alimentary tract and metabolism</v>
      </c>
      <c r="G155" t="str">
        <f>LEFT(shortage_lista__13[[#This Row],[ATC kód 1/ATC kód 2]],1)</f>
        <v>A</v>
      </c>
      <c r="H155" t="s">
        <v>2153</v>
      </c>
      <c r="I155" s="18">
        <v>45943</v>
      </c>
      <c r="J155" s="18">
        <v>45991</v>
      </c>
      <c r="K155" t="s">
        <v>1678</v>
      </c>
      <c r="L155" t="s">
        <v>1649</v>
      </c>
      <c r="M155" t="s">
        <v>1546</v>
      </c>
    </row>
    <row r="156" spans="1:13" x14ac:dyDescent="0.35">
      <c r="A156" t="s">
        <v>2154</v>
      </c>
      <c r="B156" t="s">
        <v>2155</v>
      </c>
      <c r="C156" t="s">
        <v>2156</v>
      </c>
      <c r="D156" t="s">
        <v>2157</v>
      </c>
      <c r="E156" t="s">
        <v>2054</v>
      </c>
      <c r="F156" t="str">
        <f t="shared" si="2"/>
        <v>L - Antineoplastic and immunomodulating agents</v>
      </c>
      <c r="G156" t="str">
        <f>LEFT(shortage_lista__13[[#This Row],[ATC kód 1/ATC kód 2]],1)</f>
        <v>L</v>
      </c>
      <c r="H156" t="s">
        <v>2158</v>
      </c>
      <c r="I156" s="18">
        <v>45937</v>
      </c>
      <c r="J156" s="18">
        <v>45991</v>
      </c>
      <c r="K156" t="s">
        <v>1583</v>
      </c>
      <c r="L156" t="s">
        <v>1545</v>
      </c>
      <c r="M156" t="s">
        <v>1546</v>
      </c>
    </row>
    <row r="157" spans="1:13" x14ac:dyDescent="0.35">
      <c r="A157" t="s">
        <v>2159</v>
      </c>
      <c r="B157" t="s">
        <v>2160</v>
      </c>
      <c r="C157" t="s">
        <v>2161</v>
      </c>
      <c r="D157" t="s">
        <v>2162</v>
      </c>
      <c r="E157" t="s">
        <v>1931</v>
      </c>
      <c r="F157" t="str">
        <f t="shared" si="2"/>
        <v>L - Antineoplastic and immunomodulating agents</v>
      </c>
      <c r="G157" t="str">
        <f>LEFT(shortage_lista__13[[#This Row],[ATC kód 1/ATC kód 2]],1)</f>
        <v>L</v>
      </c>
      <c r="H157" t="s">
        <v>2163</v>
      </c>
      <c r="I157" s="18">
        <v>42492</v>
      </c>
      <c r="K157" t="s">
        <v>1544</v>
      </c>
      <c r="L157" t="s">
        <v>1747</v>
      </c>
      <c r="M157" t="s">
        <v>1546</v>
      </c>
    </row>
    <row r="158" spans="1:13" x14ac:dyDescent="0.35">
      <c r="A158" t="s">
        <v>2164</v>
      </c>
      <c r="B158" t="s">
        <v>1667</v>
      </c>
      <c r="C158" t="s">
        <v>2165</v>
      </c>
      <c r="D158" t="s">
        <v>2166</v>
      </c>
      <c r="E158" t="s">
        <v>2167</v>
      </c>
      <c r="F158" t="str">
        <f t="shared" si="2"/>
        <v>M - Musculo-skeletal system</v>
      </c>
      <c r="G158" t="str">
        <f>LEFT(shortage_lista__13[[#This Row],[ATC kód 1/ATC kód 2]],1)</f>
        <v>M</v>
      </c>
      <c r="H158" t="s">
        <v>2168</v>
      </c>
      <c r="I158" s="18">
        <v>41296</v>
      </c>
      <c r="K158" t="s">
        <v>1544</v>
      </c>
      <c r="L158" t="s">
        <v>1595</v>
      </c>
      <c r="M158" t="s">
        <v>1546</v>
      </c>
    </row>
    <row r="159" spans="1:13" x14ac:dyDescent="0.35">
      <c r="A159" t="s">
        <v>2169</v>
      </c>
      <c r="B159" t="s">
        <v>2170</v>
      </c>
      <c r="C159" t="s">
        <v>2171</v>
      </c>
      <c r="D159" t="s">
        <v>2166</v>
      </c>
      <c r="E159" t="s">
        <v>2167</v>
      </c>
      <c r="F159" t="str">
        <f t="shared" si="2"/>
        <v>M - Musculo-skeletal system</v>
      </c>
      <c r="G159" t="str">
        <f>LEFT(shortage_lista__13[[#This Row],[ATC kód 1/ATC kód 2]],1)</f>
        <v>M</v>
      </c>
      <c r="H159" t="s">
        <v>2168</v>
      </c>
      <c r="I159" s="18">
        <v>41296</v>
      </c>
      <c r="K159" t="s">
        <v>1544</v>
      </c>
      <c r="L159" t="s">
        <v>1595</v>
      </c>
      <c r="M159" t="s">
        <v>1546</v>
      </c>
    </row>
    <row r="160" spans="1:13" x14ac:dyDescent="0.35">
      <c r="A160" t="s">
        <v>2172</v>
      </c>
      <c r="B160" t="s">
        <v>1994</v>
      </c>
      <c r="C160" t="s">
        <v>2173</v>
      </c>
      <c r="D160" t="s">
        <v>2166</v>
      </c>
      <c r="E160" t="s">
        <v>2167</v>
      </c>
      <c r="F160" t="str">
        <f t="shared" si="2"/>
        <v>M - Musculo-skeletal system</v>
      </c>
      <c r="G160" t="str">
        <f>LEFT(shortage_lista__13[[#This Row],[ATC kód 1/ATC kód 2]],1)</f>
        <v>M</v>
      </c>
      <c r="H160" t="s">
        <v>2168</v>
      </c>
      <c r="I160" s="18">
        <v>41673</v>
      </c>
      <c r="K160" t="s">
        <v>1544</v>
      </c>
      <c r="L160" t="s">
        <v>1584</v>
      </c>
      <c r="M160" t="s">
        <v>1546</v>
      </c>
    </row>
    <row r="161" spans="1:13" x14ac:dyDescent="0.35">
      <c r="A161" t="s">
        <v>2172</v>
      </c>
      <c r="B161" t="s">
        <v>2174</v>
      </c>
      <c r="C161" t="s">
        <v>2175</v>
      </c>
      <c r="D161" t="s">
        <v>2166</v>
      </c>
      <c r="E161" t="s">
        <v>2167</v>
      </c>
      <c r="F161" t="str">
        <f t="shared" si="2"/>
        <v>M - Musculo-skeletal system</v>
      </c>
      <c r="G161" t="str">
        <f>LEFT(shortage_lista__13[[#This Row],[ATC kód 1/ATC kód 2]],1)</f>
        <v>M</v>
      </c>
      <c r="H161" t="s">
        <v>2168</v>
      </c>
      <c r="I161" s="18">
        <v>41673</v>
      </c>
      <c r="K161" t="s">
        <v>1544</v>
      </c>
      <c r="L161" t="s">
        <v>1584</v>
      </c>
      <c r="M161" t="s">
        <v>1546</v>
      </c>
    </row>
    <row r="162" spans="1:13" x14ac:dyDescent="0.35">
      <c r="A162" t="s">
        <v>2176</v>
      </c>
      <c r="B162" t="s">
        <v>1632</v>
      </c>
      <c r="C162" t="s">
        <v>2177</v>
      </c>
      <c r="D162" t="s">
        <v>2166</v>
      </c>
      <c r="E162" t="s">
        <v>2167</v>
      </c>
      <c r="F162" t="str">
        <f t="shared" si="2"/>
        <v>M - Musculo-skeletal system</v>
      </c>
      <c r="G162" t="str">
        <f>LEFT(shortage_lista__13[[#This Row],[ATC kód 1/ATC kód 2]],1)</f>
        <v>M</v>
      </c>
      <c r="H162" t="s">
        <v>2168</v>
      </c>
      <c r="I162" s="18">
        <v>42208</v>
      </c>
      <c r="K162" t="s">
        <v>1544</v>
      </c>
      <c r="L162" t="s">
        <v>1584</v>
      </c>
      <c r="M162" t="s">
        <v>1546</v>
      </c>
    </row>
    <row r="163" spans="1:13" x14ac:dyDescent="0.35">
      <c r="A163" t="s">
        <v>2176</v>
      </c>
      <c r="B163" t="s">
        <v>2178</v>
      </c>
      <c r="C163" t="s">
        <v>2179</v>
      </c>
      <c r="D163" t="s">
        <v>2166</v>
      </c>
      <c r="E163" t="s">
        <v>2167</v>
      </c>
      <c r="F163" t="str">
        <f t="shared" si="2"/>
        <v>M - Musculo-skeletal system</v>
      </c>
      <c r="G163" t="str">
        <f>LEFT(shortage_lista__13[[#This Row],[ATC kód 1/ATC kód 2]],1)</f>
        <v>M</v>
      </c>
      <c r="H163" t="s">
        <v>2168</v>
      </c>
      <c r="I163" s="18">
        <v>42208</v>
      </c>
      <c r="K163" t="s">
        <v>1544</v>
      </c>
      <c r="L163" t="s">
        <v>1584</v>
      </c>
      <c r="M163" t="s">
        <v>1546</v>
      </c>
    </row>
    <row r="164" spans="1:13" x14ac:dyDescent="0.35">
      <c r="A164" t="s">
        <v>2180</v>
      </c>
      <c r="B164" t="s">
        <v>2181</v>
      </c>
      <c r="C164" t="s">
        <v>2182</v>
      </c>
      <c r="D164" t="s">
        <v>2183</v>
      </c>
      <c r="E164" t="s">
        <v>2184</v>
      </c>
      <c r="F164" t="str">
        <f t="shared" si="2"/>
        <v>N - Nervous system</v>
      </c>
      <c r="G164" t="str">
        <f>LEFT(shortage_lista__13[[#This Row],[ATC kód 1/ATC kód 2]],1)</f>
        <v>N</v>
      </c>
      <c r="H164" t="s">
        <v>2185</v>
      </c>
      <c r="I164" s="18">
        <v>45566</v>
      </c>
      <c r="K164" t="s">
        <v>1544</v>
      </c>
      <c r="L164" t="s">
        <v>1595</v>
      </c>
      <c r="M164" t="s">
        <v>1546</v>
      </c>
    </row>
    <row r="165" spans="1:13" x14ac:dyDescent="0.35">
      <c r="A165" t="s">
        <v>2186</v>
      </c>
      <c r="B165" t="s">
        <v>2187</v>
      </c>
      <c r="C165" t="s">
        <v>2188</v>
      </c>
      <c r="D165" t="s">
        <v>2189</v>
      </c>
      <c r="E165" t="s">
        <v>2190</v>
      </c>
      <c r="F165" t="str">
        <f t="shared" si="2"/>
        <v>R - Respiratory system</v>
      </c>
      <c r="G165" t="str">
        <f>LEFT(shortage_lista__13[[#This Row],[ATC kód 1/ATC kód 2]],1)</f>
        <v>R</v>
      </c>
      <c r="H165" t="s">
        <v>2191</v>
      </c>
      <c r="I165" s="18">
        <v>45658</v>
      </c>
      <c r="K165" t="s">
        <v>1544</v>
      </c>
      <c r="L165" t="s">
        <v>1584</v>
      </c>
      <c r="M165" t="s">
        <v>1546</v>
      </c>
    </row>
    <row r="166" spans="1:13" x14ac:dyDescent="0.35">
      <c r="A166" t="s">
        <v>2192</v>
      </c>
      <c r="B166" t="s">
        <v>2193</v>
      </c>
      <c r="C166" t="s">
        <v>2194</v>
      </c>
      <c r="D166" t="s">
        <v>2195</v>
      </c>
      <c r="E166" t="s">
        <v>2196</v>
      </c>
      <c r="F166" t="str">
        <f t="shared" si="2"/>
        <v>A - Alimentary tract and metabolism</v>
      </c>
      <c r="G166" t="str">
        <f>LEFT(shortage_lista__13[[#This Row],[ATC kód 1/ATC kód 2]],1)</f>
        <v>A</v>
      </c>
      <c r="H166" t="s">
        <v>2197</v>
      </c>
      <c r="I166" s="18">
        <v>42979</v>
      </c>
      <c r="K166" t="s">
        <v>1544</v>
      </c>
      <c r="L166" t="s">
        <v>1595</v>
      </c>
      <c r="M166" t="s">
        <v>1546</v>
      </c>
    </row>
    <row r="167" spans="1:13" x14ac:dyDescent="0.35">
      <c r="A167" t="s">
        <v>2198</v>
      </c>
      <c r="B167" t="s">
        <v>2199</v>
      </c>
      <c r="C167" t="s">
        <v>2200</v>
      </c>
      <c r="D167" t="s">
        <v>2195</v>
      </c>
      <c r="E167" t="s">
        <v>2196</v>
      </c>
      <c r="F167" t="str">
        <f t="shared" si="2"/>
        <v>A - Alimentary tract and metabolism</v>
      </c>
      <c r="G167" t="str">
        <f>LEFT(shortage_lista__13[[#This Row],[ATC kód 1/ATC kód 2]],1)</f>
        <v>A</v>
      </c>
      <c r="H167" t="s">
        <v>2197</v>
      </c>
      <c r="I167" s="18">
        <v>44742</v>
      </c>
      <c r="K167" t="s">
        <v>1783</v>
      </c>
      <c r="L167" t="s">
        <v>1584</v>
      </c>
      <c r="M167" t="s">
        <v>1546</v>
      </c>
    </row>
    <row r="168" spans="1:13" x14ac:dyDescent="0.35">
      <c r="A168" t="s">
        <v>2201</v>
      </c>
      <c r="B168" t="s">
        <v>2202</v>
      </c>
      <c r="C168" t="s">
        <v>2203</v>
      </c>
      <c r="D168" t="s">
        <v>2195</v>
      </c>
      <c r="E168" t="s">
        <v>2196</v>
      </c>
      <c r="F168" t="str">
        <f t="shared" si="2"/>
        <v>A - Alimentary tract and metabolism</v>
      </c>
      <c r="G168" t="str">
        <f>LEFT(shortage_lista__13[[#This Row],[ATC kód 1/ATC kód 2]],1)</f>
        <v>A</v>
      </c>
      <c r="H168" t="s">
        <v>2197</v>
      </c>
      <c r="I168" s="18">
        <v>44926</v>
      </c>
      <c r="K168" t="s">
        <v>1544</v>
      </c>
      <c r="L168" t="s">
        <v>1584</v>
      </c>
      <c r="M168" t="s">
        <v>1546</v>
      </c>
    </row>
    <row r="169" spans="1:13" x14ac:dyDescent="0.35">
      <c r="A169" t="s">
        <v>2204</v>
      </c>
      <c r="B169" t="s">
        <v>2205</v>
      </c>
      <c r="C169" t="s">
        <v>2206</v>
      </c>
      <c r="D169" t="s">
        <v>2195</v>
      </c>
      <c r="E169" t="s">
        <v>2196</v>
      </c>
      <c r="F169" t="str">
        <f t="shared" si="2"/>
        <v>A - Alimentary tract and metabolism</v>
      </c>
      <c r="G169" t="str">
        <f>LEFT(shortage_lista__13[[#This Row],[ATC kód 1/ATC kód 2]],1)</f>
        <v>A</v>
      </c>
      <c r="H169" t="s">
        <v>2197</v>
      </c>
      <c r="I169" s="18">
        <v>44926</v>
      </c>
      <c r="K169" t="s">
        <v>1544</v>
      </c>
      <c r="L169" t="s">
        <v>1584</v>
      </c>
      <c r="M169" t="s">
        <v>1546</v>
      </c>
    </row>
    <row r="170" spans="1:13" x14ac:dyDescent="0.35">
      <c r="A170" t="s">
        <v>2207</v>
      </c>
      <c r="B170" t="s">
        <v>1913</v>
      </c>
      <c r="C170" t="s">
        <v>2208</v>
      </c>
      <c r="D170" t="s">
        <v>2209</v>
      </c>
      <c r="E170" t="s">
        <v>1617</v>
      </c>
      <c r="F170" t="str">
        <f t="shared" si="2"/>
        <v>A - Alimentary tract and metabolism</v>
      </c>
      <c r="G170" t="str">
        <f>LEFT(shortage_lista__13[[#This Row],[ATC kód 1/ATC kód 2]],1)</f>
        <v>A</v>
      </c>
      <c r="H170" t="s">
        <v>2210</v>
      </c>
      <c r="I170" s="18">
        <v>42644</v>
      </c>
      <c r="K170" t="s">
        <v>1544</v>
      </c>
      <c r="L170" t="s">
        <v>1563</v>
      </c>
      <c r="M170" t="s">
        <v>1546</v>
      </c>
    </row>
    <row r="171" spans="1:13" x14ac:dyDescent="0.35">
      <c r="A171" t="s">
        <v>2211</v>
      </c>
      <c r="B171" t="s">
        <v>1913</v>
      </c>
      <c r="C171" t="s">
        <v>2212</v>
      </c>
      <c r="D171" t="s">
        <v>2209</v>
      </c>
      <c r="E171" t="s">
        <v>1617</v>
      </c>
      <c r="F171" t="str">
        <f t="shared" si="2"/>
        <v>A - Alimentary tract and metabolism</v>
      </c>
      <c r="G171" t="str">
        <f>LEFT(shortage_lista__13[[#This Row],[ATC kód 1/ATC kód 2]],1)</f>
        <v>A</v>
      </c>
      <c r="H171" t="s">
        <v>2210</v>
      </c>
      <c r="I171" s="18">
        <v>44743</v>
      </c>
      <c r="K171" t="s">
        <v>1544</v>
      </c>
      <c r="L171" t="s">
        <v>1573</v>
      </c>
      <c r="M171" t="s">
        <v>1546</v>
      </c>
    </row>
    <row r="172" spans="1:13" x14ac:dyDescent="0.35">
      <c r="A172" t="s">
        <v>2213</v>
      </c>
      <c r="B172" t="s">
        <v>1711</v>
      </c>
      <c r="C172" t="s">
        <v>2214</v>
      </c>
      <c r="D172" t="s">
        <v>2215</v>
      </c>
      <c r="E172" t="s">
        <v>1617</v>
      </c>
      <c r="F172" t="str">
        <f t="shared" si="2"/>
        <v>A - Alimentary tract and metabolism</v>
      </c>
      <c r="G172" t="str">
        <f>LEFT(shortage_lista__13[[#This Row],[ATC kód 1/ATC kód 2]],1)</f>
        <v>A</v>
      </c>
      <c r="H172" t="s">
        <v>2216</v>
      </c>
      <c r="I172" s="18">
        <v>42004</v>
      </c>
      <c r="K172" t="s">
        <v>1544</v>
      </c>
      <c r="L172" t="s">
        <v>1573</v>
      </c>
      <c r="M172" t="s">
        <v>1546</v>
      </c>
    </row>
    <row r="173" spans="1:13" x14ac:dyDescent="0.35">
      <c r="A173" t="s">
        <v>2213</v>
      </c>
      <c r="B173" t="s">
        <v>2217</v>
      </c>
      <c r="C173" t="s">
        <v>2218</v>
      </c>
      <c r="D173" t="s">
        <v>2215</v>
      </c>
      <c r="E173" t="s">
        <v>1617</v>
      </c>
      <c r="F173" t="str">
        <f t="shared" si="2"/>
        <v>A - Alimentary tract and metabolism</v>
      </c>
      <c r="G173" t="str">
        <f>LEFT(shortage_lista__13[[#This Row],[ATC kód 1/ATC kód 2]],1)</f>
        <v>A</v>
      </c>
      <c r="H173" t="s">
        <v>2216</v>
      </c>
      <c r="I173" s="18">
        <v>42004</v>
      </c>
      <c r="K173" t="s">
        <v>1544</v>
      </c>
      <c r="L173" t="s">
        <v>1573</v>
      </c>
      <c r="M173" t="s">
        <v>1546</v>
      </c>
    </row>
    <row r="174" spans="1:13" x14ac:dyDescent="0.35">
      <c r="A174" t="s">
        <v>2219</v>
      </c>
      <c r="B174" t="s">
        <v>2220</v>
      </c>
      <c r="C174" t="s">
        <v>2221</v>
      </c>
      <c r="D174" t="s">
        <v>2222</v>
      </c>
      <c r="E174" t="s">
        <v>1617</v>
      </c>
      <c r="F174" t="str">
        <f t="shared" si="2"/>
        <v>A - Alimentary tract and metabolism</v>
      </c>
      <c r="G174" t="str">
        <f>LEFT(shortage_lista__13[[#This Row],[ATC kód 1/ATC kód 2]],1)</f>
        <v>A</v>
      </c>
      <c r="H174" t="s">
        <v>2223</v>
      </c>
      <c r="I174" s="18">
        <v>44299</v>
      </c>
      <c r="K174" t="s">
        <v>1544</v>
      </c>
      <c r="L174" t="s">
        <v>1595</v>
      </c>
      <c r="M174" t="s">
        <v>1546</v>
      </c>
    </row>
    <row r="175" spans="1:13" x14ac:dyDescent="0.35">
      <c r="A175" t="s">
        <v>2224</v>
      </c>
      <c r="B175" t="s">
        <v>1911</v>
      </c>
      <c r="C175" t="s">
        <v>2225</v>
      </c>
      <c r="D175" t="s">
        <v>2226</v>
      </c>
      <c r="E175" t="s">
        <v>1617</v>
      </c>
      <c r="F175" t="str">
        <f t="shared" si="2"/>
        <v>N - Nervous system</v>
      </c>
      <c r="G175" t="str">
        <f>LEFT(shortage_lista__13[[#This Row],[ATC kód 1/ATC kód 2]],1)</f>
        <v>N</v>
      </c>
      <c r="H175" t="s">
        <v>2227</v>
      </c>
      <c r="I175" s="18">
        <v>44697</v>
      </c>
      <c r="K175" t="s">
        <v>1544</v>
      </c>
      <c r="L175" t="s">
        <v>1573</v>
      </c>
      <c r="M175" t="s">
        <v>1546</v>
      </c>
    </row>
    <row r="176" spans="1:13" x14ac:dyDescent="0.35">
      <c r="A176" t="s">
        <v>2228</v>
      </c>
      <c r="B176" t="s">
        <v>1735</v>
      </c>
      <c r="C176" t="s">
        <v>2229</v>
      </c>
      <c r="D176" t="s">
        <v>2209</v>
      </c>
      <c r="E176" t="s">
        <v>1617</v>
      </c>
      <c r="F176" t="str">
        <f t="shared" si="2"/>
        <v>A - Alimentary tract and metabolism</v>
      </c>
      <c r="G176" t="str">
        <f>LEFT(shortage_lista__13[[#This Row],[ATC kód 1/ATC kód 2]],1)</f>
        <v>A</v>
      </c>
      <c r="H176" t="s">
        <v>2210</v>
      </c>
      <c r="I176" s="18">
        <v>44743</v>
      </c>
      <c r="K176" t="s">
        <v>1544</v>
      </c>
      <c r="L176" t="s">
        <v>1573</v>
      </c>
      <c r="M176" t="s">
        <v>1546</v>
      </c>
    </row>
    <row r="177" spans="1:13" x14ac:dyDescent="0.35">
      <c r="A177" t="s">
        <v>2228</v>
      </c>
      <c r="B177" t="s">
        <v>1791</v>
      </c>
      <c r="C177" t="s">
        <v>2230</v>
      </c>
      <c r="D177" t="s">
        <v>2209</v>
      </c>
      <c r="E177" t="s">
        <v>1617</v>
      </c>
      <c r="F177" t="str">
        <f t="shared" si="2"/>
        <v>A - Alimentary tract and metabolism</v>
      </c>
      <c r="G177" t="str">
        <f>LEFT(shortage_lista__13[[#This Row],[ATC kód 1/ATC kód 2]],1)</f>
        <v>A</v>
      </c>
      <c r="H177" t="s">
        <v>2210</v>
      </c>
      <c r="I177" s="18">
        <v>44743</v>
      </c>
      <c r="K177" t="s">
        <v>1544</v>
      </c>
      <c r="L177" t="s">
        <v>1573</v>
      </c>
      <c r="M177" t="s">
        <v>1546</v>
      </c>
    </row>
    <row r="178" spans="1:13" x14ac:dyDescent="0.35">
      <c r="A178" t="s">
        <v>2231</v>
      </c>
      <c r="B178" t="s">
        <v>2232</v>
      </c>
      <c r="C178" t="s">
        <v>2233</v>
      </c>
      <c r="D178" t="s">
        <v>2234</v>
      </c>
      <c r="E178" t="s">
        <v>2235</v>
      </c>
      <c r="F178" t="str">
        <f t="shared" si="2"/>
        <v>L - Antineoplastic and immunomodulating agents</v>
      </c>
      <c r="G178" t="str">
        <f>LEFT(shortage_lista__13[[#This Row],[ATC kód 1/ATC kód 2]],1)</f>
        <v>L</v>
      </c>
      <c r="H178" t="s">
        <v>2236</v>
      </c>
      <c r="I178" s="18">
        <v>45908</v>
      </c>
      <c r="J178" s="18">
        <v>46023</v>
      </c>
      <c r="K178" t="s">
        <v>1678</v>
      </c>
      <c r="L178" t="s">
        <v>1545</v>
      </c>
      <c r="M178" t="s">
        <v>1546</v>
      </c>
    </row>
    <row r="179" spans="1:13" x14ac:dyDescent="0.35">
      <c r="A179" t="s">
        <v>2237</v>
      </c>
      <c r="B179" t="s">
        <v>1717</v>
      </c>
      <c r="C179" t="s">
        <v>2238</v>
      </c>
      <c r="D179" t="s">
        <v>2239</v>
      </c>
      <c r="E179" t="s">
        <v>2240</v>
      </c>
      <c r="F179" t="str">
        <f t="shared" si="2"/>
        <v>A - Alimentary tract and metabolism</v>
      </c>
      <c r="G179" t="str">
        <f>LEFT(shortage_lista__13[[#This Row],[ATC kód 1/ATC kód 2]],1)</f>
        <v>A</v>
      </c>
      <c r="H179" t="s">
        <v>2241</v>
      </c>
      <c r="I179" s="18">
        <v>45439</v>
      </c>
      <c r="K179" t="s">
        <v>1556</v>
      </c>
      <c r="L179" t="s">
        <v>1545</v>
      </c>
      <c r="M179" t="s">
        <v>1546</v>
      </c>
    </row>
    <row r="180" spans="1:13" x14ac:dyDescent="0.35">
      <c r="A180" t="s">
        <v>2242</v>
      </c>
      <c r="B180" t="s">
        <v>1855</v>
      </c>
      <c r="C180" t="s">
        <v>2243</v>
      </c>
      <c r="D180" t="s">
        <v>2244</v>
      </c>
      <c r="E180" t="s">
        <v>2245</v>
      </c>
      <c r="F180" t="str">
        <f t="shared" si="2"/>
        <v>V - Various</v>
      </c>
      <c r="G180" t="str">
        <f>LEFT(shortage_lista__13[[#This Row],[ATC kód 1/ATC kód 2]],1)</f>
        <v>V</v>
      </c>
      <c r="H180" t="s">
        <v>2246</v>
      </c>
      <c r="I180" s="18">
        <v>45687</v>
      </c>
      <c r="J180" s="18">
        <v>45991</v>
      </c>
      <c r="K180" t="s">
        <v>1583</v>
      </c>
      <c r="L180" t="s">
        <v>1584</v>
      </c>
      <c r="M180" t="s">
        <v>1546</v>
      </c>
    </row>
    <row r="181" spans="1:13" x14ac:dyDescent="0.35">
      <c r="A181" t="s">
        <v>2247</v>
      </c>
      <c r="B181" t="s">
        <v>1623</v>
      </c>
      <c r="C181" t="s">
        <v>2248</v>
      </c>
      <c r="D181" t="s">
        <v>2249</v>
      </c>
      <c r="E181" t="s">
        <v>1617</v>
      </c>
      <c r="F181" t="str">
        <f t="shared" si="2"/>
        <v>A - Alimentary tract and metabolism</v>
      </c>
      <c r="G181" t="str">
        <f>LEFT(shortage_lista__13[[#This Row],[ATC kód 1/ATC kód 2]],1)</f>
        <v>A</v>
      </c>
      <c r="H181" t="s">
        <v>2250</v>
      </c>
      <c r="I181" s="18">
        <v>42004</v>
      </c>
      <c r="K181" t="s">
        <v>1544</v>
      </c>
      <c r="L181" t="s">
        <v>1584</v>
      </c>
      <c r="M181" t="s">
        <v>1546</v>
      </c>
    </row>
    <row r="182" spans="1:13" x14ac:dyDescent="0.35">
      <c r="A182" t="s">
        <v>2251</v>
      </c>
      <c r="B182" t="s">
        <v>1735</v>
      </c>
      <c r="C182" t="s">
        <v>2252</v>
      </c>
      <c r="D182" t="s">
        <v>2253</v>
      </c>
      <c r="E182" t="s">
        <v>1617</v>
      </c>
      <c r="F182" t="str">
        <f t="shared" si="2"/>
        <v>A - Alimentary tract and metabolism</v>
      </c>
      <c r="G182" t="str">
        <f>LEFT(shortage_lista__13[[#This Row],[ATC kód 1/ATC kód 2]],1)</f>
        <v>A</v>
      </c>
      <c r="H182" t="s">
        <v>2250</v>
      </c>
      <c r="I182" s="18">
        <v>42430</v>
      </c>
      <c r="K182" t="s">
        <v>1544</v>
      </c>
      <c r="L182" t="s">
        <v>1584</v>
      </c>
      <c r="M182" t="s">
        <v>1546</v>
      </c>
    </row>
    <row r="183" spans="1:13" x14ac:dyDescent="0.35">
      <c r="A183" t="s">
        <v>2254</v>
      </c>
      <c r="B183" t="s">
        <v>2255</v>
      </c>
      <c r="C183" t="s">
        <v>2256</v>
      </c>
      <c r="D183" t="s">
        <v>2257</v>
      </c>
      <c r="E183" t="s">
        <v>2258</v>
      </c>
      <c r="F183" t="str">
        <f t="shared" si="2"/>
        <v>M - Musculo-skeletal system</v>
      </c>
      <c r="G183" t="str">
        <f>LEFT(shortage_lista__13[[#This Row],[ATC kód 1/ATC kód 2]],1)</f>
        <v>M</v>
      </c>
      <c r="H183" t="s">
        <v>2259</v>
      </c>
      <c r="I183" s="18">
        <v>44631</v>
      </c>
      <c r="K183" t="s">
        <v>1544</v>
      </c>
      <c r="L183" t="s">
        <v>1567</v>
      </c>
      <c r="M183" t="s">
        <v>1546</v>
      </c>
    </row>
    <row r="184" spans="1:13" x14ac:dyDescent="0.35">
      <c r="A184" t="s">
        <v>2260</v>
      </c>
      <c r="B184" t="s">
        <v>1994</v>
      </c>
      <c r="C184" t="s">
        <v>2261</v>
      </c>
      <c r="D184" t="s">
        <v>2262</v>
      </c>
      <c r="E184" t="s">
        <v>2263</v>
      </c>
      <c r="F184" t="str">
        <f t="shared" si="2"/>
        <v>J - Antiinfectives for systemic use</v>
      </c>
      <c r="G184" t="str">
        <f>LEFT(shortage_lista__13[[#This Row],[ATC kód 1/ATC kód 2]],1)</f>
        <v>J</v>
      </c>
      <c r="H184" t="s">
        <v>2264</v>
      </c>
      <c r="I184" s="18">
        <v>45796</v>
      </c>
      <c r="J184" s="18">
        <v>45980</v>
      </c>
      <c r="K184" t="s">
        <v>1544</v>
      </c>
      <c r="L184" t="s">
        <v>1567</v>
      </c>
      <c r="M184" t="s">
        <v>1546</v>
      </c>
    </row>
    <row r="185" spans="1:13" x14ac:dyDescent="0.35">
      <c r="A185" t="s">
        <v>2260</v>
      </c>
      <c r="B185" t="s">
        <v>2265</v>
      </c>
      <c r="C185" t="s">
        <v>2266</v>
      </c>
      <c r="D185" t="s">
        <v>2262</v>
      </c>
      <c r="E185" t="s">
        <v>2263</v>
      </c>
      <c r="F185" t="str">
        <f t="shared" si="2"/>
        <v>J - Antiinfectives for systemic use</v>
      </c>
      <c r="G185" t="str">
        <f>LEFT(shortage_lista__13[[#This Row],[ATC kód 1/ATC kód 2]],1)</f>
        <v>J</v>
      </c>
      <c r="H185" t="s">
        <v>2264</v>
      </c>
      <c r="I185" s="18">
        <v>45609</v>
      </c>
      <c r="J185" s="18">
        <v>45980</v>
      </c>
      <c r="K185" t="s">
        <v>1544</v>
      </c>
      <c r="L185" t="s">
        <v>1567</v>
      </c>
      <c r="M185" t="s">
        <v>1546</v>
      </c>
    </row>
    <row r="186" spans="1:13" x14ac:dyDescent="0.35">
      <c r="A186" t="s">
        <v>2260</v>
      </c>
      <c r="B186" t="s">
        <v>2267</v>
      </c>
      <c r="C186" t="s">
        <v>2268</v>
      </c>
      <c r="D186" t="s">
        <v>2262</v>
      </c>
      <c r="E186" t="s">
        <v>2263</v>
      </c>
      <c r="F186" t="str">
        <f t="shared" si="2"/>
        <v>J - Antiinfectives for systemic use</v>
      </c>
      <c r="G186" t="str">
        <f>LEFT(shortage_lista__13[[#This Row],[ATC kód 1/ATC kód 2]],1)</f>
        <v>J</v>
      </c>
      <c r="H186" t="s">
        <v>2264</v>
      </c>
      <c r="I186" s="18">
        <v>45609</v>
      </c>
      <c r="J186" s="18">
        <v>45980</v>
      </c>
      <c r="K186" t="s">
        <v>1544</v>
      </c>
      <c r="L186" t="s">
        <v>1567</v>
      </c>
      <c r="M186" t="s">
        <v>1546</v>
      </c>
    </row>
    <row r="187" spans="1:13" x14ac:dyDescent="0.35">
      <c r="A187" t="s">
        <v>2269</v>
      </c>
      <c r="B187" t="s">
        <v>2270</v>
      </c>
      <c r="C187" t="s">
        <v>2271</v>
      </c>
      <c r="D187" t="s">
        <v>2272</v>
      </c>
      <c r="E187" t="s">
        <v>1656</v>
      </c>
      <c r="F187" t="str">
        <f t="shared" si="2"/>
        <v>D - Dermatologicals</v>
      </c>
      <c r="G187" t="str">
        <f>LEFT(shortage_lista__13[[#This Row],[ATC kód 1/ATC kód 2]],1)</f>
        <v>D</v>
      </c>
      <c r="H187" t="s">
        <v>2273</v>
      </c>
      <c r="I187" s="18">
        <v>45170</v>
      </c>
      <c r="K187" t="s">
        <v>1583</v>
      </c>
      <c r="L187" t="s">
        <v>1649</v>
      </c>
      <c r="M187" t="s">
        <v>1546</v>
      </c>
    </row>
    <row r="188" spans="1:13" x14ac:dyDescent="0.35">
      <c r="A188" t="s">
        <v>2274</v>
      </c>
      <c r="B188" t="s">
        <v>2275</v>
      </c>
      <c r="C188" t="s">
        <v>2276</v>
      </c>
      <c r="D188" t="s">
        <v>2277</v>
      </c>
      <c r="E188" t="s">
        <v>1656</v>
      </c>
      <c r="F188" t="str">
        <f t="shared" si="2"/>
        <v>D - Dermatologicals</v>
      </c>
      <c r="G188" t="str">
        <f>LEFT(shortage_lista__13[[#This Row],[ATC kód 1/ATC kód 2]],1)</f>
        <v>D</v>
      </c>
      <c r="H188" t="s">
        <v>2278</v>
      </c>
      <c r="I188" s="18">
        <v>42767</v>
      </c>
      <c r="K188" t="s">
        <v>1544</v>
      </c>
      <c r="L188" t="s">
        <v>1595</v>
      </c>
      <c r="M188" t="s">
        <v>1546</v>
      </c>
    </row>
    <row r="189" spans="1:13" x14ac:dyDescent="0.35">
      <c r="A189" t="s">
        <v>2279</v>
      </c>
      <c r="B189" t="s">
        <v>2280</v>
      </c>
      <c r="C189" t="s">
        <v>2281</v>
      </c>
      <c r="D189" t="s">
        <v>2282</v>
      </c>
      <c r="E189" t="s">
        <v>2283</v>
      </c>
      <c r="F189" t="str">
        <f t="shared" si="2"/>
        <v>L - Antineoplastic and immunomodulating agents</v>
      </c>
      <c r="G189" t="str">
        <f>LEFT(shortage_lista__13[[#This Row],[ATC kód 1/ATC kód 2]],1)</f>
        <v>L</v>
      </c>
      <c r="H189" t="s">
        <v>2284</v>
      </c>
      <c r="I189" s="18">
        <v>45096</v>
      </c>
      <c r="K189" t="s">
        <v>1544</v>
      </c>
      <c r="L189" t="s">
        <v>1545</v>
      </c>
      <c r="M189" t="s">
        <v>1546</v>
      </c>
    </row>
    <row r="190" spans="1:13" x14ac:dyDescent="0.35">
      <c r="A190" t="s">
        <v>2285</v>
      </c>
      <c r="B190" t="s">
        <v>1735</v>
      </c>
      <c r="C190" t="s">
        <v>2286</v>
      </c>
      <c r="D190" t="s">
        <v>2287</v>
      </c>
      <c r="E190" t="s">
        <v>1593</v>
      </c>
      <c r="F190" t="str">
        <f t="shared" si="2"/>
        <v>C - Cardiovascular system</v>
      </c>
      <c r="G190" t="str">
        <f>LEFT(shortage_lista__13[[#This Row],[ATC kód 1/ATC kód 2]],1)</f>
        <v>C</v>
      </c>
      <c r="H190" t="s">
        <v>2288</v>
      </c>
      <c r="I190" s="18">
        <v>45575</v>
      </c>
      <c r="K190" t="s">
        <v>1544</v>
      </c>
      <c r="L190" t="s">
        <v>1567</v>
      </c>
      <c r="M190" t="s">
        <v>1546</v>
      </c>
    </row>
    <row r="191" spans="1:13" x14ac:dyDescent="0.35">
      <c r="A191" t="s">
        <v>2289</v>
      </c>
      <c r="B191" t="s">
        <v>1586</v>
      </c>
      <c r="C191" t="s">
        <v>2290</v>
      </c>
      <c r="D191" t="s">
        <v>2291</v>
      </c>
      <c r="E191" t="s">
        <v>1554</v>
      </c>
      <c r="F191" t="str">
        <f t="shared" si="2"/>
        <v>J - Antiinfectives for systemic use</v>
      </c>
      <c r="G191" t="str">
        <f>LEFT(shortage_lista__13[[#This Row],[ATC kód 1/ATC kód 2]],1)</f>
        <v>J</v>
      </c>
      <c r="H191" t="s">
        <v>2292</v>
      </c>
      <c r="I191" s="18">
        <v>45483</v>
      </c>
      <c r="K191" t="s">
        <v>1583</v>
      </c>
      <c r="L191" t="s">
        <v>1584</v>
      </c>
      <c r="M191" t="s">
        <v>1546</v>
      </c>
    </row>
    <row r="192" spans="1:13" x14ac:dyDescent="0.35">
      <c r="A192" t="s">
        <v>2293</v>
      </c>
      <c r="B192" t="s">
        <v>1586</v>
      </c>
      <c r="C192" t="s">
        <v>2294</v>
      </c>
      <c r="D192" t="s">
        <v>2291</v>
      </c>
      <c r="E192" t="s">
        <v>1554</v>
      </c>
      <c r="F192" t="str">
        <f t="shared" si="2"/>
        <v>J - Antiinfectives for systemic use</v>
      </c>
      <c r="G192" t="str">
        <f>LEFT(shortage_lista__13[[#This Row],[ATC kód 1/ATC kód 2]],1)</f>
        <v>J</v>
      </c>
      <c r="H192" t="s">
        <v>2292</v>
      </c>
      <c r="I192" s="18">
        <v>45615</v>
      </c>
      <c r="K192" t="s">
        <v>1583</v>
      </c>
      <c r="L192" t="s">
        <v>1545</v>
      </c>
      <c r="M192" t="s">
        <v>1546</v>
      </c>
    </row>
    <row r="193" spans="1:13" x14ac:dyDescent="0.35">
      <c r="A193" t="s">
        <v>2295</v>
      </c>
      <c r="B193" t="s">
        <v>1717</v>
      </c>
      <c r="C193" t="s">
        <v>2296</v>
      </c>
      <c r="D193" t="s">
        <v>2297</v>
      </c>
      <c r="E193" t="s">
        <v>1641</v>
      </c>
      <c r="F193" t="str">
        <f t="shared" si="2"/>
        <v>J - Antiinfectives for systemic use</v>
      </c>
      <c r="G193" t="str">
        <f>LEFT(shortage_lista__13[[#This Row],[ATC kód 1/ATC kód 2]],1)</f>
        <v>J</v>
      </c>
      <c r="H193" t="s">
        <v>2298</v>
      </c>
      <c r="I193" s="18">
        <v>45944</v>
      </c>
      <c r="K193" t="s">
        <v>1544</v>
      </c>
      <c r="L193" t="s">
        <v>1567</v>
      </c>
      <c r="M193" t="s">
        <v>1546</v>
      </c>
    </row>
    <row r="194" spans="1:13" x14ac:dyDescent="0.35">
      <c r="A194" t="s">
        <v>2299</v>
      </c>
      <c r="B194" t="s">
        <v>2300</v>
      </c>
      <c r="C194" t="s">
        <v>2301</v>
      </c>
      <c r="D194" t="s">
        <v>2297</v>
      </c>
      <c r="E194" t="s">
        <v>1641</v>
      </c>
      <c r="F194" t="str">
        <f t="shared" ref="F194:F257" si="3">VLOOKUP(G194, $O$2:$P$14, 2, FALSE)</f>
        <v>J - Antiinfectives for systemic use</v>
      </c>
      <c r="G194" t="str">
        <f>LEFT(shortage_lista__13[[#This Row],[ATC kód 1/ATC kód 2]],1)</f>
        <v>J</v>
      </c>
      <c r="H194" t="s">
        <v>2298</v>
      </c>
      <c r="I194" s="18">
        <v>45784</v>
      </c>
      <c r="K194" t="s">
        <v>1544</v>
      </c>
      <c r="L194" t="s">
        <v>1567</v>
      </c>
      <c r="M194" t="s">
        <v>1546</v>
      </c>
    </row>
    <row r="195" spans="1:13" x14ac:dyDescent="0.35">
      <c r="A195" t="s">
        <v>2302</v>
      </c>
      <c r="B195" t="s">
        <v>1823</v>
      </c>
      <c r="C195" t="s">
        <v>2303</v>
      </c>
      <c r="D195" t="s">
        <v>2304</v>
      </c>
      <c r="E195" t="s">
        <v>2305</v>
      </c>
      <c r="F195" t="str">
        <f t="shared" si="3"/>
        <v>J - Antiinfectives for systemic use</v>
      </c>
      <c r="G195" t="str">
        <f>LEFT(shortage_lista__13[[#This Row],[ATC kód 1/ATC kód 2]],1)</f>
        <v>J</v>
      </c>
      <c r="H195" t="s">
        <v>2306</v>
      </c>
      <c r="I195" s="18">
        <v>45329</v>
      </c>
      <c r="K195" t="s">
        <v>1583</v>
      </c>
      <c r="L195" t="s">
        <v>1545</v>
      </c>
      <c r="M195" t="s">
        <v>1546</v>
      </c>
    </row>
    <row r="196" spans="1:13" x14ac:dyDescent="0.35">
      <c r="A196" t="s">
        <v>2302</v>
      </c>
      <c r="B196" t="s">
        <v>2307</v>
      </c>
      <c r="C196" t="s">
        <v>2308</v>
      </c>
      <c r="D196" t="s">
        <v>2304</v>
      </c>
      <c r="E196" t="s">
        <v>2305</v>
      </c>
      <c r="F196" t="str">
        <f t="shared" si="3"/>
        <v>J - Antiinfectives for systemic use</v>
      </c>
      <c r="G196" t="str">
        <f>LEFT(shortage_lista__13[[#This Row],[ATC kód 1/ATC kód 2]],1)</f>
        <v>J</v>
      </c>
      <c r="H196" t="s">
        <v>2306</v>
      </c>
      <c r="I196" s="18">
        <v>45329</v>
      </c>
      <c r="K196" t="s">
        <v>1583</v>
      </c>
      <c r="L196" t="s">
        <v>1545</v>
      </c>
      <c r="M196" t="s">
        <v>1546</v>
      </c>
    </row>
    <row r="197" spans="1:13" x14ac:dyDescent="0.35">
      <c r="A197" t="s">
        <v>2309</v>
      </c>
      <c r="B197" t="s">
        <v>1823</v>
      </c>
      <c r="C197" t="s">
        <v>2310</v>
      </c>
      <c r="D197" t="s">
        <v>2304</v>
      </c>
      <c r="E197" t="s">
        <v>2305</v>
      </c>
      <c r="F197" t="str">
        <f t="shared" si="3"/>
        <v>J - Antiinfectives for systemic use</v>
      </c>
      <c r="G197" t="str">
        <f>LEFT(shortage_lista__13[[#This Row],[ATC kód 1/ATC kód 2]],1)</f>
        <v>J</v>
      </c>
      <c r="H197" t="s">
        <v>2306</v>
      </c>
      <c r="I197" s="18">
        <v>45448</v>
      </c>
      <c r="K197" t="s">
        <v>1583</v>
      </c>
      <c r="L197" t="s">
        <v>1545</v>
      </c>
      <c r="M197" t="s">
        <v>1546</v>
      </c>
    </row>
    <row r="198" spans="1:13" x14ac:dyDescent="0.35">
      <c r="A198" t="s">
        <v>2309</v>
      </c>
      <c r="B198" t="s">
        <v>2307</v>
      </c>
      <c r="C198" t="s">
        <v>2311</v>
      </c>
      <c r="D198" t="s">
        <v>2304</v>
      </c>
      <c r="E198" t="s">
        <v>2305</v>
      </c>
      <c r="F198" t="str">
        <f t="shared" si="3"/>
        <v>J - Antiinfectives for systemic use</v>
      </c>
      <c r="G198" t="str">
        <f>LEFT(shortage_lista__13[[#This Row],[ATC kód 1/ATC kód 2]],1)</f>
        <v>J</v>
      </c>
      <c r="H198" t="s">
        <v>2306</v>
      </c>
      <c r="I198" s="18">
        <v>45448</v>
      </c>
      <c r="K198" t="s">
        <v>1583</v>
      </c>
      <c r="L198" t="s">
        <v>1584</v>
      </c>
      <c r="M198" t="s">
        <v>1546</v>
      </c>
    </row>
    <row r="199" spans="1:13" x14ac:dyDescent="0.35">
      <c r="A199" t="s">
        <v>2312</v>
      </c>
      <c r="B199" t="s">
        <v>2313</v>
      </c>
      <c r="C199" t="s">
        <v>2314</v>
      </c>
      <c r="D199" t="s">
        <v>2315</v>
      </c>
      <c r="E199" t="s">
        <v>1561</v>
      </c>
      <c r="F199" t="str">
        <f t="shared" si="3"/>
        <v>J - Antiinfectives for systemic use</v>
      </c>
      <c r="G199" t="str">
        <f>LEFT(shortage_lista__13[[#This Row],[ATC kód 1/ATC kód 2]],1)</f>
        <v>J</v>
      </c>
      <c r="H199" t="s">
        <v>2316</v>
      </c>
      <c r="I199" s="18">
        <v>45520</v>
      </c>
      <c r="J199" s="18">
        <v>46112</v>
      </c>
      <c r="K199" t="s">
        <v>1556</v>
      </c>
      <c r="L199" t="s">
        <v>1584</v>
      </c>
      <c r="M199" t="s">
        <v>1546</v>
      </c>
    </row>
    <row r="200" spans="1:13" x14ac:dyDescent="0.35">
      <c r="A200" t="s">
        <v>2317</v>
      </c>
      <c r="B200" t="s">
        <v>2313</v>
      </c>
      <c r="C200" t="s">
        <v>2318</v>
      </c>
      <c r="D200" t="s">
        <v>2315</v>
      </c>
      <c r="E200" t="s">
        <v>1561</v>
      </c>
      <c r="F200" t="str">
        <f t="shared" si="3"/>
        <v>J - Antiinfectives for systemic use</v>
      </c>
      <c r="G200" t="str">
        <f>LEFT(shortage_lista__13[[#This Row],[ATC kód 1/ATC kód 2]],1)</f>
        <v>J</v>
      </c>
      <c r="H200" t="s">
        <v>2316</v>
      </c>
      <c r="I200" s="18">
        <v>45520</v>
      </c>
      <c r="J200" s="18">
        <v>46112</v>
      </c>
      <c r="K200" t="s">
        <v>1556</v>
      </c>
      <c r="L200" t="s">
        <v>1545</v>
      </c>
      <c r="M200" t="s">
        <v>1546</v>
      </c>
    </row>
    <row r="201" spans="1:13" x14ac:dyDescent="0.35">
      <c r="A201" t="s">
        <v>2319</v>
      </c>
      <c r="B201" t="s">
        <v>1551</v>
      </c>
      <c r="C201" t="s">
        <v>2320</v>
      </c>
      <c r="D201" t="s">
        <v>2321</v>
      </c>
      <c r="E201" t="s">
        <v>2245</v>
      </c>
      <c r="F201" t="str">
        <f t="shared" si="3"/>
        <v>J - Antiinfectives for systemic use</v>
      </c>
      <c r="G201" t="str">
        <f>LEFT(shortage_lista__13[[#This Row],[ATC kód 1/ATC kód 2]],1)</f>
        <v>J</v>
      </c>
      <c r="H201" t="s">
        <v>2322</v>
      </c>
      <c r="I201" s="18">
        <v>45453</v>
      </c>
      <c r="K201" t="s">
        <v>1583</v>
      </c>
      <c r="L201" t="s">
        <v>1584</v>
      </c>
      <c r="M201" t="s">
        <v>1546</v>
      </c>
    </row>
    <row r="202" spans="1:13" x14ac:dyDescent="0.35">
      <c r="A202" t="s">
        <v>2323</v>
      </c>
      <c r="B202" t="s">
        <v>1823</v>
      </c>
      <c r="C202" t="s">
        <v>2324</v>
      </c>
      <c r="D202" t="s">
        <v>2321</v>
      </c>
      <c r="E202" t="s">
        <v>1561</v>
      </c>
      <c r="F202" t="str">
        <f t="shared" si="3"/>
        <v>J - Antiinfectives for systemic use</v>
      </c>
      <c r="G202" t="str">
        <f>LEFT(shortage_lista__13[[#This Row],[ATC kód 1/ATC kód 2]],1)</f>
        <v>J</v>
      </c>
      <c r="H202" t="s">
        <v>2322</v>
      </c>
      <c r="I202" s="18">
        <v>45658</v>
      </c>
      <c r="J202" s="18">
        <v>46112</v>
      </c>
      <c r="K202" t="s">
        <v>1583</v>
      </c>
      <c r="L202" t="s">
        <v>1545</v>
      </c>
      <c r="M202" t="s">
        <v>1546</v>
      </c>
    </row>
    <row r="203" spans="1:13" x14ac:dyDescent="0.35">
      <c r="A203" t="s">
        <v>2325</v>
      </c>
      <c r="B203" t="s">
        <v>1823</v>
      </c>
      <c r="C203" t="s">
        <v>2326</v>
      </c>
      <c r="D203" t="s">
        <v>2321</v>
      </c>
      <c r="E203" t="s">
        <v>1561</v>
      </c>
      <c r="F203" t="str">
        <f t="shared" si="3"/>
        <v>J - Antiinfectives for systemic use</v>
      </c>
      <c r="G203" t="str">
        <f>LEFT(shortage_lista__13[[#This Row],[ATC kód 1/ATC kód 2]],1)</f>
        <v>J</v>
      </c>
      <c r="H203" t="s">
        <v>2322</v>
      </c>
      <c r="I203" s="18">
        <v>45658</v>
      </c>
      <c r="J203" s="18">
        <v>46112</v>
      </c>
      <c r="K203" t="s">
        <v>1678</v>
      </c>
      <c r="L203" t="s">
        <v>1545</v>
      </c>
      <c r="M203" t="s">
        <v>1546</v>
      </c>
    </row>
    <row r="204" spans="1:13" x14ac:dyDescent="0.35">
      <c r="A204" t="s">
        <v>2327</v>
      </c>
      <c r="B204" t="s">
        <v>1823</v>
      </c>
      <c r="C204" t="s">
        <v>2328</v>
      </c>
      <c r="D204" t="s">
        <v>2329</v>
      </c>
      <c r="E204" t="s">
        <v>1818</v>
      </c>
      <c r="F204" t="str">
        <f t="shared" si="3"/>
        <v>J - Antiinfectives for systemic use</v>
      </c>
      <c r="G204" t="str">
        <f>LEFT(shortage_lista__13[[#This Row],[ATC kód 1/ATC kód 2]],1)</f>
        <v>J</v>
      </c>
      <c r="H204" t="s">
        <v>2330</v>
      </c>
      <c r="I204" s="18">
        <v>45902</v>
      </c>
      <c r="K204" t="s">
        <v>1544</v>
      </c>
      <c r="L204" t="s">
        <v>1545</v>
      </c>
      <c r="M204" t="s">
        <v>1546</v>
      </c>
    </row>
    <row r="205" spans="1:13" x14ac:dyDescent="0.35">
      <c r="A205" t="s">
        <v>2331</v>
      </c>
      <c r="B205" t="s">
        <v>1717</v>
      </c>
      <c r="C205" t="s">
        <v>2332</v>
      </c>
      <c r="D205" t="s">
        <v>2333</v>
      </c>
      <c r="E205" t="s">
        <v>2147</v>
      </c>
      <c r="F205" t="str">
        <f t="shared" si="3"/>
        <v>M - Musculo-skeletal system</v>
      </c>
      <c r="G205" t="str">
        <f>LEFT(shortage_lista__13[[#This Row],[ATC kód 1/ATC kód 2]],1)</f>
        <v>M</v>
      </c>
      <c r="H205" t="s">
        <v>2334</v>
      </c>
      <c r="I205" s="18">
        <v>42887</v>
      </c>
      <c r="K205" t="s">
        <v>1544</v>
      </c>
      <c r="L205" t="s">
        <v>1584</v>
      </c>
      <c r="M205" t="s">
        <v>1546</v>
      </c>
    </row>
    <row r="206" spans="1:13" x14ac:dyDescent="0.35">
      <c r="A206" t="s">
        <v>2335</v>
      </c>
      <c r="B206" t="s">
        <v>1717</v>
      </c>
      <c r="C206" t="s">
        <v>2336</v>
      </c>
      <c r="D206" t="s">
        <v>2333</v>
      </c>
      <c r="E206" t="s">
        <v>2147</v>
      </c>
      <c r="F206" t="str">
        <f t="shared" si="3"/>
        <v>M - Musculo-skeletal system</v>
      </c>
      <c r="G206" t="str">
        <f>LEFT(shortage_lista__13[[#This Row],[ATC kód 1/ATC kód 2]],1)</f>
        <v>M</v>
      </c>
      <c r="H206" t="s">
        <v>2334</v>
      </c>
      <c r="I206" s="18">
        <v>42399</v>
      </c>
      <c r="K206" t="s">
        <v>1544</v>
      </c>
      <c r="L206" t="s">
        <v>1573</v>
      </c>
      <c r="M206" t="s">
        <v>1546</v>
      </c>
    </row>
    <row r="207" spans="1:13" x14ac:dyDescent="0.35">
      <c r="A207" t="s">
        <v>2337</v>
      </c>
      <c r="B207" t="s">
        <v>1667</v>
      </c>
      <c r="C207" t="s">
        <v>2338</v>
      </c>
      <c r="D207" t="s">
        <v>2339</v>
      </c>
      <c r="E207" t="s">
        <v>1893</v>
      </c>
      <c r="F207" t="str">
        <f t="shared" si="3"/>
        <v>G - Genito-urinary system and sex hormones</v>
      </c>
      <c r="G207" t="str">
        <f>LEFT(shortage_lista__13[[#This Row],[ATC kód 1/ATC kód 2]],1)</f>
        <v>G</v>
      </c>
      <c r="H207" t="s">
        <v>2340</v>
      </c>
      <c r="I207" s="18">
        <v>43399</v>
      </c>
      <c r="K207" t="s">
        <v>1544</v>
      </c>
      <c r="L207" t="s">
        <v>1573</v>
      </c>
      <c r="M207" t="s">
        <v>1546</v>
      </c>
    </row>
    <row r="208" spans="1:13" x14ac:dyDescent="0.35">
      <c r="A208" t="s">
        <v>2341</v>
      </c>
      <c r="B208" t="s">
        <v>2342</v>
      </c>
      <c r="C208" t="s">
        <v>2343</v>
      </c>
      <c r="D208" t="s">
        <v>2344</v>
      </c>
      <c r="E208" t="s">
        <v>1554</v>
      </c>
      <c r="F208" t="str">
        <f t="shared" si="3"/>
        <v>A - Alimentary tract and metabolism</v>
      </c>
      <c r="G208" t="str">
        <f>LEFT(shortage_lista__13[[#This Row],[ATC kód 1/ATC kód 2]],1)</f>
        <v>A</v>
      </c>
      <c r="H208" t="s">
        <v>2345</v>
      </c>
      <c r="I208" s="18">
        <v>45944</v>
      </c>
      <c r="J208" s="18">
        <v>45970</v>
      </c>
      <c r="K208" t="s">
        <v>1583</v>
      </c>
      <c r="L208" t="s">
        <v>1649</v>
      </c>
      <c r="M208" t="s">
        <v>1546</v>
      </c>
    </row>
    <row r="209" spans="1:13" x14ac:dyDescent="0.35">
      <c r="A209" t="s">
        <v>2346</v>
      </c>
      <c r="B209" t="s">
        <v>1717</v>
      </c>
      <c r="C209" t="s">
        <v>2347</v>
      </c>
      <c r="D209" t="s">
        <v>2348</v>
      </c>
      <c r="E209" t="s">
        <v>2349</v>
      </c>
      <c r="F209" t="str">
        <f t="shared" si="3"/>
        <v>R - Respiratory system</v>
      </c>
      <c r="G209" t="str">
        <f>LEFT(shortage_lista__13[[#This Row],[ATC kód 1/ATC kód 2]],1)</f>
        <v>R</v>
      </c>
      <c r="H209" t="s">
        <v>2350</v>
      </c>
      <c r="I209" s="18">
        <v>45462</v>
      </c>
      <c r="K209" t="s">
        <v>1544</v>
      </c>
      <c r="L209" t="s">
        <v>1573</v>
      </c>
      <c r="M209" t="s">
        <v>1546</v>
      </c>
    </row>
    <row r="210" spans="1:13" x14ac:dyDescent="0.35">
      <c r="A210" t="s">
        <v>2351</v>
      </c>
      <c r="B210" t="s">
        <v>2352</v>
      </c>
      <c r="C210" t="s">
        <v>2353</v>
      </c>
      <c r="D210" t="s">
        <v>2348</v>
      </c>
      <c r="E210" t="s">
        <v>1542</v>
      </c>
      <c r="F210" t="str">
        <f t="shared" si="3"/>
        <v>R - Respiratory system</v>
      </c>
      <c r="G210" t="str">
        <f>LEFT(shortage_lista__13[[#This Row],[ATC kód 1/ATC kód 2]],1)</f>
        <v>R</v>
      </c>
      <c r="H210" t="s">
        <v>2350</v>
      </c>
      <c r="I210" s="18">
        <v>45418</v>
      </c>
      <c r="K210" t="s">
        <v>1583</v>
      </c>
      <c r="L210" t="s">
        <v>1567</v>
      </c>
      <c r="M210" t="s">
        <v>1546</v>
      </c>
    </row>
    <row r="211" spans="1:13" x14ac:dyDescent="0.35">
      <c r="A211" t="s">
        <v>2354</v>
      </c>
      <c r="B211" t="s">
        <v>1735</v>
      </c>
      <c r="C211" t="s">
        <v>2355</v>
      </c>
      <c r="D211" t="s">
        <v>2356</v>
      </c>
      <c r="E211" t="s">
        <v>2069</v>
      </c>
      <c r="F211" t="str">
        <f t="shared" si="3"/>
        <v>R - Respiratory system</v>
      </c>
      <c r="G211" t="str">
        <f>LEFT(shortage_lista__13[[#This Row],[ATC kód 1/ATC kód 2]],1)</f>
        <v>R</v>
      </c>
      <c r="H211" t="s">
        <v>2357</v>
      </c>
      <c r="I211" s="18">
        <v>44935</v>
      </c>
      <c r="K211" t="s">
        <v>1544</v>
      </c>
      <c r="L211" t="s">
        <v>1567</v>
      </c>
      <c r="M211" t="s">
        <v>1546</v>
      </c>
    </row>
    <row r="212" spans="1:13" x14ac:dyDescent="0.35">
      <c r="A212" t="s">
        <v>2358</v>
      </c>
      <c r="B212" t="s">
        <v>2359</v>
      </c>
      <c r="C212" t="s">
        <v>2360</v>
      </c>
      <c r="D212" t="s">
        <v>2361</v>
      </c>
      <c r="E212" t="s">
        <v>2362</v>
      </c>
      <c r="F212" t="str">
        <f t="shared" si="3"/>
        <v>R - Respiratory system</v>
      </c>
      <c r="G212" t="str">
        <f>LEFT(shortage_lista__13[[#This Row],[ATC kód 1/ATC kód 2]],1)</f>
        <v>R</v>
      </c>
      <c r="H212" t="s">
        <v>2363</v>
      </c>
      <c r="I212" s="18">
        <v>44333</v>
      </c>
      <c r="J212" s="18">
        <v>46022</v>
      </c>
      <c r="K212" t="s">
        <v>1544</v>
      </c>
      <c r="L212" t="s">
        <v>1584</v>
      </c>
      <c r="M212" t="s">
        <v>1546</v>
      </c>
    </row>
    <row r="213" spans="1:13" x14ac:dyDescent="0.35">
      <c r="A213" t="s">
        <v>2358</v>
      </c>
      <c r="B213" t="s">
        <v>2364</v>
      </c>
      <c r="C213" t="s">
        <v>2365</v>
      </c>
      <c r="D213" t="s">
        <v>2361</v>
      </c>
      <c r="E213" t="s">
        <v>2362</v>
      </c>
      <c r="F213" t="str">
        <f t="shared" si="3"/>
        <v>R - Respiratory system</v>
      </c>
      <c r="G213" t="str">
        <f>LEFT(shortage_lista__13[[#This Row],[ATC kód 1/ATC kód 2]],1)</f>
        <v>R</v>
      </c>
      <c r="H213" t="s">
        <v>2363</v>
      </c>
      <c r="I213" s="18">
        <v>44333</v>
      </c>
      <c r="J213" s="18">
        <v>46022</v>
      </c>
      <c r="K213" t="s">
        <v>1544</v>
      </c>
      <c r="L213" t="s">
        <v>1584</v>
      </c>
      <c r="M213" t="s">
        <v>1546</v>
      </c>
    </row>
    <row r="214" spans="1:13" x14ac:dyDescent="0.35">
      <c r="A214" t="s">
        <v>2366</v>
      </c>
      <c r="B214" t="s">
        <v>1614</v>
      </c>
      <c r="C214" t="s">
        <v>2367</v>
      </c>
      <c r="D214" t="s">
        <v>2368</v>
      </c>
      <c r="E214" t="s">
        <v>1603</v>
      </c>
      <c r="F214" t="str">
        <f t="shared" si="3"/>
        <v>C - Cardiovascular system</v>
      </c>
      <c r="G214" t="str">
        <f>LEFT(shortage_lista__13[[#This Row],[ATC kód 1/ATC kód 2]],1)</f>
        <v>C</v>
      </c>
      <c r="H214" t="s">
        <v>2369</v>
      </c>
      <c r="I214" s="18">
        <v>45880</v>
      </c>
      <c r="K214" t="s">
        <v>1556</v>
      </c>
      <c r="L214" t="s">
        <v>1549</v>
      </c>
      <c r="M214" t="s">
        <v>1546</v>
      </c>
    </row>
    <row r="215" spans="1:13" x14ac:dyDescent="0.35">
      <c r="A215" t="s">
        <v>2370</v>
      </c>
      <c r="B215" t="s">
        <v>1735</v>
      </c>
      <c r="C215" t="s">
        <v>2371</v>
      </c>
      <c r="D215" t="s">
        <v>2372</v>
      </c>
      <c r="E215" t="s">
        <v>2258</v>
      </c>
      <c r="F215" t="str">
        <f t="shared" si="3"/>
        <v>C - Cardiovascular system</v>
      </c>
      <c r="G215" t="str">
        <f>LEFT(shortage_lista__13[[#This Row],[ATC kód 1/ATC kód 2]],1)</f>
        <v>C</v>
      </c>
      <c r="H215" t="s">
        <v>2373</v>
      </c>
      <c r="I215" s="18">
        <v>45574</v>
      </c>
      <c r="K215" t="s">
        <v>1544</v>
      </c>
      <c r="L215" t="s">
        <v>1563</v>
      </c>
      <c r="M215" t="s">
        <v>1546</v>
      </c>
    </row>
    <row r="216" spans="1:13" x14ac:dyDescent="0.35">
      <c r="A216" t="s">
        <v>2374</v>
      </c>
      <c r="B216" t="s">
        <v>2359</v>
      </c>
      <c r="C216" t="s">
        <v>2375</v>
      </c>
      <c r="D216" t="s">
        <v>2376</v>
      </c>
      <c r="E216" t="s">
        <v>1554</v>
      </c>
      <c r="F216" t="str">
        <f t="shared" si="3"/>
        <v>A - Alimentary tract and metabolism</v>
      </c>
      <c r="G216" t="str">
        <f>LEFT(shortage_lista__13[[#This Row],[ATC kód 1/ATC kód 2]],1)</f>
        <v>A</v>
      </c>
      <c r="H216" t="s">
        <v>2377</v>
      </c>
      <c r="I216" s="18">
        <v>44606</v>
      </c>
      <c r="K216" t="s">
        <v>1583</v>
      </c>
      <c r="L216" t="s">
        <v>1584</v>
      </c>
      <c r="M216" t="s">
        <v>1546</v>
      </c>
    </row>
    <row r="217" spans="1:13" x14ac:dyDescent="0.35">
      <c r="A217" t="s">
        <v>2374</v>
      </c>
      <c r="B217" t="s">
        <v>2364</v>
      </c>
      <c r="C217" t="s">
        <v>2378</v>
      </c>
      <c r="D217" t="s">
        <v>2376</v>
      </c>
      <c r="E217" t="s">
        <v>1554</v>
      </c>
      <c r="F217" t="str">
        <f t="shared" si="3"/>
        <v>A - Alimentary tract and metabolism</v>
      </c>
      <c r="G217" t="str">
        <f>LEFT(shortage_lista__13[[#This Row],[ATC kód 1/ATC kód 2]],1)</f>
        <v>A</v>
      </c>
      <c r="H217" t="s">
        <v>2377</v>
      </c>
      <c r="I217" s="18">
        <v>44606</v>
      </c>
      <c r="K217" t="s">
        <v>1583</v>
      </c>
      <c r="L217" t="s">
        <v>1584</v>
      </c>
      <c r="M217" t="s">
        <v>1546</v>
      </c>
    </row>
    <row r="218" spans="1:13" x14ac:dyDescent="0.35">
      <c r="A218" t="s">
        <v>2379</v>
      </c>
      <c r="B218" t="s">
        <v>1717</v>
      </c>
      <c r="C218" t="s">
        <v>2380</v>
      </c>
      <c r="D218" t="s">
        <v>2381</v>
      </c>
      <c r="E218" t="s">
        <v>1542</v>
      </c>
      <c r="F218" t="str">
        <f t="shared" si="3"/>
        <v>J - Antiinfectives for systemic use</v>
      </c>
      <c r="G218" t="str">
        <f>LEFT(shortage_lista__13[[#This Row],[ATC kód 1/ATC kód 2]],1)</f>
        <v>J</v>
      </c>
      <c r="H218" t="s">
        <v>2382</v>
      </c>
      <c r="I218" s="18">
        <v>45860</v>
      </c>
      <c r="J218" s="18">
        <v>45979</v>
      </c>
      <c r="K218" t="s">
        <v>1583</v>
      </c>
      <c r="L218" t="s">
        <v>1567</v>
      </c>
      <c r="M218" t="s">
        <v>1546</v>
      </c>
    </row>
    <row r="219" spans="1:13" x14ac:dyDescent="0.35">
      <c r="A219" t="s">
        <v>2383</v>
      </c>
      <c r="B219" t="s">
        <v>1667</v>
      </c>
      <c r="C219" t="s">
        <v>2384</v>
      </c>
      <c r="D219" t="s">
        <v>2385</v>
      </c>
      <c r="E219" t="s">
        <v>2386</v>
      </c>
      <c r="F219" t="str">
        <f t="shared" si="3"/>
        <v>H - Systemic hormonal preparations, excluding sex hormones and insulins</v>
      </c>
      <c r="G219" t="str">
        <f>LEFT(shortage_lista__13[[#This Row],[ATC kód 1/ATC kód 2]],1)</f>
        <v>H</v>
      </c>
      <c r="H219" t="s">
        <v>2387</v>
      </c>
      <c r="I219" s="18">
        <v>45839</v>
      </c>
      <c r="J219" s="18">
        <v>46022</v>
      </c>
      <c r="K219" t="s">
        <v>1583</v>
      </c>
      <c r="L219" t="s">
        <v>1747</v>
      </c>
      <c r="M219" t="s">
        <v>1546</v>
      </c>
    </row>
    <row r="220" spans="1:13" x14ac:dyDescent="0.35">
      <c r="A220" t="s">
        <v>2388</v>
      </c>
      <c r="B220" t="s">
        <v>1667</v>
      </c>
      <c r="C220" t="s">
        <v>2389</v>
      </c>
      <c r="D220" t="s">
        <v>2385</v>
      </c>
      <c r="E220" t="s">
        <v>2386</v>
      </c>
      <c r="F220" t="str">
        <f t="shared" si="3"/>
        <v>H - Systemic hormonal preparations, excluding sex hormones and insulins</v>
      </c>
      <c r="G220" t="str">
        <f>LEFT(shortage_lista__13[[#This Row],[ATC kód 1/ATC kód 2]],1)</f>
        <v>H</v>
      </c>
      <c r="H220" t="s">
        <v>2387</v>
      </c>
      <c r="I220" s="18">
        <v>45839</v>
      </c>
      <c r="J220" s="18">
        <v>46022</v>
      </c>
      <c r="K220" t="s">
        <v>1583</v>
      </c>
      <c r="L220" t="s">
        <v>1747</v>
      </c>
      <c r="M220" t="s">
        <v>1546</v>
      </c>
    </row>
    <row r="221" spans="1:13" x14ac:dyDescent="0.35">
      <c r="A221" t="s">
        <v>2390</v>
      </c>
      <c r="B221" t="s">
        <v>2265</v>
      </c>
      <c r="C221" t="s">
        <v>2391</v>
      </c>
      <c r="D221" t="s">
        <v>2392</v>
      </c>
      <c r="E221" t="s">
        <v>1593</v>
      </c>
      <c r="F221" t="str">
        <f t="shared" si="3"/>
        <v>N - Nervous system</v>
      </c>
      <c r="G221" t="str">
        <f>LEFT(shortage_lista__13[[#This Row],[ATC kód 1/ATC kód 2]],1)</f>
        <v>N</v>
      </c>
      <c r="H221" t="s">
        <v>2393</v>
      </c>
      <c r="I221" s="18">
        <v>41628</v>
      </c>
      <c r="K221" t="s">
        <v>1544</v>
      </c>
      <c r="L221" t="s">
        <v>1595</v>
      </c>
      <c r="M221" t="s">
        <v>1546</v>
      </c>
    </row>
    <row r="222" spans="1:13" x14ac:dyDescent="0.35">
      <c r="A222" t="s">
        <v>2390</v>
      </c>
      <c r="B222" t="s">
        <v>2267</v>
      </c>
      <c r="C222" t="s">
        <v>2394</v>
      </c>
      <c r="D222" t="s">
        <v>2392</v>
      </c>
      <c r="E222" t="s">
        <v>1593</v>
      </c>
      <c r="F222" t="str">
        <f t="shared" si="3"/>
        <v>N - Nervous system</v>
      </c>
      <c r="G222" t="str">
        <f>LEFT(shortage_lista__13[[#This Row],[ATC kód 1/ATC kód 2]],1)</f>
        <v>N</v>
      </c>
      <c r="H222" t="s">
        <v>2393</v>
      </c>
      <c r="I222" s="18">
        <v>42832</v>
      </c>
      <c r="K222" t="s">
        <v>1544</v>
      </c>
      <c r="L222" t="s">
        <v>1595</v>
      </c>
      <c r="M222" t="s">
        <v>1546</v>
      </c>
    </row>
    <row r="223" spans="1:13" x14ac:dyDescent="0.35">
      <c r="A223" t="s">
        <v>2395</v>
      </c>
      <c r="B223" t="s">
        <v>1717</v>
      </c>
      <c r="C223" t="s">
        <v>2396</v>
      </c>
      <c r="D223" t="s">
        <v>2381</v>
      </c>
      <c r="E223" t="s">
        <v>2069</v>
      </c>
      <c r="F223" t="str">
        <f t="shared" si="3"/>
        <v>J - Antiinfectives for systemic use</v>
      </c>
      <c r="G223" t="str">
        <f>LEFT(shortage_lista__13[[#This Row],[ATC kód 1/ATC kód 2]],1)</f>
        <v>J</v>
      </c>
      <c r="H223" t="s">
        <v>2382</v>
      </c>
      <c r="I223" s="18">
        <v>45646</v>
      </c>
      <c r="J223" s="18">
        <v>45991</v>
      </c>
      <c r="K223" t="s">
        <v>1583</v>
      </c>
      <c r="L223" t="s">
        <v>1563</v>
      </c>
      <c r="M223" t="s">
        <v>1546</v>
      </c>
    </row>
    <row r="224" spans="1:13" x14ac:dyDescent="0.35">
      <c r="A224" t="s">
        <v>2397</v>
      </c>
      <c r="B224" t="s">
        <v>1717</v>
      </c>
      <c r="C224" t="s">
        <v>2398</v>
      </c>
      <c r="D224" t="s">
        <v>2381</v>
      </c>
      <c r="E224" t="s">
        <v>2069</v>
      </c>
      <c r="F224" t="str">
        <f t="shared" si="3"/>
        <v>J - Antiinfectives for systemic use</v>
      </c>
      <c r="G224" t="str">
        <f>LEFT(shortage_lista__13[[#This Row],[ATC kód 1/ATC kód 2]],1)</f>
        <v>J</v>
      </c>
      <c r="H224" t="s">
        <v>2382</v>
      </c>
      <c r="I224" s="18">
        <v>44044</v>
      </c>
      <c r="K224" t="s">
        <v>1544</v>
      </c>
      <c r="L224" t="s">
        <v>1563</v>
      </c>
      <c r="M224" t="s">
        <v>1546</v>
      </c>
    </row>
    <row r="225" spans="1:13" x14ac:dyDescent="0.35">
      <c r="A225" t="s">
        <v>2399</v>
      </c>
      <c r="B225" t="s">
        <v>1717</v>
      </c>
      <c r="C225" t="s">
        <v>2400</v>
      </c>
      <c r="D225" t="s">
        <v>2381</v>
      </c>
      <c r="E225" t="s">
        <v>2349</v>
      </c>
      <c r="F225" t="str">
        <f t="shared" si="3"/>
        <v>J - Antiinfectives for systemic use</v>
      </c>
      <c r="G225" t="str">
        <f>LEFT(shortage_lista__13[[#This Row],[ATC kód 1/ATC kód 2]],1)</f>
        <v>J</v>
      </c>
      <c r="H225" t="s">
        <v>2382</v>
      </c>
      <c r="I225" s="18">
        <v>45671</v>
      </c>
      <c r="K225" t="s">
        <v>1544</v>
      </c>
      <c r="L225" t="s">
        <v>1567</v>
      </c>
      <c r="M225" t="s">
        <v>1546</v>
      </c>
    </row>
    <row r="226" spans="1:13" x14ac:dyDescent="0.35">
      <c r="A226" t="s">
        <v>2401</v>
      </c>
      <c r="B226" t="s">
        <v>1717</v>
      </c>
      <c r="C226" t="s">
        <v>2402</v>
      </c>
      <c r="D226" t="s">
        <v>2381</v>
      </c>
      <c r="E226" t="s">
        <v>2349</v>
      </c>
      <c r="F226" t="str">
        <f t="shared" si="3"/>
        <v>J - Antiinfectives for systemic use</v>
      </c>
      <c r="G226" t="str">
        <f>LEFT(shortage_lista__13[[#This Row],[ATC kód 1/ATC kód 2]],1)</f>
        <v>J</v>
      </c>
      <c r="H226" t="s">
        <v>2382</v>
      </c>
      <c r="I226" s="18">
        <v>45596</v>
      </c>
      <c r="K226" t="s">
        <v>1544</v>
      </c>
      <c r="L226" t="s">
        <v>1563</v>
      </c>
      <c r="M226" t="s">
        <v>1546</v>
      </c>
    </row>
    <row r="227" spans="1:13" x14ac:dyDescent="0.35">
      <c r="A227" t="s">
        <v>2403</v>
      </c>
      <c r="B227" t="s">
        <v>2404</v>
      </c>
      <c r="C227" t="s">
        <v>2405</v>
      </c>
      <c r="D227" t="s">
        <v>2381</v>
      </c>
      <c r="E227" t="s">
        <v>1781</v>
      </c>
      <c r="F227" t="str">
        <f t="shared" si="3"/>
        <v>J - Antiinfectives for systemic use</v>
      </c>
      <c r="G227" t="str">
        <f>LEFT(shortage_lista__13[[#This Row],[ATC kód 1/ATC kód 2]],1)</f>
        <v>J</v>
      </c>
      <c r="H227" t="s">
        <v>2382</v>
      </c>
      <c r="I227" s="18">
        <v>45965</v>
      </c>
      <c r="J227" s="18">
        <v>46001</v>
      </c>
      <c r="K227" t="s">
        <v>1783</v>
      </c>
      <c r="L227" t="s">
        <v>1584</v>
      </c>
      <c r="M227" t="s">
        <v>1546</v>
      </c>
    </row>
    <row r="228" spans="1:13" x14ac:dyDescent="0.35">
      <c r="A228" t="s">
        <v>2406</v>
      </c>
      <c r="B228" t="s">
        <v>1911</v>
      </c>
      <c r="C228" t="s">
        <v>2407</v>
      </c>
      <c r="D228" t="s">
        <v>2381</v>
      </c>
      <c r="E228" t="s">
        <v>1554</v>
      </c>
      <c r="F228" t="str">
        <f t="shared" si="3"/>
        <v>J - Antiinfectives for systemic use</v>
      </c>
      <c r="G228" t="str">
        <f>LEFT(shortage_lista__13[[#This Row],[ATC kód 1/ATC kód 2]],1)</f>
        <v>J</v>
      </c>
      <c r="H228" t="s">
        <v>2382</v>
      </c>
      <c r="I228" s="18">
        <v>44852</v>
      </c>
      <c r="K228" t="s">
        <v>1544</v>
      </c>
      <c r="L228" t="s">
        <v>1567</v>
      </c>
      <c r="M228" t="s">
        <v>1546</v>
      </c>
    </row>
    <row r="229" spans="1:13" x14ac:dyDescent="0.35">
      <c r="A229" t="s">
        <v>2406</v>
      </c>
      <c r="B229" t="s">
        <v>1911</v>
      </c>
      <c r="C229" t="s">
        <v>2407</v>
      </c>
      <c r="D229" t="s">
        <v>2381</v>
      </c>
      <c r="E229" t="s">
        <v>1554</v>
      </c>
      <c r="F229" t="str">
        <f t="shared" si="3"/>
        <v>J - Antiinfectives for systemic use</v>
      </c>
      <c r="G229" t="str">
        <f>LEFT(shortage_lista__13[[#This Row],[ATC kód 1/ATC kód 2]],1)</f>
        <v>J</v>
      </c>
      <c r="H229" t="s">
        <v>2382</v>
      </c>
      <c r="I229" s="18">
        <v>44852</v>
      </c>
      <c r="K229" t="s">
        <v>1544</v>
      </c>
      <c r="L229" t="s">
        <v>1567</v>
      </c>
      <c r="M229" t="s">
        <v>1546</v>
      </c>
    </row>
    <row r="230" spans="1:13" x14ac:dyDescent="0.35">
      <c r="A230" t="s">
        <v>2408</v>
      </c>
      <c r="B230" t="s">
        <v>1911</v>
      </c>
      <c r="C230" t="s">
        <v>2409</v>
      </c>
      <c r="D230" t="s">
        <v>2381</v>
      </c>
      <c r="E230" t="s">
        <v>1554</v>
      </c>
      <c r="F230" t="str">
        <f t="shared" si="3"/>
        <v>J - Antiinfectives for systemic use</v>
      </c>
      <c r="G230" t="str">
        <f>LEFT(shortage_lista__13[[#This Row],[ATC kód 1/ATC kód 2]],1)</f>
        <v>J</v>
      </c>
      <c r="H230" t="s">
        <v>2382</v>
      </c>
      <c r="I230" s="18">
        <v>44852</v>
      </c>
      <c r="K230" t="s">
        <v>1544</v>
      </c>
      <c r="L230" t="s">
        <v>1567</v>
      </c>
      <c r="M230" t="s">
        <v>1546</v>
      </c>
    </row>
    <row r="231" spans="1:13" x14ac:dyDescent="0.35">
      <c r="A231" t="s">
        <v>2410</v>
      </c>
      <c r="B231" t="s">
        <v>1855</v>
      </c>
      <c r="C231" t="s">
        <v>2411</v>
      </c>
      <c r="D231" t="s">
        <v>2412</v>
      </c>
      <c r="E231" t="s">
        <v>1542</v>
      </c>
      <c r="F231" t="str">
        <f t="shared" si="3"/>
        <v>L - Antineoplastic and immunomodulating agents</v>
      </c>
      <c r="G231" t="str">
        <f>LEFT(shortage_lista__13[[#This Row],[ATC kód 1/ATC kód 2]],1)</f>
        <v>L</v>
      </c>
      <c r="H231" t="s">
        <v>2413</v>
      </c>
      <c r="I231" s="18">
        <v>41971</v>
      </c>
      <c r="K231" t="s">
        <v>1678</v>
      </c>
      <c r="L231" t="s">
        <v>1584</v>
      </c>
      <c r="M231" t="s">
        <v>1546</v>
      </c>
    </row>
    <row r="232" spans="1:13" x14ac:dyDescent="0.35">
      <c r="A232" t="s">
        <v>2414</v>
      </c>
      <c r="B232" t="s">
        <v>2415</v>
      </c>
      <c r="C232" t="s">
        <v>2416</v>
      </c>
      <c r="D232" t="s">
        <v>2417</v>
      </c>
      <c r="E232" t="s">
        <v>2418</v>
      </c>
      <c r="F232" t="str">
        <f t="shared" si="3"/>
        <v>N - Nervous system</v>
      </c>
      <c r="G232" t="str">
        <f>LEFT(shortage_lista__13[[#This Row],[ATC kód 1/ATC kód 2]],1)</f>
        <v>N</v>
      </c>
      <c r="H232" t="s">
        <v>2419</v>
      </c>
      <c r="I232" s="18">
        <v>45895</v>
      </c>
      <c r="J232" s="18">
        <v>46112</v>
      </c>
      <c r="K232" t="s">
        <v>1583</v>
      </c>
      <c r="L232" t="s">
        <v>1563</v>
      </c>
      <c r="M232" t="s">
        <v>1546</v>
      </c>
    </row>
    <row r="233" spans="1:13" x14ac:dyDescent="0.35">
      <c r="A233" t="s">
        <v>2420</v>
      </c>
      <c r="B233" t="s">
        <v>1735</v>
      </c>
      <c r="C233" t="s">
        <v>2421</v>
      </c>
      <c r="D233" t="s">
        <v>2417</v>
      </c>
      <c r="E233" t="s">
        <v>2107</v>
      </c>
      <c r="F233" t="str">
        <f t="shared" si="3"/>
        <v>N - Nervous system</v>
      </c>
      <c r="G233" t="str">
        <f>LEFT(shortage_lista__13[[#This Row],[ATC kód 1/ATC kód 2]],1)</f>
        <v>N</v>
      </c>
      <c r="H233" t="s">
        <v>2419</v>
      </c>
      <c r="I233" s="18">
        <v>45017</v>
      </c>
      <c r="J233" s="18">
        <v>46022</v>
      </c>
      <c r="K233" t="s">
        <v>1583</v>
      </c>
      <c r="L233" t="s">
        <v>1545</v>
      </c>
      <c r="M233" t="s">
        <v>1546</v>
      </c>
    </row>
    <row r="234" spans="1:13" x14ac:dyDescent="0.35">
      <c r="A234" t="s">
        <v>2422</v>
      </c>
      <c r="B234" t="s">
        <v>1735</v>
      </c>
      <c r="C234" t="s">
        <v>2423</v>
      </c>
      <c r="D234" t="s">
        <v>2417</v>
      </c>
      <c r="E234" t="s">
        <v>1554</v>
      </c>
      <c r="F234" t="str">
        <f t="shared" si="3"/>
        <v>N - Nervous system</v>
      </c>
      <c r="G234" t="str">
        <f>LEFT(shortage_lista__13[[#This Row],[ATC kód 1/ATC kód 2]],1)</f>
        <v>N</v>
      </c>
      <c r="H234" t="s">
        <v>2419</v>
      </c>
      <c r="I234" s="18">
        <v>45944</v>
      </c>
      <c r="K234" t="s">
        <v>1583</v>
      </c>
      <c r="L234" t="s">
        <v>1567</v>
      </c>
      <c r="M234" t="s">
        <v>1546</v>
      </c>
    </row>
    <row r="235" spans="1:13" x14ac:dyDescent="0.35">
      <c r="A235" t="s">
        <v>2424</v>
      </c>
      <c r="B235" t="s">
        <v>1667</v>
      </c>
      <c r="C235" t="s">
        <v>2425</v>
      </c>
      <c r="D235" t="s">
        <v>2417</v>
      </c>
      <c r="E235" t="s">
        <v>1593</v>
      </c>
      <c r="F235" t="str">
        <f t="shared" si="3"/>
        <v>N - Nervous system</v>
      </c>
      <c r="G235" t="str">
        <f>LEFT(shortage_lista__13[[#This Row],[ATC kód 1/ATC kód 2]],1)</f>
        <v>N</v>
      </c>
      <c r="H235" t="s">
        <v>2419</v>
      </c>
      <c r="I235" s="18">
        <v>45643</v>
      </c>
      <c r="K235" t="s">
        <v>1544</v>
      </c>
      <c r="L235" t="s">
        <v>1567</v>
      </c>
      <c r="M235" t="s">
        <v>1546</v>
      </c>
    </row>
    <row r="236" spans="1:13" x14ac:dyDescent="0.35">
      <c r="A236" t="s">
        <v>2426</v>
      </c>
      <c r="B236" t="s">
        <v>1661</v>
      </c>
      <c r="C236" t="s">
        <v>2427</v>
      </c>
      <c r="D236" t="s">
        <v>2428</v>
      </c>
      <c r="E236" t="s">
        <v>2429</v>
      </c>
      <c r="F236" t="str">
        <f t="shared" si="3"/>
        <v>A - Alimentary tract and metabolism</v>
      </c>
      <c r="G236" t="str">
        <f>LEFT(shortage_lista__13[[#This Row],[ATC kód 1/ATC kód 2]],1)</f>
        <v>A</v>
      </c>
      <c r="H236" t="s">
        <v>2430</v>
      </c>
      <c r="I236" s="18">
        <v>45936</v>
      </c>
      <c r="J236" s="18">
        <v>45976</v>
      </c>
      <c r="K236" t="s">
        <v>1583</v>
      </c>
      <c r="L236" t="s">
        <v>1573</v>
      </c>
      <c r="M236" t="s">
        <v>1546</v>
      </c>
    </row>
    <row r="237" spans="1:13" x14ac:dyDescent="0.35">
      <c r="A237" t="s">
        <v>2431</v>
      </c>
      <c r="B237" t="s">
        <v>1586</v>
      </c>
      <c r="C237" t="s">
        <v>2432</v>
      </c>
      <c r="D237" t="s">
        <v>2433</v>
      </c>
      <c r="E237" t="s">
        <v>2434</v>
      </c>
      <c r="F237" t="str">
        <f t="shared" si="3"/>
        <v>J - Antiinfectives for systemic use</v>
      </c>
      <c r="G237" t="str">
        <f>LEFT(shortage_lista__13[[#This Row],[ATC kód 1/ATC kód 2]],1)</f>
        <v>J</v>
      </c>
      <c r="H237" t="s">
        <v>2435</v>
      </c>
      <c r="I237" s="18">
        <v>45728</v>
      </c>
      <c r="K237" t="s">
        <v>1544</v>
      </c>
      <c r="L237" t="s">
        <v>1584</v>
      </c>
      <c r="M237" t="s">
        <v>1546</v>
      </c>
    </row>
    <row r="238" spans="1:13" x14ac:dyDescent="0.35">
      <c r="A238" t="s">
        <v>2436</v>
      </c>
      <c r="B238" t="s">
        <v>2437</v>
      </c>
      <c r="C238" t="s">
        <v>2438</v>
      </c>
      <c r="D238" t="s">
        <v>2439</v>
      </c>
      <c r="E238" t="s">
        <v>2440</v>
      </c>
      <c r="F238" t="str">
        <f t="shared" si="3"/>
        <v>B - Blood and blood forming organs</v>
      </c>
      <c r="G238" t="str">
        <f>LEFT(shortage_lista__13[[#This Row],[ATC kód 1/ATC kód 2]],1)</f>
        <v>B</v>
      </c>
      <c r="H238" t="s">
        <v>2441</v>
      </c>
      <c r="I238" s="18">
        <v>42286</v>
      </c>
      <c r="K238" t="s">
        <v>1544</v>
      </c>
      <c r="L238" t="s">
        <v>1573</v>
      </c>
      <c r="M238" t="s">
        <v>1546</v>
      </c>
    </row>
    <row r="239" spans="1:13" x14ac:dyDescent="0.35">
      <c r="A239" t="s">
        <v>2442</v>
      </c>
      <c r="B239" t="s">
        <v>2443</v>
      </c>
      <c r="C239" t="s">
        <v>2444</v>
      </c>
      <c r="D239" t="s">
        <v>2445</v>
      </c>
      <c r="E239" t="s">
        <v>1676</v>
      </c>
      <c r="F239" t="str">
        <f t="shared" si="3"/>
        <v>D - Dermatologicals</v>
      </c>
      <c r="G239" t="str">
        <f>LEFT(shortage_lista__13[[#This Row],[ATC kód 1/ATC kód 2]],1)</f>
        <v>D</v>
      </c>
      <c r="H239" t="s">
        <v>2446</v>
      </c>
      <c r="I239" s="18">
        <v>44120</v>
      </c>
      <c r="K239" t="s">
        <v>1544</v>
      </c>
      <c r="L239" t="s">
        <v>1649</v>
      </c>
      <c r="M239" t="s">
        <v>1546</v>
      </c>
    </row>
    <row r="240" spans="1:13" x14ac:dyDescent="0.35">
      <c r="A240" t="s">
        <v>2442</v>
      </c>
      <c r="B240" t="s">
        <v>2447</v>
      </c>
      <c r="C240" t="s">
        <v>2448</v>
      </c>
      <c r="D240" t="s">
        <v>2445</v>
      </c>
      <c r="E240" t="s">
        <v>1676</v>
      </c>
      <c r="F240" t="str">
        <f t="shared" si="3"/>
        <v>D - Dermatologicals</v>
      </c>
      <c r="G240" t="str">
        <f>LEFT(shortage_lista__13[[#This Row],[ATC kód 1/ATC kód 2]],1)</f>
        <v>D</v>
      </c>
      <c r="H240" t="s">
        <v>2446</v>
      </c>
      <c r="I240" s="18">
        <v>43742</v>
      </c>
      <c r="K240" t="s">
        <v>1544</v>
      </c>
      <c r="L240" t="s">
        <v>1573</v>
      </c>
      <c r="M240" t="s">
        <v>1546</v>
      </c>
    </row>
    <row r="241" spans="1:13" x14ac:dyDescent="0.35">
      <c r="A241" t="s">
        <v>2449</v>
      </c>
      <c r="B241" t="s">
        <v>2450</v>
      </c>
      <c r="C241" t="s">
        <v>2451</v>
      </c>
      <c r="D241" t="s">
        <v>2452</v>
      </c>
      <c r="E241" t="s">
        <v>2453</v>
      </c>
      <c r="F241" t="str">
        <f t="shared" si="3"/>
        <v>N - Nervous system</v>
      </c>
      <c r="G241" t="str">
        <f>LEFT(shortage_lista__13[[#This Row],[ATC kód 1/ATC kód 2]],1)</f>
        <v>N</v>
      </c>
      <c r="H241" t="s">
        <v>2454</v>
      </c>
      <c r="I241" s="18">
        <v>45161</v>
      </c>
      <c r="K241" t="s">
        <v>1583</v>
      </c>
      <c r="L241" t="s">
        <v>1747</v>
      </c>
      <c r="M241" t="s">
        <v>1546</v>
      </c>
    </row>
    <row r="242" spans="1:13" x14ac:dyDescent="0.35">
      <c r="A242" t="s">
        <v>2455</v>
      </c>
      <c r="B242" t="s">
        <v>1735</v>
      </c>
      <c r="C242" t="s">
        <v>2456</v>
      </c>
      <c r="D242" t="s">
        <v>2457</v>
      </c>
      <c r="E242" t="s">
        <v>2458</v>
      </c>
      <c r="F242" t="str">
        <f t="shared" si="3"/>
        <v>C - Cardiovascular system</v>
      </c>
      <c r="G242" t="str">
        <f>LEFT(shortage_lista__13[[#This Row],[ATC kód 1/ATC kód 2]],1)</f>
        <v>C</v>
      </c>
      <c r="H242" t="s">
        <v>2459</v>
      </c>
      <c r="I242" s="18">
        <v>45702</v>
      </c>
      <c r="K242" t="s">
        <v>1544</v>
      </c>
      <c r="L242" t="s">
        <v>1567</v>
      </c>
      <c r="M242" t="s">
        <v>1546</v>
      </c>
    </row>
    <row r="243" spans="1:13" x14ac:dyDescent="0.35">
      <c r="A243" t="s">
        <v>2460</v>
      </c>
      <c r="B243" t="s">
        <v>2352</v>
      </c>
      <c r="C243" t="s">
        <v>2461</v>
      </c>
      <c r="D243" t="s">
        <v>2462</v>
      </c>
      <c r="E243" t="s">
        <v>2463</v>
      </c>
      <c r="F243" t="str">
        <f t="shared" si="3"/>
        <v>R - Respiratory system</v>
      </c>
      <c r="G243" t="str">
        <f>LEFT(shortage_lista__13[[#This Row],[ATC kód 1/ATC kód 2]],1)</f>
        <v>R</v>
      </c>
      <c r="H243" t="s">
        <v>2464</v>
      </c>
      <c r="I243" s="18">
        <v>45145</v>
      </c>
      <c r="J243" s="18">
        <v>45991</v>
      </c>
      <c r="K243" t="s">
        <v>1583</v>
      </c>
      <c r="L243" t="s">
        <v>1549</v>
      </c>
      <c r="M243" t="s">
        <v>1546</v>
      </c>
    </row>
    <row r="244" spans="1:13" x14ac:dyDescent="0.35">
      <c r="A244" t="s">
        <v>2465</v>
      </c>
      <c r="B244" t="s">
        <v>1918</v>
      </c>
      <c r="C244" t="s">
        <v>2466</v>
      </c>
      <c r="D244" t="s">
        <v>2467</v>
      </c>
      <c r="E244" t="s">
        <v>2468</v>
      </c>
      <c r="F244" t="str">
        <f t="shared" si="3"/>
        <v>N - Nervous system</v>
      </c>
      <c r="G244" t="str">
        <f>LEFT(shortage_lista__13[[#This Row],[ATC kód 1/ATC kód 2]],1)</f>
        <v>N</v>
      </c>
      <c r="H244" t="s">
        <v>2227</v>
      </c>
      <c r="I244" s="18">
        <v>41848</v>
      </c>
      <c r="K244" t="s">
        <v>1544</v>
      </c>
      <c r="L244" t="s">
        <v>1573</v>
      </c>
      <c r="M244" t="s">
        <v>1546</v>
      </c>
    </row>
    <row r="245" spans="1:13" x14ac:dyDescent="0.35">
      <c r="A245" t="s">
        <v>2465</v>
      </c>
      <c r="B245" t="s">
        <v>2469</v>
      </c>
      <c r="C245" t="s">
        <v>2470</v>
      </c>
      <c r="D245" t="s">
        <v>2467</v>
      </c>
      <c r="E245" t="s">
        <v>2468</v>
      </c>
      <c r="F245" t="str">
        <f t="shared" si="3"/>
        <v>N - Nervous system</v>
      </c>
      <c r="G245" t="str">
        <f>LEFT(shortage_lista__13[[#This Row],[ATC kód 1/ATC kód 2]],1)</f>
        <v>N</v>
      </c>
      <c r="H245" t="s">
        <v>2227</v>
      </c>
      <c r="I245" s="18">
        <v>41334</v>
      </c>
      <c r="K245" t="s">
        <v>1544</v>
      </c>
      <c r="L245" t="s">
        <v>1573</v>
      </c>
      <c r="M245" t="s">
        <v>1546</v>
      </c>
    </row>
    <row r="246" spans="1:13" x14ac:dyDescent="0.35">
      <c r="A246" t="s">
        <v>2471</v>
      </c>
      <c r="B246" t="s">
        <v>1918</v>
      </c>
      <c r="C246" t="s">
        <v>2472</v>
      </c>
      <c r="D246" t="s">
        <v>2473</v>
      </c>
      <c r="E246" t="s">
        <v>2468</v>
      </c>
      <c r="F246" t="str">
        <f t="shared" si="3"/>
        <v>N - Nervous system</v>
      </c>
      <c r="G246" t="str">
        <f>LEFT(shortage_lista__13[[#This Row],[ATC kód 1/ATC kód 2]],1)</f>
        <v>N</v>
      </c>
      <c r="H246" t="s">
        <v>2227</v>
      </c>
      <c r="I246" s="18">
        <v>44552</v>
      </c>
      <c r="K246" t="s">
        <v>1544</v>
      </c>
      <c r="L246" t="s">
        <v>1584</v>
      </c>
      <c r="M246" t="s">
        <v>1546</v>
      </c>
    </row>
    <row r="247" spans="1:13" x14ac:dyDescent="0.35">
      <c r="A247" t="s">
        <v>2474</v>
      </c>
      <c r="B247" t="s">
        <v>2475</v>
      </c>
      <c r="C247" t="s">
        <v>2476</v>
      </c>
      <c r="D247" t="s">
        <v>2477</v>
      </c>
      <c r="E247" t="s">
        <v>2468</v>
      </c>
      <c r="F247" t="str">
        <f t="shared" si="3"/>
        <v>N - Nervous system</v>
      </c>
      <c r="G247" t="str">
        <f>LEFT(shortage_lista__13[[#This Row],[ATC kód 1/ATC kód 2]],1)</f>
        <v>N</v>
      </c>
      <c r="H247" t="s">
        <v>2227</v>
      </c>
      <c r="I247" s="18">
        <v>44984</v>
      </c>
      <c r="K247" t="s">
        <v>1860</v>
      </c>
      <c r="L247" t="s">
        <v>1573</v>
      </c>
      <c r="M247" t="s">
        <v>1546</v>
      </c>
    </row>
    <row r="248" spans="1:13" x14ac:dyDescent="0.35">
      <c r="A248" t="s">
        <v>2474</v>
      </c>
      <c r="B248" t="s">
        <v>1722</v>
      </c>
      <c r="C248" t="s">
        <v>2478</v>
      </c>
      <c r="D248" t="s">
        <v>2477</v>
      </c>
      <c r="E248" t="s">
        <v>2468</v>
      </c>
      <c r="F248" t="str">
        <f t="shared" si="3"/>
        <v>N - Nervous system</v>
      </c>
      <c r="G248" t="str">
        <f>LEFT(shortage_lista__13[[#This Row],[ATC kód 1/ATC kód 2]],1)</f>
        <v>N</v>
      </c>
      <c r="H248" t="s">
        <v>2227</v>
      </c>
      <c r="I248" s="18">
        <v>45243</v>
      </c>
      <c r="K248" t="s">
        <v>1583</v>
      </c>
      <c r="L248" t="s">
        <v>1584</v>
      </c>
      <c r="M248" t="s">
        <v>1546</v>
      </c>
    </row>
    <row r="249" spans="1:13" x14ac:dyDescent="0.35">
      <c r="A249" t="s">
        <v>2479</v>
      </c>
      <c r="B249" t="s">
        <v>2480</v>
      </c>
      <c r="C249" t="s">
        <v>2481</v>
      </c>
      <c r="D249" t="s">
        <v>2482</v>
      </c>
      <c r="E249" t="s">
        <v>1902</v>
      </c>
      <c r="F249" t="str">
        <f t="shared" si="3"/>
        <v>N - Nervous system</v>
      </c>
      <c r="G249" t="str">
        <f>LEFT(shortage_lista__13[[#This Row],[ATC kód 1/ATC kód 2]],1)</f>
        <v>N</v>
      </c>
      <c r="H249" t="s">
        <v>2483</v>
      </c>
      <c r="I249" s="18">
        <v>43235</v>
      </c>
      <c r="K249" t="s">
        <v>1544</v>
      </c>
      <c r="L249" t="s">
        <v>1595</v>
      </c>
      <c r="M249" t="s">
        <v>1546</v>
      </c>
    </row>
    <row r="250" spans="1:13" x14ac:dyDescent="0.35">
      <c r="A250" t="s">
        <v>2484</v>
      </c>
      <c r="B250" t="s">
        <v>1597</v>
      </c>
      <c r="C250" t="s">
        <v>2485</v>
      </c>
      <c r="D250" t="s">
        <v>1592</v>
      </c>
      <c r="E250" t="s">
        <v>2486</v>
      </c>
      <c r="F250" t="str">
        <f t="shared" si="3"/>
        <v>A - Alimentary tract and metabolism</v>
      </c>
      <c r="G250" t="str">
        <f>LEFT(shortage_lista__13[[#This Row],[ATC kód 1/ATC kód 2]],1)</f>
        <v>A</v>
      </c>
      <c r="H250" t="s">
        <v>1594</v>
      </c>
      <c r="I250" s="18">
        <v>45245</v>
      </c>
      <c r="K250" t="s">
        <v>1544</v>
      </c>
      <c r="L250" t="s">
        <v>1573</v>
      </c>
      <c r="M250" t="s">
        <v>1546</v>
      </c>
    </row>
    <row r="251" spans="1:13" x14ac:dyDescent="0.35">
      <c r="A251" t="s">
        <v>2487</v>
      </c>
      <c r="B251" t="s">
        <v>2488</v>
      </c>
      <c r="C251" t="s">
        <v>2489</v>
      </c>
      <c r="D251" t="s">
        <v>2490</v>
      </c>
      <c r="E251" t="s">
        <v>2113</v>
      </c>
      <c r="F251" t="str">
        <f t="shared" si="3"/>
        <v>C - Cardiovascular system</v>
      </c>
      <c r="G251" t="str">
        <f>LEFT(shortage_lista__13[[#This Row],[ATC kód 1/ATC kód 2]],1)</f>
        <v>C</v>
      </c>
      <c r="H251" t="s">
        <v>2491</v>
      </c>
      <c r="I251" s="18">
        <v>45869</v>
      </c>
      <c r="J251" s="18">
        <v>46387</v>
      </c>
      <c r="K251" t="s">
        <v>1544</v>
      </c>
      <c r="L251" t="s">
        <v>1545</v>
      </c>
      <c r="M251" t="s">
        <v>1546</v>
      </c>
    </row>
    <row r="252" spans="1:13" x14ac:dyDescent="0.35">
      <c r="A252" t="s">
        <v>2492</v>
      </c>
      <c r="B252" t="s">
        <v>2493</v>
      </c>
      <c r="C252" t="s">
        <v>2494</v>
      </c>
      <c r="D252" t="s">
        <v>2490</v>
      </c>
      <c r="E252" t="s">
        <v>2113</v>
      </c>
      <c r="F252" t="str">
        <f t="shared" si="3"/>
        <v>C - Cardiovascular system</v>
      </c>
      <c r="G252" t="str">
        <f>LEFT(shortage_lista__13[[#This Row],[ATC kód 1/ATC kód 2]],1)</f>
        <v>C</v>
      </c>
      <c r="H252" t="s">
        <v>2491</v>
      </c>
      <c r="I252" s="18">
        <v>45738</v>
      </c>
      <c r="J252" s="18">
        <v>46022</v>
      </c>
      <c r="K252" t="s">
        <v>1544</v>
      </c>
      <c r="L252" t="s">
        <v>1545</v>
      </c>
      <c r="M252" t="s">
        <v>1546</v>
      </c>
    </row>
    <row r="253" spans="1:13" x14ac:dyDescent="0.35">
      <c r="A253" t="s">
        <v>2495</v>
      </c>
      <c r="B253" t="s">
        <v>1735</v>
      </c>
      <c r="C253" t="s">
        <v>2496</v>
      </c>
      <c r="D253" t="s">
        <v>1740</v>
      </c>
      <c r="E253" t="s">
        <v>2084</v>
      </c>
      <c r="F253" t="str">
        <f t="shared" si="3"/>
        <v>B - Blood and blood forming organs</v>
      </c>
      <c r="G253" t="str">
        <f>LEFT(shortage_lista__13[[#This Row],[ATC kód 1/ATC kód 2]],1)</f>
        <v>B</v>
      </c>
      <c r="H253" t="s">
        <v>1932</v>
      </c>
      <c r="I253" s="18">
        <v>42985</v>
      </c>
      <c r="K253" t="s">
        <v>1544</v>
      </c>
      <c r="L253" t="s">
        <v>1584</v>
      </c>
      <c r="M253" t="s">
        <v>1546</v>
      </c>
    </row>
    <row r="254" spans="1:13" x14ac:dyDescent="0.35">
      <c r="A254" t="s">
        <v>2497</v>
      </c>
      <c r="B254" t="s">
        <v>2488</v>
      </c>
      <c r="C254" t="s">
        <v>2498</v>
      </c>
      <c r="D254" t="s">
        <v>2490</v>
      </c>
      <c r="E254" t="s">
        <v>1554</v>
      </c>
      <c r="F254" t="str">
        <f t="shared" si="3"/>
        <v>C - Cardiovascular system</v>
      </c>
      <c r="G254" t="str">
        <f>LEFT(shortage_lista__13[[#This Row],[ATC kód 1/ATC kód 2]],1)</f>
        <v>C</v>
      </c>
      <c r="H254" t="s">
        <v>2491</v>
      </c>
      <c r="I254" s="18">
        <v>45902</v>
      </c>
      <c r="J254" s="18">
        <v>45976</v>
      </c>
      <c r="K254" t="s">
        <v>1860</v>
      </c>
      <c r="L254" t="s">
        <v>1563</v>
      </c>
      <c r="M254" t="s">
        <v>1546</v>
      </c>
    </row>
    <row r="255" spans="1:13" x14ac:dyDescent="0.35">
      <c r="A255" t="s">
        <v>2499</v>
      </c>
      <c r="B255" t="s">
        <v>2488</v>
      </c>
      <c r="C255" t="s">
        <v>2500</v>
      </c>
      <c r="D255" t="s">
        <v>2490</v>
      </c>
      <c r="E255" t="s">
        <v>1554</v>
      </c>
      <c r="F255" t="str">
        <f t="shared" si="3"/>
        <v>C - Cardiovascular system</v>
      </c>
      <c r="G255" t="str">
        <f>LEFT(shortage_lista__13[[#This Row],[ATC kód 1/ATC kód 2]],1)</f>
        <v>C</v>
      </c>
      <c r="H255" t="s">
        <v>2491</v>
      </c>
      <c r="I255" s="18">
        <v>45930</v>
      </c>
      <c r="J255" s="18">
        <v>45992</v>
      </c>
      <c r="K255" t="s">
        <v>1860</v>
      </c>
      <c r="L255" t="s">
        <v>1567</v>
      </c>
      <c r="M255" t="s">
        <v>1546</v>
      </c>
    </row>
    <row r="256" spans="1:13" x14ac:dyDescent="0.35">
      <c r="A256" t="s">
        <v>2499</v>
      </c>
      <c r="B256" t="s">
        <v>2501</v>
      </c>
      <c r="C256" t="s">
        <v>2502</v>
      </c>
      <c r="D256" t="s">
        <v>2490</v>
      </c>
      <c r="E256" t="s">
        <v>1554</v>
      </c>
      <c r="F256" t="str">
        <f t="shared" si="3"/>
        <v>C - Cardiovascular system</v>
      </c>
      <c r="G256" t="str">
        <f>LEFT(shortage_lista__13[[#This Row],[ATC kód 1/ATC kód 2]],1)</f>
        <v>C</v>
      </c>
      <c r="H256" t="s">
        <v>2491</v>
      </c>
      <c r="I256" s="18">
        <v>43762</v>
      </c>
      <c r="K256" t="s">
        <v>1583</v>
      </c>
      <c r="L256" t="s">
        <v>1573</v>
      </c>
      <c r="M256" t="s">
        <v>1546</v>
      </c>
    </row>
    <row r="257" spans="1:13" x14ac:dyDescent="0.35">
      <c r="A257" t="s">
        <v>2503</v>
      </c>
      <c r="B257" t="s">
        <v>1638</v>
      </c>
      <c r="C257" t="s">
        <v>2504</v>
      </c>
      <c r="D257" t="s">
        <v>2287</v>
      </c>
      <c r="E257" t="s">
        <v>2069</v>
      </c>
      <c r="F257" t="str">
        <f t="shared" si="3"/>
        <v>C - Cardiovascular system</v>
      </c>
      <c r="G257" t="str">
        <f>LEFT(shortage_lista__13[[#This Row],[ATC kód 1/ATC kód 2]],1)</f>
        <v>C</v>
      </c>
      <c r="H257" t="s">
        <v>2288</v>
      </c>
      <c r="I257" s="18">
        <v>45536</v>
      </c>
      <c r="J257" s="18">
        <v>45952</v>
      </c>
      <c r="K257" t="s">
        <v>1583</v>
      </c>
      <c r="L257" t="s">
        <v>1567</v>
      </c>
      <c r="M257" t="s">
        <v>1546</v>
      </c>
    </row>
    <row r="258" spans="1:13" x14ac:dyDescent="0.35">
      <c r="A258" t="s">
        <v>2505</v>
      </c>
      <c r="B258" t="s">
        <v>1565</v>
      </c>
      <c r="C258" t="s">
        <v>2506</v>
      </c>
      <c r="D258" t="s">
        <v>2507</v>
      </c>
      <c r="E258" t="s">
        <v>2135</v>
      </c>
      <c r="F258" t="str">
        <f t="shared" ref="F258:F321" si="4">VLOOKUP(G258, $O$2:$P$14, 2, FALSE)</f>
        <v>N - Nervous system</v>
      </c>
      <c r="G258" t="str">
        <f>LEFT(shortage_lista__13[[#This Row],[ATC kód 1/ATC kód 2]],1)</f>
        <v>N</v>
      </c>
      <c r="H258" t="s">
        <v>2508</v>
      </c>
      <c r="I258" s="18">
        <v>45961</v>
      </c>
      <c r="J258" s="18">
        <v>45975</v>
      </c>
      <c r="K258" t="s">
        <v>1583</v>
      </c>
      <c r="L258" t="s">
        <v>1563</v>
      </c>
      <c r="M258" t="s">
        <v>1546</v>
      </c>
    </row>
    <row r="259" spans="1:13" x14ac:dyDescent="0.35">
      <c r="A259" t="s">
        <v>2509</v>
      </c>
      <c r="B259" t="s">
        <v>1565</v>
      </c>
      <c r="C259" t="s">
        <v>2510</v>
      </c>
      <c r="D259" t="s">
        <v>2507</v>
      </c>
      <c r="E259" t="s">
        <v>2135</v>
      </c>
      <c r="F259" t="str">
        <f t="shared" si="4"/>
        <v>N - Nervous system</v>
      </c>
      <c r="G259" t="str">
        <f>LEFT(shortage_lista__13[[#This Row],[ATC kód 1/ATC kód 2]],1)</f>
        <v>N</v>
      </c>
      <c r="H259" t="s">
        <v>2508</v>
      </c>
      <c r="I259" s="18">
        <v>45951</v>
      </c>
      <c r="J259" s="18">
        <v>45975</v>
      </c>
      <c r="K259" t="s">
        <v>1583</v>
      </c>
      <c r="L259" t="s">
        <v>1563</v>
      </c>
      <c r="M259" t="s">
        <v>1546</v>
      </c>
    </row>
    <row r="260" spans="1:13" x14ac:dyDescent="0.35">
      <c r="A260" t="s">
        <v>2511</v>
      </c>
      <c r="B260" t="s">
        <v>2512</v>
      </c>
      <c r="C260" t="s">
        <v>2513</v>
      </c>
      <c r="D260" t="s">
        <v>2514</v>
      </c>
      <c r="E260" t="s">
        <v>2515</v>
      </c>
      <c r="F260" t="str">
        <f t="shared" si="4"/>
        <v>S - Sensory organs</v>
      </c>
      <c r="G260" t="str">
        <f>LEFT(shortage_lista__13[[#This Row],[ATC kód 1/ATC kód 2]],1)</f>
        <v>S</v>
      </c>
      <c r="H260" t="s">
        <v>2516</v>
      </c>
      <c r="I260" s="18">
        <v>43464</v>
      </c>
      <c r="K260" t="s">
        <v>1583</v>
      </c>
      <c r="L260" t="s">
        <v>1573</v>
      </c>
      <c r="M260" t="s">
        <v>1546</v>
      </c>
    </row>
    <row r="261" spans="1:13" x14ac:dyDescent="0.35">
      <c r="A261" t="s">
        <v>2517</v>
      </c>
      <c r="B261" t="s">
        <v>2518</v>
      </c>
      <c r="C261" t="s">
        <v>2519</v>
      </c>
      <c r="D261" t="s">
        <v>2520</v>
      </c>
      <c r="E261" t="s">
        <v>2521</v>
      </c>
      <c r="F261" t="str">
        <f t="shared" si="4"/>
        <v>C - Cardiovascular system</v>
      </c>
      <c r="G261" t="str">
        <f>LEFT(shortage_lista__13[[#This Row],[ATC kód 1/ATC kód 2]],1)</f>
        <v>C</v>
      </c>
      <c r="H261" t="s">
        <v>2522</v>
      </c>
      <c r="I261" s="18">
        <v>43425</v>
      </c>
      <c r="K261" t="s">
        <v>1544</v>
      </c>
      <c r="L261" t="s">
        <v>1584</v>
      </c>
      <c r="M261" t="s">
        <v>1546</v>
      </c>
    </row>
    <row r="262" spans="1:13" x14ac:dyDescent="0.35">
      <c r="A262" t="s">
        <v>2517</v>
      </c>
      <c r="B262" t="s">
        <v>2523</v>
      </c>
      <c r="C262" t="s">
        <v>2524</v>
      </c>
      <c r="D262" t="s">
        <v>2520</v>
      </c>
      <c r="E262" t="s">
        <v>2521</v>
      </c>
      <c r="F262" t="str">
        <f t="shared" si="4"/>
        <v>C - Cardiovascular system</v>
      </c>
      <c r="G262" t="str">
        <f>LEFT(shortage_lista__13[[#This Row],[ATC kód 1/ATC kód 2]],1)</f>
        <v>C</v>
      </c>
      <c r="H262" t="s">
        <v>2522</v>
      </c>
      <c r="I262" s="18">
        <v>43425</v>
      </c>
      <c r="K262" t="s">
        <v>1544</v>
      </c>
      <c r="L262" t="s">
        <v>1584</v>
      </c>
      <c r="M262" t="s">
        <v>1546</v>
      </c>
    </row>
    <row r="263" spans="1:13" x14ac:dyDescent="0.35">
      <c r="A263" t="s">
        <v>2517</v>
      </c>
      <c r="B263" t="s">
        <v>2525</v>
      </c>
      <c r="C263" t="s">
        <v>2526</v>
      </c>
      <c r="D263" t="s">
        <v>2520</v>
      </c>
      <c r="E263" t="s">
        <v>2521</v>
      </c>
      <c r="F263" t="str">
        <f t="shared" si="4"/>
        <v>C - Cardiovascular system</v>
      </c>
      <c r="G263" t="str">
        <f>LEFT(shortage_lista__13[[#This Row],[ATC kód 1/ATC kód 2]],1)</f>
        <v>C</v>
      </c>
      <c r="H263" t="s">
        <v>2522</v>
      </c>
      <c r="I263" s="18">
        <v>43425</v>
      </c>
      <c r="K263" t="s">
        <v>1544</v>
      </c>
      <c r="L263" t="s">
        <v>1584</v>
      </c>
      <c r="M263" t="s">
        <v>1546</v>
      </c>
    </row>
    <row r="264" spans="1:13" x14ac:dyDescent="0.35">
      <c r="A264" t="s">
        <v>2517</v>
      </c>
      <c r="B264" t="s">
        <v>2527</v>
      </c>
      <c r="C264" t="s">
        <v>2528</v>
      </c>
      <c r="D264" t="s">
        <v>2520</v>
      </c>
      <c r="E264" t="s">
        <v>2521</v>
      </c>
      <c r="F264" t="str">
        <f t="shared" si="4"/>
        <v>C - Cardiovascular system</v>
      </c>
      <c r="G264" t="str">
        <f>LEFT(shortage_lista__13[[#This Row],[ATC kód 1/ATC kód 2]],1)</f>
        <v>C</v>
      </c>
      <c r="H264" t="s">
        <v>2522</v>
      </c>
      <c r="I264" s="18">
        <v>43425</v>
      </c>
      <c r="K264" t="s">
        <v>1544</v>
      </c>
      <c r="L264" t="s">
        <v>1584</v>
      </c>
      <c r="M264" t="s">
        <v>1546</v>
      </c>
    </row>
    <row r="265" spans="1:13" x14ac:dyDescent="0.35">
      <c r="A265" t="s">
        <v>2517</v>
      </c>
      <c r="B265" t="s">
        <v>2529</v>
      </c>
      <c r="C265" t="s">
        <v>2530</v>
      </c>
      <c r="D265" t="s">
        <v>2520</v>
      </c>
      <c r="E265" t="s">
        <v>2521</v>
      </c>
      <c r="F265" t="str">
        <f t="shared" si="4"/>
        <v>C - Cardiovascular system</v>
      </c>
      <c r="G265" t="str">
        <f>LEFT(shortage_lista__13[[#This Row],[ATC kód 1/ATC kód 2]],1)</f>
        <v>C</v>
      </c>
      <c r="H265" t="s">
        <v>2522</v>
      </c>
      <c r="I265" s="18">
        <v>43425</v>
      </c>
      <c r="K265" t="s">
        <v>1544</v>
      </c>
      <c r="L265" t="s">
        <v>1584</v>
      </c>
      <c r="M265" t="s">
        <v>1546</v>
      </c>
    </row>
    <row r="266" spans="1:13" x14ac:dyDescent="0.35">
      <c r="A266" t="s">
        <v>2517</v>
      </c>
      <c r="B266" t="s">
        <v>2531</v>
      </c>
      <c r="C266" t="s">
        <v>2532</v>
      </c>
      <c r="D266" t="s">
        <v>2520</v>
      </c>
      <c r="E266" t="s">
        <v>2521</v>
      </c>
      <c r="F266" t="str">
        <f t="shared" si="4"/>
        <v>C - Cardiovascular system</v>
      </c>
      <c r="G266" t="str">
        <f>LEFT(shortage_lista__13[[#This Row],[ATC kód 1/ATC kód 2]],1)</f>
        <v>C</v>
      </c>
      <c r="H266" t="s">
        <v>2522</v>
      </c>
      <c r="I266" s="18">
        <v>43425</v>
      </c>
      <c r="K266" t="s">
        <v>1544</v>
      </c>
      <c r="L266" t="s">
        <v>1584</v>
      </c>
      <c r="M266" t="s">
        <v>1546</v>
      </c>
    </row>
    <row r="267" spans="1:13" x14ac:dyDescent="0.35">
      <c r="A267" t="s">
        <v>2517</v>
      </c>
      <c r="B267" t="s">
        <v>2533</v>
      </c>
      <c r="C267" t="s">
        <v>2534</v>
      </c>
      <c r="D267" t="s">
        <v>2520</v>
      </c>
      <c r="E267" t="s">
        <v>2521</v>
      </c>
      <c r="F267" t="str">
        <f t="shared" si="4"/>
        <v>C - Cardiovascular system</v>
      </c>
      <c r="G267" t="str">
        <f>LEFT(shortage_lista__13[[#This Row],[ATC kód 1/ATC kód 2]],1)</f>
        <v>C</v>
      </c>
      <c r="H267" t="s">
        <v>2522</v>
      </c>
      <c r="I267" s="18">
        <v>43425</v>
      </c>
      <c r="K267" t="s">
        <v>1544</v>
      </c>
      <c r="L267" t="s">
        <v>1584</v>
      </c>
      <c r="M267" t="s">
        <v>1546</v>
      </c>
    </row>
    <row r="268" spans="1:13" x14ac:dyDescent="0.35">
      <c r="A268" t="s">
        <v>2535</v>
      </c>
      <c r="B268" t="s">
        <v>2518</v>
      </c>
      <c r="C268" t="s">
        <v>2536</v>
      </c>
      <c r="D268" t="s">
        <v>2520</v>
      </c>
      <c r="E268" t="s">
        <v>2521</v>
      </c>
      <c r="F268" t="str">
        <f t="shared" si="4"/>
        <v>C - Cardiovascular system</v>
      </c>
      <c r="G268" t="str">
        <f>LEFT(shortage_lista__13[[#This Row],[ATC kód 1/ATC kód 2]],1)</f>
        <v>C</v>
      </c>
      <c r="H268" t="s">
        <v>2522</v>
      </c>
      <c r="I268" s="18">
        <v>43425</v>
      </c>
      <c r="K268" t="s">
        <v>1544</v>
      </c>
      <c r="L268" t="s">
        <v>1584</v>
      </c>
      <c r="M268" t="s">
        <v>1546</v>
      </c>
    </row>
    <row r="269" spans="1:13" x14ac:dyDescent="0.35">
      <c r="A269" t="s">
        <v>2535</v>
      </c>
      <c r="B269" t="s">
        <v>2523</v>
      </c>
      <c r="C269" t="s">
        <v>2537</v>
      </c>
      <c r="D269" t="s">
        <v>2520</v>
      </c>
      <c r="E269" t="s">
        <v>2521</v>
      </c>
      <c r="F269" t="str">
        <f t="shared" si="4"/>
        <v>C - Cardiovascular system</v>
      </c>
      <c r="G269" t="str">
        <f>LEFT(shortage_lista__13[[#This Row],[ATC kód 1/ATC kód 2]],1)</f>
        <v>C</v>
      </c>
      <c r="H269" t="s">
        <v>2522</v>
      </c>
      <c r="I269" s="18">
        <v>43425</v>
      </c>
      <c r="K269" t="s">
        <v>1544</v>
      </c>
      <c r="L269" t="s">
        <v>1584</v>
      </c>
      <c r="M269" t="s">
        <v>1546</v>
      </c>
    </row>
    <row r="270" spans="1:13" x14ac:dyDescent="0.35">
      <c r="A270" t="s">
        <v>2535</v>
      </c>
      <c r="B270" t="s">
        <v>2525</v>
      </c>
      <c r="C270" t="s">
        <v>2538</v>
      </c>
      <c r="D270" t="s">
        <v>2520</v>
      </c>
      <c r="E270" t="s">
        <v>2521</v>
      </c>
      <c r="F270" t="str">
        <f t="shared" si="4"/>
        <v>C - Cardiovascular system</v>
      </c>
      <c r="G270" t="str">
        <f>LEFT(shortage_lista__13[[#This Row],[ATC kód 1/ATC kód 2]],1)</f>
        <v>C</v>
      </c>
      <c r="H270" t="s">
        <v>2522</v>
      </c>
      <c r="I270" s="18">
        <v>43425</v>
      </c>
      <c r="K270" t="s">
        <v>1544</v>
      </c>
      <c r="L270" t="s">
        <v>1584</v>
      </c>
      <c r="M270" t="s">
        <v>1546</v>
      </c>
    </row>
    <row r="271" spans="1:13" x14ac:dyDescent="0.35">
      <c r="A271" t="s">
        <v>2535</v>
      </c>
      <c r="B271" t="s">
        <v>2527</v>
      </c>
      <c r="C271" t="s">
        <v>2539</v>
      </c>
      <c r="D271" t="s">
        <v>2520</v>
      </c>
      <c r="E271" t="s">
        <v>2521</v>
      </c>
      <c r="F271" t="str">
        <f t="shared" si="4"/>
        <v>C - Cardiovascular system</v>
      </c>
      <c r="G271" t="str">
        <f>LEFT(shortage_lista__13[[#This Row],[ATC kód 1/ATC kód 2]],1)</f>
        <v>C</v>
      </c>
      <c r="H271" t="s">
        <v>2522</v>
      </c>
      <c r="I271" s="18">
        <v>43425</v>
      </c>
      <c r="K271" t="s">
        <v>1544</v>
      </c>
      <c r="L271" t="s">
        <v>1584</v>
      </c>
      <c r="M271" t="s">
        <v>1546</v>
      </c>
    </row>
    <row r="272" spans="1:13" x14ac:dyDescent="0.35">
      <c r="A272" t="s">
        <v>2535</v>
      </c>
      <c r="B272" t="s">
        <v>2529</v>
      </c>
      <c r="C272" t="s">
        <v>2540</v>
      </c>
      <c r="D272" t="s">
        <v>2520</v>
      </c>
      <c r="E272" t="s">
        <v>2521</v>
      </c>
      <c r="F272" t="str">
        <f t="shared" si="4"/>
        <v>C - Cardiovascular system</v>
      </c>
      <c r="G272" t="str">
        <f>LEFT(shortage_lista__13[[#This Row],[ATC kód 1/ATC kód 2]],1)</f>
        <v>C</v>
      </c>
      <c r="H272" t="s">
        <v>2522</v>
      </c>
      <c r="I272" s="18">
        <v>43425</v>
      </c>
      <c r="K272" t="s">
        <v>1544</v>
      </c>
      <c r="L272" t="s">
        <v>1584</v>
      </c>
      <c r="M272" t="s">
        <v>1546</v>
      </c>
    </row>
    <row r="273" spans="1:13" x14ac:dyDescent="0.35">
      <c r="A273" t="s">
        <v>2535</v>
      </c>
      <c r="B273" t="s">
        <v>2531</v>
      </c>
      <c r="C273" t="s">
        <v>2541</v>
      </c>
      <c r="D273" t="s">
        <v>2520</v>
      </c>
      <c r="E273" t="s">
        <v>2521</v>
      </c>
      <c r="F273" t="str">
        <f t="shared" si="4"/>
        <v>C - Cardiovascular system</v>
      </c>
      <c r="G273" t="str">
        <f>LEFT(shortage_lista__13[[#This Row],[ATC kód 1/ATC kód 2]],1)</f>
        <v>C</v>
      </c>
      <c r="H273" t="s">
        <v>2522</v>
      </c>
      <c r="I273" s="18">
        <v>43425</v>
      </c>
      <c r="K273" t="s">
        <v>1544</v>
      </c>
      <c r="L273" t="s">
        <v>1584</v>
      </c>
      <c r="M273" t="s">
        <v>1546</v>
      </c>
    </row>
    <row r="274" spans="1:13" x14ac:dyDescent="0.35">
      <c r="A274" t="s">
        <v>2535</v>
      </c>
      <c r="B274" t="s">
        <v>2533</v>
      </c>
      <c r="C274" t="s">
        <v>2542</v>
      </c>
      <c r="D274" t="s">
        <v>2520</v>
      </c>
      <c r="E274" t="s">
        <v>2521</v>
      </c>
      <c r="F274" t="str">
        <f t="shared" si="4"/>
        <v>C - Cardiovascular system</v>
      </c>
      <c r="G274" t="str">
        <f>LEFT(shortage_lista__13[[#This Row],[ATC kód 1/ATC kód 2]],1)</f>
        <v>C</v>
      </c>
      <c r="H274" t="s">
        <v>2522</v>
      </c>
      <c r="I274" s="18">
        <v>43425</v>
      </c>
      <c r="K274" t="s">
        <v>1544</v>
      </c>
      <c r="L274" t="s">
        <v>1584</v>
      </c>
      <c r="M274" t="s">
        <v>1546</v>
      </c>
    </row>
    <row r="275" spans="1:13" x14ac:dyDescent="0.35">
      <c r="A275" t="s">
        <v>2543</v>
      </c>
      <c r="B275" t="s">
        <v>2518</v>
      </c>
      <c r="C275" t="s">
        <v>2544</v>
      </c>
      <c r="D275" t="s">
        <v>2520</v>
      </c>
      <c r="E275" t="s">
        <v>2521</v>
      </c>
      <c r="F275" t="str">
        <f t="shared" si="4"/>
        <v>C - Cardiovascular system</v>
      </c>
      <c r="G275" t="str">
        <f>LEFT(shortage_lista__13[[#This Row],[ATC kód 1/ATC kód 2]],1)</f>
        <v>C</v>
      </c>
      <c r="H275" t="s">
        <v>2522</v>
      </c>
      <c r="I275" s="18">
        <v>43425</v>
      </c>
      <c r="K275" t="s">
        <v>1544</v>
      </c>
      <c r="L275" t="s">
        <v>1584</v>
      </c>
      <c r="M275" t="s">
        <v>1546</v>
      </c>
    </row>
    <row r="276" spans="1:13" x14ac:dyDescent="0.35">
      <c r="A276" t="s">
        <v>2543</v>
      </c>
      <c r="B276" t="s">
        <v>2529</v>
      </c>
      <c r="C276" t="s">
        <v>2545</v>
      </c>
      <c r="D276" t="s">
        <v>2520</v>
      </c>
      <c r="E276" t="s">
        <v>2521</v>
      </c>
      <c r="F276" t="str">
        <f t="shared" si="4"/>
        <v>C - Cardiovascular system</v>
      </c>
      <c r="G276" t="str">
        <f>LEFT(shortage_lista__13[[#This Row],[ATC kód 1/ATC kód 2]],1)</f>
        <v>C</v>
      </c>
      <c r="H276" t="s">
        <v>2522</v>
      </c>
      <c r="I276" s="18">
        <v>43425</v>
      </c>
      <c r="K276" t="s">
        <v>1544</v>
      </c>
      <c r="L276" t="s">
        <v>1584</v>
      </c>
      <c r="M276" t="s">
        <v>1546</v>
      </c>
    </row>
    <row r="277" spans="1:13" x14ac:dyDescent="0.35">
      <c r="A277" t="s">
        <v>2546</v>
      </c>
      <c r="B277" t="s">
        <v>2518</v>
      </c>
      <c r="C277" t="s">
        <v>2547</v>
      </c>
      <c r="D277" t="s">
        <v>2520</v>
      </c>
      <c r="E277" t="s">
        <v>2521</v>
      </c>
      <c r="F277" t="str">
        <f t="shared" si="4"/>
        <v>C - Cardiovascular system</v>
      </c>
      <c r="G277" t="str">
        <f>LEFT(shortage_lista__13[[#This Row],[ATC kód 1/ATC kód 2]],1)</f>
        <v>C</v>
      </c>
      <c r="H277" t="s">
        <v>2522</v>
      </c>
      <c r="I277" s="18">
        <v>43425</v>
      </c>
      <c r="K277" t="s">
        <v>1544</v>
      </c>
      <c r="L277" t="s">
        <v>1584</v>
      </c>
      <c r="M277" t="s">
        <v>1546</v>
      </c>
    </row>
    <row r="278" spans="1:13" x14ac:dyDescent="0.35">
      <c r="A278" t="s">
        <v>2548</v>
      </c>
      <c r="B278" t="s">
        <v>1735</v>
      </c>
      <c r="C278" t="s">
        <v>2549</v>
      </c>
      <c r="D278" t="s">
        <v>2550</v>
      </c>
      <c r="E278" t="s">
        <v>2135</v>
      </c>
      <c r="F278" t="str">
        <f t="shared" si="4"/>
        <v>C - Cardiovascular system</v>
      </c>
      <c r="G278" t="str">
        <f>LEFT(shortage_lista__13[[#This Row],[ATC kód 1/ATC kód 2]],1)</f>
        <v>C</v>
      </c>
      <c r="H278" t="s">
        <v>2551</v>
      </c>
      <c r="I278" s="18">
        <v>45944</v>
      </c>
      <c r="J278" s="18">
        <v>45975</v>
      </c>
      <c r="K278" t="s">
        <v>1583</v>
      </c>
      <c r="L278" t="s">
        <v>1563</v>
      </c>
      <c r="M278" t="s">
        <v>1546</v>
      </c>
    </row>
    <row r="279" spans="1:13" x14ac:dyDescent="0.35">
      <c r="A279" t="s">
        <v>2552</v>
      </c>
      <c r="B279" t="s">
        <v>2553</v>
      </c>
      <c r="C279" t="s">
        <v>2554</v>
      </c>
      <c r="D279" t="s">
        <v>2555</v>
      </c>
      <c r="E279" t="s">
        <v>1603</v>
      </c>
      <c r="F279" t="str">
        <f t="shared" si="4"/>
        <v>J - Antiinfectives for systemic use</v>
      </c>
      <c r="G279" t="str">
        <f>LEFT(shortage_lista__13[[#This Row],[ATC kód 1/ATC kód 2]],1)</f>
        <v>J</v>
      </c>
      <c r="H279" t="s">
        <v>2556</v>
      </c>
      <c r="I279" s="18">
        <v>44713</v>
      </c>
      <c r="K279" t="s">
        <v>1544</v>
      </c>
      <c r="L279" t="s">
        <v>1584</v>
      </c>
      <c r="M279" t="s">
        <v>1546</v>
      </c>
    </row>
    <row r="280" spans="1:13" x14ac:dyDescent="0.35">
      <c r="A280" t="s">
        <v>2557</v>
      </c>
      <c r="B280" t="s">
        <v>1735</v>
      </c>
      <c r="C280" t="s">
        <v>2558</v>
      </c>
      <c r="D280" t="s">
        <v>2559</v>
      </c>
      <c r="E280" t="s">
        <v>2113</v>
      </c>
      <c r="F280" t="str">
        <f t="shared" si="4"/>
        <v>C - Cardiovascular system</v>
      </c>
      <c r="G280" t="str">
        <f>LEFT(shortage_lista__13[[#This Row],[ATC kód 1/ATC kód 2]],1)</f>
        <v>C</v>
      </c>
      <c r="H280" t="s">
        <v>2560</v>
      </c>
      <c r="I280" s="18">
        <v>42005</v>
      </c>
      <c r="K280" t="s">
        <v>1583</v>
      </c>
      <c r="L280" t="s">
        <v>1567</v>
      </c>
      <c r="M280" t="s">
        <v>1546</v>
      </c>
    </row>
    <row r="281" spans="1:13" x14ac:dyDescent="0.35">
      <c r="A281" t="s">
        <v>2561</v>
      </c>
      <c r="B281" t="s">
        <v>1735</v>
      </c>
      <c r="C281" t="s">
        <v>2562</v>
      </c>
      <c r="D281" t="s">
        <v>2559</v>
      </c>
      <c r="E281" t="s">
        <v>2113</v>
      </c>
      <c r="F281" t="str">
        <f t="shared" si="4"/>
        <v>C - Cardiovascular system</v>
      </c>
      <c r="G281" t="str">
        <f>LEFT(shortage_lista__13[[#This Row],[ATC kód 1/ATC kód 2]],1)</f>
        <v>C</v>
      </c>
      <c r="H281" t="s">
        <v>2560</v>
      </c>
      <c r="I281" s="18">
        <v>42005</v>
      </c>
      <c r="K281" t="s">
        <v>1583</v>
      </c>
      <c r="L281" t="s">
        <v>1567</v>
      </c>
      <c r="M281" t="s">
        <v>1546</v>
      </c>
    </row>
    <row r="282" spans="1:13" x14ac:dyDescent="0.35">
      <c r="A282" t="s">
        <v>2563</v>
      </c>
      <c r="B282" t="s">
        <v>1831</v>
      </c>
      <c r="C282" t="s">
        <v>2564</v>
      </c>
      <c r="D282" t="s">
        <v>2565</v>
      </c>
      <c r="E282" t="s">
        <v>2113</v>
      </c>
      <c r="F282" t="str">
        <f t="shared" si="4"/>
        <v>C - Cardiovascular system</v>
      </c>
      <c r="G282" t="str">
        <f>LEFT(shortage_lista__13[[#This Row],[ATC kód 1/ATC kód 2]],1)</f>
        <v>C</v>
      </c>
      <c r="H282" t="s">
        <v>2566</v>
      </c>
      <c r="I282" s="18">
        <v>42005</v>
      </c>
      <c r="K282" t="s">
        <v>1583</v>
      </c>
      <c r="L282" t="s">
        <v>1567</v>
      </c>
      <c r="M282" t="s">
        <v>1546</v>
      </c>
    </row>
    <row r="283" spans="1:13" x14ac:dyDescent="0.35">
      <c r="A283" t="s">
        <v>2563</v>
      </c>
      <c r="B283" t="s">
        <v>2567</v>
      </c>
      <c r="C283" t="s">
        <v>2568</v>
      </c>
      <c r="D283" t="s">
        <v>2565</v>
      </c>
      <c r="E283" t="s">
        <v>2113</v>
      </c>
      <c r="F283" t="str">
        <f t="shared" si="4"/>
        <v>C - Cardiovascular system</v>
      </c>
      <c r="G283" t="str">
        <f>LEFT(shortage_lista__13[[#This Row],[ATC kód 1/ATC kód 2]],1)</f>
        <v>C</v>
      </c>
      <c r="H283" t="s">
        <v>2566</v>
      </c>
      <c r="I283" s="18">
        <v>42005</v>
      </c>
      <c r="K283" t="s">
        <v>1583</v>
      </c>
      <c r="L283" t="s">
        <v>1567</v>
      </c>
      <c r="M283" t="s">
        <v>1546</v>
      </c>
    </row>
    <row r="284" spans="1:13" x14ac:dyDescent="0.35">
      <c r="A284" t="s">
        <v>2569</v>
      </c>
      <c r="B284" t="s">
        <v>1667</v>
      </c>
      <c r="C284" t="s">
        <v>2570</v>
      </c>
      <c r="D284" t="s">
        <v>2571</v>
      </c>
      <c r="E284" t="s">
        <v>1893</v>
      </c>
      <c r="F284" t="str">
        <f t="shared" si="4"/>
        <v>C - Cardiovascular system</v>
      </c>
      <c r="G284" t="str">
        <f>LEFT(shortage_lista__13[[#This Row],[ATC kód 1/ATC kód 2]],1)</f>
        <v>C</v>
      </c>
      <c r="H284" t="s">
        <v>2572</v>
      </c>
      <c r="I284" s="18">
        <v>42952</v>
      </c>
      <c r="K284" t="s">
        <v>1544</v>
      </c>
      <c r="L284" t="s">
        <v>1595</v>
      </c>
      <c r="M284" t="s">
        <v>1546</v>
      </c>
    </row>
    <row r="285" spans="1:13" x14ac:dyDescent="0.35">
      <c r="A285" t="s">
        <v>2573</v>
      </c>
      <c r="B285" t="s">
        <v>1590</v>
      </c>
      <c r="C285" t="s">
        <v>2574</v>
      </c>
      <c r="D285" t="s">
        <v>2575</v>
      </c>
      <c r="E285" t="s">
        <v>1893</v>
      </c>
      <c r="F285" t="str">
        <f t="shared" si="4"/>
        <v>C - Cardiovascular system</v>
      </c>
      <c r="G285" t="str">
        <f>LEFT(shortage_lista__13[[#This Row],[ATC kód 1/ATC kód 2]],1)</f>
        <v>C</v>
      </c>
      <c r="H285" t="s">
        <v>2572</v>
      </c>
      <c r="I285" s="18">
        <v>43069</v>
      </c>
      <c r="K285" t="s">
        <v>1544</v>
      </c>
      <c r="L285" t="s">
        <v>1595</v>
      </c>
      <c r="M285" t="s">
        <v>1546</v>
      </c>
    </row>
    <row r="286" spans="1:13" x14ac:dyDescent="0.35">
      <c r="A286" t="s">
        <v>2576</v>
      </c>
      <c r="B286" t="s">
        <v>2577</v>
      </c>
      <c r="C286" t="s">
        <v>2578</v>
      </c>
      <c r="D286" t="s">
        <v>1750</v>
      </c>
      <c r="E286" t="s">
        <v>1821</v>
      </c>
      <c r="F286" t="str">
        <f t="shared" si="4"/>
        <v>J - Antiinfectives for systemic use</v>
      </c>
      <c r="G286" t="str">
        <f>LEFT(shortage_lista__13[[#This Row],[ATC kód 1/ATC kód 2]],1)</f>
        <v>J</v>
      </c>
      <c r="H286" t="s">
        <v>1752</v>
      </c>
      <c r="I286" s="18">
        <v>45715</v>
      </c>
      <c r="K286" t="s">
        <v>1544</v>
      </c>
      <c r="L286" t="s">
        <v>1573</v>
      </c>
      <c r="M286" t="s">
        <v>1546</v>
      </c>
    </row>
    <row r="287" spans="1:13" x14ac:dyDescent="0.35">
      <c r="A287" t="s">
        <v>2579</v>
      </c>
      <c r="B287" t="s">
        <v>1711</v>
      </c>
      <c r="C287" t="s">
        <v>2580</v>
      </c>
      <c r="D287" t="s">
        <v>1750</v>
      </c>
      <c r="E287" t="s">
        <v>1821</v>
      </c>
      <c r="F287" t="str">
        <f t="shared" si="4"/>
        <v>J - Antiinfectives for systemic use</v>
      </c>
      <c r="G287" t="str">
        <f>LEFT(shortage_lista__13[[#This Row],[ATC kód 1/ATC kód 2]],1)</f>
        <v>J</v>
      </c>
      <c r="H287" t="s">
        <v>1752</v>
      </c>
      <c r="I287" s="18">
        <v>45729</v>
      </c>
      <c r="K287" t="s">
        <v>1544</v>
      </c>
      <c r="L287" t="s">
        <v>1567</v>
      </c>
      <c r="M287" t="s">
        <v>1546</v>
      </c>
    </row>
    <row r="288" spans="1:13" x14ac:dyDescent="0.35">
      <c r="A288" t="s">
        <v>2581</v>
      </c>
      <c r="B288" t="s">
        <v>1586</v>
      </c>
      <c r="C288" t="s">
        <v>2582</v>
      </c>
      <c r="D288" t="s">
        <v>2583</v>
      </c>
      <c r="E288" t="s">
        <v>1542</v>
      </c>
      <c r="F288" t="str">
        <f t="shared" si="4"/>
        <v>L - Antineoplastic and immunomodulating agents</v>
      </c>
      <c r="G288" t="str">
        <f>LEFT(shortage_lista__13[[#This Row],[ATC kód 1/ATC kód 2]],1)</f>
        <v>L</v>
      </c>
      <c r="H288" t="s">
        <v>2584</v>
      </c>
      <c r="I288" s="18">
        <v>43725</v>
      </c>
      <c r="K288" t="s">
        <v>1544</v>
      </c>
      <c r="L288" t="s">
        <v>1584</v>
      </c>
      <c r="M288" t="s">
        <v>1546</v>
      </c>
    </row>
    <row r="289" spans="1:13" x14ac:dyDescent="0.35">
      <c r="A289" t="s">
        <v>2585</v>
      </c>
      <c r="B289" t="s">
        <v>1586</v>
      </c>
      <c r="C289" t="s">
        <v>2586</v>
      </c>
      <c r="D289" t="s">
        <v>2583</v>
      </c>
      <c r="E289" t="s">
        <v>1542</v>
      </c>
      <c r="F289" t="str">
        <f t="shared" si="4"/>
        <v>L - Antineoplastic and immunomodulating agents</v>
      </c>
      <c r="G289" t="str">
        <f>LEFT(shortage_lista__13[[#This Row],[ATC kód 1/ATC kód 2]],1)</f>
        <v>L</v>
      </c>
      <c r="H289" t="s">
        <v>2584</v>
      </c>
      <c r="I289" s="18">
        <v>43725</v>
      </c>
      <c r="K289" t="s">
        <v>1544</v>
      </c>
      <c r="L289" t="s">
        <v>1584</v>
      </c>
      <c r="M289" t="s">
        <v>1546</v>
      </c>
    </row>
    <row r="290" spans="1:13" x14ac:dyDescent="0.35">
      <c r="A290" t="s">
        <v>2587</v>
      </c>
      <c r="B290" t="s">
        <v>1638</v>
      </c>
      <c r="C290" t="s">
        <v>2588</v>
      </c>
      <c r="D290" t="s">
        <v>2589</v>
      </c>
      <c r="E290" t="s">
        <v>2196</v>
      </c>
      <c r="F290" t="str">
        <f t="shared" si="4"/>
        <v>L - Antineoplastic and immunomodulating agents</v>
      </c>
      <c r="G290" t="str">
        <f>LEFT(shortage_lista__13[[#This Row],[ATC kód 1/ATC kód 2]],1)</f>
        <v>L</v>
      </c>
      <c r="H290" t="s">
        <v>2590</v>
      </c>
      <c r="I290" s="18">
        <v>45342</v>
      </c>
      <c r="K290" t="s">
        <v>1544</v>
      </c>
      <c r="L290" t="s">
        <v>1563</v>
      </c>
      <c r="M290" t="s">
        <v>1546</v>
      </c>
    </row>
    <row r="291" spans="1:13" x14ac:dyDescent="0.35">
      <c r="A291" t="s">
        <v>2591</v>
      </c>
      <c r="B291" t="s">
        <v>1638</v>
      </c>
      <c r="C291" t="s">
        <v>2592</v>
      </c>
      <c r="D291" t="s">
        <v>2593</v>
      </c>
      <c r="E291" t="s">
        <v>2594</v>
      </c>
      <c r="F291" t="str">
        <f t="shared" si="4"/>
        <v>L - Antineoplastic and immunomodulating agents</v>
      </c>
      <c r="G291" t="str">
        <f>LEFT(shortage_lista__13[[#This Row],[ATC kód 1/ATC kód 2]],1)</f>
        <v>L</v>
      </c>
      <c r="H291" t="s">
        <v>2595</v>
      </c>
      <c r="I291" s="18">
        <v>45706</v>
      </c>
      <c r="K291" t="s">
        <v>1783</v>
      </c>
      <c r="L291" t="s">
        <v>1573</v>
      </c>
      <c r="M291" t="s">
        <v>1546</v>
      </c>
    </row>
    <row r="292" spans="1:13" x14ac:dyDescent="0.35">
      <c r="A292" t="s">
        <v>2596</v>
      </c>
      <c r="B292" t="s">
        <v>2597</v>
      </c>
      <c r="C292" t="s">
        <v>2598</v>
      </c>
      <c r="D292" t="s">
        <v>2593</v>
      </c>
      <c r="E292" t="s">
        <v>2599</v>
      </c>
      <c r="F292" t="str">
        <f t="shared" si="4"/>
        <v>L - Antineoplastic and immunomodulating agents</v>
      </c>
      <c r="G292" t="str">
        <f>LEFT(shortage_lista__13[[#This Row],[ATC kód 1/ATC kód 2]],1)</f>
        <v>L</v>
      </c>
      <c r="H292" t="s">
        <v>2595</v>
      </c>
      <c r="I292" s="18">
        <v>45453</v>
      </c>
      <c r="K292" t="s">
        <v>1583</v>
      </c>
      <c r="L292" t="s">
        <v>1584</v>
      </c>
      <c r="M292" t="s">
        <v>1546</v>
      </c>
    </row>
    <row r="293" spans="1:13" x14ac:dyDescent="0.35">
      <c r="A293" t="s">
        <v>2600</v>
      </c>
      <c r="B293" t="s">
        <v>1632</v>
      </c>
      <c r="C293" t="s">
        <v>2601</v>
      </c>
      <c r="D293" t="s">
        <v>2602</v>
      </c>
      <c r="E293" t="s">
        <v>2119</v>
      </c>
      <c r="F293" t="str">
        <f t="shared" si="4"/>
        <v>J - Antiinfectives for systemic use</v>
      </c>
      <c r="G293" t="str">
        <f>LEFT(shortage_lista__13[[#This Row],[ATC kód 1/ATC kód 2]],1)</f>
        <v>J</v>
      </c>
      <c r="H293" t="s">
        <v>2603</v>
      </c>
      <c r="I293" s="18">
        <v>43891</v>
      </c>
      <c r="K293" t="s">
        <v>1544</v>
      </c>
      <c r="L293" t="s">
        <v>1584</v>
      </c>
      <c r="M293" t="s">
        <v>1546</v>
      </c>
    </row>
    <row r="294" spans="1:13" x14ac:dyDescent="0.35">
      <c r="A294" t="s">
        <v>2604</v>
      </c>
      <c r="B294" t="s">
        <v>1907</v>
      </c>
      <c r="C294" t="s">
        <v>2605</v>
      </c>
      <c r="D294" t="s">
        <v>2606</v>
      </c>
      <c r="E294" t="s">
        <v>2607</v>
      </c>
      <c r="F294" t="str">
        <f t="shared" si="4"/>
        <v>N - Nervous system</v>
      </c>
      <c r="G294" t="str">
        <f>LEFT(shortage_lista__13[[#This Row],[ATC kód 1/ATC kód 2]],1)</f>
        <v>N</v>
      </c>
      <c r="H294" t="s">
        <v>2608</v>
      </c>
      <c r="I294" s="18">
        <v>44364</v>
      </c>
      <c r="K294" t="s">
        <v>1544</v>
      </c>
      <c r="L294" t="s">
        <v>1584</v>
      </c>
      <c r="M294" t="s">
        <v>1546</v>
      </c>
    </row>
    <row r="295" spans="1:13" x14ac:dyDescent="0.35">
      <c r="A295" t="s">
        <v>2609</v>
      </c>
      <c r="B295" t="s">
        <v>2610</v>
      </c>
      <c r="C295" t="s">
        <v>2611</v>
      </c>
      <c r="D295" t="s">
        <v>2606</v>
      </c>
      <c r="E295" t="s">
        <v>2607</v>
      </c>
      <c r="F295" t="str">
        <f t="shared" si="4"/>
        <v>N - Nervous system</v>
      </c>
      <c r="G295" t="str">
        <f>LEFT(shortage_lista__13[[#This Row],[ATC kód 1/ATC kód 2]],1)</f>
        <v>N</v>
      </c>
      <c r="H295" t="s">
        <v>2608</v>
      </c>
      <c r="I295" s="18">
        <v>44364</v>
      </c>
      <c r="K295" t="s">
        <v>1544</v>
      </c>
      <c r="L295" t="s">
        <v>1584</v>
      </c>
      <c r="M295" t="s">
        <v>1546</v>
      </c>
    </row>
    <row r="296" spans="1:13" x14ac:dyDescent="0.35">
      <c r="A296" t="s">
        <v>2612</v>
      </c>
      <c r="B296" t="s">
        <v>1667</v>
      </c>
      <c r="C296" t="s">
        <v>2613</v>
      </c>
      <c r="D296" t="s">
        <v>2606</v>
      </c>
      <c r="E296" t="s">
        <v>2607</v>
      </c>
      <c r="F296" t="str">
        <f t="shared" si="4"/>
        <v>N - Nervous system</v>
      </c>
      <c r="G296" t="str">
        <f>LEFT(shortage_lista__13[[#This Row],[ATC kód 1/ATC kód 2]],1)</f>
        <v>N</v>
      </c>
      <c r="H296" t="s">
        <v>2608</v>
      </c>
      <c r="I296" s="18">
        <v>44364</v>
      </c>
      <c r="K296" t="s">
        <v>1544</v>
      </c>
      <c r="L296" t="s">
        <v>1584</v>
      </c>
      <c r="M296" t="s">
        <v>1546</v>
      </c>
    </row>
    <row r="297" spans="1:13" x14ac:dyDescent="0.35">
      <c r="A297" t="s">
        <v>2612</v>
      </c>
      <c r="B297" t="s">
        <v>1565</v>
      </c>
      <c r="C297" t="s">
        <v>2614</v>
      </c>
      <c r="D297" t="s">
        <v>2606</v>
      </c>
      <c r="E297" t="s">
        <v>2607</v>
      </c>
      <c r="F297" t="str">
        <f t="shared" si="4"/>
        <v>N - Nervous system</v>
      </c>
      <c r="G297" t="str">
        <f>LEFT(shortage_lista__13[[#This Row],[ATC kód 1/ATC kód 2]],1)</f>
        <v>N</v>
      </c>
      <c r="H297" t="s">
        <v>2608</v>
      </c>
      <c r="I297" s="18">
        <v>44316</v>
      </c>
      <c r="K297" t="s">
        <v>1544</v>
      </c>
      <c r="L297" t="s">
        <v>1584</v>
      </c>
      <c r="M297" t="s">
        <v>1546</v>
      </c>
    </row>
    <row r="298" spans="1:13" x14ac:dyDescent="0.35">
      <c r="A298" t="s">
        <v>2615</v>
      </c>
      <c r="B298" t="s">
        <v>2616</v>
      </c>
      <c r="C298" t="s">
        <v>2617</v>
      </c>
      <c r="D298" t="s">
        <v>2618</v>
      </c>
      <c r="E298" t="s">
        <v>1641</v>
      </c>
      <c r="F298" t="str">
        <f t="shared" si="4"/>
        <v>R - Respiratory system</v>
      </c>
      <c r="G298" t="str">
        <f>LEFT(shortage_lista__13[[#This Row],[ATC kód 1/ATC kód 2]],1)</f>
        <v>R</v>
      </c>
      <c r="H298" t="s">
        <v>2619</v>
      </c>
      <c r="I298" s="18">
        <v>45944</v>
      </c>
      <c r="K298" t="s">
        <v>1544</v>
      </c>
      <c r="L298" t="s">
        <v>1573</v>
      </c>
      <c r="M298" t="s">
        <v>1546</v>
      </c>
    </row>
    <row r="299" spans="1:13" x14ac:dyDescent="0.35">
      <c r="A299" t="s">
        <v>2620</v>
      </c>
      <c r="B299" t="s">
        <v>2621</v>
      </c>
      <c r="C299" t="s">
        <v>2622</v>
      </c>
      <c r="D299" t="s">
        <v>2623</v>
      </c>
      <c r="E299" t="s">
        <v>1641</v>
      </c>
      <c r="F299" t="str">
        <f t="shared" si="4"/>
        <v>B - Blood and blood forming organs</v>
      </c>
      <c r="G299" t="str">
        <f>LEFT(shortage_lista__13[[#This Row],[ATC kód 1/ATC kód 2]],1)</f>
        <v>B</v>
      </c>
      <c r="H299" t="s">
        <v>2624</v>
      </c>
      <c r="I299" s="18">
        <v>45300</v>
      </c>
      <c r="K299" t="s">
        <v>1583</v>
      </c>
      <c r="L299" t="s">
        <v>1567</v>
      </c>
      <c r="M299" t="s">
        <v>1546</v>
      </c>
    </row>
    <row r="300" spans="1:13" x14ac:dyDescent="0.35">
      <c r="A300" t="s">
        <v>2625</v>
      </c>
      <c r="B300" t="s">
        <v>1667</v>
      </c>
      <c r="C300" t="s">
        <v>2626</v>
      </c>
      <c r="D300" t="s">
        <v>2627</v>
      </c>
      <c r="E300" t="s">
        <v>1635</v>
      </c>
      <c r="F300" t="str">
        <f t="shared" si="4"/>
        <v>C - Cardiovascular system</v>
      </c>
      <c r="G300" t="str">
        <f>LEFT(shortage_lista__13[[#This Row],[ATC kód 1/ATC kód 2]],1)</f>
        <v>C</v>
      </c>
      <c r="H300" t="s">
        <v>2628</v>
      </c>
      <c r="I300" s="18">
        <v>45961</v>
      </c>
      <c r="K300" t="s">
        <v>1783</v>
      </c>
      <c r="L300" t="s">
        <v>1595</v>
      </c>
      <c r="M300" t="s">
        <v>1546</v>
      </c>
    </row>
    <row r="301" spans="1:13" x14ac:dyDescent="0.35">
      <c r="A301" t="s">
        <v>2629</v>
      </c>
      <c r="B301" t="s">
        <v>1638</v>
      </c>
      <c r="C301" t="s">
        <v>2630</v>
      </c>
      <c r="D301" t="s">
        <v>2631</v>
      </c>
      <c r="E301" t="s">
        <v>2632</v>
      </c>
      <c r="F301" t="str">
        <f t="shared" si="4"/>
        <v>J - Antiinfectives for systemic use</v>
      </c>
      <c r="G301" t="str">
        <f>LEFT(shortage_lista__13[[#This Row],[ATC kód 1/ATC kód 2]],1)</f>
        <v>J</v>
      </c>
      <c r="H301" t="s">
        <v>2633</v>
      </c>
      <c r="I301" s="18">
        <v>44830</v>
      </c>
      <c r="K301" t="s">
        <v>1544</v>
      </c>
      <c r="L301" t="s">
        <v>1567</v>
      </c>
      <c r="M301" t="s">
        <v>1546</v>
      </c>
    </row>
    <row r="302" spans="1:13" x14ac:dyDescent="0.35">
      <c r="A302" t="s">
        <v>2634</v>
      </c>
      <c r="B302" t="s">
        <v>2635</v>
      </c>
      <c r="C302" t="s">
        <v>2636</v>
      </c>
      <c r="D302" t="s">
        <v>2637</v>
      </c>
      <c r="E302" t="s">
        <v>1972</v>
      </c>
      <c r="F302" t="str">
        <f t="shared" si="4"/>
        <v>A - Alimentary tract and metabolism</v>
      </c>
      <c r="G302" t="str">
        <f>LEFT(shortage_lista__13[[#This Row],[ATC kód 1/ATC kód 2]],1)</f>
        <v>A</v>
      </c>
      <c r="H302" t="s">
        <v>2638</v>
      </c>
      <c r="I302" s="18">
        <v>43391</v>
      </c>
      <c r="K302" t="s">
        <v>1544</v>
      </c>
      <c r="L302" t="s">
        <v>1584</v>
      </c>
      <c r="M302" t="s">
        <v>1546</v>
      </c>
    </row>
    <row r="303" spans="1:13" x14ac:dyDescent="0.35">
      <c r="A303" t="s">
        <v>2639</v>
      </c>
      <c r="B303" t="s">
        <v>1614</v>
      </c>
      <c r="C303" t="s">
        <v>2640</v>
      </c>
      <c r="D303" t="s">
        <v>2641</v>
      </c>
      <c r="E303" t="s">
        <v>2418</v>
      </c>
      <c r="F303" t="str">
        <f t="shared" si="4"/>
        <v>N - Nervous system</v>
      </c>
      <c r="G303" t="str">
        <f>LEFT(shortage_lista__13[[#This Row],[ATC kód 1/ATC kód 2]],1)</f>
        <v>N</v>
      </c>
      <c r="H303" t="s">
        <v>2642</v>
      </c>
      <c r="I303" s="18">
        <v>45883</v>
      </c>
      <c r="K303" t="s">
        <v>1544</v>
      </c>
      <c r="L303" t="s">
        <v>1573</v>
      </c>
      <c r="M303" t="s">
        <v>1546</v>
      </c>
    </row>
    <row r="304" spans="1:13" x14ac:dyDescent="0.35">
      <c r="A304" t="s">
        <v>2643</v>
      </c>
      <c r="B304" t="s">
        <v>2644</v>
      </c>
      <c r="C304" t="s">
        <v>2645</v>
      </c>
      <c r="D304" t="s">
        <v>2646</v>
      </c>
      <c r="E304" t="s">
        <v>1983</v>
      </c>
      <c r="F304" t="str">
        <f t="shared" si="4"/>
        <v>N - Nervous system</v>
      </c>
      <c r="G304" t="str">
        <f>LEFT(shortage_lista__13[[#This Row],[ATC kód 1/ATC kód 2]],1)</f>
        <v>N</v>
      </c>
      <c r="H304" t="s">
        <v>2647</v>
      </c>
      <c r="I304" s="18">
        <v>45777</v>
      </c>
      <c r="K304" t="s">
        <v>1544</v>
      </c>
      <c r="L304" t="s">
        <v>1567</v>
      </c>
      <c r="M304" t="s">
        <v>1546</v>
      </c>
    </row>
    <row r="305" spans="1:13" x14ac:dyDescent="0.35">
      <c r="A305" t="s">
        <v>2648</v>
      </c>
      <c r="B305" t="s">
        <v>2644</v>
      </c>
      <c r="C305" t="s">
        <v>2649</v>
      </c>
      <c r="D305" t="s">
        <v>2646</v>
      </c>
      <c r="E305" t="s">
        <v>1983</v>
      </c>
      <c r="F305" t="str">
        <f t="shared" si="4"/>
        <v>N - Nervous system</v>
      </c>
      <c r="G305" t="str">
        <f>LEFT(shortage_lista__13[[#This Row],[ATC kód 1/ATC kód 2]],1)</f>
        <v>N</v>
      </c>
      <c r="H305" t="s">
        <v>2647</v>
      </c>
      <c r="I305" s="18">
        <v>45777</v>
      </c>
      <c r="K305" t="s">
        <v>1544</v>
      </c>
      <c r="L305" t="s">
        <v>1567</v>
      </c>
      <c r="M305" t="s">
        <v>1546</v>
      </c>
    </row>
    <row r="306" spans="1:13" x14ac:dyDescent="0.35">
      <c r="A306" t="s">
        <v>2650</v>
      </c>
      <c r="B306" t="s">
        <v>1823</v>
      </c>
      <c r="C306" t="s">
        <v>2651</v>
      </c>
      <c r="D306" t="s">
        <v>2652</v>
      </c>
      <c r="E306" t="s">
        <v>2653</v>
      </c>
      <c r="F306" t="str">
        <f t="shared" si="4"/>
        <v>L - Antineoplastic and immunomodulating agents</v>
      </c>
      <c r="G306" t="str">
        <f>LEFT(shortage_lista__13[[#This Row],[ATC kód 1/ATC kód 2]],1)</f>
        <v>L</v>
      </c>
      <c r="H306" t="s">
        <v>2654</v>
      </c>
      <c r="I306" s="18">
        <v>45944</v>
      </c>
      <c r="J306" s="18">
        <v>45971</v>
      </c>
      <c r="K306" t="s">
        <v>1860</v>
      </c>
      <c r="L306" t="s">
        <v>1563</v>
      </c>
      <c r="M306" t="s">
        <v>1546</v>
      </c>
    </row>
    <row r="307" spans="1:13" x14ac:dyDescent="0.35">
      <c r="A307" t="s">
        <v>2655</v>
      </c>
      <c r="B307" t="s">
        <v>1918</v>
      </c>
      <c r="C307" t="s">
        <v>2656</v>
      </c>
      <c r="D307" t="s">
        <v>2657</v>
      </c>
      <c r="E307" t="s">
        <v>2135</v>
      </c>
      <c r="F307" t="str">
        <f t="shared" si="4"/>
        <v>R - Respiratory system</v>
      </c>
      <c r="G307" t="str">
        <f>LEFT(shortage_lista__13[[#This Row],[ATC kód 1/ATC kód 2]],1)</f>
        <v>R</v>
      </c>
      <c r="H307" t="s">
        <v>2658</v>
      </c>
      <c r="I307" s="18">
        <v>45532</v>
      </c>
      <c r="K307" t="s">
        <v>1583</v>
      </c>
      <c r="L307" t="s">
        <v>1584</v>
      </c>
      <c r="M307" t="s">
        <v>1546</v>
      </c>
    </row>
    <row r="308" spans="1:13" x14ac:dyDescent="0.35">
      <c r="A308" t="s">
        <v>2659</v>
      </c>
      <c r="B308" t="s">
        <v>1638</v>
      </c>
      <c r="C308" t="s">
        <v>2660</v>
      </c>
      <c r="D308" t="s">
        <v>2661</v>
      </c>
      <c r="E308" t="s">
        <v>1593</v>
      </c>
      <c r="F308" t="str">
        <f t="shared" si="4"/>
        <v>L - Antineoplastic and immunomodulating agents</v>
      </c>
      <c r="G308" t="str">
        <f>LEFT(shortage_lista__13[[#This Row],[ATC kód 1/ATC kód 2]],1)</f>
        <v>L</v>
      </c>
      <c r="H308" t="s">
        <v>2662</v>
      </c>
      <c r="I308" s="18">
        <v>45119</v>
      </c>
      <c r="K308" t="s">
        <v>1860</v>
      </c>
      <c r="L308" t="s">
        <v>1563</v>
      </c>
      <c r="M308" t="s">
        <v>1546</v>
      </c>
    </row>
    <row r="309" spans="1:13" x14ac:dyDescent="0.35">
      <c r="A309" t="s">
        <v>2663</v>
      </c>
      <c r="B309" t="s">
        <v>1638</v>
      </c>
      <c r="C309" t="s">
        <v>2664</v>
      </c>
      <c r="D309" t="s">
        <v>2661</v>
      </c>
      <c r="E309" t="s">
        <v>1593</v>
      </c>
      <c r="F309" t="str">
        <f t="shared" si="4"/>
        <v>L - Antineoplastic and immunomodulating agents</v>
      </c>
      <c r="G309" t="str">
        <f>LEFT(shortage_lista__13[[#This Row],[ATC kód 1/ATC kód 2]],1)</f>
        <v>L</v>
      </c>
      <c r="H309" t="s">
        <v>2662</v>
      </c>
      <c r="I309" s="18">
        <v>45749</v>
      </c>
      <c r="K309" t="s">
        <v>1544</v>
      </c>
      <c r="L309" t="s">
        <v>1567</v>
      </c>
      <c r="M309" t="s">
        <v>1546</v>
      </c>
    </row>
    <row r="310" spans="1:13" x14ac:dyDescent="0.35">
      <c r="A310" t="s">
        <v>2665</v>
      </c>
      <c r="B310" t="s">
        <v>1735</v>
      </c>
      <c r="C310" t="s">
        <v>2666</v>
      </c>
      <c r="D310" t="s">
        <v>2661</v>
      </c>
      <c r="E310" t="s">
        <v>1593</v>
      </c>
      <c r="F310" t="str">
        <f t="shared" si="4"/>
        <v>L - Antineoplastic and immunomodulating agents</v>
      </c>
      <c r="G310" t="str">
        <f>LEFT(shortage_lista__13[[#This Row],[ATC kód 1/ATC kód 2]],1)</f>
        <v>L</v>
      </c>
      <c r="H310" t="s">
        <v>2662</v>
      </c>
      <c r="I310" s="18">
        <v>45119</v>
      </c>
      <c r="K310" t="s">
        <v>1544</v>
      </c>
      <c r="L310" t="s">
        <v>1563</v>
      </c>
      <c r="M310" t="s">
        <v>1546</v>
      </c>
    </row>
    <row r="311" spans="1:13" x14ac:dyDescent="0.35">
      <c r="A311" t="s">
        <v>2667</v>
      </c>
      <c r="B311" t="s">
        <v>1735</v>
      </c>
      <c r="C311" t="s">
        <v>2668</v>
      </c>
      <c r="D311" t="s">
        <v>2661</v>
      </c>
      <c r="E311" t="s">
        <v>1593</v>
      </c>
      <c r="F311" t="str">
        <f t="shared" si="4"/>
        <v>L - Antineoplastic and immunomodulating agents</v>
      </c>
      <c r="G311" t="str">
        <f>LEFT(shortage_lista__13[[#This Row],[ATC kód 1/ATC kód 2]],1)</f>
        <v>L</v>
      </c>
      <c r="H311" t="s">
        <v>2662</v>
      </c>
      <c r="I311" s="18">
        <v>45749</v>
      </c>
      <c r="K311" t="s">
        <v>1544</v>
      </c>
      <c r="L311" t="s">
        <v>1567</v>
      </c>
      <c r="M311" t="s">
        <v>1546</v>
      </c>
    </row>
    <row r="312" spans="1:13" x14ac:dyDescent="0.35">
      <c r="A312" t="s">
        <v>2669</v>
      </c>
      <c r="B312" t="s">
        <v>2670</v>
      </c>
      <c r="C312" t="s">
        <v>2671</v>
      </c>
      <c r="D312" t="s">
        <v>2672</v>
      </c>
      <c r="E312" t="s">
        <v>2673</v>
      </c>
      <c r="F312" t="str">
        <f t="shared" si="4"/>
        <v>L - Antineoplastic and immunomodulating agents</v>
      </c>
      <c r="G312" t="str">
        <f>LEFT(shortage_lista__13[[#This Row],[ATC kód 1/ATC kód 2]],1)</f>
        <v>L</v>
      </c>
      <c r="H312" t="s">
        <v>2674</v>
      </c>
      <c r="I312" s="18">
        <v>45870</v>
      </c>
      <c r="K312" t="s">
        <v>1583</v>
      </c>
      <c r="L312" t="s">
        <v>1545</v>
      </c>
      <c r="M312" t="s">
        <v>1546</v>
      </c>
    </row>
    <row r="313" spans="1:13" x14ac:dyDescent="0.35">
      <c r="A313" t="s">
        <v>2675</v>
      </c>
      <c r="B313" t="s">
        <v>2676</v>
      </c>
      <c r="C313" t="s">
        <v>2677</v>
      </c>
      <c r="D313" t="s">
        <v>2678</v>
      </c>
      <c r="E313" t="s">
        <v>1542</v>
      </c>
      <c r="F313" t="str">
        <f t="shared" si="4"/>
        <v>G - Genito-urinary system and sex hormones</v>
      </c>
      <c r="G313" t="str">
        <f>LEFT(shortage_lista__13[[#This Row],[ATC kód 1/ATC kód 2]],1)</f>
        <v>G</v>
      </c>
      <c r="H313" t="s">
        <v>2679</v>
      </c>
      <c r="I313" s="18">
        <v>45825</v>
      </c>
      <c r="K313" t="s">
        <v>1544</v>
      </c>
      <c r="L313" t="s">
        <v>1567</v>
      </c>
      <c r="M313" t="s">
        <v>1546</v>
      </c>
    </row>
    <row r="314" spans="1:13" x14ac:dyDescent="0.35">
      <c r="A314" t="s">
        <v>2680</v>
      </c>
      <c r="B314" t="s">
        <v>2681</v>
      </c>
      <c r="C314" t="s">
        <v>2682</v>
      </c>
      <c r="D314" t="s">
        <v>2683</v>
      </c>
      <c r="E314" t="s">
        <v>1542</v>
      </c>
      <c r="F314" t="str">
        <f t="shared" si="4"/>
        <v>D - Dermatologicals</v>
      </c>
      <c r="G314" t="str">
        <f>LEFT(shortage_lista__13[[#This Row],[ATC kód 1/ATC kód 2]],1)</f>
        <v>D</v>
      </c>
      <c r="H314" t="s">
        <v>2684</v>
      </c>
      <c r="I314" s="18">
        <v>45860</v>
      </c>
      <c r="J314" s="18">
        <v>46041</v>
      </c>
      <c r="K314" t="s">
        <v>1783</v>
      </c>
      <c r="L314" t="s">
        <v>1545</v>
      </c>
      <c r="M314" t="s">
        <v>1546</v>
      </c>
    </row>
    <row r="315" spans="1:13" x14ac:dyDescent="0.35">
      <c r="A315" t="s">
        <v>2685</v>
      </c>
      <c r="B315" t="s">
        <v>2686</v>
      </c>
      <c r="C315" t="s">
        <v>2687</v>
      </c>
      <c r="D315" t="s">
        <v>2688</v>
      </c>
      <c r="E315" t="s">
        <v>2689</v>
      </c>
      <c r="F315" t="str">
        <f t="shared" si="4"/>
        <v>D - Dermatologicals</v>
      </c>
      <c r="G315" t="str">
        <f>LEFT(shortage_lista__13[[#This Row],[ATC kód 1/ATC kód 2]],1)</f>
        <v>D</v>
      </c>
      <c r="H315" t="s">
        <v>2690</v>
      </c>
      <c r="I315" s="18">
        <v>44440</v>
      </c>
      <c r="K315" t="s">
        <v>1556</v>
      </c>
      <c r="L315" t="s">
        <v>1573</v>
      </c>
      <c r="M315" t="s">
        <v>1546</v>
      </c>
    </row>
    <row r="316" spans="1:13" x14ac:dyDescent="0.35">
      <c r="A316" t="s">
        <v>2691</v>
      </c>
      <c r="B316" t="s">
        <v>2692</v>
      </c>
      <c r="C316" t="s">
        <v>2693</v>
      </c>
      <c r="D316" t="s">
        <v>2694</v>
      </c>
      <c r="E316" t="s">
        <v>1581</v>
      </c>
      <c r="F316" t="str">
        <f t="shared" si="4"/>
        <v>H - Systemic hormonal preparations, excluding sex hormones and insulins</v>
      </c>
      <c r="G316" t="str">
        <f>LEFT(shortage_lista__13[[#This Row],[ATC kód 1/ATC kód 2]],1)</f>
        <v>H</v>
      </c>
      <c r="H316" t="s">
        <v>2695</v>
      </c>
      <c r="I316" s="18">
        <v>45566</v>
      </c>
      <c r="K316" t="s">
        <v>1583</v>
      </c>
      <c r="L316" t="s">
        <v>1584</v>
      </c>
      <c r="M316" t="s">
        <v>1546</v>
      </c>
    </row>
    <row r="317" spans="1:13" x14ac:dyDescent="0.35">
      <c r="A317" t="s">
        <v>2696</v>
      </c>
      <c r="B317" t="s">
        <v>2692</v>
      </c>
      <c r="C317" t="s">
        <v>2697</v>
      </c>
      <c r="D317" t="s">
        <v>2694</v>
      </c>
      <c r="E317" t="s">
        <v>2245</v>
      </c>
      <c r="F317" t="str">
        <f t="shared" si="4"/>
        <v>H - Systemic hormonal preparations, excluding sex hormones and insulins</v>
      </c>
      <c r="G317" t="str">
        <f>LEFT(shortage_lista__13[[#This Row],[ATC kód 1/ATC kód 2]],1)</f>
        <v>H</v>
      </c>
      <c r="H317" t="s">
        <v>2695</v>
      </c>
      <c r="I317" s="18">
        <v>45799</v>
      </c>
      <c r="K317" t="s">
        <v>1583</v>
      </c>
      <c r="L317" t="s">
        <v>1584</v>
      </c>
      <c r="M317" t="s">
        <v>1546</v>
      </c>
    </row>
    <row r="318" spans="1:13" x14ac:dyDescent="0.35">
      <c r="A318" t="s">
        <v>2698</v>
      </c>
      <c r="B318" t="s">
        <v>2699</v>
      </c>
      <c r="C318" t="s">
        <v>2700</v>
      </c>
      <c r="D318" t="s">
        <v>2694</v>
      </c>
      <c r="E318" t="s">
        <v>2701</v>
      </c>
      <c r="F318" t="str">
        <f t="shared" si="4"/>
        <v>H - Systemic hormonal preparations, excluding sex hormones and insulins</v>
      </c>
      <c r="G318" t="str">
        <f>LEFT(shortage_lista__13[[#This Row],[ATC kód 1/ATC kód 2]],1)</f>
        <v>H</v>
      </c>
      <c r="H318" t="s">
        <v>2695</v>
      </c>
      <c r="I318" s="18">
        <v>45449</v>
      </c>
      <c r="K318" t="s">
        <v>1583</v>
      </c>
      <c r="L318" t="s">
        <v>1545</v>
      </c>
      <c r="M318" t="s">
        <v>1546</v>
      </c>
    </row>
    <row r="319" spans="1:13" x14ac:dyDescent="0.35">
      <c r="A319" t="s">
        <v>2702</v>
      </c>
      <c r="B319" t="s">
        <v>2703</v>
      </c>
      <c r="C319" t="s">
        <v>2704</v>
      </c>
      <c r="D319" t="s">
        <v>2705</v>
      </c>
      <c r="E319" t="s">
        <v>2245</v>
      </c>
      <c r="F319" t="str">
        <f t="shared" si="4"/>
        <v>N - Nervous system</v>
      </c>
      <c r="G319" t="str">
        <f>LEFT(shortage_lista__13[[#This Row],[ATC kód 1/ATC kód 2]],1)</f>
        <v>N</v>
      </c>
      <c r="H319" t="s">
        <v>2706</v>
      </c>
      <c r="I319" s="18">
        <v>45376</v>
      </c>
      <c r="K319" t="s">
        <v>1583</v>
      </c>
      <c r="L319" t="s">
        <v>1573</v>
      </c>
      <c r="M319" t="s">
        <v>1546</v>
      </c>
    </row>
    <row r="320" spans="1:13" x14ac:dyDescent="0.35">
      <c r="A320" t="s">
        <v>2707</v>
      </c>
      <c r="B320" t="s">
        <v>1831</v>
      </c>
      <c r="C320" t="s">
        <v>2708</v>
      </c>
      <c r="D320" t="s">
        <v>2709</v>
      </c>
      <c r="E320" t="s">
        <v>1611</v>
      </c>
      <c r="F320" t="str">
        <f t="shared" si="4"/>
        <v>A - Alimentary tract and metabolism</v>
      </c>
      <c r="G320" t="str">
        <f>LEFT(shortage_lista__13[[#This Row],[ATC kód 1/ATC kód 2]],1)</f>
        <v>A</v>
      </c>
      <c r="H320" t="s">
        <v>2710</v>
      </c>
      <c r="I320" s="18">
        <v>45113</v>
      </c>
      <c r="K320" t="s">
        <v>1544</v>
      </c>
      <c r="L320" t="s">
        <v>1584</v>
      </c>
      <c r="M320" t="s">
        <v>1546</v>
      </c>
    </row>
    <row r="321" spans="1:13" x14ac:dyDescent="0.35">
      <c r="A321" t="s">
        <v>2711</v>
      </c>
      <c r="B321" t="s">
        <v>1831</v>
      </c>
      <c r="C321" t="s">
        <v>2712</v>
      </c>
      <c r="D321" t="s">
        <v>2709</v>
      </c>
      <c r="E321" t="s">
        <v>1611</v>
      </c>
      <c r="F321" t="str">
        <f t="shared" si="4"/>
        <v>A - Alimentary tract and metabolism</v>
      </c>
      <c r="G321" t="str">
        <f>LEFT(shortage_lista__13[[#This Row],[ATC kód 1/ATC kód 2]],1)</f>
        <v>A</v>
      </c>
      <c r="H321" t="s">
        <v>2710</v>
      </c>
      <c r="I321" s="18">
        <v>45113</v>
      </c>
      <c r="K321" t="s">
        <v>1544</v>
      </c>
      <c r="L321" t="s">
        <v>1584</v>
      </c>
      <c r="M321" t="s">
        <v>1546</v>
      </c>
    </row>
    <row r="322" spans="1:13" x14ac:dyDescent="0.35">
      <c r="A322" t="s">
        <v>2713</v>
      </c>
      <c r="B322" t="s">
        <v>1831</v>
      </c>
      <c r="C322" t="s">
        <v>2714</v>
      </c>
      <c r="D322" t="s">
        <v>2709</v>
      </c>
      <c r="E322" t="s">
        <v>1611</v>
      </c>
      <c r="F322" t="str">
        <f t="shared" ref="F322:F385" si="5">VLOOKUP(G322, $O$2:$P$14, 2, FALSE)</f>
        <v>A - Alimentary tract and metabolism</v>
      </c>
      <c r="G322" t="str">
        <f>LEFT(shortage_lista__13[[#This Row],[ATC kód 1/ATC kód 2]],1)</f>
        <v>A</v>
      </c>
      <c r="H322" t="s">
        <v>2710</v>
      </c>
      <c r="I322" s="18">
        <v>45643</v>
      </c>
      <c r="K322" t="s">
        <v>1544</v>
      </c>
      <c r="L322" t="s">
        <v>1584</v>
      </c>
      <c r="M322" t="s">
        <v>1546</v>
      </c>
    </row>
    <row r="323" spans="1:13" x14ac:dyDescent="0.35">
      <c r="A323" t="s">
        <v>2715</v>
      </c>
      <c r="B323" t="s">
        <v>1831</v>
      </c>
      <c r="C323" t="s">
        <v>2716</v>
      </c>
      <c r="D323" t="s">
        <v>2709</v>
      </c>
      <c r="E323" t="s">
        <v>1611</v>
      </c>
      <c r="F323" t="str">
        <f t="shared" si="5"/>
        <v>A - Alimentary tract and metabolism</v>
      </c>
      <c r="G323" t="str">
        <f>LEFT(shortage_lista__13[[#This Row],[ATC kód 1/ATC kód 2]],1)</f>
        <v>A</v>
      </c>
      <c r="H323" t="s">
        <v>2710</v>
      </c>
      <c r="I323" s="18">
        <v>45113</v>
      </c>
      <c r="K323" t="s">
        <v>1544</v>
      </c>
      <c r="L323" t="s">
        <v>1584</v>
      </c>
      <c r="M323" t="s">
        <v>1546</v>
      </c>
    </row>
    <row r="324" spans="1:13" x14ac:dyDescent="0.35">
      <c r="A324" t="s">
        <v>2717</v>
      </c>
      <c r="B324" t="s">
        <v>2342</v>
      </c>
      <c r="C324" t="s">
        <v>2718</v>
      </c>
      <c r="D324" t="s">
        <v>2719</v>
      </c>
      <c r="E324" t="s">
        <v>2720</v>
      </c>
      <c r="F324" t="str">
        <f t="shared" si="5"/>
        <v>N - Nervous system</v>
      </c>
      <c r="G324" t="str">
        <f>LEFT(shortage_lista__13[[#This Row],[ATC kód 1/ATC kód 2]],1)</f>
        <v>N</v>
      </c>
      <c r="H324" t="s">
        <v>2721</v>
      </c>
      <c r="I324" s="18">
        <v>45694</v>
      </c>
      <c r="K324" t="s">
        <v>1678</v>
      </c>
      <c r="L324" t="s">
        <v>1549</v>
      </c>
      <c r="M324" t="s">
        <v>1546</v>
      </c>
    </row>
    <row r="325" spans="1:13" x14ac:dyDescent="0.35">
      <c r="A325" t="s">
        <v>2722</v>
      </c>
      <c r="B325" t="s">
        <v>1605</v>
      </c>
      <c r="C325" t="s">
        <v>2723</v>
      </c>
      <c r="D325" t="s">
        <v>2724</v>
      </c>
      <c r="E325" t="s">
        <v>1542</v>
      </c>
      <c r="F325" t="str">
        <f t="shared" si="5"/>
        <v>M - Musculo-skeletal system</v>
      </c>
      <c r="G325" t="str">
        <f>LEFT(shortage_lista__13[[#This Row],[ATC kód 1/ATC kód 2]],1)</f>
        <v>M</v>
      </c>
      <c r="H325" t="s">
        <v>2725</v>
      </c>
      <c r="I325" s="18">
        <v>45716</v>
      </c>
      <c r="K325" t="s">
        <v>1544</v>
      </c>
      <c r="L325" t="s">
        <v>1573</v>
      </c>
      <c r="M325" t="s">
        <v>1546</v>
      </c>
    </row>
    <row r="326" spans="1:13" x14ac:dyDescent="0.35">
      <c r="A326" t="s">
        <v>2726</v>
      </c>
      <c r="B326" t="s">
        <v>2062</v>
      </c>
      <c r="C326" t="s">
        <v>2727</v>
      </c>
      <c r="D326" t="s">
        <v>2724</v>
      </c>
      <c r="E326" t="s">
        <v>1902</v>
      </c>
      <c r="F326" t="str">
        <f t="shared" si="5"/>
        <v>M - Musculo-skeletal system</v>
      </c>
      <c r="G326" t="str">
        <f>LEFT(shortage_lista__13[[#This Row],[ATC kód 1/ATC kód 2]],1)</f>
        <v>M</v>
      </c>
      <c r="H326" t="s">
        <v>2728</v>
      </c>
      <c r="I326" s="18">
        <v>44678</v>
      </c>
      <c r="K326" t="s">
        <v>1678</v>
      </c>
      <c r="L326" t="s">
        <v>1567</v>
      </c>
      <c r="M326" t="s">
        <v>1546</v>
      </c>
    </row>
    <row r="327" spans="1:13" x14ac:dyDescent="0.35">
      <c r="A327" t="s">
        <v>2726</v>
      </c>
      <c r="B327" t="s">
        <v>1608</v>
      </c>
      <c r="C327" t="s">
        <v>2729</v>
      </c>
      <c r="D327" t="s">
        <v>2724</v>
      </c>
      <c r="E327" t="s">
        <v>1902</v>
      </c>
      <c r="F327" t="str">
        <f t="shared" si="5"/>
        <v>M - Musculo-skeletal system</v>
      </c>
      <c r="G327" t="str">
        <f>LEFT(shortage_lista__13[[#This Row],[ATC kód 1/ATC kód 2]],1)</f>
        <v>M</v>
      </c>
      <c r="H327" t="s">
        <v>2728</v>
      </c>
      <c r="I327" s="18">
        <v>44678</v>
      </c>
      <c r="K327" t="s">
        <v>1678</v>
      </c>
      <c r="L327" t="s">
        <v>1567</v>
      </c>
      <c r="M327" t="s">
        <v>1546</v>
      </c>
    </row>
    <row r="328" spans="1:13" x14ac:dyDescent="0.35">
      <c r="A328" t="s">
        <v>2726</v>
      </c>
      <c r="B328" t="s">
        <v>1933</v>
      </c>
      <c r="C328" t="s">
        <v>2730</v>
      </c>
      <c r="D328" t="s">
        <v>2724</v>
      </c>
      <c r="E328" t="s">
        <v>1902</v>
      </c>
      <c r="F328" t="str">
        <f t="shared" si="5"/>
        <v>M - Musculo-skeletal system</v>
      </c>
      <c r="G328" t="str">
        <f>LEFT(shortage_lista__13[[#This Row],[ATC kód 1/ATC kód 2]],1)</f>
        <v>M</v>
      </c>
      <c r="H328" t="s">
        <v>2728</v>
      </c>
      <c r="I328" s="18">
        <v>44678</v>
      </c>
      <c r="K328" t="s">
        <v>1678</v>
      </c>
      <c r="L328" t="s">
        <v>1567</v>
      </c>
      <c r="M328" t="s">
        <v>1546</v>
      </c>
    </row>
    <row r="329" spans="1:13" x14ac:dyDescent="0.35">
      <c r="A329" t="s">
        <v>2731</v>
      </c>
      <c r="B329" t="s">
        <v>2732</v>
      </c>
      <c r="C329" t="s">
        <v>2733</v>
      </c>
      <c r="D329" t="s">
        <v>2734</v>
      </c>
      <c r="E329" t="s">
        <v>2258</v>
      </c>
      <c r="F329" t="str">
        <f t="shared" si="5"/>
        <v>S - Sensory organs</v>
      </c>
      <c r="G329" t="str">
        <f>LEFT(shortage_lista__13[[#This Row],[ATC kód 1/ATC kód 2]],1)</f>
        <v>S</v>
      </c>
      <c r="H329" t="s">
        <v>2735</v>
      </c>
      <c r="I329" s="18">
        <v>44739</v>
      </c>
      <c r="K329" t="s">
        <v>1544</v>
      </c>
      <c r="L329" t="s">
        <v>1545</v>
      </c>
      <c r="M329" t="s">
        <v>1546</v>
      </c>
    </row>
    <row r="330" spans="1:13" x14ac:dyDescent="0.35">
      <c r="A330" t="s">
        <v>2736</v>
      </c>
      <c r="B330" t="s">
        <v>1608</v>
      </c>
      <c r="C330" t="s">
        <v>2737</v>
      </c>
      <c r="D330" t="s">
        <v>2724</v>
      </c>
      <c r="E330" t="s">
        <v>1554</v>
      </c>
      <c r="F330" t="str">
        <f t="shared" si="5"/>
        <v>M - Musculo-skeletal system</v>
      </c>
      <c r="G330" t="str">
        <f>LEFT(shortage_lista__13[[#This Row],[ATC kód 1/ATC kód 2]],1)</f>
        <v>M</v>
      </c>
      <c r="H330" t="s">
        <v>2728</v>
      </c>
      <c r="I330" s="18">
        <v>44589</v>
      </c>
      <c r="K330" t="s">
        <v>1583</v>
      </c>
      <c r="L330" t="s">
        <v>1545</v>
      </c>
      <c r="M330" t="s">
        <v>1546</v>
      </c>
    </row>
    <row r="331" spans="1:13" x14ac:dyDescent="0.35">
      <c r="A331" t="s">
        <v>2738</v>
      </c>
      <c r="B331" t="s">
        <v>1735</v>
      </c>
      <c r="C331" t="s">
        <v>2739</v>
      </c>
      <c r="D331" t="s">
        <v>2724</v>
      </c>
      <c r="E331" t="s">
        <v>1554</v>
      </c>
      <c r="F331" t="str">
        <f t="shared" si="5"/>
        <v>M - Musculo-skeletal system</v>
      </c>
      <c r="G331" t="str">
        <f>LEFT(shortage_lista__13[[#This Row],[ATC kód 1/ATC kód 2]],1)</f>
        <v>M</v>
      </c>
      <c r="H331" t="s">
        <v>2728</v>
      </c>
      <c r="I331" s="18">
        <v>45944</v>
      </c>
      <c r="J331" s="18">
        <v>46023</v>
      </c>
      <c r="K331" t="s">
        <v>1583</v>
      </c>
      <c r="L331" t="s">
        <v>1545</v>
      </c>
      <c r="M331" t="s">
        <v>1546</v>
      </c>
    </row>
    <row r="332" spans="1:13" x14ac:dyDescent="0.35">
      <c r="A332" t="s">
        <v>2740</v>
      </c>
      <c r="B332" t="s">
        <v>2741</v>
      </c>
      <c r="C332" t="s">
        <v>2742</v>
      </c>
      <c r="D332" t="s">
        <v>2743</v>
      </c>
      <c r="E332" t="s">
        <v>1676</v>
      </c>
      <c r="F332" t="str">
        <f t="shared" si="5"/>
        <v>D - Dermatologicals</v>
      </c>
      <c r="G332" t="str">
        <f>LEFT(shortage_lista__13[[#This Row],[ATC kód 1/ATC kód 2]],1)</f>
        <v>D</v>
      </c>
      <c r="H332" t="s">
        <v>2744</v>
      </c>
      <c r="I332" s="18">
        <v>43742</v>
      </c>
      <c r="K332" t="s">
        <v>1544</v>
      </c>
      <c r="L332" t="s">
        <v>1584</v>
      </c>
      <c r="M332" t="s">
        <v>1546</v>
      </c>
    </row>
    <row r="333" spans="1:13" x14ac:dyDescent="0.35">
      <c r="A333" t="s">
        <v>2745</v>
      </c>
      <c r="B333" t="s">
        <v>2746</v>
      </c>
      <c r="C333" t="s">
        <v>2747</v>
      </c>
      <c r="D333" t="s">
        <v>2743</v>
      </c>
      <c r="E333" t="s">
        <v>1676</v>
      </c>
      <c r="F333" t="str">
        <f t="shared" si="5"/>
        <v>D - Dermatologicals</v>
      </c>
      <c r="G333" t="str">
        <f>LEFT(shortage_lista__13[[#This Row],[ATC kód 1/ATC kód 2]],1)</f>
        <v>D</v>
      </c>
      <c r="H333" t="s">
        <v>2744</v>
      </c>
      <c r="I333" s="18">
        <v>43342</v>
      </c>
      <c r="K333" t="s">
        <v>1544</v>
      </c>
      <c r="L333" t="s">
        <v>1584</v>
      </c>
      <c r="M333" t="s">
        <v>1546</v>
      </c>
    </row>
    <row r="334" spans="1:13" x14ac:dyDescent="0.35">
      <c r="A334" t="s">
        <v>2748</v>
      </c>
      <c r="B334" t="s">
        <v>1667</v>
      </c>
      <c r="C334" t="s">
        <v>2749</v>
      </c>
      <c r="D334" t="s">
        <v>2262</v>
      </c>
      <c r="E334" t="s">
        <v>2750</v>
      </c>
      <c r="F334" t="str">
        <f t="shared" si="5"/>
        <v>J - Antiinfectives for systemic use</v>
      </c>
      <c r="G334" t="str">
        <f>LEFT(shortage_lista__13[[#This Row],[ATC kód 1/ATC kód 2]],1)</f>
        <v>J</v>
      </c>
      <c r="H334" t="s">
        <v>2264</v>
      </c>
      <c r="I334" s="18">
        <v>42736</v>
      </c>
      <c r="K334" t="s">
        <v>1544</v>
      </c>
      <c r="L334" t="s">
        <v>1584</v>
      </c>
      <c r="M334" t="s">
        <v>1546</v>
      </c>
    </row>
    <row r="335" spans="1:13" x14ac:dyDescent="0.35">
      <c r="A335" t="s">
        <v>2751</v>
      </c>
      <c r="B335" t="s">
        <v>1994</v>
      </c>
      <c r="C335" t="s">
        <v>2752</v>
      </c>
      <c r="D335" t="s">
        <v>2262</v>
      </c>
      <c r="E335" t="s">
        <v>2750</v>
      </c>
      <c r="F335" t="str">
        <f t="shared" si="5"/>
        <v>J - Antiinfectives for systemic use</v>
      </c>
      <c r="G335" t="str">
        <f>LEFT(shortage_lista__13[[#This Row],[ATC kód 1/ATC kód 2]],1)</f>
        <v>J</v>
      </c>
      <c r="H335" t="s">
        <v>2264</v>
      </c>
      <c r="I335" s="18">
        <v>42607</v>
      </c>
      <c r="K335" t="s">
        <v>1544</v>
      </c>
      <c r="L335" t="s">
        <v>1573</v>
      </c>
      <c r="M335" t="s">
        <v>1546</v>
      </c>
    </row>
    <row r="336" spans="1:13" x14ac:dyDescent="0.35">
      <c r="A336" t="s">
        <v>2753</v>
      </c>
      <c r="B336" t="s">
        <v>1590</v>
      </c>
      <c r="C336" t="s">
        <v>2754</v>
      </c>
      <c r="D336" t="s">
        <v>2262</v>
      </c>
      <c r="E336" t="s">
        <v>2750</v>
      </c>
      <c r="F336" t="str">
        <f t="shared" si="5"/>
        <v>J - Antiinfectives for systemic use</v>
      </c>
      <c r="G336" t="str">
        <f>LEFT(shortage_lista__13[[#This Row],[ATC kód 1/ATC kód 2]],1)</f>
        <v>J</v>
      </c>
      <c r="H336" t="s">
        <v>2264</v>
      </c>
      <c r="I336" s="18">
        <v>42570</v>
      </c>
      <c r="K336" t="s">
        <v>1544</v>
      </c>
      <c r="L336" t="s">
        <v>1573</v>
      </c>
      <c r="M336" t="s">
        <v>1546</v>
      </c>
    </row>
    <row r="337" spans="1:13" x14ac:dyDescent="0.35">
      <c r="A337" t="s">
        <v>2755</v>
      </c>
      <c r="B337" t="s">
        <v>2275</v>
      </c>
      <c r="C337" t="s">
        <v>2756</v>
      </c>
      <c r="D337" t="s">
        <v>2757</v>
      </c>
      <c r="E337" t="s">
        <v>1603</v>
      </c>
      <c r="F337" t="str">
        <f t="shared" si="5"/>
        <v>D - Dermatologicals</v>
      </c>
      <c r="G337" t="str">
        <f>LEFT(shortage_lista__13[[#This Row],[ATC kód 1/ATC kód 2]],1)</f>
        <v>D</v>
      </c>
      <c r="H337" t="s">
        <v>2758</v>
      </c>
      <c r="I337" s="18">
        <v>44861</v>
      </c>
      <c r="K337" t="s">
        <v>1544</v>
      </c>
      <c r="L337" t="s">
        <v>1584</v>
      </c>
      <c r="M337" t="s">
        <v>1546</v>
      </c>
    </row>
    <row r="338" spans="1:13" x14ac:dyDescent="0.35">
      <c r="A338" t="s">
        <v>2759</v>
      </c>
      <c r="B338" t="s">
        <v>1569</v>
      </c>
      <c r="C338" t="s">
        <v>2760</v>
      </c>
      <c r="D338" t="s">
        <v>2724</v>
      </c>
      <c r="E338" t="s">
        <v>2761</v>
      </c>
      <c r="F338" t="str">
        <f t="shared" si="5"/>
        <v>M - Musculo-skeletal system</v>
      </c>
      <c r="G338" t="str">
        <f>LEFT(shortage_lista__13[[#This Row],[ATC kód 1/ATC kód 2]],1)</f>
        <v>M</v>
      </c>
      <c r="H338" t="s">
        <v>2728</v>
      </c>
      <c r="I338" s="18">
        <v>44889</v>
      </c>
      <c r="K338" t="s">
        <v>1556</v>
      </c>
      <c r="L338" t="s">
        <v>1549</v>
      </c>
      <c r="M338" t="s">
        <v>1546</v>
      </c>
    </row>
    <row r="339" spans="1:13" x14ac:dyDescent="0.35">
      <c r="A339" t="s">
        <v>2762</v>
      </c>
      <c r="B339" t="s">
        <v>2763</v>
      </c>
      <c r="C339" t="s">
        <v>2764</v>
      </c>
      <c r="D339" t="s">
        <v>2724</v>
      </c>
      <c r="E339" t="s">
        <v>2761</v>
      </c>
      <c r="F339" t="str">
        <f t="shared" si="5"/>
        <v>M - Musculo-skeletal system</v>
      </c>
      <c r="G339" t="str">
        <f>LEFT(shortage_lista__13[[#This Row],[ATC kód 1/ATC kód 2]],1)</f>
        <v>M</v>
      </c>
      <c r="H339" t="s">
        <v>2728</v>
      </c>
      <c r="I339" s="18">
        <v>44865</v>
      </c>
      <c r="K339" t="s">
        <v>1556</v>
      </c>
      <c r="L339" t="s">
        <v>1549</v>
      </c>
      <c r="M339" t="s">
        <v>1546</v>
      </c>
    </row>
    <row r="340" spans="1:13" x14ac:dyDescent="0.35">
      <c r="A340" t="s">
        <v>2765</v>
      </c>
      <c r="B340" t="s">
        <v>1586</v>
      </c>
      <c r="C340" t="s">
        <v>2766</v>
      </c>
      <c r="D340" t="s">
        <v>2767</v>
      </c>
      <c r="E340" t="s">
        <v>2768</v>
      </c>
      <c r="F340" t="str">
        <f t="shared" si="5"/>
        <v>C - Cardiovascular system</v>
      </c>
      <c r="G340" t="str">
        <f>LEFT(shortage_lista__13[[#This Row],[ATC kód 1/ATC kód 2]],1)</f>
        <v>C</v>
      </c>
      <c r="H340" t="s">
        <v>2769</v>
      </c>
      <c r="I340" s="18">
        <v>45943</v>
      </c>
      <c r="J340" s="18">
        <v>46203</v>
      </c>
      <c r="K340" t="s">
        <v>1544</v>
      </c>
      <c r="L340" t="s">
        <v>1545</v>
      </c>
      <c r="M340" t="s">
        <v>1546</v>
      </c>
    </row>
    <row r="341" spans="1:13" x14ac:dyDescent="0.35">
      <c r="A341" t="s">
        <v>2770</v>
      </c>
      <c r="B341" t="s">
        <v>2771</v>
      </c>
      <c r="C341" t="s">
        <v>2772</v>
      </c>
      <c r="D341" t="s">
        <v>2773</v>
      </c>
      <c r="E341" t="s">
        <v>2750</v>
      </c>
      <c r="F341" t="str">
        <f t="shared" si="5"/>
        <v>L - Antineoplastic and immunomodulating agents</v>
      </c>
      <c r="G341" t="str">
        <f>LEFT(shortage_lista__13[[#This Row],[ATC kód 1/ATC kód 2]],1)</f>
        <v>L</v>
      </c>
      <c r="H341" t="s">
        <v>2774</v>
      </c>
      <c r="I341" s="18">
        <v>41527</v>
      </c>
      <c r="K341" t="s">
        <v>1544</v>
      </c>
      <c r="L341" t="s">
        <v>1567</v>
      </c>
      <c r="M341" t="s">
        <v>1546</v>
      </c>
    </row>
    <row r="342" spans="1:13" x14ac:dyDescent="0.35">
      <c r="A342" t="s">
        <v>2775</v>
      </c>
      <c r="B342" t="s">
        <v>2776</v>
      </c>
      <c r="C342" t="s">
        <v>2777</v>
      </c>
      <c r="D342" t="s">
        <v>2778</v>
      </c>
      <c r="E342" t="s">
        <v>2135</v>
      </c>
      <c r="F342" t="str">
        <f t="shared" si="5"/>
        <v>N - Nervous system</v>
      </c>
      <c r="G342" t="str">
        <f>LEFT(shortage_lista__13[[#This Row],[ATC kód 1/ATC kód 2]],1)</f>
        <v>N</v>
      </c>
      <c r="H342" t="s">
        <v>2779</v>
      </c>
      <c r="I342" s="18">
        <v>45874</v>
      </c>
      <c r="J342" s="18">
        <v>45971</v>
      </c>
      <c r="K342" t="s">
        <v>1583</v>
      </c>
      <c r="L342" t="s">
        <v>1563</v>
      </c>
      <c r="M342" t="s">
        <v>1546</v>
      </c>
    </row>
    <row r="343" spans="1:13" x14ac:dyDescent="0.35">
      <c r="A343" t="s">
        <v>2780</v>
      </c>
      <c r="B343" t="s">
        <v>1933</v>
      </c>
      <c r="C343" t="s">
        <v>2781</v>
      </c>
      <c r="D343" t="s">
        <v>1713</v>
      </c>
      <c r="E343" t="s">
        <v>2782</v>
      </c>
      <c r="F343" t="str">
        <f t="shared" si="5"/>
        <v>M - Musculo-skeletal system</v>
      </c>
      <c r="G343" t="str">
        <f>LEFT(shortage_lista__13[[#This Row],[ATC kód 1/ATC kód 2]],1)</f>
        <v>M</v>
      </c>
      <c r="H343" t="s">
        <v>1715</v>
      </c>
      <c r="I343" s="18">
        <v>44197</v>
      </c>
      <c r="K343" t="s">
        <v>1544</v>
      </c>
      <c r="L343" t="s">
        <v>1573</v>
      </c>
      <c r="M343" t="s">
        <v>1546</v>
      </c>
    </row>
    <row r="344" spans="1:13" x14ac:dyDescent="0.35">
      <c r="A344" t="s">
        <v>2783</v>
      </c>
      <c r="B344" t="s">
        <v>2784</v>
      </c>
      <c r="C344" t="s">
        <v>2785</v>
      </c>
      <c r="D344" t="s">
        <v>2734</v>
      </c>
      <c r="E344" t="s">
        <v>2786</v>
      </c>
      <c r="F344" t="str">
        <f t="shared" si="5"/>
        <v>M - Musculo-skeletal system</v>
      </c>
      <c r="G344" t="str">
        <f>LEFT(shortage_lista__13[[#This Row],[ATC kód 1/ATC kód 2]],1)</f>
        <v>M</v>
      </c>
      <c r="H344" t="s">
        <v>2725</v>
      </c>
      <c r="I344" s="18">
        <v>41148</v>
      </c>
      <c r="K344" t="s">
        <v>1544</v>
      </c>
      <c r="L344" t="s">
        <v>1584</v>
      </c>
      <c r="M344" t="s">
        <v>1546</v>
      </c>
    </row>
    <row r="345" spans="1:13" x14ac:dyDescent="0.35">
      <c r="A345" t="s">
        <v>2783</v>
      </c>
      <c r="B345" t="s">
        <v>2787</v>
      </c>
      <c r="C345" t="s">
        <v>2788</v>
      </c>
      <c r="D345" t="s">
        <v>2734</v>
      </c>
      <c r="E345" t="s">
        <v>2786</v>
      </c>
      <c r="F345" t="str">
        <f t="shared" si="5"/>
        <v>M - Musculo-skeletal system</v>
      </c>
      <c r="G345" t="str">
        <f>LEFT(shortage_lista__13[[#This Row],[ATC kód 1/ATC kód 2]],1)</f>
        <v>M</v>
      </c>
      <c r="H345" t="s">
        <v>2725</v>
      </c>
      <c r="I345" s="18">
        <v>41148</v>
      </c>
      <c r="K345" t="s">
        <v>1544</v>
      </c>
      <c r="L345" t="s">
        <v>1584</v>
      </c>
      <c r="M345" t="s">
        <v>1546</v>
      </c>
    </row>
    <row r="346" spans="1:13" x14ac:dyDescent="0.35">
      <c r="A346" t="s">
        <v>2789</v>
      </c>
      <c r="B346" t="s">
        <v>1614</v>
      </c>
      <c r="C346" t="s">
        <v>2790</v>
      </c>
      <c r="D346" t="s">
        <v>2791</v>
      </c>
      <c r="E346" t="s">
        <v>2792</v>
      </c>
      <c r="F346" t="str">
        <f t="shared" si="5"/>
        <v>M - Musculo-skeletal system</v>
      </c>
      <c r="G346" t="str">
        <f>LEFT(shortage_lista__13[[#This Row],[ATC kód 1/ATC kód 2]],1)</f>
        <v>M</v>
      </c>
      <c r="H346" t="s">
        <v>1956</v>
      </c>
      <c r="I346" s="18">
        <v>41760</v>
      </c>
      <c r="K346" t="s">
        <v>1544</v>
      </c>
      <c r="L346" t="s">
        <v>1573</v>
      </c>
      <c r="M346" t="s">
        <v>1546</v>
      </c>
    </row>
    <row r="347" spans="1:13" x14ac:dyDescent="0.35">
      <c r="A347" t="s">
        <v>2793</v>
      </c>
      <c r="B347" t="s">
        <v>2794</v>
      </c>
      <c r="C347" t="s">
        <v>2795</v>
      </c>
      <c r="D347" t="s">
        <v>1955</v>
      </c>
      <c r="E347" t="s">
        <v>2792</v>
      </c>
      <c r="F347" t="str">
        <f t="shared" si="5"/>
        <v>M - Musculo-skeletal system</v>
      </c>
      <c r="G347" t="str">
        <f>LEFT(shortage_lista__13[[#This Row],[ATC kód 1/ATC kód 2]],1)</f>
        <v>M</v>
      </c>
      <c r="H347" t="s">
        <v>1956</v>
      </c>
      <c r="I347" s="18">
        <v>45903</v>
      </c>
      <c r="J347" s="18">
        <v>46022</v>
      </c>
      <c r="K347" t="s">
        <v>1678</v>
      </c>
      <c r="L347" t="s">
        <v>1747</v>
      </c>
      <c r="M347" t="s">
        <v>1546</v>
      </c>
    </row>
    <row r="348" spans="1:13" x14ac:dyDescent="0.35">
      <c r="A348" t="s">
        <v>2796</v>
      </c>
      <c r="B348" t="s">
        <v>2529</v>
      </c>
      <c r="C348" t="s">
        <v>2797</v>
      </c>
      <c r="D348" t="s">
        <v>2798</v>
      </c>
      <c r="E348" t="s">
        <v>2135</v>
      </c>
      <c r="F348" t="str">
        <f t="shared" si="5"/>
        <v>M - Musculo-skeletal system</v>
      </c>
      <c r="G348" t="str">
        <f>LEFT(shortage_lista__13[[#This Row],[ATC kód 1/ATC kód 2]],1)</f>
        <v>M</v>
      </c>
      <c r="H348" t="s">
        <v>2799</v>
      </c>
      <c r="I348" s="18">
        <v>45299</v>
      </c>
      <c r="K348" t="s">
        <v>1583</v>
      </c>
      <c r="L348" t="s">
        <v>1584</v>
      </c>
      <c r="M348" t="s">
        <v>1546</v>
      </c>
    </row>
    <row r="349" spans="1:13" x14ac:dyDescent="0.35">
      <c r="A349" t="s">
        <v>2800</v>
      </c>
      <c r="B349" t="s">
        <v>1735</v>
      </c>
      <c r="C349" t="s">
        <v>2801</v>
      </c>
      <c r="D349" t="s">
        <v>2802</v>
      </c>
      <c r="E349" t="s">
        <v>2069</v>
      </c>
      <c r="F349" t="str">
        <f t="shared" si="5"/>
        <v>N - Nervous system</v>
      </c>
      <c r="G349" t="str">
        <f>LEFT(shortage_lista__13[[#This Row],[ATC kód 1/ATC kód 2]],1)</f>
        <v>N</v>
      </c>
      <c r="H349" t="s">
        <v>2803</v>
      </c>
      <c r="I349" s="18">
        <v>45945</v>
      </c>
      <c r="J349" s="18">
        <v>46053</v>
      </c>
      <c r="K349" t="s">
        <v>1583</v>
      </c>
      <c r="L349" t="s">
        <v>1567</v>
      </c>
      <c r="M349" t="s">
        <v>1546</v>
      </c>
    </row>
    <row r="350" spans="1:13" x14ac:dyDescent="0.35">
      <c r="A350" t="s">
        <v>2804</v>
      </c>
      <c r="B350" t="s">
        <v>2805</v>
      </c>
      <c r="C350" t="s">
        <v>2806</v>
      </c>
      <c r="D350" t="s">
        <v>2807</v>
      </c>
      <c r="E350" t="s">
        <v>1931</v>
      </c>
      <c r="F350" t="str">
        <f t="shared" si="5"/>
        <v>V - Various</v>
      </c>
      <c r="G350" t="str">
        <f>LEFT(shortage_lista__13[[#This Row],[ATC kód 1/ATC kód 2]],1)</f>
        <v>V</v>
      </c>
      <c r="H350" t="s">
        <v>2808</v>
      </c>
      <c r="I350" s="18">
        <v>45936</v>
      </c>
      <c r="J350" s="18">
        <v>45964</v>
      </c>
      <c r="K350" t="s">
        <v>1860</v>
      </c>
      <c r="L350" t="s">
        <v>1573</v>
      </c>
      <c r="M350" t="s">
        <v>1546</v>
      </c>
    </row>
    <row r="351" spans="1:13" x14ac:dyDescent="0.35">
      <c r="A351" t="s">
        <v>2809</v>
      </c>
      <c r="B351" t="s">
        <v>1608</v>
      </c>
      <c r="C351" t="s">
        <v>2810</v>
      </c>
      <c r="D351" t="s">
        <v>2811</v>
      </c>
      <c r="E351" t="s">
        <v>2107</v>
      </c>
      <c r="F351" t="str">
        <f t="shared" si="5"/>
        <v>J - Antiinfectives for systemic use</v>
      </c>
      <c r="G351" t="str">
        <f>LEFT(shortage_lista__13[[#This Row],[ATC kód 1/ATC kód 2]],1)</f>
        <v>J</v>
      </c>
      <c r="H351" t="s">
        <v>2812</v>
      </c>
      <c r="I351" s="18">
        <v>45017</v>
      </c>
      <c r="J351" s="18">
        <v>46022</v>
      </c>
      <c r="K351" t="s">
        <v>1583</v>
      </c>
      <c r="L351" t="s">
        <v>1567</v>
      </c>
      <c r="M351" t="s">
        <v>1546</v>
      </c>
    </row>
    <row r="352" spans="1:13" x14ac:dyDescent="0.35">
      <c r="A352" t="s">
        <v>2813</v>
      </c>
      <c r="B352" t="s">
        <v>2814</v>
      </c>
      <c r="C352" t="s">
        <v>2815</v>
      </c>
      <c r="D352" t="s">
        <v>2816</v>
      </c>
      <c r="E352" t="s">
        <v>1554</v>
      </c>
      <c r="F352" t="str">
        <f t="shared" si="5"/>
        <v>L - Antineoplastic and immunomodulating agents</v>
      </c>
      <c r="G352" t="str">
        <f>LEFT(shortage_lista__13[[#This Row],[ATC kód 1/ATC kód 2]],1)</f>
        <v>L</v>
      </c>
      <c r="H352" t="s">
        <v>2817</v>
      </c>
      <c r="I352" s="18">
        <v>43888</v>
      </c>
      <c r="K352" t="s">
        <v>1583</v>
      </c>
      <c r="L352" t="s">
        <v>1573</v>
      </c>
      <c r="M352" t="s">
        <v>1546</v>
      </c>
    </row>
    <row r="353" spans="1:13" x14ac:dyDescent="0.35">
      <c r="A353" t="s">
        <v>2818</v>
      </c>
      <c r="B353" t="s">
        <v>1717</v>
      </c>
      <c r="C353" t="s">
        <v>2819</v>
      </c>
      <c r="D353" t="s">
        <v>2811</v>
      </c>
      <c r="E353" t="s">
        <v>2258</v>
      </c>
      <c r="F353" t="str">
        <f t="shared" si="5"/>
        <v>J - Antiinfectives for systemic use</v>
      </c>
      <c r="G353" t="str">
        <f>LEFT(shortage_lista__13[[#This Row],[ATC kód 1/ATC kód 2]],1)</f>
        <v>J</v>
      </c>
      <c r="H353" t="s">
        <v>2812</v>
      </c>
      <c r="I353" s="18">
        <v>42417</v>
      </c>
      <c r="K353" t="s">
        <v>1583</v>
      </c>
      <c r="L353" t="s">
        <v>1573</v>
      </c>
      <c r="M353" t="s">
        <v>1546</v>
      </c>
    </row>
    <row r="354" spans="1:13" x14ac:dyDescent="0.35">
      <c r="A354" t="s">
        <v>2818</v>
      </c>
      <c r="B354" t="s">
        <v>1735</v>
      </c>
      <c r="C354" t="s">
        <v>2820</v>
      </c>
      <c r="D354" t="s">
        <v>2811</v>
      </c>
      <c r="E354" t="s">
        <v>2258</v>
      </c>
      <c r="F354" t="str">
        <f t="shared" si="5"/>
        <v>J - Antiinfectives for systemic use</v>
      </c>
      <c r="G354" t="str">
        <f>LEFT(shortage_lista__13[[#This Row],[ATC kód 1/ATC kód 2]],1)</f>
        <v>J</v>
      </c>
      <c r="H354" t="s">
        <v>2812</v>
      </c>
      <c r="I354" s="18">
        <v>42417</v>
      </c>
      <c r="K354" t="s">
        <v>1583</v>
      </c>
      <c r="L354" t="s">
        <v>1573</v>
      </c>
      <c r="M354" t="s">
        <v>1546</v>
      </c>
    </row>
    <row r="355" spans="1:13" x14ac:dyDescent="0.35">
      <c r="A355" t="s">
        <v>2821</v>
      </c>
      <c r="B355" t="s">
        <v>1717</v>
      </c>
      <c r="C355" t="s">
        <v>2822</v>
      </c>
      <c r="D355" t="s">
        <v>2811</v>
      </c>
      <c r="E355" t="s">
        <v>2258</v>
      </c>
      <c r="F355" t="str">
        <f t="shared" si="5"/>
        <v>J - Antiinfectives for systemic use</v>
      </c>
      <c r="G355" t="str">
        <f>LEFT(shortage_lista__13[[#This Row],[ATC kód 1/ATC kód 2]],1)</f>
        <v>J</v>
      </c>
      <c r="H355" t="s">
        <v>2812</v>
      </c>
      <c r="I355" s="18">
        <v>42417</v>
      </c>
      <c r="K355" t="s">
        <v>1583</v>
      </c>
      <c r="L355" t="s">
        <v>1573</v>
      </c>
      <c r="M355" t="s">
        <v>1546</v>
      </c>
    </row>
    <row r="356" spans="1:13" x14ac:dyDescent="0.35">
      <c r="A356" t="s">
        <v>2821</v>
      </c>
      <c r="B356" t="s">
        <v>1735</v>
      </c>
      <c r="C356" t="s">
        <v>2823</v>
      </c>
      <c r="D356" t="s">
        <v>2811</v>
      </c>
      <c r="E356" t="s">
        <v>2258</v>
      </c>
      <c r="F356" t="str">
        <f t="shared" si="5"/>
        <v>J - Antiinfectives for systemic use</v>
      </c>
      <c r="G356" t="str">
        <f>LEFT(shortage_lista__13[[#This Row],[ATC kód 1/ATC kód 2]],1)</f>
        <v>J</v>
      </c>
      <c r="H356" t="s">
        <v>2812</v>
      </c>
      <c r="I356" s="18">
        <v>42417</v>
      </c>
      <c r="K356" t="s">
        <v>1583</v>
      </c>
      <c r="L356" t="s">
        <v>1573</v>
      </c>
      <c r="M356" t="s">
        <v>1546</v>
      </c>
    </row>
    <row r="357" spans="1:13" x14ac:dyDescent="0.35">
      <c r="A357" t="s">
        <v>2824</v>
      </c>
      <c r="B357" t="s">
        <v>2825</v>
      </c>
      <c r="C357" t="s">
        <v>2826</v>
      </c>
      <c r="D357" t="s">
        <v>2827</v>
      </c>
      <c r="E357" t="s">
        <v>2828</v>
      </c>
      <c r="F357" t="str">
        <f t="shared" si="5"/>
        <v>S - Sensory organs</v>
      </c>
      <c r="G357" t="str">
        <f>LEFT(shortage_lista__13[[#This Row],[ATC kód 1/ATC kód 2]],1)</f>
        <v>S</v>
      </c>
      <c r="H357" t="s">
        <v>2516</v>
      </c>
      <c r="I357" s="18">
        <v>45376</v>
      </c>
      <c r="J357" s="18">
        <v>45808</v>
      </c>
      <c r="K357" t="s">
        <v>1583</v>
      </c>
      <c r="L357" t="s">
        <v>1567</v>
      </c>
      <c r="M357" t="s">
        <v>1546</v>
      </c>
    </row>
    <row r="358" spans="1:13" x14ac:dyDescent="0.35">
      <c r="A358" t="s">
        <v>2829</v>
      </c>
      <c r="B358" t="s">
        <v>1667</v>
      </c>
      <c r="C358" t="s">
        <v>2830</v>
      </c>
      <c r="D358" t="s">
        <v>2831</v>
      </c>
      <c r="E358" t="s">
        <v>2135</v>
      </c>
      <c r="F358" t="str">
        <f t="shared" si="5"/>
        <v>N - Nervous system</v>
      </c>
      <c r="G358" t="str">
        <f>LEFT(shortage_lista__13[[#This Row],[ATC kód 1/ATC kód 2]],1)</f>
        <v>N</v>
      </c>
      <c r="H358" t="s">
        <v>2647</v>
      </c>
      <c r="I358" s="18">
        <v>45944</v>
      </c>
      <c r="J358" s="18">
        <v>45991</v>
      </c>
      <c r="K358" t="s">
        <v>1583</v>
      </c>
      <c r="L358" t="s">
        <v>1563</v>
      </c>
      <c r="M358" t="s">
        <v>1546</v>
      </c>
    </row>
    <row r="359" spans="1:13" x14ac:dyDescent="0.35">
      <c r="A359" t="s">
        <v>2832</v>
      </c>
      <c r="B359" t="s">
        <v>2833</v>
      </c>
      <c r="C359" t="s">
        <v>2834</v>
      </c>
      <c r="D359" t="s">
        <v>2835</v>
      </c>
      <c r="E359" t="s">
        <v>1714</v>
      </c>
      <c r="F359" t="str">
        <f t="shared" si="5"/>
        <v>A - Alimentary tract and metabolism</v>
      </c>
      <c r="G359" t="str">
        <f>LEFT(shortage_lista__13[[#This Row],[ATC kód 1/ATC kód 2]],1)</f>
        <v>A</v>
      </c>
      <c r="H359" t="s">
        <v>2836</v>
      </c>
      <c r="I359" s="18">
        <v>45833</v>
      </c>
      <c r="K359" t="s">
        <v>1544</v>
      </c>
      <c r="L359" t="s">
        <v>1573</v>
      </c>
      <c r="M359" t="s">
        <v>1546</v>
      </c>
    </row>
    <row r="360" spans="1:13" x14ac:dyDescent="0.35">
      <c r="A360" t="s">
        <v>2837</v>
      </c>
      <c r="B360" t="s">
        <v>2838</v>
      </c>
      <c r="C360" t="s">
        <v>2839</v>
      </c>
      <c r="D360" t="s">
        <v>2646</v>
      </c>
      <c r="E360" t="s">
        <v>2113</v>
      </c>
      <c r="F360" t="str">
        <f t="shared" si="5"/>
        <v>N - Nervous system</v>
      </c>
      <c r="G360" t="str">
        <f>LEFT(shortage_lista__13[[#This Row],[ATC kód 1/ATC kód 2]],1)</f>
        <v>N</v>
      </c>
      <c r="H360" t="s">
        <v>2647</v>
      </c>
      <c r="I360" s="18">
        <v>45455</v>
      </c>
      <c r="K360" t="s">
        <v>1583</v>
      </c>
      <c r="L360" t="s">
        <v>1545</v>
      </c>
      <c r="M360" t="s">
        <v>1546</v>
      </c>
    </row>
    <row r="361" spans="1:13" x14ac:dyDescent="0.35">
      <c r="A361" t="s">
        <v>2840</v>
      </c>
      <c r="B361" t="s">
        <v>2838</v>
      </c>
      <c r="C361" t="s">
        <v>2841</v>
      </c>
      <c r="D361" t="s">
        <v>2646</v>
      </c>
      <c r="E361" t="s">
        <v>2113</v>
      </c>
      <c r="F361" t="str">
        <f t="shared" si="5"/>
        <v>N - Nervous system</v>
      </c>
      <c r="G361" t="str">
        <f>LEFT(shortage_lista__13[[#This Row],[ATC kód 1/ATC kód 2]],1)</f>
        <v>N</v>
      </c>
      <c r="H361" t="s">
        <v>2647</v>
      </c>
      <c r="I361" s="18">
        <v>45455</v>
      </c>
      <c r="K361" t="s">
        <v>1583</v>
      </c>
      <c r="L361" t="s">
        <v>1545</v>
      </c>
      <c r="M361" t="s">
        <v>1546</v>
      </c>
    </row>
    <row r="362" spans="1:13" x14ac:dyDescent="0.35">
      <c r="A362" t="s">
        <v>2842</v>
      </c>
      <c r="B362" t="s">
        <v>1667</v>
      </c>
      <c r="C362" t="s">
        <v>2843</v>
      </c>
      <c r="D362" t="s">
        <v>2646</v>
      </c>
      <c r="E362" t="s">
        <v>1542</v>
      </c>
      <c r="F362" t="str">
        <f t="shared" si="5"/>
        <v>N - Nervous system</v>
      </c>
      <c r="G362" t="str">
        <f>LEFT(shortage_lista__13[[#This Row],[ATC kód 1/ATC kód 2]],1)</f>
        <v>N</v>
      </c>
      <c r="H362" t="s">
        <v>2647</v>
      </c>
      <c r="I362" s="18">
        <v>45610</v>
      </c>
      <c r="K362" t="s">
        <v>1544</v>
      </c>
      <c r="L362" t="s">
        <v>1567</v>
      </c>
      <c r="M362" t="s">
        <v>1546</v>
      </c>
    </row>
    <row r="363" spans="1:13" x14ac:dyDescent="0.35">
      <c r="A363" t="s">
        <v>2844</v>
      </c>
      <c r="B363" t="s">
        <v>1667</v>
      </c>
      <c r="C363" t="s">
        <v>2845</v>
      </c>
      <c r="D363" t="s">
        <v>2646</v>
      </c>
      <c r="E363" t="s">
        <v>1542</v>
      </c>
      <c r="F363" t="str">
        <f t="shared" si="5"/>
        <v>N - Nervous system</v>
      </c>
      <c r="G363" t="str">
        <f>LEFT(shortage_lista__13[[#This Row],[ATC kód 1/ATC kód 2]],1)</f>
        <v>N</v>
      </c>
      <c r="H363" t="s">
        <v>2647</v>
      </c>
      <c r="I363" s="18">
        <v>45491</v>
      </c>
      <c r="K363" t="s">
        <v>1544</v>
      </c>
      <c r="L363" t="s">
        <v>1567</v>
      </c>
      <c r="M363" t="s">
        <v>1546</v>
      </c>
    </row>
    <row r="364" spans="1:13" x14ac:dyDescent="0.35">
      <c r="A364" t="s">
        <v>2846</v>
      </c>
      <c r="B364" t="s">
        <v>1667</v>
      </c>
      <c r="C364" t="s">
        <v>2847</v>
      </c>
      <c r="D364" t="s">
        <v>2646</v>
      </c>
      <c r="E364" t="s">
        <v>1902</v>
      </c>
      <c r="F364" t="str">
        <f t="shared" si="5"/>
        <v>N - Nervous system</v>
      </c>
      <c r="G364" t="str">
        <f>LEFT(shortage_lista__13[[#This Row],[ATC kód 1/ATC kód 2]],1)</f>
        <v>N</v>
      </c>
      <c r="H364" t="s">
        <v>2647</v>
      </c>
      <c r="I364" s="18">
        <v>44678</v>
      </c>
      <c r="K364" t="s">
        <v>1544</v>
      </c>
      <c r="L364" t="s">
        <v>1567</v>
      </c>
      <c r="M364" t="s">
        <v>1546</v>
      </c>
    </row>
    <row r="365" spans="1:13" x14ac:dyDescent="0.35">
      <c r="A365" t="s">
        <v>2848</v>
      </c>
      <c r="B365" t="s">
        <v>1667</v>
      </c>
      <c r="C365" t="s">
        <v>2849</v>
      </c>
      <c r="D365" t="s">
        <v>2646</v>
      </c>
      <c r="E365" t="s">
        <v>1902</v>
      </c>
      <c r="F365" t="str">
        <f t="shared" si="5"/>
        <v>N - Nervous system</v>
      </c>
      <c r="G365" t="str">
        <f>LEFT(shortage_lista__13[[#This Row],[ATC kód 1/ATC kód 2]],1)</f>
        <v>N</v>
      </c>
      <c r="H365" t="s">
        <v>2647</v>
      </c>
      <c r="I365" s="18">
        <v>44753</v>
      </c>
      <c r="K365" t="s">
        <v>1544</v>
      </c>
      <c r="L365" t="s">
        <v>1567</v>
      </c>
      <c r="M365" t="s">
        <v>1546</v>
      </c>
    </row>
    <row r="366" spans="1:13" x14ac:dyDescent="0.35">
      <c r="A366" t="s">
        <v>2850</v>
      </c>
      <c r="B366" t="s">
        <v>1735</v>
      </c>
      <c r="C366" t="s">
        <v>2851</v>
      </c>
      <c r="D366" t="s">
        <v>2852</v>
      </c>
      <c r="E366" t="s">
        <v>2607</v>
      </c>
      <c r="F366" t="str">
        <f t="shared" si="5"/>
        <v>L - Antineoplastic and immunomodulating agents</v>
      </c>
      <c r="G366" t="str">
        <f>LEFT(shortage_lista__13[[#This Row],[ATC kód 1/ATC kód 2]],1)</f>
        <v>L</v>
      </c>
      <c r="H366" t="s">
        <v>2853</v>
      </c>
      <c r="I366" s="18">
        <v>45231</v>
      </c>
      <c r="K366" t="s">
        <v>1544</v>
      </c>
      <c r="L366" t="s">
        <v>1549</v>
      </c>
      <c r="M366" t="s">
        <v>1546</v>
      </c>
    </row>
    <row r="367" spans="1:13" x14ac:dyDescent="0.35">
      <c r="A367" t="s">
        <v>2854</v>
      </c>
      <c r="B367" t="s">
        <v>1735</v>
      </c>
      <c r="C367" t="s">
        <v>2855</v>
      </c>
      <c r="D367" t="s">
        <v>2856</v>
      </c>
      <c r="E367" t="s">
        <v>2196</v>
      </c>
      <c r="F367" t="str">
        <f t="shared" si="5"/>
        <v>R - Respiratory system</v>
      </c>
      <c r="G367" t="str">
        <f>LEFT(shortage_lista__13[[#This Row],[ATC kód 1/ATC kód 2]],1)</f>
        <v>R</v>
      </c>
      <c r="H367" t="s">
        <v>2857</v>
      </c>
      <c r="I367" s="18">
        <v>44006</v>
      </c>
      <c r="K367" t="s">
        <v>1544</v>
      </c>
      <c r="L367" t="s">
        <v>1584</v>
      </c>
      <c r="M367" t="s">
        <v>1546</v>
      </c>
    </row>
    <row r="368" spans="1:13" x14ac:dyDescent="0.35">
      <c r="A368" t="s">
        <v>2858</v>
      </c>
      <c r="B368" t="s">
        <v>1667</v>
      </c>
      <c r="C368" t="s">
        <v>2859</v>
      </c>
      <c r="D368" t="s">
        <v>2646</v>
      </c>
      <c r="E368" t="s">
        <v>2860</v>
      </c>
      <c r="F368" t="str">
        <f t="shared" si="5"/>
        <v>N - Nervous system</v>
      </c>
      <c r="G368" t="str">
        <f>LEFT(shortage_lista__13[[#This Row],[ATC kód 1/ATC kód 2]],1)</f>
        <v>N</v>
      </c>
      <c r="H368" t="s">
        <v>2647</v>
      </c>
      <c r="I368" s="18">
        <v>45699</v>
      </c>
      <c r="K368" t="s">
        <v>1544</v>
      </c>
      <c r="L368" t="s">
        <v>1584</v>
      </c>
      <c r="M368" t="s">
        <v>1546</v>
      </c>
    </row>
    <row r="369" spans="1:13" x14ac:dyDescent="0.35">
      <c r="A369" t="s">
        <v>2858</v>
      </c>
      <c r="B369" t="s">
        <v>1667</v>
      </c>
      <c r="C369" t="s">
        <v>2859</v>
      </c>
      <c r="D369" t="s">
        <v>2646</v>
      </c>
      <c r="E369" t="s">
        <v>2860</v>
      </c>
      <c r="F369" t="str">
        <f t="shared" si="5"/>
        <v>N - Nervous system</v>
      </c>
      <c r="G369" t="str">
        <f>LEFT(shortage_lista__13[[#This Row],[ATC kód 1/ATC kód 2]],1)</f>
        <v>N</v>
      </c>
      <c r="H369" t="s">
        <v>2647</v>
      </c>
      <c r="I369" s="18">
        <v>45699</v>
      </c>
      <c r="K369" t="s">
        <v>1544</v>
      </c>
      <c r="L369" t="s">
        <v>1584</v>
      </c>
      <c r="M369" t="s">
        <v>1546</v>
      </c>
    </row>
    <row r="370" spans="1:13" x14ac:dyDescent="0.35">
      <c r="A370" t="s">
        <v>2861</v>
      </c>
      <c r="B370" t="s">
        <v>1667</v>
      </c>
      <c r="C370" t="s">
        <v>2862</v>
      </c>
      <c r="D370" t="s">
        <v>2646</v>
      </c>
      <c r="E370" t="s">
        <v>1593</v>
      </c>
      <c r="F370" t="str">
        <f t="shared" si="5"/>
        <v>N - Nervous system</v>
      </c>
      <c r="G370" t="str">
        <f>LEFT(shortage_lista__13[[#This Row],[ATC kód 1/ATC kód 2]],1)</f>
        <v>N</v>
      </c>
      <c r="H370" t="s">
        <v>2647</v>
      </c>
      <c r="I370" s="18">
        <v>43168</v>
      </c>
      <c r="K370" t="s">
        <v>1544</v>
      </c>
      <c r="L370" t="s">
        <v>1595</v>
      </c>
      <c r="M370" t="s">
        <v>1546</v>
      </c>
    </row>
    <row r="371" spans="1:13" x14ac:dyDescent="0.35">
      <c r="A371" t="s">
        <v>2863</v>
      </c>
      <c r="B371" t="s">
        <v>1667</v>
      </c>
      <c r="C371" t="s">
        <v>2864</v>
      </c>
      <c r="D371" t="s">
        <v>2646</v>
      </c>
      <c r="E371" t="s">
        <v>1593</v>
      </c>
      <c r="F371" t="str">
        <f t="shared" si="5"/>
        <v>N - Nervous system</v>
      </c>
      <c r="G371" t="str">
        <f>LEFT(shortage_lista__13[[#This Row],[ATC kód 1/ATC kód 2]],1)</f>
        <v>N</v>
      </c>
      <c r="H371" t="s">
        <v>2647</v>
      </c>
      <c r="I371" s="18">
        <v>43168</v>
      </c>
      <c r="K371" t="s">
        <v>1544</v>
      </c>
      <c r="L371" t="s">
        <v>1595</v>
      </c>
      <c r="M371" t="s">
        <v>1546</v>
      </c>
    </row>
    <row r="372" spans="1:13" x14ac:dyDescent="0.35">
      <c r="A372" t="s">
        <v>2865</v>
      </c>
      <c r="B372" t="s">
        <v>2866</v>
      </c>
      <c r="C372" t="s">
        <v>2867</v>
      </c>
      <c r="D372" t="s">
        <v>2868</v>
      </c>
      <c r="E372" t="s">
        <v>1542</v>
      </c>
      <c r="F372" t="str">
        <f t="shared" si="5"/>
        <v>L - Antineoplastic and immunomodulating agents</v>
      </c>
      <c r="G372" t="str">
        <f>LEFT(shortage_lista__13[[#This Row],[ATC kód 1/ATC kód 2]],1)</f>
        <v>L</v>
      </c>
      <c r="H372" t="s">
        <v>2869</v>
      </c>
      <c r="I372" s="18">
        <v>42850</v>
      </c>
      <c r="K372" t="s">
        <v>1544</v>
      </c>
      <c r="L372" t="s">
        <v>1584</v>
      </c>
      <c r="M372" t="s">
        <v>1546</v>
      </c>
    </row>
    <row r="373" spans="1:13" x14ac:dyDescent="0.35">
      <c r="A373" t="s">
        <v>2870</v>
      </c>
      <c r="B373" t="s">
        <v>1638</v>
      </c>
      <c r="C373" t="s">
        <v>2871</v>
      </c>
      <c r="D373" t="s">
        <v>2872</v>
      </c>
      <c r="E373" t="s">
        <v>2750</v>
      </c>
      <c r="F373" t="str">
        <f t="shared" si="5"/>
        <v>N - Nervous system</v>
      </c>
      <c r="G373" t="str">
        <f>LEFT(shortage_lista__13[[#This Row],[ATC kód 1/ATC kód 2]],1)</f>
        <v>N</v>
      </c>
      <c r="H373" t="s">
        <v>2873</v>
      </c>
      <c r="I373" s="18">
        <v>45854</v>
      </c>
      <c r="K373" t="s">
        <v>1556</v>
      </c>
      <c r="L373" t="s">
        <v>1584</v>
      </c>
      <c r="M373" t="s">
        <v>1546</v>
      </c>
    </row>
    <row r="374" spans="1:13" x14ac:dyDescent="0.35">
      <c r="A374" t="s">
        <v>2874</v>
      </c>
      <c r="B374" t="s">
        <v>2875</v>
      </c>
      <c r="C374" t="s">
        <v>2876</v>
      </c>
      <c r="D374" t="s">
        <v>2877</v>
      </c>
      <c r="E374" t="s">
        <v>1676</v>
      </c>
      <c r="F374" t="str">
        <f t="shared" si="5"/>
        <v>D - Dermatologicals</v>
      </c>
      <c r="G374" t="str">
        <f>LEFT(shortage_lista__13[[#This Row],[ATC kód 1/ATC kód 2]],1)</f>
        <v>D</v>
      </c>
      <c r="H374" t="s">
        <v>2878</v>
      </c>
      <c r="I374" s="18">
        <v>45658</v>
      </c>
      <c r="J374" s="18">
        <v>46022</v>
      </c>
      <c r="K374" t="s">
        <v>1678</v>
      </c>
      <c r="L374" t="s">
        <v>1549</v>
      </c>
      <c r="M374" t="s">
        <v>1546</v>
      </c>
    </row>
    <row r="375" spans="1:13" x14ac:dyDescent="0.35">
      <c r="A375" t="s">
        <v>2879</v>
      </c>
      <c r="B375" t="s">
        <v>2875</v>
      </c>
      <c r="C375" t="s">
        <v>2880</v>
      </c>
      <c r="D375" t="s">
        <v>2881</v>
      </c>
      <c r="E375" t="s">
        <v>1676</v>
      </c>
      <c r="F375" t="str">
        <f t="shared" si="5"/>
        <v>D - Dermatologicals</v>
      </c>
      <c r="G375" t="str">
        <f>LEFT(shortage_lista__13[[#This Row],[ATC kód 1/ATC kód 2]],1)</f>
        <v>D</v>
      </c>
      <c r="H375" t="s">
        <v>2878</v>
      </c>
      <c r="I375" s="18">
        <v>45568</v>
      </c>
      <c r="J375" s="18">
        <v>46022</v>
      </c>
      <c r="K375" t="s">
        <v>1678</v>
      </c>
      <c r="L375" t="s">
        <v>1549</v>
      </c>
      <c r="M375" t="s">
        <v>1546</v>
      </c>
    </row>
    <row r="376" spans="1:13" x14ac:dyDescent="0.35">
      <c r="A376" t="s">
        <v>2882</v>
      </c>
      <c r="B376" t="s">
        <v>2883</v>
      </c>
      <c r="C376" t="s">
        <v>2884</v>
      </c>
      <c r="D376" t="s">
        <v>2885</v>
      </c>
      <c r="E376" t="s">
        <v>2258</v>
      </c>
      <c r="F376" t="str">
        <f t="shared" si="5"/>
        <v>L - Antineoplastic and immunomodulating agents</v>
      </c>
      <c r="G376" t="str">
        <f>LEFT(shortage_lista__13[[#This Row],[ATC kód 1/ATC kód 2]],1)</f>
        <v>L</v>
      </c>
      <c r="H376" t="s">
        <v>2886</v>
      </c>
      <c r="I376" s="18">
        <v>42427</v>
      </c>
      <c r="K376" t="s">
        <v>1544</v>
      </c>
      <c r="L376" t="s">
        <v>1584</v>
      </c>
      <c r="M376" t="s">
        <v>1546</v>
      </c>
    </row>
    <row r="377" spans="1:13" x14ac:dyDescent="0.35">
      <c r="A377" t="s">
        <v>2887</v>
      </c>
      <c r="B377" t="s">
        <v>2883</v>
      </c>
      <c r="C377" t="s">
        <v>2888</v>
      </c>
      <c r="D377" t="s">
        <v>2885</v>
      </c>
      <c r="E377" t="s">
        <v>2258</v>
      </c>
      <c r="F377" t="str">
        <f t="shared" si="5"/>
        <v>L - Antineoplastic and immunomodulating agents</v>
      </c>
      <c r="G377" t="str">
        <f>LEFT(shortage_lista__13[[#This Row],[ATC kód 1/ATC kód 2]],1)</f>
        <v>L</v>
      </c>
      <c r="H377" t="s">
        <v>2886</v>
      </c>
      <c r="I377" s="18">
        <v>42427</v>
      </c>
      <c r="K377" t="s">
        <v>1544</v>
      </c>
      <c r="L377" t="s">
        <v>1584</v>
      </c>
      <c r="M377" t="s">
        <v>1546</v>
      </c>
    </row>
    <row r="378" spans="1:13" x14ac:dyDescent="0.35">
      <c r="A378" t="s">
        <v>2889</v>
      </c>
      <c r="B378" t="s">
        <v>1667</v>
      </c>
      <c r="C378" t="s">
        <v>2890</v>
      </c>
      <c r="D378" t="s">
        <v>2623</v>
      </c>
      <c r="E378" t="s">
        <v>2113</v>
      </c>
      <c r="F378" t="str">
        <f t="shared" si="5"/>
        <v>B - Blood and blood forming organs</v>
      </c>
      <c r="G378" t="str">
        <f>LEFT(shortage_lista__13[[#This Row],[ATC kód 1/ATC kód 2]],1)</f>
        <v>B</v>
      </c>
      <c r="H378" t="s">
        <v>2624</v>
      </c>
      <c r="I378" s="18">
        <v>45869</v>
      </c>
      <c r="J378" s="18">
        <v>46387</v>
      </c>
      <c r="K378" t="s">
        <v>1544</v>
      </c>
      <c r="L378" t="s">
        <v>1545</v>
      </c>
      <c r="M378" t="s">
        <v>1546</v>
      </c>
    </row>
    <row r="379" spans="1:13" x14ac:dyDescent="0.35">
      <c r="A379" t="s">
        <v>2891</v>
      </c>
      <c r="B379" t="s">
        <v>2232</v>
      </c>
      <c r="C379" t="s">
        <v>2892</v>
      </c>
      <c r="D379" t="s">
        <v>2234</v>
      </c>
      <c r="E379" t="s">
        <v>1593</v>
      </c>
      <c r="F379" t="str">
        <f t="shared" si="5"/>
        <v>L - Antineoplastic and immunomodulating agents</v>
      </c>
      <c r="G379" t="str">
        <f>LEFT(shortage_lista__13[[#This Row],[ATC kód 1/ATC kód 2]],1)</f>
        <v>L</v>
      </c>
      <c r="H379" t="s">
        <v>2236</v>
      </c>
      <c r="I379" s="18">
        <v>45748</v>
      </c>
      <c r="K379" t="s">
        <v>1544</v>
      </c>
      <c r="L379" t="s">
        <v>1545</v>
      </c>
      <c r="M379" t="s">
        <v>1546</v>
      </c>
    </row>
    <row r="380" spans="1:13" x14ac:dyDescent="0.35">
      <c r="A380" t="s">
        <v>2893</v>
      </c>
      <c r="B380" t="s">
        <v>2894</v>
      </c>
      <c r="C380" t="s">
        <v>2895</v>
      </c>
      <c r="D380" t="s">
        <v>2896</v>
      </c>
      <c r="E380" t="s">
        <v>2897</v>
      </c>
      <c r="F380" t="str">
        <f t="shared" si="5"/>
        <v>R - Respiratory system</v>
      </c>
      <c r="G380" t="str">
        <f>LEFT(shortage_lista__13[[#This Row],[ATC kód 1/ATC kód 2]],1)</f>
        <v>R</v>
      </c>
      <c r="H380" t="s">
        <v>2898</v>
      </c>
      <c r="I380" s="18">
        <v>44440</v>
      </c>
      <c r="K380" t="s">
        <v>1556</v>
      </c>
      <c r="L380" t="s">
        <v>1573</v>
      </c>
      <c r="M380" t="s">
        <v>1546</v>
      </c>
    </row>
    <row r="381" spans="1:13" x14ac:dyDescent="0.35">
      <c r="A381" t="s">
        <v>2899</v>
      </c>
      <c r="B381" t="s">
        <v>2900</v>
      </c>
      <c r="C381" t="s">
        <v>2901</v>
      </c>
      <c r="D381" t="s">
        <v>2902</v>
      </c>
      <c r="E381" t="s">
        <v>1893</v>
      </c>
      <c r="F381" t="str">
        <f t="shared" si="5"/>
        <v>D - Dermatologicals</v>
      </c>
      <c r="G381" t="str">
        <f>LEFT(shortage_lista__13[[#This Row],[ATC kód 1/ATC kód 2]],1)</f>
        <v>D</v>
      </c>
      <c r="H381" t="s">
        <v>2903</v>
      </c>
      <c r="I381" s="18">
        <v>45646</v>
      </c>
      <c r="K381" t="s">
        <v>1783</v>
      </c>
      <c r="L381" t="s">
        <v>1573</v>
      </c>
      <c r="M381" t="s">
        <v>1546</v>
      </c>
    </row>
    <row r="382" spans="1:13" x14ac:dyDescent="0.35">
      <c r="A382" t="s">
        <v>2904</v>
      </c>
      <c r="B382" t="s">
        <v>2900</v>
      </c>
      <c r="C382" t="s">
        <v>2905</v>
      </c>
      <c r="D382" t="s">
        <v>2902</v>
      </c>
      <c r="E382" t="s">
        <v>1893</v>
      </c>
      <c r="F382" t="str">
        <f t="shared" si="5"/>
        <v>D - Dermatologicals</v>
      </c>
      <c r="G382" t="str">
        <f>LEFT(shortage_lista__13[[#This Row],[ATC kód 1/ATC kód 2]],1)</f>
        <v>D</v>
      </c>
      <c r="H382" t="s">
        <v>2903</v>
      </c>
      <c r="I382" s="18">
        <v>45645</v>
      </c>
      <c r="K382" t="s">
        <v>1783</v>
      </c>
      <c r="L382" t="s">
        <v>1573</v>
      </c>
      <c r="M382" t="s">
        <v>1546</v>
      </c>
    </row>
    <row r="383" spans="1:13" x14ac:dyDescent="0.35">
      <c r="A383" t="s">
        <v>2906</v>
      </c>
      <c r="B383" t="s">
        <v>1638</v>
      </c>
      <c r="C383" t="s">
        <v>2907</v>
      </c>
      <c r="D383" t="s">
        <v>2064</v>
      </c>
      <c r="E383" t="s">
        <v>1806</v>
      </c>
      <c r="F383" t="str">
        <f t="shared" si="5"/>
        <v>N - Nervous system</v>
      </c>
      <c r="G383" t="str">
        <f>LEFT(shortage_lista__13[[#This Row],[ATC kód 1/ATC kód 2]],1)</f>
        <v>N</v>
      </c>
      <c r="H383" t="s">
        <v>2065</v>
      </c>
      <c r="I383" s="18">
        <v>44852</v>
      </c>
      <c r="K383" t="s">
        <v>1544</v>
      </c>
      <c r="L383" t="s">
        <v>1567</v>
      </c>
      <c r="M383" t="s">
        <v>1546</v>
      </c>
    </row>
    <row r="384" spans="1:13" x14ac:dyDescent="0.35">
      <c r="A384" t="s">
        <v>2908</v>
      </c>
      <c r="B384" t="s">
        <v>1735</v>
      </c>
      <c r="C384" t="s">
        <v>2909</v>
      </c>
      <c r="D384" t="s">
        <v>2910</v>
      </c>
      <c r="E384" t="s">
        <v>2349</v>
      </c>
      <c r="F384" t="str">
        <f t="shared" si="5"/>
        <v>C - Cardiovascular system</v>
      </c>
      <c r="G384" t="str">
        <f>LEFT(shortage_lista__13[[#This Row],[ATC kód 1/ATC kód 2]],1)</f>
        <v>C</v>
      </c>
      <c r="H384" t="s">
        <v>2911</v>
      </c>
      <c r="I384" s="18">
        <v>45593</v>
      </c>
      <c r="K384" t="s">
        <v>1544</v>
      </c>
      <c r="L384" t="s">
        <v>1567</v>
      </c>
      <c r="M384" t="s">
        <v>1546</v>
      </c>
    </row>
    <row r="385" spans="1:13" x14ac:dyDescent="0.35">
      <c r="A385" t="s">
        <v>2912</v>
      </c>
      <c r="B385" t="s">
        <v>1735</v>
      </c>
      <c r="C385" t="s">
        <v>2913</v>
      </c>
      <c r="D385" t="s">
        <v>2910</v>
      </c>
      <c r="E385" t="s">
        <v>2349</v>
      </c>
      <c r="F385" t="str">
        <f t="shared" si="5"/>
        <v>C - Cardiovascular system</v>
      </c>
      <c r="G385" t="str">
        <f>LEFT(shortage_lista__13[[#This Row],[ATC kód 1/ATC kód 2]],1)</f>
        <v>C</v>
      </c>
      <c r="H385" t="s">
        <v>2911</v>
      </c>
      <c r="I385" s="18">
        <v>45639</v>
      </c>
      <c r="K385" t="s">
        <v>1544</v>
      </c>
      <c r="L385" t="s">
        <v>1567</v>
      </c>
      <c r="M385" t="s">
        <v>1546</v>
      </c>
    </row>
    <row r="386" spans="1:13" x14ac:dyDescent="0.35">
      <c r="A386" t="s">
        <v>2914</v>
      </c>
      <c r="B386" t="s">
        <v>1735</v>
      </c>
      <c r="C386" t="s">
        <v>2915</v>
      </c>
      <c r="D386" t="s">
        <v>2910</v>
      </c>
      <c r="E386" t="s">
        <v>2349</v>
      </c>
      <c r="F386" t="str">
        <f t="shared" ref="F386:F449" si="6">VLOOKUP(G386, $O$2:$P$14, 2, FALSE)</f>
        <v>C - Cardiovascular system</v>
      </c>
      <c r="G386" t="str">
        <f>LEFT(shortage_lista__13[[#This Row],[ATC kód 1/ATC kód 2]],1)</f>
        <v>C</v>
      </c>
      <c r="H386" t="s">
        <v>2911</v>
      </c>
      <c r="I386" s="18">
        <v>45694</v>
      </c>
      <c r="K386" t="s">
        <v>1544</v>
      </c>
      <c r="L386" t="s">
        <v>1567</v>
      </c>
      <c r="M386" t="s">
        <v>1546</v>
      </c>
    </row>
    <row r="387" spans="1:13" x14ac:dyDescent="0.35">
      <c r="A387" t="s">
        <v>2916</v>
      </c>
      <c r="B387" t="s">
        <v>1735</v>
      </c>
      <c r="C387" t="s">
        <v>2917</v>
      </c>
      <c r="D387" t="s">
        <v>2910</v>
      </c>
      <c r="E387" t="s">
        <v>2458</v>
      </c>
      <c r="F387" t="str">
        <f t="shared" si="6"/>
        <v>C - Cardiovascular system</v>
      </c>
      <c r="G387" t="str">
        <f>LEFT(shortage_lista__13[[#This Row],[ATC kód 1/ATC kód 2]],1)</f>
        <v>C</v>
      </c>
      <c r="H387" t="s">
        <v>2911</v>
      </c>
      <c r="I387" s="18">
        <v>45555</v>
      </c>
      <c r="K387" t="s">
        <v>1544</v>
      </c>
      <c r="L387" t="s">
        <v>1567</v>
      </c>
      <c r="M387" t="s">
        <v>1546</v>
      </c>
    </row>
    <row r="388" spans="1:13" x14ac:dyDescent="0.35">
      <c r="A388" t="s">
        <v>2918</v>
      </c>
      <c r="B388" t="s">
        <v>1735</v>
      </c>
      <c r="C388" t="s">
        <v>2919</v>
      </c>
      <c r="D388" t="s">
        <v>2910</v>
      </c>
      <c r="E388" t="s">
        <v>2458</v>
      </c>
      <c r="F388" t="str">
        <f t="shared" si="6"/>
        <v>C - Cardiovascular system</v>
      </c>
      <c r="G388" t="str">
        <f>LEFT(shortage_lista__13[[#This Row],[ATC kód 1/ATC kód 2]],1)</f>
        <v>C</v>
      </c>
      <c r="H388" t="s">
        <v>2911</v>
      </c>
      <c r="I388" s="18">
        <v>45645</v>
      </c>
      <c r="K388" t="s">
        <v>1544</v>
      </c>
      <c r="L388" t="s">
        <v>1567</v>
      </c>
      <c r="M388" t="s">
        <v>1546</v>
      </c>
    </row>
    <row r="389" spans="1:13" x14ac:dyDescent="0.35">
      <c r="A389" t="s">
        <v>2920</v>
      </c>
      <c r="B389" t="s">
        <v>2921</v>
      </c>
      <c r="C389" t="s">
        <v>2922</v>
      </c>
      <c r="D389" t="s">
        <v>2602</v>
      </c>
      <c r="E389" t="s">
        <v>2119</v>
      </c>
      <c r="F389" t="str">
        <f t="shared" si="6"/>
        <v>J - Antiinfectives for systemic use</v>
      </c>
      <c r="G389" t="str">
        <f>LEFT(shortage_lista__13[[#This Row],[ATC kód 1/ATC kód 2]],1)</f>
        <v>J</v>
      </c>
      <c r="H389" t="s">
        <v>2923</v>
      </c>
      <c r="I389" s="18">
        <v>43549</v>
      </c>
      <c r="K389" t="s">
        <v>1544</v>
      </c>
      <c r="L389" t="s">
        <v>1573</v>
      </c>
      <c r="M389" t="s">
        <v>1546</v>
      </c>
    </row>
    <row r="390" spans="1:13" x14ac:dyDescent="0.35">
      <c r="A390" t="s">
        <v>2924</v>
      </c>
      <c r="B390" t="s">
        <v>1735</v>
      </c>
      <c r="C390" t="s">
        <v>2925</v>
      </c>
      <c r="D390" t="s">
        <v>2926</v>
      </c>
      <c r="E390" t="s">
        <v>2927</v>
      </c>
      <c r="F390" t="str">
        <f t="shared" si="6"/>
        <v>J - Antiinfectives for systemic use</v>
      </c>
      <c r="G390" t="str">
        <f>LEFT(shortage_lista__13[[#This Row],[ATC kód 1/ATC kód 2]],1)</f>
        <v>J</v>
      </c>
      <c r="H390" t="s">
        <v>2928</v>
      </c>
      <c r="I390" s="18">
        <v>45666</v>
      </c>
      <c r="K390" t="s">
        <v>1544</v>
      </c>
      <c r="L390" t="s">
        <v>1545</v>
      </c>
      <c r="M390" t="s">
        <v>1546</v>
      </c>
    </row>
    <row r="391" spans="1:13" x14ac:dyDescent="0.35">
      <c r="A391" t="s">
        <v>2929</v>
      </c>
      <c r="B391" t="s">
        <v>1722</v>
      </c>
      <c r="C391" t="s">
        <v>2930</v>
      </c>
      <c r="D391" t="s">
        <v>2361</v>
      </c>
      <c r="E391" t="s">
        <v>1714</v>
      </c>
      <c r="F391" t="str">
        <f t="shared" si="6"/>
        <v>A - Alimentary tract and metabolism</v>
      </c>
      <c r="G391" t="str">
        <f>LEFT(shortage_lista__13[[#This Row],[ATC kód 1/ATC kód 2]],1)</f>
        <v>A</v>
      </c>
      <c r="H391" t="s">
        <v>2931</v>
      </c>
      <c r="I391" s="18">
        <v>45833</v>
      </c>
      <c r="K391" t="s">
        <v>1544</v>
      </c>
      <c r="L391" t="s">
        <v>1584</v>
      </c>
      <c r="M391" t="s">
        <v>1546</v>
      </c>
    </row>
    <row r="392" spans="1:13" x14ac:dyDescent="0.35">
      <c r="A392" t="s">
        <v>2932</v>
      </c>
      <c r="B392" t="s">
        <v>2062</v>
      </c>
      <c r="C392" t="s">
        <v>2933</v>
      </c>
      <c r="D392" t="s">
        <v>2934</v>
      </c>
      <c r="E392" t="s">
        <v>2113</v>
      </c>
      <c r="F392" t="str">
        <f t="shared" si="6"/>
        <v>N - Nervous system</v>
      </c>
      <c r="G392" t="str">
        <f>LEFT(shortage_lista__13[[#This Row],[ATC kód 1/ATC kód 2]],1)</f>
        <v>N</v>
      </c>
      <c r="H392" t="s">
        <v>2935</v>
      </c>
      <c r="I392" s="18">
        <v>42965</v>
      </c>
      <c r="K392" t="s">
        <v>1544</v>
      </c>
      <c r="L392" t="s">
        <v>1595</v>
      </c>
      <c r="M392" t="s">
        <v>1546</v>
      </c>
    </row>
    <row r="393" spans="1:13" x14ac:dyDescent="0.35">
      <c r="A393" t="s">
        <v>2932</v>
      </c>
      <c r="B393" t="s">
        <v>2597</v>
      </c>
      <c r="C393" t="s">
        <v>2936</v>
      </c>
      <c r="D393" t="s">
        <v>2934</v>
      </c>
      <c r="E393" t="s">
        <v>2113</v>
      </c>
      <c r="F393" t="str">
        <f t="shared" si="6"/>
        <v>N - Nervous system</v>
      </c>
      <c r="G393" t="str">
        <f>LEFT(shortage_lista__13[[#This Row],[ATC kód 1/ATC kód 2]],1)</f>
        <v>N</v>
      </c>
      <c r="H393" t="s">
        <v>2935</v>
      </c>
      <c r="I393" s="18">
        <v>42965</v>
      </c>
      <c r="K393" t="s">
        <v>1544</v>
      </c>
      <c r="L393" t="s">
        <v>1595</v>
      </c>
      <c r="M393" t="s">
        <v>1546</v>
      </c>
    </row>
    <row r="394" spans="1:13" x14ac:dyDescent="0.35">
      <c r="A394" t="s">
        <v>2932</v>
      </c>
      <c r="B394" t="s">
        <v>2937</v>
      </c>
      <c r="C394" t="s">
        <v>2938</v>
      </c>
      <c r="D394" t="s">
        <v>2934</v>
      </c>
      <c r="E394" t="s">
        <v>2113</v>
      </c>
      <c r="F394" t="str">
        <f t="shared" si="6"/>
        <v>N - Nervous system</v>
      </c>
      <c r="G394" t="str">
        <f>LEFT(shortage_lista__13[[#This Row],[ATC kód 1/ATC kód 2]],1)</f>
        <v>N</v>
      </c>
      <c r="H394" t="s">
        <v>2935</v>
      </c>
      <c r="I394" s="18">
        <v>42965</v>
      </c>
      <c r="K394" t="s">
        <v>1544</v>
      </c>
      <c r="L394" t="s">
        <v>1595</v>
      </c>
      <c r="M394" t="s">
        <v>1546</v>
      </c>
    </row>
    <row r="395" spans="1:13" x14ac:dyDescent="0.35">
      <c r="A395" t="s">
        <v>2932</v>
      </c>
      <c r="B395" t="s">
        <v>1735</v>
      </c>
      <c r="C395" t="s">
        <v>2939</v>
      </c>
      <c r="D395" t="s">
        <v>2934</v>
      </c>
      <c r="E395" t="s">
        <v>2113</v>
      </c>
      <c r="F395" t="str">
        <f t="shared" si="6"/>
        <v>N - Nervous system</v>
      </c>
      <c r="G395" t="str">
        <f>LEFT(shortage_lista__13[[#This Row],[ATC kód 1/ATC kód 2]],1)</f>
        <v>N</v>
      </c>
      <c r="H395" t="s">
        <v>2935</v>
      </c>
      <c r="I395" s="18">
        <v>42965</v>
      </c>
      <c r="K395" t="s">
        <v>1544</v>
      </c>
      <c r="L395" t="s">
        <v>1595</v>
      </c>
      <c r="M395" t="s">
        <v>1546</v>
      </c>
    </row>
    <row r="396" spans="1:13" x14ac:dyDescent="0.35">
      <c r="A396" t="s">
        <v>2932</v>
      </c>
      <c r="B396" t="s">
        <v>1933</v>
      </c>
      <c r="C396" t="s">
        <v>2940</v>
      </c>
      <c r="D396" t="s">
        <v>2934</v>
      </c>
      <c r="E396" t="s">
        <v>2113</v>
      </c>
      <c r="F396" t="str">
        <f t="shared" si="6"/>
        <v>N - Nervous system</v>
      </c>
      <c r="G396" t="str">
        <f>LEFT(shortage_lista__13[[#This Row],[ATC kód 1/ATC kód 2]],1)</f>
        <v>N</v>
      </c>
      <c r="H396" t="s">
        <v>2935</v>
      </c>
      <c r="I396" s="18">
        <v>42965</v>
      </c>
      <c r="K396" t="s">
        <v>1544</v>
      </c>
      <c r="L396" t="s">
        <v>1595</v>
      </c>
      <c r="M396" t="s">
        <v>1546</v>
      </c>
    </row>
    <row r="397" spans="1:13" x14ac:dyDescent="0.35">
      <c r="A397" t="s">
        <v>2932</v>
      </c>
      <c r="B397" t="s">
        <v>1638</v>
      </c>
      <c r="C397" t="s">
        <v>2941</v>
      </c>
      <c r="D397" t="s">
        <v>2934</v>
      </c>
      <c r="E397" t="s">
        <v>2113</v>
      </c>
      <c r="F397" t="str">
        <f t="shared" si="6"/>
        <v>N - Nervous system</v>
      </c>
      <c r="G397" t="str">
        <f>LEFT(shortage_lista__13[[#This Row],[ATC kód 1/ATC kód 2]],1)</f>
        <v>N</v>
      </c>
      <c r="H397" t="s">
        <v>2935</v>
      </c>
      <c r="I397" s="18">
        <v>42965</v>
      </c>
      <c r="K397" t="s">
        <v>1544</v>
      </c>
      <c r="L397" t="s">
        <v>1595</v>
      </c>
      <c r="M397" t="s">
        <v>1546</v>
      </c>
    </row>
    <row r="398" spans="1:13" x14ac:dyDescent="0.35">
      <c r="A398" t="s">
        <v>2932</v>
      </c>
      <c r="B398" t="s">
        <v>2942</v>
      </c>
      <c r="C398" t="s">
        <v>2943</v>
      </c>
      <c r="D398" t="s">
        <v>2934</v>
      </c>
      <c r="E398" t="s">
        <v>2113</v>
      </c>
      <c r="F398" t="str">
        <f t="shared" si="6"/>
        <v>N - Nervous system</v>
      </c>
      <c r="G398" t="str">
        <f>LEFT(shortage_lista__13[[#This Row],[ATC kód 1/ATC kód 2]],1)</f>
        <v>N</v>
      </c>
      <c r="H398" t="s">
        <v>2935</v>
      </c>
      <c r="I398" s="18">
        <v>42965</v>
      </c>
      <c r="K398" t="s">
        <v>1544</v>
      </c>
      <c r="L398" t="s">
        <v>1595</v>
      </c>
      <c r="M398" t="s">
        <v>1546</v>
      </c>
    </row>
    <row r="399" spans="1:13" x14ac:dyDescent="0.35">
      <c r="A399" t="s">
        <v>2944</v>
      </c>
      <c r="B399" t="s">
        <v>2062</v>
      </c>
      <c r="C399" t="s">
        <v>2945</v>
      </c>
      <c r="D399" t="s">
        <v>2934</v>
      </c>
      <c r="E399" t="s">
        <v>2113</v>
      </c>
      <c r="F399" t="str">
        <f t="shared" si="6"/>
        <v>N - Nervous system</v>
      </c>
      <c r="G399" t="str">
        <f>LEFT(shortage_lista__13[[#This Row],[ATC kód 1/ATC kód 2]],1)</f>
        <v>N</v>
      </c>
      <c r="H399" t="s">
        <v>2935</v>
      </c>
      <c r="I399" s="18">
        <v>42965</v>
      </c>
      <c r="K399" t="s">
        <v>1544</v>
      </c>
      <c r="L399" t="s">
        <v>1595</v>
      </c>
      <c r="M399" t="s">
        <v>1546</v>
      </c>
    </row>
    <row r="400" spans="1:13" x14ac:dyDescent="0.35">
      <c r="A400" t="s">
        <v>2944</v>
      </c>
      <c r="B400" t="s">
        <v>2597</v>
      </c>
      <c r="C400" t="s">
        <v>2946</v>
      </c>
      <c r="D400" t="s">
        <v>2934</v>
      </c>
      <c r="E400" t="s">
        <v>2113</v>
      </c>
      <c r="F400" t="str">
        <f t="shared" si="6"/>
        <v>N - Nervous system</v>
      </c>
      <c r="G400" t="str">
        <f>LEFT(shortage_lista__13[[#This Row],[ATC kód 1/ATC kód 2]],1)</f>
        <v>N</v>
      </c>
      <c r="H400" t="s">
        <v>2935</v>
      </c>
      <c r="I400" s="18">
        <v>42965</v>
      </c>
      <c r="K400" t="s">
        <v>1544</v>
      </c>
      <c r="L400" t="s">
        <v>1595</v>
      </c>
      <c r="M400" t="s">
        <v>1546</v>
      </c>
    </row>
    <row r="401" spans="1:13" x14ac:dyDescent="0.35">
      <c r="A401" t="s">
        <v>2944</v>
      </c>
      <c r="B401" t="s">
        <v>2937</v>
      </c>
      <c r="C401" t="s">
        <v>2947</v>
      </c>
      <c r="D401" t="s">
        <v>2934</v>
      </c>
      <c r="E401" t="s">
        <v>2113</v>
      </c>
      <c r="F401" t="str">
        <f t="shared" si="6"/>
        <v>N - Nervous system</v>
      </c>
      <c r="G401" t="str">
        <f>LEFT(shortage_lista__13[[#This Row],[ATC kód 1/ATC kód 2]],1)</f>
        <v>N</v>
      </c>
      <c r="H401" t="s">
        <v>2935</v>
      </c>
      <c r="I401" s="18">
        <v>42965</v>
      </c>
      <c r="K401" t="s">
        <v>1544</v>
      </c>
      <c r="L401" t="s">
        <v>1595</v>
      </c>
      <c r="M401" t="s">
        <v>1546</v>
      </c>
    </row>
    <row r="402" spans="1:13" x14ac:dyDescent="0.35">
      <c r="A402" t="s">
        <v>2944</v>
      </c>
      <c r="B402" t="s">
        <v>1735</v>
      </c>
      <c r="C402" t="s">
        <v>2948</v>
      </c>
      <c r="D402" t="s">
        <v>2934</v>
      </c>
      <c r="E402" t="s">
        <v>2113</v>
      </c>
      <c r="F402" t="str">
        <f t="shared" si="6"/>
        <v>N - Nervous system</v>
      </c>
      <c r="G402" t="str">
        <f>LEFT(shortage_lista__13[[#This Row],[ATC kód 1/ATC kód 2]],1)</f>
        <v>N</v>
      </c>
      <c r="H402" t="s">
        <v>2935</v>
      </c>
      <c r="I402" s="18">
        <v>42965</v>
      </c>
      <c r="K402" t="s">
        <v>1544</v>
      </c>
      <c r="L402" t="s">
        <v>1595</v>
      </c>
      <c r="M402" t="s">
        <v>1546</v>
      </c>
    </row>
    <row r="403" spans="1:13" x14ac:dyDescent="0.35">
      <c r="A403" t="s">
        <v>2944</v>
      </c>
      <c r="B403" t="s">
        <v>1933</v>
      </c>
      <c r="C403" t="s">
        <v>2949</v>
      </c>
      <c r="D403" t="s">
        <v>2934</v>
      </c>
      <c r="E403" t="s">
        <v>2113</v>
      </c>
      <c r="F403" t="str">
        <f t="shared" si="6"/>
        <v>N - Nervous system</v>
      </c>
      <c r="G403" t="str">
        <f>LEFT(shortage_lista__13[[#This Row],[ATC kód 1/ATC kód 2]],1)</f>
        <v>N</v>
      </c>
      <c r="H403" t="s">
        <v>2935</v>
      </c>
      <c r="I403" s="18">
        <v>42965</v>
      </c>
      <c r="K403" t="s">
        <v>1544</v>
      </c>
      <c r="L403" t="s">
        <v>1595</v>
      </c>
      <c r="M403" t="s">
        <v>1546</v>
      </c>
    </row>
    <row r="404" spans="1:13" x14ac:dyDescent="0.35">
      <c r="A404" t="s">
        <v>2944</v>
      </c>
      <c r="B404" t="s">
        <v>1638</v>
      </c>
      <c r="C404" t="s">
        <v>2950</v>
      </c>
      <c r="D404" t="s">
        <v>2934</v>
      </c>
      <c r="E404" t="s">
        <v>2113</v>
      </c>
      <c r="F404" t="str">
        <f t="shared" si="6"/>
        <v>N - Nervous system</v>
      </c>
      <c r="G404" t="str">
        <f>LEFT(shortage_lista__13[[#This Row],[ATC kód 1/ATC kód 2]],1)</f>
        <v>N</v>
      </c>
      <c r="H404" t="s">
        <v>2935</v>
      </c>
      <c r="I404" s="18">
        <v>42965</v>
      </c>
      <c r="K404" t="s">
        <v>1544</v>
      </c>
      <c r="L404" t="s">
        <v>1595</v>
      </c>
      <c r="M404" t="s">
        <v>1546</v>
      </c>
    </row>
    <row r="405" spans="1:13" x14ac:dyDescent="0.35">
      <c r="A405" t="s">
        <v>2944</v>
      </c>
      <c r="B405" t="s">
        <v>2942</v>
      </c>
      <c r="C405" t="s">
        <v>2951</v>
      </c>
      <c r="D405" t="s">
        <v>2934</v>
      </c>
      <c r="E405" t="s">
        <v>2113</v>
      </c>
      <c r="F405" t="str">
        <f t="shared" si="6"/>
        <v>N - Nervous system</v>
      </c>
      <c r="G405" t="str">
        <f>LEFT(shortage_lista__13[[#This Row],[ATC kód 1/ATC kód 2]],1)</f>
        <v>N</v>
      </c>
      <c r="H405" t="s">
        <v>2935</v>
      </c>
      <c r="I405" s="18">
        <v>42965</v>
      </c>
      <c r="K405" t="s">
        <v>1544</v>
      </c>
      <c r="L405" t="s">
        <v>1595</v>
      </c>
      <c r="M405" t="s">
        <v>1546</v>
      </c>
    </row>
    <row r="406" spans="1:13" x14ac:dyDescent="0.35">
      <c r="A406" t="s">
        <v>2952</v>
      </c>
      <c r="B406" t="s">
        <v>2062</v>
      </c>
      <c r="C406" t="s">
        <v>2953</v>
      </c>
      <c r="D406" t="s">
        <v>2934</v>
      </c>
      <c r="E406" t="s">
        <v>2113</v>
      </c>
      <c r="F406" t="str">
        <f t="shared" si="6"/>
        <v>N - Nervous system</v>
      </c>
      <c r="G406" t="str">
        <f>LEFT(shortage_lista__13[[#This Row],[ATC kód 1/ATC kód 2]],1)</f>
        <v>N</v>
      </c>
      <c r="H406" t="s">
        <v>2935</v>
      </c>
      <c r="I406" s="18">
        <v>42965</v>
      </c>
      <c r="K406" t="s">
        <v>1544</v>
      </c>
      <c r="L406" t="s">
        <v>1595</v>
      </c>
      <c r="M406" t="s">
        <v>1546</v>
      </c>
    </row>
    <row r="407" spans="1:13" x14ac:dyDescent="0.35">
      <c r="A407" t="s">
        <v>2952</v>
      </c>
      <c r="B407" t="s">
        <v>2597</v>
      </c>
      <c r="C407" t="s">
        <v>2954</v>
      </c>
      <c r="D407" t="s">
        <v>2934</v>
      </c>
      <c r="E407" t="s">
        <v>2113</v>
      </c>
      <c r="F407" t="str">
        <f t="shared" si="6"/>
        <v>N - Nervous system</v>
      </c>
      <c r="G407" t="str">
        <f>LEFT(shortage_lista__13[[#This Row],[ATC kód 1/ATC kód 2]],1)</f>
        <v>N</v>
      </c>
      <c r="H407" t="s">
        <v>2935</v>
      </c>
      <c r="I407" s="18">
        <v>42965</v>
      </c>
      <c r="K407" t="s">
        <v>1544</v>
      </c>
      <c r="L407" t="s">
        <v>1595</v>
      </c>
      <c r="M407" t="s">
        <v>1546</v>
      </c>
    </row>
    <row r="408" spans="1:13" x14ac:dyDescent="0.35">
      <c r="A408" t="s">
        <v>2952</v>
      </c>
      <c r="B408" t="s">
        <v>2937</v>
      </c>
      <c r="C408" t="s">
        <v>2955</v>
      </c>
      <c r="D408" t="s">
        <v>2934</v>
      </c>
      <c r="E408" t="s">
        <v>2113</v>
      </c>
      <c r="F408" t="str">
        <f t="shared" si="6"/>
        <v>N - Nervous system</v>
      </c>
      <c r="G408" t="str">
        <f>LEFT(shortage_lista__13[[#This Row],[ATC kód 1/ATC kód 2]],1)</f>
        <v>N</v>
      </c>
      <c r="H408" t="s">
        <v>2935</v>
      </c>
      <c r="I408" s="18">
        <v>42965</v>
      </c>
      <c r="K408" t="s">
        <v>1544</v>
      </c>
      <c r="L408" t="s">
        <v>1595</v>
      </c>
      <c r="M408" t="s">
        <v>1546</v>
      </c>
    </row>
    <row r="409" spans="1:13" x14ac:dyDescent="0.35">
      <c r="A409" t="s">
        <v>2952</v>
      </c>
      <c r="B409" t="s">
        <v>1735</v>
      </c>
      <c r="C409" t="s">
        <v>2956</v>
      </c>
      <c r="D409" t="s">
        <v>2934</v>
      </c>
      <c r="E409" t="s">
        <v>2113</v>
      </c>
      <c r="F409" t="str">
        <f t="shared" si="6"/>
        <v>N - Nervous system</v>
      </c>
      <c r="G409" t="str">
        <f>LEFT(shortage_lista__13[[#This Row],[ATC kód 1/ATC kód 2]],1)</f>
        <v>N</v>
      </c>
      <c r="H409" t="s">
        <v>2935</v>
      </c>
      <c r="I409" s="18">
        <v>42965</v>
      </c>
      <c r="K409" t="s">
        <v>1544</v>
      </c>
      <c r="L409" t="s">
        <v>1595</v>
      </c>
      <c r="M409" t="s">
        <v>1546</v>
      </c>
    </row>
    <row r="410" spans="1:13" x14ac:dyDescent="0.35">
      <c r="A410" t="s">
        <v>2952</v>
      </c>
      <c r="B410" t="s">
        <v>1933</v>
      </c>
      <c r="C410" t="s">
        <v>2957</v>
      </c>
      <c r="D410" t="s">
        <v>2934</v>
      </c>
      <c r="E410" t="s">
        <v>2113</v>
      </c>
      <c r="F410" t="str">
        <f t="shared" si="6"/>
        <v>N - Nervous system</v>
      </c>
      <c r="G410" t="str">
        <f>LEFT(shortage_lista__13[[#This Row],[ATC kód 1/ATC kód 2]],1)</f>
        <v>N</v>
      </c>
      <c r="H410" t="s">
        <v>2935</v>
      </c>
      <c r="I410" s="18">
        <v>42965</v>
      </c>
      <c r="K410" t="s">
        <v>1544</v>
      </c>
      <c r="L410" t="s">
        <v>1595</v>
      </c>
      <c r="M410" t="s">
        <v>1546</v>
      </c>
    </row>
    <row r="411" spans="1:13" x14ac:dyDescent="0.35">
      <c r="A411" t="s">
        <v>2952</v>
      </c>
      <c r="B411" t="s">
        <v>1638</v>
      </c>
      <c r="C411" t="s">
        <v>2958</v>
      </c>
      <c r="D411" t="s">
        <v>2934</v>
      </c>
      <c r="E411" t="s">
        <v>2113</v>
      </c>
      <c r="F411" t="str">
        <f t="shared" si="6"/>
        <v>N - Nervous system</v>
      </c>
      <c r="G411" t="str">
        <f>LEFT(shortage_lista__13[[#This Row],[ATC kód 1/ATC kód 2]],1)</f>
        <v>N</v>
      </c>
      <c r="H411" t="s">
        <v>2935</v>
      </c>
      <c r="I411" s="18">
        <v>42965</v>
      </c>
      <c r="K411" t="s">
        <v>1544</v>
      </c>
      <c r="L411" t="s">
        <v>1595</v>
      </c>
      <c r="M411" t="s">
        <v>1546</v>
      </c>
    </row>
    <row r="412" spans="1:13" x14ac:dyDescent="0.35">
      <c r="A412" t="s">
        <v>2952</v>
      </c>
      <c r="B412" t="s">
        <v>2942</v>
      </c>
      <c r="C412" t="s">
        <v>2959</v>
      </c>
      <c r="D412" t="s">
        <v>2934</v>
      </c>
      <c r="E412" t="s">
        <v>2113</v>
      </c>
      <c r="F412" t="str">
        <f t="shared" si="6"/>
        <v>N - Nervous system</v>
      </c>
      <c r="G412" t="str">
        <f>LEFT(shortage_lista__13[[#This Row],[ATC kód 1/ATC kód 2]],1)</f>
        <v>N</v>
      </c>
      <c r="H412" t="s">
        <v>2935</v>
      </c>
      <c r="I412" s="18">
        <v>42965</v>
      </c>
      <c r="K412" t="s">
        <v>1544</v>
      </c>
      <c r="L412" t="s">
        <v>1595</v>
      </c>
      <c r="M412" t="s">
        <v>1546</v>
      </c>
    </row>
    <row r="413" spans="1:13" x14ac:dyDescent="0.35">
      <c r="A413" t="s">
        <v>2960</v>
      </c>
      <c r="B413" t="s">
        <v>2062</v>
      </c>
      <c r="C413" t="s">
        <v>2961</v>
      </c>
      <c r="D413" t="s">
        <v>2934</v>
      </c>
      <c r="E413" t="s">
        <v>2113</v>
      </c>
      <c r="F413" t="str">
        <f t="shared" si="6"/>
        <v>N - Nervous system</v>
      </c>
      <c r="G413" t="str">
        <f>LEFT(shortage_lista__13[[#This Row],[ATC kód 1/ATC kód 2]],1)</f>
        <v>N</v>
      </c>
      <c r="H413" t="s">
        <v>2935</v>
      </c>
      <c r="I413" s="18">
        <v>42965</v>
      </c>
      <c r="K413" t="s">
        <v>1544</v>
      </c>
      <c r="L413" t="s">
        <v>1595</v>
      </c>
      <c r="M413" t="s">
        <v>1546</v>
      </c>
    </row>
    <row r="414" spans="1:13" x14ac:dyDescent="0.35">
      <c r="A414" t="s">
        <v>2960</v>
      </c>
      <c r="B414" t="s">
        <v>2597</v>
      </c>
      <c r="C414" t="s">
        <v>2962</v>
      </c>
      <c r="D414" t="s">
        <v>2934</v>
      </c>
      <c r="E414" t="s">
        <v>2113</v>
      </c>
      <c r="F414" t="str">
        <f t="shared" si="6"/>
        <v>N - Nervous system</v>
      </c>
      <c r="G414" t="str">
        <f>LEFT(shortage_lista__13[[#This Row],[ATC kód 1/ATC kód 2]],1)</f>
        <v>N</v>
      </c>
      <c r="H414" t="s">
        <v>2935</v>
      </c>
      <c r="I414" s="18">
        <v>42965</v>
      </c>
      <c r="K414" t="s">
        <v>1544</v>
      </c>
      <c r="L414" t="s">
        <v>1595</v>
      </c>
      <c r="M414" t="s">
        <v>1546</v>
      </c>
    </row>
    <row r="415" spans="1:13" x14ac:dyDescent="0.35">
      <c r="A415" t="s">
        <v>2960</v>
      </c>
      <c r="B415" t="s">
        <v>2937</v>
      </c>
      <c r="C415" t="s">
        <v>2963</v>
      </c>
      <c r="D415" t="s">
        <v>2934</v>
      </c>
      <c r="E415" t="s">
        <v>2113</v>
      </c>
      <c r="F415" t="str">
        <f t="shared" si="6"/>
        <v>N - Nervous system</v>
      </c>
      <c r="G415" t="str">
        <f>LEFT(shortage_lista__13[[#This Row],[ATC kód 1/ATC kód 2]],1)</f>
        <v>N</v>
      </c>
      <c r="H415" t="s">
        <v>2935</v>
      </c>
      <c r="I415" s="18">
        <v>42965</v>
      </c>
      <c r="K415" t="s">
        <v>1544</v>
      </c>
      <c r="L415" t="s">
        <v>1595</v>
      </c>
      <c r="M415" t="s">
        <v>1546</v>
      </c>
    </row>
    <row r="416" spans="1:13" x14ac:dyDescent="0.35">
      <c r="A416" t="s">
        <v>2960</v>
      </c>
      <c r="B416" t="s">
        <v>1735</v>
      </c>
      <c r="C416" t="s">
        <v>2964</v>
      </c>
      <c r="D416" t="s">
        <v>2934</v>
      </c>
      <c r="E416" t="s">
        <v>2113</v>
      </c>
      <c r="F416" t="str">
        <f t="shared" si="6"/>
        <v>N - Nervous system</v>
      </c>
      <c r="G416" t="str">
        <f>LEFT(shortage_lista__13[[#This Row],[ATC kód 1/ATC kód 2]],1)</f>
        <v>N</v>
      </c>
      <c r="H416" t="s">
        <v>2935</v>
      </c>
      <c r="I416" s="18">
        <v>42965</v>
      </c>
      <c r="K416" t="s">
        <v>1544</v>
      </c>
      <c r="L416" t="s">
        <v>1595</v>
      </c>
      <c r="M416" t="s">
        <v>1546</v>
      </c>
    </row>
    <row r="417" spans="1:13" x14ac:dyDescent="0.35">
      <c r="A417" t="s">
        <v>2960</v>
      </c>
      <c r="B417" t="s">
        <v>1933</v>
      </c>
      <c r="C417" t="s">
        <v>2965</v>
      </c>
      <c r="D417" t="s">
        <v>2934</v>
      </c>
      <c r="E417" t="s">
        <v>2113</v>
      </c>
      <c r="F417" t="str">
        <f t="shared" si="6"/>
        <v>N - Nervous system</v>
      </c>
      <c r="G417" t="str">
        <f>LEFT(shortage_lista__13[[#This Row],[ATC kód 1/ATC kód 2]],1)</f>
        <v>N</v>
      </c>
      <c r="H417" t="s">
        <v>2935</v>
      </c>
      <c r="I417" s="18">
        <v>42965</v>
      </c>
      <c r="K417" t="s">
        <v>1544</v>
      </c>
      <c r="L417" t="s">
        <v>1595</v>
      </c>
      <c r="M417" t="s">
        <v>1546</v>
      </c>
    </row>
    <row r="418" spans="1:13" x14ac:dyDescent="0.35">
      <c r="A418" t="s">
        <v>2960</v>
      </c>
      <c r="B418" t="s">
        <v>1638</v>
      </c>
      <c r="C418" t="s">
        <v>2966</v>
      </c>
      <c r="D418" t="s">
        <v>2934</v>
      </c>
      <c r="E418" t="s">
        <v>2113</v>
      </c>
      <c r="F418" t="str">
        <f t="shared" si="6"/>
        <v>N - Nervous system</v>
      </c>
      <c r="G418" t="str">
        <f>LEFT(shortage_lista__13[[#This Row],[ATC kód 1/ATC kód 2]],1)</f>
        <v>N</v>
      </c>
      <c r="H418" t="s">
        <v>2935</v>
      </c>
      <c r="I418" s="18">
        <v>42965</v>
      </c>
      <c r="K418" t="s">
        <v>1544</v>
      </c>
      <c r="L418" t="s">
        <v>1595</v>
      </c>
      <c r="M418" t="s">
        <v>1546</v>
      </c>
    </row>
    <row r="419" spans="1:13" x14ac:dyDescent="0.35">
      <c r="A419" t="s">
        <v>2960</v>
      </c>
      <c r="B419" t="s">
        <v>2942</v>
      </c>
      <c r="C419" t="s">
        <v>2967</v>
      </c>
      <c r="D419" t="s">
        <v>2934</v>
      </c>
      <c r="E419" t="s">
        <v>2113</v>
      </c>
      <c r="F419" t="str">
        <f t="shared" si="6"/>
        <v>N - Nervous system</v>
      </c>
      <c r="G419" t="str">
        <f>LEFT(shortage_lista__13[[#This Row],[ATC kód 1/ATC kód 2]],1)</f>
        <v>N</v>
      </c>
      <c r="H419" t="s">
        <v>2935</v>
      </c>
      <c r="I419" s="18">
        <v>42965</v>
      </c>
      <c r="K419" t="s">
        <v>1544</v>
      </c>
      <c r="L419" t="s">
        <v>1595</v>
      </c>
      <c r="M419" t="s">
        <v>1546</v>
      </c>
    </row>
    <row r="420" spans="1:13" x14ac:dyDescent="0.35">
      <c r="A420" t="s">
        <v>2968</v>
      </c>
      <c r="B420" t="s">
        <v>2969</v>
      </c>
      <c r="C420" t="s">
        <v>2970</v>
      </c>
      <c r="D420" t="s">
        <v>2971</v>
      </c>
      <c r="E420" t="s">
        <v>2054</v>
      </c>
      <c r="F420" t="str">
        <f t="shared" si="6"/>
        <v>L - Antineoplastic and immunomodulating agents</v>
      </c>
      <c r="G420" t="str">
        <f>LEFT(shortage_lista__13[[#This Row],[ATC kód 1/ATC kód 2]],1)</f>
        <v>L</v>
      </c>
      <c r="H420" t="s">
        <v>2972</v>
      </c>
      <c r="I420" s="18">
        <v>44691</v>
      </c>
      <c r="K420" t="s">
        <v>1678</v>
      </c>
      <c r="L420" t="s">
        <v>1549</v>
      </c>
      <c r="M420" t="s">
        <v>1546</v>
      </c>
    </row>
    <row r="421" spans="1:13" x14ac:dyDescent="0.35">
      <c r="A421" t="s">
        <v>2968</v>
      </c>
      <c r="B421" t="s">
        <v>2973</v>
      </c>
      <c r="C421" t="s">
        <v>2974</v>
      </c>
      <c r="D421" t="s">
        <v>2971</v>
      </c>
      <c r="E421" t="s">
        <v>2054</v>
      </c>
      <c r="F421" t="str">
        <f t="shared" si="6"/>
        <v>L - Antineoplastic and immunomodulating agents</v>
      </c>
      <c r="G421" t="str">
        <f>LEFT(shortage_lista__13[[#This Row],[ATC kód 1/ATC kód 2]],1)</f>
        <v>L</v>
      </c>
      <c r="H421" t="s">
        <v>2972</v>
      </c>
      <c r="I421" s="18">
        <v>44691</v>
      </c>
      <c r="K421" t="s">
        <v>1678</v>
      </c>
      <c r="L421" t="s">
        <v>1549</v>
      </c>
      <c r="M421" t="s">
        <v>1546</v>
      </c>
    </row>
    <row r="422" spans="1:13" x14ac:dyDescent="0.35">
      <c r="A422" t="s">
        <v>2975</v>
      </c>
      <c r="B422" t="s">
        <v>1855</v>
      </c>
      <c r="C422" t="s">
        <v>2976</v>
      </c>
      <c r="D422" t="s">
        <v>2971</v>
      </c>
      <c r="E422" t="s">
        <v>1542</v>
      </c>
      <c r="F422" t="str">
        <f t="shared" si="6"/>
        <v>L - Antineoplastic and immunomodulating agents</v>
      </c>
      <c r="G422" t="str">
        <f>LEFT(shortage_lista__13[[#This Row],[ATC kód 1/ATC kód 2]],1)</f>
        <v>L</v>
      </c>
      <c r="H422" t="s">
        <v>2972</v>
      </c>
      <c r="I422" s="18">
        <v>44691</v>
      </c>
      <c r="J422" s="18">
        <v>46012</v>
      </c>
      <c r="K422" t="s">
        <v>1544</v>
      </c>
      <c r="L422" t="s">
        <v>1545</v>
      </c>
      <c r="M422" t="s">
        <v>1546</v>
      </c>
    </row>
    <row r="423" spans="1:13" x14ac:dyDescent="0.35">
      <c r="A423" t="s">
        <v>2977</v>
      </c>
      <c r="B423" t="s">
        <v>1667</v>
      </c>
      <c r="C423" t="s">
        <v>2978</v>
      </c>
      <c r="D423" t="s">
        <v>2979</v>
      </c>
      <c r="E423" t="s">
        <v>2140</v>
      </c>
      <c r="F423" t="str">
        <f t="shared" si="6"/>
        <v>C - Cardiovascular system</v>
      </c>
      <c r="G423" t="str">
        <f>LEFT(shortage_lista__13[[#This Row],[ATC kód 1/ATC kód 2]],1)</f>
        <v>C</v>
      </c>
      <c r="H423" t="s">
        <v>2980</v>
      </c>
      <c r="I423" s="18">
        <v>45939</v>
      </c>
      <c r="J423" s="18">
        <v>45976</v>
      </c>
      <c r="K423" t="s">
        <v>1678</v>
      </c>
      <c r="L423" t="s">
        <v>1573</v>
      </c>
      <c r="M423" t="s">
        <v>1546</v>
      </c>
    </row>
    <row r="424" spans="1:13" x14ac:dyDescent="0.35">
      <c r="A424" t="s">
        <v>2981</v>
      </c>
      <c r="B424" t="s">
        <v>1735</v>
      </c>
      <c r="C424" t="s">
        <v>2982</v>
      </c>
      <c r="D424" t="s">
        <v>2983</v>
      </c>
      <c r="E424" t="s">
        <v>2069</v>
      </c>
      <c r="F424" t="str">
        <f t="shared" si="6"/>
        <v>L - Antineoplastic and immunomodulating agents</v>
      </c>
      <c r="G424" t="str">
        <f>LEFT(shortage_lista__13[[#This Row],[ATC kód 1/ATC kód 2]],1)</f>
        <v>L</v>
      </c>
      <c r="H424" t="s">
        <v>2984</v>
      </c>
      <c r="I424" s="18">
        <v>45130</v>
      </c>
      <c r="J424" s="18">
        <v>46022</v>
      </c>
      <c r="K424" t="s">
        <v>1583</v>
      </c>
      <c r="L424" t="s">
        <v>1563</v>
      </c>
      <c r="M424" t="s">
        <v>1546</v>
      </c>
    </row>
    <row r="425" spans="1:13" x14ac:dyDescent="0.35">
      <c r="A425" t="s">
        <v>2985</v>
      </c>
      <c r="B425" t="s">
        <v>1735</v>
      </c>
      <c r="C425" t="s">
        <v>2986</v>
      </c>
      <c r="D425" t="s">
        <v>2983</v>
      </c>
      <c r="E425" t="s">
        <v>2069</v>
      </c>
      <c r="F425" t="str">
        <f t="shared" si="6"/>
        <v>L - Antineoplastic and immunomodulating agents</v>
      </c>
      <c r="G425" t="str">
        <f>LEFT(shortage_lista__13[[#This Row],[ATC kód 1/ATC kód 2]],1)</f>
        <v>L</v>
      </c>
      <c r="H425" t="s">
        <v>2984</v>
      </c>
      <c r="I425" s="18">
        <v>45586</v>
      </c>
      <c r="J425" s="18">
        <v>46022</v>
      </c>
      <c r="K425" t="s">
        <v>1583</v>
      </c>
      <c r="L425" t="s">
        <v>1567</v>
      </c>
      <c r="M425" t="s">
        <v>1546</v>
      </c>
    </row>
    <row r="426" spans="1:13" x14ac:dyDescent="0.35">
      <c r="A426" t="s">
        <v>2987</v>
      </c>
      <c r="B426" t="s">
        <v>1823</v>
      </c>
      <c r="C426" t="s">
        <v>2988</v>
      </c>
      <c r="D426" t="s">
        <v>2989</v>
      </c>
      <c r="E426" t="s">
        <v>1812</v>
      </c>
      <c r="F426" t="str">
        <f t="shared" si="6"/>
        <v>J - Antiinfectives for systemic use</v>
      </c>
      <c r="G426" t="str">
        <f>LEFT(shortage_lista__13[[#This Row],[ATC kód 1/ATC kód 2]],1)</f>
        <v>J</v>
      </c>
      <c r="H426" t="s">
        <v>2990</v>
      </c>
      <c r="I426" s="18">
        <v>45964</v>
      </c>
      <c r="J426" s="18">
        <v>45986</v>
      </c>
      <c r="K426" t="s">
        <v>1678</v>
      </c>
      <c r="L426" t="s">
        <v>1545</v>
      </c>
      <c r="M426" t="s">
        <v>1546</v>
      </c>
    </row>
    <row r="427" spans="1:13" x14ac:dyDescent="0.35">
      <c r="A427" t="s">
        <v>2991</v>
      </c>
      <c r="B427" t="s">
        <v>1735</v>
      </c>
      <c r="C427" t="s">
        <v>2992</v>
      </c>
      <c r="D427" t="s">
        <v>2993</v>
      </c>
      <c r="E427" t="s">
        <v>1593</v>
      </c>
      <c r="F427" t="str">
        <f t="shared" si="6"/>
        <v>N - Nervous system</v>
      </c>
      <c r="G427" t="str">
        <f>LEFT(shortage_lista__13[[#This Row],[ATC kód 1/ATC kód 2]],1)</f>
        <v>N</v>
      </c>
      <c r="H427" t="s">
        <v>2994</v>
      </c>
      <c r="I427" s="18">
        <v>45901</v>
      </c>
      <c r="K427" t="s">
        <v>1544</v>
      </c>
      <c r="L427" t="s">
        <v>1584</v>
      </c>
      <c r="M427" t="s">
        <v>1546</v>
      </c>
    </row>
    <row r="428" spans="1:13" x14ac:dyDescent="0.35">
      <c r="A428" t="s">
        <v>2995</v>
      </c>
      <c r="B428" t="s">
        <v>1667</v>
      </c>
      <c r="C428" t="s">
        <v>2996</v>
      </c>
      <c r="D428" t="s">
        <v>2997</v>
      </c>
      <c r="E428" t="s">
        <v>1806</v>
      </c>
      <c r="F428" t="str">
        <f t="shared" si="6"/>
        <v>A - Alimentary tract and metabolism</v>
      </c>
      <c r="G428" t="str">
        <f>LEFT(shortage_lista__13[[#This Row],[ATC kód 1/ATC kód 2]],1)</f>
        <v>A</v>
      </c>
      <c r="H428" t="s">
        <v>2998</v>
      </c>
      <c r="I428" s="18">
        <v>45888</v>
      </c>
      <c r="J428" s="18">
        <v>46003</v>
      </c>
      <c r="K428" t="s">
        <v>1860</v>
      </c>
      <c r="L428" t="s">
        <v>1567</v>
      </c>
      <c r="M428" t="s">
        <v>1546</v>
      </c>
    </row>
    <row r="429" spans="1:13" x14ac:dyDescent="0.35">
      <c r="A429" t="s">
        <v>2999</v>
      </c>
      <c r="B429" t="s">
        <v>1667</v>
      </c>
      <c r="C429" t="s">
        <v>3000</v>
      </c>
      <c r="D429" t="s">
        <v>2997</v>
      </c>
      <c r="E429" t="s">
        <v>1806</v>
      </c>
      <c r="F429" t="str">
        <f t="shared" si="6"/>
        <v>A - Alimentary tract and metabolism</v>
      </c>
      <c r="G429" t="str">
        <f>LEFT(shortage_lista__13[[#This Row],[ATC kód 1/ATC kód 2]],1)</f>
        <v>A</v>
      </c>
      <c r="H429" t="s">
        <v>2998</v>
      </c>
      <c r="I429" s="18">
        <v>45944</v>
      </c>
      <c r="J429" s="18">
        <v>45991</v>
      </c>
      <c r="K429" t="s">
        <v>1583</v>
      </c>
      <c r="L429" t="s">
        <v>1567</v>
      </c>
      <c r="M429" t="s">
        <v>1546</v>
      </c>
    </row>
    <row r="430" spans="1:13" x14ac:dyDescent="0.35">
      <c r="A430" t="s">
        <v>3001</v>
      </c>
      <c r="B430" t="s">
        <v>1738</v>
      </c>
      <c r="C430" t="s">
        <v>3002</v>
      </c>
      <c r="D430" t="s">
        <v>3003</v>
      </c>
      <c r="E430" t="s">
        <v>3004</v>
      </c>
      <c r="F430" t="str">
        <f t="shared" si="6"/>
        <v>G - Genito-urinary system and sex hormones</v>
      </c>
      <c r="G430" t="str">
        <f>LEFT(shortage_lista__13[[#This Row],[ATC kód 1/ATC kód 2]],1)</f>
        <v>G</v>
      </c>
      <c r="H430" t="s">
        <v>3005</v>
      </c>
      <c r="I430" s="18">
        <v>45414</v>
      </c>
      <c r="K430" t="s">
        <v>1544</v>
      </c>
      <c r="L430" t="s">
        <v>1549</v>
      </c>
      <c r="M430" t="s">
        <v>1546</v>
      </c>
    </row>
    <row r="431" spans="1:13" x14ac:dyDescent="0.35">
      <c r="A431" t="s">
        <v>3006</v>
      </c>
      <c r="B431" t="s">
        <v>3007</v>
      </c>
      <c r="C431" t="s">
        <v>3008</v>
      </c>
      <c r="D431" t="s">
        <v>3003</v>
      </c>
      <c r="E431" t="s">
        <v>3004</v>
      </c>
      <c r="F431" t="str">
        <f t="shared" si="6"/>
        <v>G - Genito-urinary system and sex hormones</v>
      </c>
      <c r="G431" t="str">
        <f>LEFT(shortage_lista__13[[#This Row],[ATC kód 1/ATC kód 2]],1)</f>
        <v>G</v>
      </c>
      <c r="H431" t="s">
        <v>3005</v>
      </c>
      <c r="I431" s="18">
        <v>45414</v>
      </c>
      <c r="K431" t="s">
        <v>1544</v>
      </c>
      <c r="L431" t="s">
        <v>1549</v>
      </c>
      <c r="M431" t="s">
        <v>1546</v>
      </c>
    </row>
    <row r="432" spans="1:13" x14ac:dyDescent="0.35">
      <c r="A432" t="s">
        <v>3009</v>
      </c>
      <c r="B432" t="s">
        <v>3010</v>
      </c>
      <c r="C432" t="s">
        <v>3011</v>
      </c>
      <c r="D432" t="s">
        <v>2209</v>
      </c>
      <c r="E432" t="s">
        <v>1554</v>
      </c>
      <c r="F432" t="str">
        <f t="shared" si="6"/>
        <v>A - Alimentary tract and metabolism</v>
      </c>
      <c r="G432" t="str">
        <f>LEFT(shortage_lista__13[[#This Row],[ATC kód 1/ATC kód 2]],1)</f>
        <v>A</v>
      </c>
      <c r="H432" t="s">
        <v>2210</v>
      </c>
      <c r="I432" s="18">
        <v>45856</v>
      </c>
      <c r="K432" t="s">
        <v>1583</v>
      </c>
      <c r="L432" t="s">
        <v>1567</v>
      </c>
      <c r="M432" t="s">
        <v>1546</v>
      </c>
    </row>
    <row r="433" spans="1:13" x14ac:dyDescent="0.35">
      <c r="A433" t="s">
        <v>3012</v>
      </c>
      <c r="B433" t="s">
        <v>1881</v>
      </c>
      <c r="C433" t="s">
        <v>3013</v>
      </c>
      <c r="D433" t="s">
        <v>2209</v>
      </c>
      <c r="E433" t="s">
        <v>1554</v>
      </c>
      <c r="F433" t="str">
        <f t="shared" si="6"/>
        <v>A - Alimentary tract and metabolism</v>
      </c>
      <c r="G433" t="str">
        <f>LEFT(shortage_lista__13[[#This Row],[ATC kód 1/ATC kód 2]],1)</f>
        <v>A</v>
      </c>
      <c r="H433" t="s">
        <v>2210</v>
      </c>
      <c r="I433" s="18">
        <v>44377</v>
      </c>
      <c r="K433" t="s">
        <v>1556</v>
      </c>
      <c r="L433" t="s">
        <v>1563</v>
      </c>
      <c r="M433" t="s">
        <v>1546</v>
      </c>
    </row>
    <row r="434" spans="1:13" x14ac:dyDescent="0.35">
      <c r="A434" t="s">
        <v>3012</v>
      </c>
      <c r="B434" t="s">
        <v>3010</v>
      </c>
      <c r="C434" t="s">
        <v>3014</v>
      </c>
      <c r="D434" t="s">
        <v>2209</v>
      </c>
      <c r="E434" t="s">
        <v>1554</v>
      </c>
      <c r="F434" t="str">
        <f t="shared" si="6"/>
        <v>A - Alimentary tract and metabolism</v>
      </c>
      <c r="G434" t="str">
        <f>LEFT(shortage_lista__13[[#This Row],[ATC kód 1/ATC kód 2]],1)</f>
        <v>A</v>
      </c>
      <c r="H434" t="s">
        <v>2210</v>
      </c>
      <c r="I434" s="18">
        <v>44377</v>
      </c>
      <c r="K434" t="s">
        <v>1556</v>
      </c>
      <c r="L434" t="s">
        <v>1563</v>
      </c>
      <c r="M434" t="s">
        <v>1546</v>
      </c>
    </row>
    <row r="435" spans="1:13" x14ac:dyDescent="0.35">
      <c r="A435" t="s">
        <v>3015</v>
      </c>
      <c r="B435" t="s">
        <v>2359</v>
      </c>
      <c r="C435" t="s">
        <v>3016</v>
      </c>
      <c r="D435" t="s">
        <v>3017</v>
      </c>
      <c r="E435" t="s">
        <v>1821</v>
      </c>
      <c r="F435" t="str">
        <f t="shared" si="6"/>
        <v>D - Dermatologicals</v>
      </c>
      <c r="G435" t="str">
        <f>LEFT(shortage_lista__13[[#This Row],[ATC kód 1/ATC kód 2]],1)</f>
        <v>D</v>
      </c>
      <c r="H435" t="s">
        <v>3018</v>
      </c>
      <c r="I435" s="18">
        <v>45805</v>
      </c>
      <c r="K435" t="s">
        <v>1544</v>
      </c>
      <c r="L435" t="s">
        <v>1573</v>
      </c>
      <c r="M435" t="s">
        <v>1546</v>
      </c>
    </row>
    <row r="436" spans="1:13" x14ac:dyDescent="0.35">
      <c r="A436" t="s">
        <v>3019</v>
      </c>
      <c r="B436" t="s">
        <v>1735</v>
      </c>
      <c r="C436" t="s">
        <v>3020</v>
      </c>
      <c r="D436" t="s">
        <v>3021</v>
      </c>
      <c r="E436" t="s">
        <v>1542</v>
      </c>
      <c r="F436" t="str">
        <f t="shared" si="6"/>
        <v>C - Cardiovascular system</v>
      </c>
      <c r="G436" t="str">
        <f>LEFT(shortage_lista__13[[#This Row],[ATC kód 1/ATC kód 2]],1)</f>
        <v>C</v>
      </c>
      <c r="H436" t="s">
        <v>3022</v>
      </c>
      <c r="I436" s="18">
        <v>45443</v>
      </c>
      <c r="K436" t="s">
        <v>1544</v>
      </c>
      <c r="L436" t="s">
        <v>1567</v>
      </c>
      <c r="M436" t="s">
        <v>1546</v>
      </c>
    </row>
    <row r="437" spans="1:13" x14ac:dyDescent="0.35">
      <c r="A437" t="s">
        <v>3023</v>
      </c>
      <c r="B437" t="s">
        <v>1667</v>
      </c>
      <c r="C437" t="s">
        <v>3024</v>
      </c>
      <c r="D437" t="s">
        <v>3025</v>
      </c>
      <c r="E437" t="s">
        <v>3026</v>
      </c>
      <c r="F437" t="str">
        <f t="shared" si="6"/>
        <v>N - Nervous system</v>
      </c>
      <c r="G437" t="str">
        <f>LEFT(shortage_lista__13[[#This Row],[ATC kód 1/ATC kód 2]],1)</f>
        <v>N</v>
      </c>
      <c r="H437" t="s">
        <v>3027</v>
      </c>
      <c r="I437" s="18">
        <v>43959</v>
      </c>
      <c r="K437" t="s">
        <v>1544</v>
      </c>
      <c r="L437" t="s">
        <v>1567</v>
      </c>
      <c r="M437" t="s">
        <v>1546</v>
      </c>
    </row>
    <row r="438" spans="1:13" x14ac:dyDescent="0.35">
      <c r="A438" t="s">
        <v>3023</v>
      </c>
      <c r="B438" t="s">
        <v>1565</v>
      </c>
      <c r="C438" t="s">
        <v>3028</v>
      </c>
      <c r="D438" t="s">
        <v>3025</v>
      </c>
      <c r="E438" t="s">
        <v>3026</v>
      </c>
      <c r="F438" t="str">
        <f t="shared" si="6"/>
        <v>N - Nervous system</v>
      </c>
      <c r="G438" t="str">
        <f>LEFT(shortage_lista__13[[#This Row],[ATC kód 1/ATC kód 2]],1)</f>
        <v>N</v>
      </c>
      <c r="H438" t="s">
        <v>3027</v>
      </c>
      <c r="I438" s="18">
        <v>43770</v>
      </c>
      <c r="K438" t="s">
        <v>1544</v>
      </c>
      <c r="L438" t="s">
        <v>1573</v>
      </c>
      <c r="M438" t="s">
        <v>1546</v>
      </c>
    </row>
    <row r="439" spans="1:13" x14ac:dyDescent="0.35">
      <c r="A439" t="s">
        <v>3029</v>
      </c>
      <c r="B439" t="s">
        <v>3030</v>
      </c>
      <c r="C439" t="s">
        <v>3031</v>
      </c>
      <c r="D439" t="s">
        <v>3025</v>
      </c>
      <c r="E439" t="s">
        <v>3026</v>
      </c>
      <c r="F439" t="str">
        <f t="shared" si="6"/>
        <v>N - Nervous system</v>
      </c>
      <c r="G439" t="str">
        <f>LEFT(shortage_lista__13[[#This Row],[ATC kód 1/ATC kód 2]],1)</f>
        <v>N</v>
      </c>
      <c r="H439" t="s">
        <v>3027</v>
      </c>
      <c r="I439" s="18">
        <v>42509</v>
      </c>
      <c r="K439" t="s">
        <v>1544</v>
      </c>
      <c r="L439" t="s">
        <v>1595</v>
      </c>
      <c r="M439" t="s">
        <v>1546</v>
      </c>
    </row>
    <row r="440" spans="1:13" x14ac:dyDescent="0.35">
      <c r="A440" t="s">
        <v>3032</v>
      </c>
      <c r="B440" t="s">
        <v>1632</v>
      </c>
      <c r="C440" t="s">
        <v>3033</v>
      </c>
      <c r="D440" t="s">
        <v>3034</v>
      </c>
      <c r="E440" t="s">
        <v>2037</v>
      </c>
      <c r="F440" t="str">
        <f t="shared" si="6"/>
        <v>G - Genito-urinary system and sex hormones</v>
      </c>
      <c r="G440" t="str">
        <f>LEFT(shortage_lista__13[[#This Row],[ATC kód 1/ATC kód 2]],1)</f>
        <v>G</v>
      </c>
      <c r="H440" t="s">
        <v>3035</v>
      </c>
      <c r="I440" s="18">
        <v>43409</v>
      </c>
      <c r="K440" t="s">
        <v>1544</v>
      </c>
      <c r="L440" t="s">
        <v>1584</v>
      </c>
      <c r="M440" t="s">
        <v>1546</v>
      </c>
    </row>
    <row r="441" spans="1:13" x14ac:dyDescent="0.35">
      <c r="A441" t="s">
        <v>3036</v>
      </c>
      <c r="B441" t="s">
        <v>1632</v>
      </c>
      <c r="C441" t="s">
        <v>3037</v>
      </c>
      <c r="D441" t="s">
        <v>3034</v>
      </c>
      <c r="E441" t="s">
        <v>2037</v>
      </c>
      <c r="F441" t="str">
        <f t="shared" si="6"/>
        <v>G - Genito-urinary system and sex hormones</v>
      </c>
      <c r="G441" t="str">
        <f>LEFT(shortage_lista__13[[#This Row],[ATC kód 1/ATC kód 2]],1)</f>
        <v>G</v>
      </c>
      <c r="H441" t="s">
        <v>3035</v>
      </c>
      <c r="I441" s="18">
        <v>43409</v>
      </c>
      <c r="K441" t="s">
        <v>1544</v>
      </c>
      <c r="L441" t="s">
        <v>1584</v>
      </c>
      <c r="M441" t="s">
        <v>1546</v>
      </c>
    </row>
    <row r="442" spans="1:13" x14ac:dyDescent="0.35">
      <c r="A442" t="s">
        <v>3038</v>
      </c>
      <c r="B442" t="s">
        <v>3010</v>
      </c>
      <c r="C442" t="s">
        <v>3039</v>
      </c>
      <c r="D442" t="s">
        <v>3040</v>
      </c>
      <c r="E442" t="s">
        <v>2632</v>
      </c>
      <c r="F442" t="str">
        <f t="shared" si="6"/>
        <v>J - Antiinfectives for systemic use</v>
      </c>
      <c r="G442" t="str">
        <f>LEFT(shortage_lista__13[[#This Row],[ATC kód 1/ATC kód 2]],1)</f>
        <v>J</v>
      </c>
      <c r="H442" t="s">
        <v>3041</v>
      </c>
      <c r="I442" s="18">
        <v>45847</v>
      </c>
      <c r="K442" t="s">
        <v>1544</v>
      </c>
      <c r="L442" t="s">
        <v>1563</v>
      </c>
      <c r="M442" t="s">
        <v>1546</v>
      </c>
    </row>
    <row r="443" spans="1:13" x14ac:dyDescent="0.35">
      <c r="A443" t="s">
        <v>3042</v>
      </c>
      <c r="B443" t="s">
        <v>3043</v>
      </c>
      <c r="C443" t="s">
        <v>3044</v>
      </c>
      <c r="D443" t="s">
        <v>3045</v>
      </c>
      <c r="E443" t="s">
        <v>3046</v>
      </c>
      <c r="F443" t="str">
        <f t="shared" si="6"/>
        <v>B - Blood and blood forming organs</v>
      </c>
      <c r="G443" t="str">
        <f>LEFT(shortage_lista__13[[#This Row],[ATC kód 1/ATC kód 2]],1)</f>
        <v>B</v>
      </c>
      <c r="H443" t="s">
        <v>3047</v>
      </c>
      <c r="I443" s="18">
        <v>42217</v>
      </c>
      <c r="K443" t="s">
        <v>1544</v>
      </c>
      <c r="L443" t="s">
        <v>1563</v>
      </c>
      <c r="M443" t="s">
        <v>1546</v>
      </c>
    </row>
    <row r="444" spans="1:13" x14ac:dyDescent="0.35">
      <c r="A444" t="s">
        <v>3042</v>
      </c>
      <c r="B444" t="s">
        <v>3043</v>
      </c>
      <c r="C444" t="s">
        <v>3048</v>
      </c>
      <c r="D444" t="s">
        <v>3045</v>
      </c>
      <c r="E444" t="s">
        <v>3046</v>
      </c>
      <c r="F444" t="str">
        <f t="shared" si="6"/>
        <v>B - Blood and blood forming organs</v>
      </c>
      <c r="G444" t="str">
        <f>LEFT(shortage_lista__13[[#This Row],[ATC kód 1/ATC kód 2]],1)</f>
        <v>B</v>
      </c>
      <c r="H444" t="s">
        <v>3047</v>
      </c>
      <c r="I444" s="18">
        <v>42217</v>
      </c>
      <c r="K444" t="s">
        <v>1544</v>
      </c>
      <c r="L444" t="s">
        <v>1563</v>
      </c>
      <c r="M444" t="s">
        <v>1546</v>
      </c>
    </row>
    <row r="445" spans="1:13" x14ac:dyDescent="0.35">
      <c r="A445" t="s">
        <v>3049</v>
      </c>
      <c r="B445" t="s">
        <v>3043</v>
      </c>
      <c r="C445" t="s">
        <v>3050</v>
      </c>
      <c r="D445" t="s">
        <v>3045</v>
      </c>
      <c r="E445" t="s">
        <v>3046</v>
      </c>
      <c r="F445" t="str">
        <f t="shared" si="6"/>
        <v>B - Blood and blood forming organs</v>
      </c>
      <c r="G445" t="str">
        <f>LEFT(shortage_lista__13[[#This Row],[ATC kód 1/ATC kód 2]],1)</f>
        <v>B</v>
      </c>
      <c r="H445" t="s">
        <v>3047</v>
      </c>
      <c r="I445" s="18">
        <v>42217</v>
      </c>
      <c r="K445" t="s">
        <v>1544</v>
      </c>
      <c r="L445" t="s">
        <v>1563</v>
      </c>
      <c r="M445" t="s">
        <v>1546</v>
      </c>
    </row>
    <row r="446" spans="1:13" x14ac:dyDescent="0.35">
      <c r="A446" t="s">
        <v>3049</v>
      </c>
      <c r="B446" t="s">
        <v>3043</v>
      </c>
      <c r="C446" t="s">
        <v>3051</v>
      </c>
      <c r="D446" t="s">
        <v>3045</v>
      </c>
      <c r="E446" t="s">
        <v>3046</v>
      </c>
      <c r="F446" t="str">
        <f t="shared" si="6"/>
        <v>B - Blood and blood forming organs</v>
      </c>
      <c r="G446" t="str">
        <f>LEFT(shortage_lista__13[[#This Row],[ATC kód 1/ATC kód 2]],1)</f>
        <v>B</v>
      </c>
      <c r="H446" t="s">
        <v>3047</v>
      </c>
      <c r="I446" s="18">
        <v>42217</v>
      </c>
      <c r="K446" t="s">
        <v>1544</v>
      </c>
      <c r="L446" t="s">
        <v>1563</v>
      </c>
      <c r="M446" t="s">
        <v>1546</v>
      </c>
    </row>
    <row r="447" spans="1:13" x14ac:dyDescent="0.35">
      <c r="A447" t="s">
        <v>3052</v>
      </c>
      <c r="B447" t="s">
        <v>3043</v>
      </c>
      <c r="C447" t="s">
        <v>3053</v>
      </c>
      <c r="D447" t="s">
        <v>3045</v>
      </c>
      <c r="E447" t="s">
        <v>3046</v>
      </c>
      <c r="F447" t="str">
        <f t="shared" si="6"/>
        <v>B - Blood and blood forming organs</v>
      </c>
      <c r="G447" t="str">
        <f>LEFT(shortage_lista__13[[#This Row],[ATC kód 1/ATC kód 2]],1)</f>
        <v>B</v>
      </c>
      <c r="H447" t="s">
        <v>3047</v>
      </c>
      <c r="I447" s="18">
        <v>42217</v>
      </c>
      <c r="K447" t="s">
        <v>1544</v>
      </c>
      <c r="L447" t="s">
        <v>1563</v>
      </c>
      <c r="M447" t="s">
        <v>1546</v>
      </c>
    </row>
    <row r="448" spans="1:13" x14ac:dyDescent="0.35">
      <c r="A448" t="s">
        <v>3052</v>
      </c>
      <c r="B448" t="s">
        <v>3043</v>
      </c>
      <c r="C448" t="s">
        <v>3054</v>
      </c>
      <c r="D448" t="s">
        <v>3045</v>
      </c>
      <c r="E448" t="s">
        <v>3046</v>
      </c>
      <c r="F448" t="str">
        <f t="shared" si="6"/>
        <v>B - Blood and blood forming organs</v>
      </c>
      <c r="G448" t="str">
        <f>LEFT(shortage_lista__13[[#This Row],[ATC kód 1/ATC kód 2]],1)</f>
        <v>B</v>
      </c>
      <c r="H448" t="s">
        <v>3047</v>
      </c>
      <c r="I448" s="18">
        <v>42217</v>
      </c>
      <c r="K448" t="s">
        <v>1544</v>
      </c>
      <c r="L448" t="s">
        <v>1563</v>
      </c>
      <c r="M448" t="s">
        <v>1546</v>
      </c>
    </row>
    <row r="449" spans="1:13" x14ac:dyDescent="0.35">
      <c r="A449" t="s">
        <v>3055</v>
      </c>
      <c r="B449" t="s">
        <v>3056</v>
      </c>
      <c r="C449" t="s">
        <v>3057</v>
      </c>
      <c r="D449" t="s">
        <v>3045</v>
      </c>
      <c r="E449" t="s">
        <v>3046</v>
      </c>
      <c r="F449" t="str">
        <f t="shared" si="6"/>
        <v>B - Blood and blood forming organs</v>
      </c>
      <c r="G449" t="str">
        <f>LEFT(shortage_lista__13[[#This Row],[ATC kód 1/ATC kód 2]],1)</f>
        <v>B</v>
      </c>
      <c r="H449" t="s">
        <v>3047</v>
      </c>
      <c r="I449" s="18">
        <v>45762</v>
      </c>
      <c r="J449" s="18">
        <v>46037</v>
      </c>
      <c r="K449" t="s">
        <v>1583</v>
      </c>
      <c r="L449" t="s">
        <v>1563</v>
      </c>
      <c r="M449" t="s">
        <v>1546</v>
      </c>
    </row>
    <row r="450" spans="1:13" x14ac:dyDescent="0.35">
      <c r="A450" t="s">
        <v>3058</v>
      </c>
      <c r="B450" t="s">
        <v>3056</v>
      </c>
      <c r="C450" t="s">
        <v>3059</v>
      </c>
      <c r="D450" t="s">
        <v>3060</v>
      </c>
      <c r="E450" t="s">
        <v>1821</v>
      </c>
      <c r="F450" t="str">
        <f t="shared" ref="F450:F513" si="7">VLOOKUP(G450, $O$2:$P$14, 2, FALSE)</f>
        <v>L - Antineoplastic and immunomodulating agents</v>
      </c>
      <c r="G450" t="str">
        <f>LEFT(shortage_lista__13[[#This Row],[ATC kód 1/ATC kód 2]],1)</f>
        <v>L</v>
      </c>
      <c r="H450" t="s">
        <v>3061</v>
      </c>
      <c r="I450" s="18">
        <v>45258</v>
      </c>
      <c r="K450" t="s">
        <v>1544</v>
      </c>
      <c r="L450" t="s">
        <v>1595</v>
      </c>
      <c r="M450" t="s">
        <v>1546</v>
      </c>
    </row>
    <row r="451" spans="1:13" x14ac:dyDescent="0.35">
      <c r="A451" t="s">
        <v>3062</v>
      </c>
      <c r="B451" t="s">
        <v>3063</v>
      </c>
      <c r="C451" t="s">
        <v>3064</v>
      </c>
      <c r="D451" t="s">
        <v>3065</v>
      </c>
      <c r="E451" t="s">
        <v>2031</v>
      </c>
      <c r="F451" t="str">
        <f t="shared" si="7"/>
        <v>L - Antineoplastic and immunomodulating agents</v>
      </c>
      <c r="G451" t="str">
        <f>LEFT(shortage_lista__13[[#This Row],[ATC kód 1/ATC kód 2]],1)</f>
        <v>L</v>
      </c>
      <c r="H451" t="s">
        <v>3066</v>
      </c>
      <c r="I451" s="18">
        <v>44592</v>
      </c>
      <c r="K451" t="s">
        <v>1544</v>
      </c>
      <c r="L451" t="s">
        <v>1595</v>
      </c>
      <c r="M451" t="s">
        <v>1546</v>
      </c>
    </row>
    <row r="452" spans="1:13" x14ac:dyDescent="0.35">
      <c r="A452" t="s">
        <v>3067</v>
      </c>
      <c r="B452" t="s">
        <v>3068</v>
      </c>
      <c r="C452" t="s">
        <v>3069</v>
      </c>
      <c r="D452" t="s">
        <v>3070</v>
      </c>
      <c r="E452" t="s">
        <v>1978</v>
      </c>
      <c r="F452" t="str">
        <f t="shared" si="7"/>
        <v>C - Cardiovascular system</v>
      </c>
      <c r="G452" t="str">
        <f>LEFT(shortage_lista__13[[#This Row],[ATC kód 1/ATC kód 2]],1)</f>
        <v>C</v>
      </c>
      <c r="H452" t="s">
        <v>3071</v>
      </c>
      <c r="I452" s="18">
        <v>43383</v>
      </c>
      <c r="K452" t="s">
        <v>1544</v>
      </c>
      <c r="L452" t="s">
        <v>1567</v>
      </c>
      <c r="M452" t="s">
        <v>1546</v>
      </c>
    </row>
    <row r="453" spans="1:13" x14ac:dyDescent="0.35">
      <c r="A453" t="s">
        <v>3072</v>
      </c>
      <c r="B453" t="s">
        <v>3073</v>
      </c>
      <c r="C453" t="s">
        <v>3074</v>
      </c>
      <c r="D453" t="s">
        <v>2162</v>
      </c>
      <c r="E453" t="s">
        <v>1978</v>
      </c>
      <c r="F453" t="str">
        <f t="shared" si="7"/>
        <v>L - Antineoplastic and immunomodulating agents</v>
      </c>
      <c r="G453" t="str">
        <f>LEFT(shortage_lista__13[[#This Row],[ATC kód 1/ATC kód 2]],1)</f>
        <v>L</v>
      </c>
      <c r="H453" t="s">
        <v>2163</v>
      </c>
      <c r="I453" s="18">
        <v>43539</v>
      </c>
      <c r="K453" t="s">
        <v>1544</v>
      </c>
      <c r="L453" t="s">
        <v>1584</v>
      </c>
      <c r="M453" t="s">
        <v>1546</v>
      </c>
    </row>
    <row r="454" spans="1:13" x14ac:dyDescent="0.35">
      <c r="A454" t="s">
        <v>3075</v>
      </c>
      <c r="B454" t="s">
        <v>1717</v>
      </c>
      <c r="C454" t="s">
        <v>3076</v>
      </c>
      <c r="D454" t="s">
        <v>3077</v>
      </c>
      <c r="E454" t="s">
        <v>1554</v>
      </c>
      <c r="F454" t="str">
        <f t="shared" si="7"/>
        <v>N - Nervous system</v>
      </c>
      <c r="G454" t="str">
        <f>LEFT(shortage_lista__13[[#This Row],[ATC kód 1/ATC kód 2]],1)</f>
        <v>N</v>
      </c>
      <c r="H454" t="s">
        <v>3078</v>
      </c>
      <c r="I454" s="18">
        <v>42282</v>
      </c>
      <c r="K454" t="s">
        <v>1544</v>
      </c>
      <c r="L454" t="s">
        <v>1567</v>
      </c>
      <c r="M454" t="s">
        <v>1546</v>
      </c>
    </row>
    <row r="455" spans="1:13" x14ac:dyDescent="0.35">
      <c r="A455" t="s">
        <v>3075</v>
      </c>
      <c r="B455" t="s">
        <v>2523</v>
      </c>
      <c r="C455" t="s">
        <v>3079</v>
      </c>
      <c r="D455" t="s">
        <v>3077</v>
      </c>
      <c r="E455" t="s">
        <v>1554</v>
      </c>
      <c r="F455" t="str">
        <f t="shared" si="7"/>
        <v>N - Nervous system</v>
      </c>
      <c r="G455" t="str">
        <f>LEFT(shortage_lista__13[[#This Row],[ATC kód 1/ATC kód 2]],1)</f>
        <v>N</v>
      </c>
      <c r="H455" t="s">
        <v>3078</v>
      </c>
      <c r="I455" s="18">
        <v>42282</v>
      </c>
      <c r="K455" t="s">
        <v>1544</v>
      </c>
      <c r="L455" t="s">
        <v>1567</v>
      </c>
      <c r="M455" t="s">
        <v>1546</v>
      </c>
    </row>
    <row r="456" spans="1:13" x14ac:dyDescent="0.35">
      <c r="A456" t="s">
        <v>3075</v>
      </c>
      <c r="B456" t="s">
        <v>2062</v>
      </c>
      <c r="C456" t="s">
        <v>3080</v>
      </c>
      <c r="D456" t="s">
        <v>3077</v>
      </c>
      <c r="E456" t="s">
        <v>1554</v>
      </c>
      <c r="F456" t="str">
        <f t="shared" si="7"/>
        <v>N - Nervous system</v>
      </c>
      <c r="G456" t="str">
        <f>LEFT(shortage_lista__13[[#This Row],[ATC kód 1/ATC kód 2]],1)</f>
        <v>N</v>
      </c>
      <c r="H456" t="s">
        <v>3078</v>
      </c>
      <c r="I456" s="18">
        <v>42282</v>
      </c>
      <c r="K456" t="s">
        <v>1544</v>
      </c>
      <c r="L456" t="s">
        <v>1567</v>
      </c>
      <c r="M456" t="s">
        <v>1546</v>
      </c>
    </row>
    <row r="457" spans="1:13" x14ac:dyDescent="0.35">
      <c r="A457" t="s">
        <v>3075</v>
      </c>
      <c r="B457" t="s">
        <v>3081</v>
      </c>
      <c r="C457" t="s">
        <v>3082</v>
      </c>
      <c r="D457" t="s">
        <v>3077</v>
      </c>
      <c r="E457" t="s">
        <v>1554</v>
      </c>
      <c r="F457" t="str">
        <f t="shared" si="7"/>
        <v>N - Nervous system</v>
      </c>
      <c r="G457" t="str">
        <f>LEFT(shortage_lista__13[[#This Row],[ATC kód 1/ATC kód 2]],1)</f>
        <v>N</v>
      </c>
      <c r="H457" t="s">
        <v>3078</v>
      </c>
      <c r="I457" s="18">
        <v>42282</v>
      </c>
      <c r="K457" t="s">
        <v>1544</v>
      </c>
      <c r="L457" t="s">
        <v>1567</v>
      </c>
      <c r="M457" t="s">
        <v>1546</v>
      </c>
    </row>
    <row r="458" spans="1:13" x14ac:dyDescent="0.35">
      <c r="A458" t="s">
        <v>3075</v>
      </c>
      <c r="B458" t="s">
        <v>1597</v>
      </c>
      <c r="C458" t="s">
        <v>3083</v>
      </c>
      <c r="D458" t="s">
        <v>3077</v>
      </c>
      <c r="E458" t="s">
        <v>1554</v>
      </c>
      <c r="F458" t="str">
        <f t="shared" si="7"/>
        <v>N - Nervous system</v>
      </c>
      <c r="G458" t="str">
        <f>LEFT(shortage_lista__13[[#This Row],[ATC kód 1/ATC kód 2]],1)</f>
        <v>N</v>
      </c>
      <c r="H458" t="s">
        <v>3078</v>
      </c>
      <c r="I458" s="18">
        <v>42282</v>
      </c>
      <c r="K458" t="s">
        <v>1544</v>
      </c>
      <c r="L458" t="s">
        <v>1567</v>
      </c>
      <c r="M458" t="s">
        <v>1546</v>
      </c>
    </row>
    <row r="459" spans="1:13" x14ac:dyDescent="0.35">
      <c r="A459" t="s">
        <v>3075</v>
      </c>
      <c r="B459" t="s">
        <v>1608</v>
      </c>
      <c r="C459" t="s">
        <v>3084</v>
      </c>
      <c r="D459" t="s">
        <v>3077</v>
      </c>
      <c r="E459" t="s">
        <v>1554</v>
      </c>
      <c r="F459" t="str">
        <f t="shared" si="7"/>
        <v>N - Nervous system</v>
      </c>
      <c r="G459" t="str">
        <f>LEFT(shortage_lista__13[[#This Row],[ATC kód 1/ATC kód 2]],1)</f>
        <v>N</v>
      </c>
      <c r="H459" t="s">
        <v>3078</v>
      </c>
      <c r="I459" s="18">
        <v>42282</v>
      </c>
      <c r="K459" t="s">
        <v>1544</v>
      </c>
      <c r="L459" t="s">
        <v>1567</v>
      </c>
      <c r="M459" t="s">
        <v>1546</v>
      </c>
    </row>
    <row r="460" spans="1:13" x14ac:dyDescent="0.35">
      <c r="A460" t="s">
        <v>3075</v>
      </c>
      <c r="B460" t="s">
        <v>3085</v>
      </c>
      <c r="C460" t="s">
        <v>3086</v>
      </c>
      <c r="D460" t="s">
        <v>3077</v>
      </c>
      <c r="E460" t="s">
        <v>1554</v>
      </c>
      <c r="F460" t="str">
        <f t="shared" si="7"/>
        <v>N - Nervous system</v>
      </c>
      <c r="G460" t="str">
        <f>LEFT(shortage_lista__13[[#This Row],[ATC kód 1/ATC kód 2]],1)</f>
        <v>N</v>
      </c>
      <c r="H460" t="s">
        <v>3078</v>
      </c>
      <c r="I460" s="18">
        <v>42282</v>
      </c>
      <c r="K460" t="s">
        <v>1544</v>
      </c>
      <c r="L460" t="s">
        <v>1567</v>
      </c>
      <c r="M460" t="s">
        <v>1546</v>
      </c>
    </row>
    <row r="461" spans="1:13" x14ac:dyDescent="0.35">
      <c r="A461" t="s">
        <v>3075</v>
      </c>
      <c r="B461" t="s">
        <v>1667</v>
      </c>
      <c r="C461" t="s">
        <v>3087</v>
      </c>
      <c r="D461" t="s">
        <v>3077</v>
      </c>
      <c r="E461" t="s">
        <v>1554</v>
      </c>
      <c r="F461" t="str">
        <f t="shared" si="7"/>
        <v>N - Nervous system</v>
      </c>
      <c r="G461" t="str">
        <f>LEFT(shortage_lista__13[[#This Row],[ATC kód 1/ATC kód 2]],1)</f>
        <v>N</v>
      </c>
      <c r="H461" t="s">
        <v>3078</v>
      </c>
      <c r="I461" s="18">
        <v>42282</v>
      </c>
      <c r="K461" t="s">
        <v>1544</v>
      </c>
      <c r="L461" t="s">
        <v>1567</v>
      </c>
      <c r="M461" t="s">
        <v>1546</v>
      </c>
    </row>
    <row r="462" spans="1:13" x14ac:dyDescent="0.35">
      <c r="A462" t="s">
        <v>3075</v>
      </c>
      <c r="B462" t="s">
        <v>1735</v>
      </c>
      <c r="C462" t="s">
        <v>3088</v>
      </c>
      <c r="D462" t="s">
        <v>3077</v>
      </c>
      <c r="E462" t="s">
        <v>1554</v>
      </c>
      <c r="F462" t="str">
        <f t="shared" si="7"/>
        <v>N - Nervous system</v>
      </c>
      <c r="G462" t="str">
        <f>LEFT(shortage_lista__13[[#This Row],[ATC kód 1/ATC kód 2]],1)</f>
        <v>N</v>
      </c>
      <c r="H462" t="s">
        <v>3078</v>
      </c>
      <c r="I462" s="18">
        <v>42282</v>
      </c>
      <c r="K462" t="s">
        <v>1544</v>
      </c>
      <c r="L462" t="s">
        <v>1567</v>
      </c>
      <c r="M462" t="s">
        <v>1546</v>
      </c>
    </row>
    <row r="463" spans="1:13" x14ac:dyDescent="0.35">
      <c r="A463" t="s">
        <v>3075</v>
      </c>
      <c r="B463" t="s">
        <v>3089</v>
      </c>
      <c r="C463" t="s">
        <v>3090</v>
      </c>
      <c r="D463" t="s">
        <v>3077</v>
      </c>
      <c r="E463" t="s">
        <v>1554</v>
      </c>
      <c r="F463" t="str">
        <f t="shared" si="7"/>
        <v>N - Nervous system</v>
      </c>
      <c r="G463" t="str">
        <f>LEFT(shortage_lista__13[[#This Row],[ATC kód 1/ATC kód 2]],1)</f>
        <v>N</v>
      </c>
      <c r="H463" t="s">
        <v>3078</v>
      </c>
      <c r="I463" s="18">
        <v>42282</v>
      </c>
      <c r="K463" t="s">
        <v>1544</v>
      </c>
      <c r="L463" t="s">
        <v>1567</v>
      </c>
      <c r="M463" t="s">
        <v>1546</v>
      </c>
    </row>
    <row r="464" spans="1:13" x14ac:dyDescent="0.35">
      <c r="A464" t="s">
        <v>3075</v>
      </c>
      <c r="B464" t="s">
        <v>1933</v>
      </c>
      <c r="C464" t="s">
        <v>3091</v>
      </c>
      <c r="D464" t="s">
        <v>3077</v>
      </c>
      <c r="E464" t="s">
        <v>1554</v>
      </c>
      <c r="F464" t="str">
        <f t="shared" si="7"/>
        <v>N - Nervous system</v>
      </c>
      <c r="G464" t="str">
        <f>LEFT(shortage_lista__13[[#This Row],[ATC kód 1/ATC kód 2]],1)</f>
        <v>N</v>
      </c>
      <c r="H464" t="s">
        <v>3078</v>
      </c>
      <c r="I464" s="18">
        <v>42282</v>
      </c>
      <c r="K464" t="s">
        <v>1544</v>
      </c>
      <c r="L464" t="s">
        <v>1567</v>
      </c>
      <c r="M464" t="s">
        <v>1546</v>
      </c>
    </row>
    <row r="465" spans="1:13" x14ac:dyDescent="0.35">
      <c r="A465" t="s">
        <v>3075</v>
      </c>
      <c r="B465" t="s">
        <v>3092</v>
      </c>
      <c r="C465" t="s">
        <v>3093</v>
      </c>
      <c r="D465" t="s">
        <v>3077</v>
      </c>
      <c r="E465" t="s">
        <v>1554</v>
      </c>
      <c r="F465" t="str">
        <f t="shared" si="7"/>
        <v>N - Nervous system</v>
      </c>
      <c r="G465" t="str">
        <f>LEFT(shortage_lista__13[[#This Row],[ATC kód 1/ATC kód 2]],1)</f>
        <v>N</v>
      </c>
      <c r="H465" t="s">
        <v>3078</v>
      </c>
      <c r="I465" s="18">
        <v>42282</v>
      </c>
      <c r="K465" t="s">
        <v>1544</v>
      </c>
      <c r="L465" t="s">
        <v>1567</v>
      </c>
      <c r="M465" t="s">
        <v>1546</v>
      </c>
    </row>
    <row r="466" spans="1:13" x14ac:dyDescent="0.35">
      <c r="A466" t="s">
        <v>3094</v>
      </c>
      <c r="B466" t="s">
        <v>1717</v>
      </c>
      <c r="C466" t="s">
        <v>3095</v>
      </c>
      <c r="D466" t="s">
        <v>3096</v>
      </c>
      <c r="E466" t="s">
        <v>3097</v>
      </c>
      <c r="F466" t="str">
        <f t="shared" si="7"/>
        <v>J - Antiinfectives for systemic use</v>
      </c>
      <c r="G466" t="str">
        <f>LEFT(shortage_lista__13[[#This Row],[ATC kód 1/ATC kód 2]],1)</f>
        <v>J</v>
      </c>
      <c r="H466" t="s">
        <v>3098</v>
      </c>
      <c r="I466" s="18">
        <v>44531</v>
      </c>
      <c r="K466" t="s">
        <v>1783</v>
      </c>
      <c r="L466" t="s">
        <v>1584</v>
      </c>
      <c r="M466" t="s">
        <v>1546</v>
      </c>
    </row>
    <row r="467" spans="1:13" x14ac:dyDescent="0.35">
      <c r="A467" t="s">
        <v>3094</v>
      </c>
      <c r="B467" t="s">
        <v>3099</v>
      </c>
      <c r="C467" t="s">
        <v>3100</v>
      </c>
      <c r="D467" t="s">
        <v>3096</v>
      </c>
      <c r="E467" t="s">
        <v>3097</v>
      </c>
      <c r="F467" t="str">
        <f t="shared" si="7"/>
        <v>J - Antiinfectives for systemic use</v>
      </c>
      <c r="G467" t="str">
        <f>LEFT(shortage_lista__13[[#This Row],[ATC kód 1/ATC kód 2]],1)</f>
        <v>J</v>
      </c>
      <c r="H467" t="s">
        <v>3098</v>
      </c>
      <c r="I467" s="18">
        <v>44531</v>
      </c>
      <c r="K467" t="s">
        <v>1783</v>
      </c>
      <c r="L467" t="s">
        <v>1584</v>
      </c>
      <c r="M467" t="s">
        <v>1546</v>
      </c>
    </row>
    <row r="468" spans="1:13" x14ac:dyDescent="0.35">
      <c r="A468" t="s">
        <v>3101</v>
      </c>
      <c r="B468" t="s">
        <v>1667</v>
      </c>
      <c r="C468" t="s">
        <v>3102</v>
      </c>
      <c r="D468" t="s">
        <v>3103</v>
      </c>
      <c r="E468" t="s">
        <v>1542</v>
      </c>
      <c r="F468" t="str">
        <f t="shared" si="7"/>
        <v>M - Musculo-skeletal system</v>
      </c>
      <c r="G468" t="str">
        <f>LEFT(shortage_lista__13[[#This Row],[ATC kód 1/ATC kód 2]],1)</f>
        <v>M</v>
      </c>
      <c r="H468" t="s">
        <v>3104</v>
      </c>
      <c r="I468" s="18">
        <v>45058</v>
      </c>
      <c r="K468" t="s">
        <v>1544</v>
      </c>
      <c r="L468" t="s">
        <v>1584</v>
      </c>
      <c r="M468" t="s">
        <v>1546</v>
      </c>
    </row>
    <row r="469" spans="1:13" x14ac:dyDescent="0.35">
      <c r="A469" t="s">
        <v>3105</v>
      </c>
      <c r="B469" t="s">
        <v>1667</v>
      </c>
      <c r="C469" t="s">
        <v>3106</v>
      </c>
      <c r="D469" t="s">
        <v>3103</v>
      </c>
      <c r="E469" t="s">
        <v>1542</v>
      </c>
      <c r="F469" t="str">
        <f t="shared" si="7"/>
        <v>M - Musculo-skeletal system</v>
      </c>
      <c r="G469" t="str">
        <f>LEFT(shortage_lista__13[[#This Row],[ATC kód 1/ATC kód 2]],1)</f>
        <v>M</v>
      </c>
      <c r="H469" t="s">
        <v>3104</v>
      </c>
      <c r="I469" s="18">
        <v>45133</v>
      </c>
      <c r="K469" t="s">
        <v>1544</v>
      </c>
      <c r="L469" t="s">
        <v>1584</v>
      </c>
      <c r="M469" t="s">
        <v>1546</v>
      </c>
    </row>
    <row r="470" spans="1:13" x14ac:dyDescent="0.35">
      <c r="A470" t="s">
        <v>3107</v>
      </c>
      <c r="B470" t="s">
        <v>1735</v>
      </c>
      <c r="C470" t="s">
        <v>3108</v>
      </c>
      <c r="D470" t="s">
        <v>3109</v>
      </c>
      <c r="E470" t="s">
        <v>2349</v>
      </c>
      <c r="F470" t="str">
        <f t="shared" si="7"/>
        <v>C - Cardiovascular system</v>
      </c>
      <c r="G470" t="str">
        <f>LEFT(shortage_lista__13[[#This Row],[ATC kód 1/ATC kód 2]],1)</f>
        <v>C</v>
      </c>
      <c r="H470" t="s">
        <v>3110</v>
      </c>
      <c r="I470" s="18">
        <v>45540</v>
      </c>
      <c r="K470" t="s">
        <v>1544</v>
      </c>
      <c r="L470" t="s">
        <v>1567</v>
      </c>
      <c r="M470" t="s">
        <v>1546</v>
      </c>
    </row>
    <row r="471" spans="1:13" x14ac:dyDescent="0.35">
      <c r="A471" t="s">
        <v>3111</v>
      </c>
      <c r="B471" t="s">
        <v>1735</v>
      </c>
      <c r="C471" t="s">
        <v>3112</v>
      </c>
      <c r="D471" t="s">
        <v>3109</v>
      </c>
      <c r="E471" t="s">
        <v>2349</v>
      </c>
      <c r="F471" t="str">
        <f t="shared" si="7"/>
        <v>C - Cardiovascular system</v>
      </c>
      <c r="G471" t="str">
        <f>LEFT(shortage_lista__13[[#This Row],[ATC kód 1/ATC kód 2]],1)</f>
        <v>C</v>
      </c>
      <c r="H471" t="s">
        <v>3110</v>
      </c>
      <c r="I471" s="18">
        <v>45625</v>
      </c>
      <c r="K471" t="s">
        <v>1544</v>
      </c>
      <c r="L471" t="s">
        <v>1567</v>
      </c>
      <c r="M471" t="s">
        <v>1546</v>
      </c>
    </row>
    <row r="472" spans="1:13" x14ac:dyDescent="0.35">
      <c r="A472" t="s">
        <v>3113</v>
      </c>
      <c r="B472" t="s">
        <v>1975</v>
      </c>
      <c r="C472" t="s">
        <v>3114</v>
      </c>
      <c r="D472" t="s">
        <v>3109</v>
      </c>
      <c r="E472" t="s">
        <v>1542</v>
      </c>
      <c r="F472" t="str">
        <f t="shared" si="7"/>
        <v>C - Cardiovascular system</v>
      </c>
      <c r="G472" t="str">
        <f>LEFT(shortage_lista__13[[#This Row],[ATC kód 1/ATC kód 2]],1)</f>
        <v>C</v>
      </c>
      <c r="H472" t="s">
        <v>3110</v>
      </c>
      <c r="I472" s="18">
        <v>45624</v>
      </c>
      <c r="K472" t="s">
        <v>1544</v>
      </c>
      <c r="L472" t="s">
        <v>1567</v>
      </c>
      <c r="M472" t="s">
        <v>1546</v>
      </c>
    </row>
    <row r="473" spans="1:13" x14ac:dyDescent="0.35">
      <c r="A473" t="s">
        <v>3115</v>
      </c>
      <c r="B473" t="s">
        <v>1975</v>
      </c>
      <c r="C473" t="s">
        <v>3116</v>
      </c>
      <c r="D473" t="s">
        <v>3109</v>
      </c>
      <c r="E473" t="s">
        <v>1542</v>
      </c>
      <c r="F473" t="str">
        <f t="shared" si="7"/>
        <v>C - Cardiovascular system</v>
      </c>
      <c r="G473" t="str">
        <f>LEFT(shortage_lista__13[[#This Row],[ATC kód 1/ATC kód 2]],1)</f>
        <v>C</v>
      </c>
      <c r="H473" t="s">
        <v>3110</v>
      </c>
      <c r="I473" s="18">
        <v>45644</v>
      </c>
      <c r="K473" t="s">
        <v>1544</v>
      </c>
      <c r="L473" t="s">
        <v>1567</v>
      </c>
      <c r="M473" t="s">
        <v>1546</v>
      </c>
    </row>
    <row r="474" spans="1:13" x14ac:dyDescent="0.35">
      <c r="A474" t="s">
        <v>3117</v>
      </c>
      <c r="B474" t="s">
        <v>2265</v>
      </c>
      <c r="C474" t="s">
        <v>3118</v>
      </c>
      <c r="D474" t="s">
        <v>2262</v>
      </c>
      <c r="E474" t="s">
        <v>1806</v>
      </c>
      <c r="F474" t="str">
        <f t="shared" si="7"/>
        <v>J - Antiinfectives for systemic use</v>
      </c>
      <c r="G474" t="str">
        <f>LEFT(shortage_lista__13[[#This Row],[ATC kód 1/ATC kód 2]],1)</f>
        <v>J</v>
      </c>
      <c r="H474" t="s">
        <v>2264</v>
      </c>
      <c r="I474" s="18">
        <v>45567</v>
      </c>
      <c r="K474" t="s">
        <v>1583</v>
      </c>
      <c r="L474" t="s">
        <v>1567</v>
      </c>
      <c r="M474" t="s">
        <v>1546</v>
      </c>
    </row>
    <row r="475" spans="1:13" x14ac:dyDescent="0.35">
      <c r="A475" t="s">
        <v>3117</v>
      </c>
      <c r="B475" t="s">
        <v>2267</v>
      </c>
      <c r="C475" t="s">
        <v>3119</v>
      </c>
      <c r="D475" t="s">
        <v>2262</v>
      </c>
      <c r="E475" t="s">
        <v>1806</v>
      </c>
      <c r="F475" t="str">
        <f t="shared" si="7"/>
        <v>J - Antiinfectives for systemic use</v>
      </c>
      <c r="G475" t="str">
        <f>LEFT(shortage_lista__13[[#This Row],[ATC kód 1/ATC kód 2]],1)</f>
        <v>J</v>
      </c>
      <c r="H475" t="s">
        <v>2264</v>
      </c>
      <c r="I475" s="18">
        <v>45671</v>
      </c>
      <c r="K475" t="s">
        <v>1544</v>
      </c>
      <c r="L475" t="s">
        <v>1567</v>
      </c>
      <c r="M475" t="s">
        <v>1546</v>
      </c>
    </row>
    <row r="476" spans="1:13" x14ac:dyDescent="0.35">
      <c r="A476" t="s">
        <v>3120</v>
      </c>
      <c r="B476" t="s">
        <v>3121</v>
      </c>
      <c r="C476" t="s">
        <v>3122</v>
      </c>
      <c r="D476" t="s">
        <v>2678</v>
      </c>
      <c r="E476" t="s">
        <v>2113</v>
      </c>
      <c r="F476" t="str">
        <f t="shared" si="7"/>
        <v>G - Genito-urinary system and sex hormones</v>
      </c>
      <c r="G476" t="str">
        <f>LEFT(shortage_lista__13[[#This Row],[ATC kód 1/ATC kód 2]],1)</f>
        <v>G</v>
      </c>
      <c r="H476" t="s">
        <v>2679</v>
      </c>
      <c r="I476" s="18">
        <v>43497</v>
      </c>
      <c r="K476" t="s">
        <v>1678</v>
      </c>
      <c r="L476" t="s">
        <v>1584</v>
      </c>
      <c r="M476" t="s">
        <v>1546</v>
      </c>
    </row>
    <row r="477" spans="1:13" x14ac:dyDescent="0.35">
      <c r="A477" t="s">
        <v>3120</v>
      </c>
      <c r="B477" t="s">
        <v>3123</v>
      </c>
      <c r="C477" t="s">
        <v>3124</v>
      </c>
      <c r="D477" t="s">
        <v>2678</v>
      </c>
      <c r="E477" t="s">
        <v>2113</v>
      </c>
      <c r="F477" t="str">
        <f t="shared" si="7"/>
        <v>G - Genito-urinary system and sex hormones</v>
      </c>
      <c r="G477" t="str">
        <f>LEFT(shortage_lista__13[[#This Row],[ATC kód 1/ATC kód 2]],1)</f>
        <v>G</v>
      </c>
      <c r="H477" t="s">
        <v>2679</v>
      </c>
      <c r="I477" s="18">
        <v>43497</v>
      </c>
      <c r="K477" t="s">
        <v>1678</v>
      </c>
      <c r="L477" t="s">
        <v>1584</v>
      </c>
      <c r="M477" t="s">
        <v>1546</v>
      </c>
    </row>
    <row r="478" spans="1:13" x14ac:dyDescent="0.35">
      <c r="A478" t="s">
        <v>3125</v>
      </c>
      <c r="B478" t="s">
        <v>3126</v>
      </c>
      <c r="C478" t="s">
        <v>3127</v>
      </c>
      <c r="D478" t="s">
        <v>3128</v>
      </c>
      <c r="E478" t="s">
        <v>1931</v>
      </c>
      <c r="F478" t="str">
        <f t="shared" si="7"/>
        <v>G - Genito-urinary system and sex hormones</v>
      </c>
      <c r="G478" t="str">
        <f>LEFT(shortage_lista__13[[#This Row],[ATC kód 1/ATC kód 2]],1)</f>
        <v>G</v>
      </c>
      <c r="H478" t="s">
        <v>3129</v>
      </c>
      <c r="I478" s="18">
        <v>43546</v>
      </c>
      <c r="K478" t="s">
        <v>1583</v>
      </c>
      <c r="L478" t="s">
        <v>1567</v>
      </c>
      <c r="M478" t="s">
        <v>1546</v>
      </c>
    </row>
    <row r="479" spans="1:13" x14ac:dyDescent="0.35">
      <c r="A479" t="s">
        <v>3130</v>
      </c>
      <c r="B479" t="s">
        <v>3131</v>
      </c>
      <c r="C479" t="s">
        <v>3132</v>
      </c>
      <c r="D479" t="s">
        <v>3133</v>
      </c>
      <c r="E479" t="s">
        <v>1593</v>
      </c>
      <c r="F479" t="str">
        <f t="shared" si="7"/>
        <v>L - Antineoplastic and immunomodulating agents</v>
      </c>
      <c r="G479" t="str">
        <f>LEFT(shortage_lista__13[[#This Row],[ATC kód 1/ATC kód 2]],1)</f>
        <v>L</v>
      </c>
      <c r="H479" t="s">
        <v>3134</v>
      </c>
      <c r="I479" s="18">
        <v>45749</v>
      </c>
      <c r="K479" t="s">
        <v>1544</v>
      </c>
      <c r="L479" t="s">
        <v>1567</v>
      </c>
      <c r="M479" t="s">
        <v>1546</v>
      </c>
    </row>
    <row r="480" spans="1:13" x14ac:dyDescent="0.35">
      <c r="A480" t="s">
        <v>3135</v>
      </c>
      <c r="B480" t="s">
        <v>3136</v>
      </c>
      <c r="C480" t="s">
        <v>3137</v>
      </c>
      <c r="D480" t="s">
        <v>2778</v>
      </c>
      <c r="E480" t="s">
        <v>1554</v>
      </c>
      <c r="F480" t="str">
        <f t="shared" si="7"/>
        <v>N - Nervous system</v>
      </c>
      <c r="G480" t="str">
        <f>LEFT(shortage_lista__13[[#This Row],[ATC kód 1/ATC kód 2]],1)</f>
        <v>N</v>
      </c>
      <c r="H480" t="s">
        <v>2779</v>
      </c>
      <c r="I480" s="18">
        <v>45631</v>
      </c>
      <c r="J480" s="18">
        <v>46023</v>
      </c>
      <c r="K480" t="s">
        <v>1583</v>
      </c>
      <c r="L480" t="s">
        <v>1567</v>
      </c>
      <c r="M480" t="s">
        <v>1546</v>
      </c>
    </row>
    <row r="481" spans="1:13" x14ac:dyDescent="0.35">
      <c r="A481" t="s">
        <v>3138</v>
      </c>
      <c r="B481" t="s">
        <v>3136</v>
      </c>
      <c r="C481" t="s">
        <v>3139</v>
      </c>
      <c r="D481" t="s">
        <v>2778</v>
      </c>
      <c r="E481" t="s">
        <v>1554</v>
      </c>
      <c r="F481" t="str">
        <f t="shared" si="7"/>
        <v>N - Nervous system</v>
      </c>
      <c r="G481" t="str">
        <f>LEFT(shortage_lista__13[[#This Row],[ATC kód 1/ATC kód 2]],1)</f>
        <v>N</v>
      </c>
      <c r="H481" t="s">
        <v>2779</v>
      </c>
      <c r="I481" s="18">
        <v>45700</v>
      </c>
      <c r="J481" s="18">
        <v>45991</v>
      </c>
      <c r="K481" t="s">
        <v>1583</v>
      </c>
      <c r="L481" t="s">
        <v>1584</v>
      </c>
      <c r="M481" t="s">
        <v>1546</v>
      </c>
    </row>
    <row r="482" spans="1:13" x14ac:dyDescent="0.35">
      <c r="A482" t="s">
        <v>3140</v>
      </c>
      <c r="B482" t="s">
        <v>3136</v>
      </c>
      <c r="C482" t="s">
        <v>3141</v>
      </c>
      <c r="D482" t="s">
        <v>2778</v>
      </c>
      <c r="E482" t="s">
        <v>1554</v>
      </c>
      <c r="F482" t="str">
        <f t="shared" si="7"/>
        <v>N - Nervous system</v>
      </c>
      <c r="G482" t="str">
        <f>LEFT(shortage_lista__13[[#This Row],[ATC kód 1/ATC kód 2]],1)</f>
        <v>N</v>
      </c>
      <c r="H482" t="s">
        <v>2779</v>
      </c>
      <c r="I482" s="18">
        <v>45671</v>
      </c>
      <c r="J482" s="18">
        <v>45978</v>
      </c>
      <c r="K482" t="s">
        <v>1583</v>
      </c>
      <c r="L482" t="s">
        <v>1567</v>
      </c>
      <c r="M482" t="s">
        <v>1546</v>
      </c>
    </row>
    <row r="483" spans="1:13" x14ac:dyDescent="0.35">
      <c r="A483" t="s">
        <v>3142</v>
      </c>
      <c r="B483" t="s">
        <v>2075</v>
      </c>
      <c r="C483" t="s">
        <v>3143</v>
      </c>
      <c r="D483" t="s">
        <v>3144</v>
      </c>
      <c r="E483" t="s">
        <v>2440</v>
      </c>
      <c r="F483" t="str">
        <f t="shared" si="7"/>
        <v>B - Blood and blood forming organs</v>
      </c>
      <c r="G483" t="str">
        <f>LEFT(shortage_lista__13[[#This Row],[ATC kód 1/ATC kód 2]],1)</f>
        <v>B</v>
      </c>
      <c r="H483" t="s">
        <v>3145</v>
      </c>
      <c r="I483" s="18">
        <v>45953</v>
      </c>
      <c r="J483" s="18">
        <v>45975</v>
      </c>
      <c r="K483" t="s">
        <v>1583</v>
      </c>
      <c r="L483" t="s">
        <v>1563</v>
      </c>
      <c r="M483" t="s">
        <v>1546</v>
      </c>
    </row>
    <row r="484" spans="1:13" x14ac:dyDescent="0.35">
      <c r="A484" t="s">
        <v>3146</v>
      </c>
      <c r="B484" t="s">
        <v>1717</v>
      </c>
      <c r="C484" t="s">
        <v>3147</v>
      </c>
      <c r="D484" t="s">
        <v>3148</v>
      </c>
      <c r="E484" t="s">
        <v>2860</v>
      </c>
      <c r="F484" t="str">
        <f t="shared" si="7"/>
        <v>R - Respiratory system</v>
      </c>
      <c r="G484" t="str">
        <f>LEFT(shortage_lista__13[[#This Row],[ATC kód 1/ATC kód 2]],1)</f>
        <v>R</v>
      </c>
      <c r="H484" t="s">
        <v>3149</v>
      </c>
      <c r="I484" s="18">
        <v>45931</v>
      </c>
      <c r="K484" t="s">
        <v>1544</v>
      </c>
      <c r="L484" t="s">
        <v>1584</v>
      </c>
      <c r="M484" t="s">
        <v>1546</v>
      </c>
    </row>
    <row r="485" spans="1:13" x14ac:dyDescent="0.35">
      <c r="A485" t="s">
        <v>3146</v>
      </c>
      <c r="B485" t="s">
        <v>1735</v>
      </c>
      <c r="C485" t="s">
        <v>3150</v>
      </c>
      <c r="D485" t="s">
        <v>3148</v>
      </c>
      <c r="E485" t="s">
        <v>2860</v>
      </c>
      <c r="F485" t="str">
        <f t="shared" si="7"/>
        <v>R - Respiratory system</v>
      </c>
      <c r="G485" t="str">
        <f>LEFT(shortage_lista__13[[#This Row],[ATC kód 1/ATC kód 2]],1)</f>
        <v>R</v>
      </c>
      <c r="H485" t="s">
        <v>3149</v>
      </c>
      <c r="I485" s="18">
        <v>45931</v>
      </c>
      <c r="K485" t="s">
        <v>1544</v>
      </c>
      <c r="L485" t="s">
        <v>1584</v>
      </c>
      <c r="M485" t="s">
        <v>1546</v>
      </c>
    </row>
    <row r="486" spans="1:13" x14ac:dyDescent="0.35">
      <c r="A486" t="s">
        <v>3151</v>
      </c>
      <c r="B486" t="s">
        <v>1735</v>
      </c>
      <c r="C486" t="s">
        <v>3152</v>
      </c>
      <c r="D486" t="s">
        <v>3153</v>
      </c>
      <c r="E486" t="s">
        <v>1542</v>
      </c>
      <c r="F486" t="str">
        <f t="shared" si="7"/>
        <v>G - Genito-urinary system and sex hormones</v>
      </c>
      <c r="G486" t="str">
        <f>LEFT(shortage_lista__13[[#This Row],[ATC kód 1/ATC kód 2]],1)</f>
        <v>G</v>
      </c>
      <c r="H486" t="s">
        <v>3154</v>
      </c>
      <c r="I486" s="18">
        <v>45631</v>
      </c>
      <c r="K486" t="s">
        <v>1544</v>
      </c>
      <c r="L486" t="s">
        <v>1567</v>
      </c>
      <c r="M486" t="s">
        <v>1546</v>
      </c>
    </row>
    <row r="487" spans="1:13" x14ac:dyDescent="0.35">
      <c r="A487" t="s">
        <v>3155</v>
      </c>
      <c r="B487" t="s">
        <v>1667</v>
      </c>
      <c r="C487" t="s">
        <v>3156</v>
      </c>
      <c r="D487" t="s">
        <v>3157</v>
      </c>
      <c r="E487" t="s">
        <v>2235</v>
      </c>
      <c r="F487" t="str">
        <f t="shared" si="7"/>
        <v>L - Antineoplastic and immunomodulating agents</v>
      </c>
      <c r="G487" t="str">
        <f>LEFT(shortage_lista__13[[#This Row],[ATC kód 1/ATC kód 2]],1)</f>
        <v>L</v>
      </c>
      <c r="H487" t="s">
        <v>3158</v>
      </c>
      <c r="I487" s="18">
        <v>45649</v>
      </c>
      <c r="J487" s="18">
        <v>46023</v>
      </c>
      <c r="K487" t="s">
        <v>1678</v>
      </c>
      <c r="L487" t="s">
        <v>1567</v>
      </c>
      <c r="M487" t="s">
        <v>1546</v>
      </c>
    </row>
    <row r="488" spans="1:13" x14ac:dyDescent="0.35">
      <c r="A488" t="s">
        <v>3155</v>
      </c>
      <c r="B488" t="s">
        <v>3159</v>
      </c>
      <c r="C488" t="s">
        <v>3160</v>
      </c>
      <c r="D488" t="s">
        <v>3157</v>
      </c>
      <c r="E488" t="s">
        <v>2235</v>
      </c>
      <c r="F488" t="str">
        <f t="shared" si="7"/>
        <v>L - Antineoplastic and immunomodulating agents</v>
      </c>
      <c r="G488" t="str">
        <f>LEFT(shortage_lista__13[[#This Row],[ATC kód 1/ATC kód 2]],1)</f>
        <v>L</v>
      </c>
      <c r="H488" t="s">
        <v>3158</v>
      </c>
      <c r="I488" s="18">
        <v>45706</v>
      </c>
      <c r="J488" s="18">
        <v>46023</v>
      </c>
      <c r="K488" t="s">
        <v>1678</v>
      </c>
      <c r="L488" t="s">
        <v>1567</v>
      </c>
      <c r="M488" t="s">
        <v>1546</v>
      </c>
    </row>
    <row r="489" spans="1:13" x14ac:dyDescent="0.35">
      <c r="A489" t="s">
        <v>3161</v>
      </c>
      <c r="B489" t="s">
        <v>1667</v>
      </c>
      <c r="C489" t="s">
        <v>3162</v>
      </c>
      <c r="D489" t="s">
        <v>3157</v>
      </c>
      <c r="E489" t="s">
        <v>1902</v>
      </c>
      <c r="F489" t="str">
        <f t="shared" si="7"/>
        <v>L - Antineoplastic and immunomodulating agents</v>
      </c>
      <c r="G489" t="str">
        <f>LEFT(shortage_lista__13[[#This Row],[ATC kód 1/ATC kód 2]],1)</f>
        <v>L</v>
      </c>
      <c r="H489" t="s">
        <v>3163</v>
      </c>
      <c r="I489" s="18">
        <v>45840</v>
      </c>
      <c r="K489" t="s">
        <v>1583</v>
      </c>
      <c r="L489" t="s">
        <v>1567</v>
      </c>
      <c r="M489" t="s">
        <v>1546</v>
      </c>
    </row>
    <row r="490" spans="1:13" x14ac:dyDescent="0.35">
      <c r="A490" t="s">
        <v>3164</v>
      </c>
      <c r="B490" t="s">
        <v>1608</v>
      </c>
      <c r="C490" t="s">
        <v>3165</v>
      </c>
      <c r="D490" t="s">
        <v>1730</v>
      </c>
      <c r="E490" t="s">
        <v>2135</v>
      </c>
      <c r="F490" t="str">
        <f t="shared" si="7"/>
        <v>N - Nervous system</v>
      </c>
      <c r="G490" t="str">
        <f>LEFT(shortage_lista__13[[#This Row],[ATC kód 1/ATC kód 2]],1)</f>
        <v>N</v>
      </c>
      <c r="H490" t="s">
        <v>1731</v>
      </c>
      <c r="I490" s="18">
        <v>45323</v>
      </c>
      <c r="K490" t="s">
        <v>1583</v>
      </c>
      <c r="L490" t="s">
        <v>1595</v>
      </c>
      <c r="M490" t="s">
        <v>1546</v>
      </c>
    </row>
    <row r="491" spans="1:13" x14ac:dyDescent="0.35">
      <c r="A491" t="s">
        <v>3166</v>
      </c>
      <c r="B491" t="s">
        <v>3167</v>
      </c>
      <c r="C491" t="s">
        <v>3168</v>
      </c>
      <c r="D491" t="s">
        <v>2724</v>
      </c>
      <c r="E491" t="s">
        <v>2084</v>
      </c>
      <c r="F491" t="str">
        <f t="shared" si="7"/>
        <v>M - Musculo-skeletal system</v>
      </c>
      <c r="G491" t="str">
        <f>LEFT(shortage_lista__13[[#This Row],[ATC kód 1/ATC kód 2]],1)</f>
        <v>M</v>
      </c>
      <c r="H491" t="s">
        <v>2725</v>
      </c>
      <c r="I491" s="18">
        <v>45504</v>
      </c>
      <c r="K491" t="s">
        <v>1583</v>
      </c>
      <c r="L491" t="s">
        <v>1573</v>
      </c>
      <c r="M491" t="s">
        <v>1546</v>
      </c>
    </row>
    <row r="492" spans="1:13" x14ac:dyDescent="0.35">
      <c r="A492" t="s">
        <v>3169</v>
      </c>
      <c r="B492" t="s">
        <v>1918</v>
      </c>
      <c r="C492" t="s">
        <v>3170</v>
      </c>
      <c r="D492" t="s">
        <v>2724</v>
      </c>
      <c r="E492" t="s">
        <v>2084</v>
      </c>
      <c r="F492" t="str">
        <f t="shared" si="7"/>
        <v>M - Musculo-skeletal system</v>
      </c>
      <c r="G492" t="str">
        <f>LEFT(shortage_lista__13[[#This Row],[ATC kód 1/ATC kód 2]],1)</f>
        <v>M</v>
      </c>
      <c r="H492" t="s">
        <v>2728</v>
      </c>
      <c r="I492" s="18">
        <v>45775</v>
      </c>
      <c r="K492" t="s">
        <v>1583</v>
      </c>
      <c r="L492" t="s">
        <v>1573</v>
      </c>
      <c r="M492" t="s">
        <v>1546</v>
      </c>
    </row>
    <row r="493" spans="1:13" x14ac:dyDescent="0.35">
      <c r="A493" t="s">
        <v>3171</v>
      </c>
      <c r="B493" t="s">
        <v>3172</v>
      </c>
      <c r="C493" t="s">
        <v>3173</v>
      </c>
      <c r="D493" t="s">
        <v>3174</v>
      </c>
      <c r="E493" t="s">
        <v>3175</v>
      </c>
      <c r="F493" t="str">
        <f t="shared" si="7"/>
        <v>R - Respiratory system</v>
      </c>
      <c r="G493" t="str">
        <f>LEFT(shortage_lista__13[[#This Row],[ATC kód 1/ATC kód 2]],1)</f>
        <v>R</v>
      </c>
      <c r="H493" t="s">
        <v>3176</v>
      </c>
      <c r="I493" s="18">
        <v>45910</v>
      </c>
      <c r="J493" s="18">
        <v>45985</v>
      </c>
      <c r="K493" t="s">
        <v>1860</v>
      </c>
      <c r="L493" t="s">
        <v>1549</v>
      </c>
      <c r="M493" t="s">
        <v>1546</v>
      </c>
    </row>
    <row r="494" spans="1:13" x14ac:dyDescent="0.35">
      <c r="A494" t="s">
        <v>3177</v>
      </c>
      <c r="B494" t="s">
        <v>3178</v>
      </c>
      <c r="C494" t="s">
        <v>3179</v>
      </c>
      <c r="D494" t="s">
        <v>3180</v>
      </c>
      <c r="E494" t="s">
        <v>2305</v>
      </c>
      <c r="F494" t="str">
        <f t="shared" si="7"/>
        <v>J - Antiinfectives for systemic use</v>
      </c>
      <c r="G494" t="str">
        <f>LEFT(shortage_lista__13[[#This Row],[ATC kód 1/ATC kód 2]],1)</f>
        <v>J</v>
      </c>
      <c r="H494" t="s">
        <v>3181</v>
      </c>
      <c r="I494" s="18">
        <v>45536</v>
      </c>
      <c r="J494" s="18">
        <v>46203</v>
      </c>
      <c r="K494" t="s">
        <v>1583</v>
      </c>
      <c r="L494" t="s">
        <v>1747</v>
      </c>
      <c r="M494" t="s">
        <v>1546</v>
      </c>
    </row>
    <row r="495" spans="1:13" x14ac:dyDescent="0.35">
      <c r="A495" t="s">
        <v>3182</v>
      </c>
      <c r="B495" t="s">
        <v>1994</v>
      </c>
      <c r="C495" t="s">
        <v>3183</v>
      </c>
      <c r="D495" t="s">
        <v>2262</v>
      </c>
      <c r="E495" t="s">
        <v>2458</v>
      </c>
      <c r="F495" t="str">
        <f t="shared" si="7"/>
        <v>J - Antiinfectives for systemic use</v>
      </c>
      <c r="G495" t="str">
        <f>LEFT(shortage_lista__13[[#This Row],[ATC kód 1/ATC kód 2]],1)</f>
        <v>J</v>
      </c>
      <c r="H495" t="s">
        <v>2264</v>
      </c>
      <c r="I495" s="18">
        <v>44257</v>
      </c>
      <c r="K495" t="s">
        <v>1544</v>
      </c>
      <c r="L495" t="s">
        <v>1573</v>
      </c>
      <c r="M495" t="s">
        <v>1546</v>
      </c>
    </row>
    <row r="496" spans="1:13" x14ac:dyDescent="0.35">
      <c r="A496" t="s">
        <v>3184</v>
      </c>
      <c r="B496" t="s">
        <v>3185</v>
      </c>
      <c r="C496" t="s">
        <v>3186</v>
      </c>
      <c r="D496" t="s">
        <v>2262</v>
      </c>
      <c r="E496" t="s">
        <v>1818</v>
      </c>
      <c r="F496" t="str">
        <f t="shared" si="7"/>
        <v>J - Antiinfectives for systemic use</v>
      </c>
      <c r="G496" t="str">
        <f>LEFT(shortage_lista__13[[#This Row],[ATC kód 1/ATC kód 2]],1)</f>
        <v>J</v>
      </c>
      <c r="H496" t="s">
        <v>2264</v>
      </c>
      <c r="I496" s="18">
        <v>45965</v>
      </c>
      <c r="J496" s="18">
        <v>46001</v>
      </c>
      <c r="K496" t="s">
        <v>1860</v>
      </c>
      <c r="L496" t="s">
        <v>1584</v>
      </c>
      <c r="M496" t="s">
        <v>1546</v>
      </c>
    </row>
    <row r="497" spans="1:13" x14ac:dyDescent="0.35">
      <c r="A497" t="s">
        <v>3187</v>
      </c>
      <c r="B497" t="s">
        <v>1608</v>
      </c>
      <c r="C497" t="s">
        <v>3188</v>
      </c>
      <c r="D497" t="s">
        <v>3189</v>
      </c>
      <c r="E497" t="s">
        <v>3190</v>
      </c>
      <c r="F497" t="str">
        <f t="shared" si="7"/>
        <v>L - Antineoplastic and immunomodulating agents</v>
      </c>
      <c r="G497" t="str">
        <f>LEFT(shortage_lista__13[[#This Row],[ATC kód 1/ATC kód 2]],1)</f>
        <v>L</v>
      </c>
      <c r="H497" t="s">
        <v>3191</v>
      </c>
      <c r="I497" s="18">
        <v>45769</v>
      </c>
      <c r="J497" s="18">
        <v>45991</v>
      </c>
      <c r="K497" t="s">
        <v>1678</v>
      </c>
      <c r="L497" t="s">
        <v>1563</v>
      </c>
      <c r="M497" t="s">
        <v>1546</v>
      </c>
    </row>
    <row r="498" spans="1:13" x14ac:dyDescent="0.35">
      <c r="A498" t="s">
        <v>3192</v>
      </c>
      <c r="B498" t="s">
        <v>3193</v>
      </c>
      <c r="C498" t="s">
        <v>3194</v>
      </c>
      <c r="D498" t="s">
        <v>1571</v>
      </c>
      <c r="E498" t="s">
        <v>3195</v>
      </c>
      <c r="F498" t="str">
        <f t="shared" si="7"/>
        <v>R - Respiratory system</v>
      </c>
      <c r="G498" t="str">
        <f>LEFT(shortage_lista__13[[#This Row],[ATC kód 1/ATC kód 2]],1)</f>
        <v>R</v>
      </c>
      <c r="H498" t="s">
        <v>1572</v>
      </c>
      <c r="I498" s="18">
        <v>45659</v>
      </c>
      <c r="K498" t="s">
        <v>1783</v>
      </c>
      <c r="L498" t="s">
        <v>1573</v>
      </c>
      <c r="M498" t="s">
        <v>1546</v>
      </c>
    </row>
    <row r="499" spans="1:13" x14ac:dyDescent="0.35">
      <c r="A499" t="s">
        <v>3196</v>
      </c>
      <c r="B499" t="s">
        <v>1711</v>
      </c>
      <c r="C499" t="s">
        <v>3197</v>
      </c>
      <c r="D499" t="s">
        <v>1571</v>
      </c>
      <c r="E499" t="s">
        <v>3195</v>
      </c>
      <c r="F499" t="str">
        <f t="shared" si="7"/>
        <v>R - Respiratory system</v>
      </c>
      <c r="G499" t="str">
        <f>LEFT(shortage_lista__13[[#This Row],[ATC kód 1/ATC kód 2]],1)</f>
        <v>R</v>
      </c>
      <c r="H499" t="s">
        <v>1572</v>
      </c>
      <c r="I499" s="18">
        <v>44319</v>
      </c>
      <c r="K499" t="s">
        <v>1544</v>
      </c>
      <c r="L499" t="s">
        <v>1595</v>
      </c>
      <c r="M499" t="s">
        <v>1546</v>
      </c>
    </row>
    <row r="500" spans="1:13" x14ac:dyDescent="0.35">
      <c r="A500" t="s">
        <v>3198</v>
      </c>
      <c r="B500" t="s">
        <v>2450</v>
      </c>
      <c r="C500" t="s">
        <v>3199</v>
      </c>
      <c r="D500" t="s">
        <v>3200</v>
      </c>
      <c r="E500" t="s">
        <v>3201</v>
      </c>
      <c r="F500" t="str">
        <f t="shared" si="7"/>
        <v>S - Sensory organs</v>
      </c>
      <c r="G500" t="str">
        <f>LEFT(shortage_lista__13[[#This Row],[ATC kód 1/ATC kód 2]],1)</f>
        <v>S</v>
      </c>
      <c r="H500" t="s">
        <v>3202</v>
      </c>
      <c r="I500" s="18">
        <v>42318</v>
      </c>
      <c r="K500" t="s">
        <v>1544</v>
      </c>
      <c r="L500" t="s">
        <v>1747</v>
      </c>
      <c r="M500" t="s">
        <v>1546</v>
      </c>
    </row>
    <row r="501" spans="1:13" x14ac:dyDescent="0.35">
      <c r="A501" t="s">
        <v>3203</v>
      </c>
      <c r="B501" t="s">
        <v>1547</v>
      </c>
      <c r="C501" t="s">
        <v>3204</v>
      </c>
      <c r="D501" t="s">
        <v>1541</v>
      </c>
      <c r="E501" t="s">
        <v>1554</v>
      </c>
      <c r="F501" t="str">
        <f t="shared" si="7"/>
        <v>L - Antineoplastic and immunomodulating agents</v>
      </c>
      <c r="G501" t="str">
        <f>LEFT(shortage_lista__13[[#This Row],[ATC kód 1/ATC kód 2]],1)</f>
        <v>L</v>
      </c>
      <c r="H501" t="s">
        <v>1543</v>
      </c>
      <c r="I501" s="18">
        <v>45632</v>
      </c>
      <c r="K501" t="s">
        <v>1583</v>
      </c>
      <c r="L501" t="s">
        <v>1549</v>
      </c>
      <c r="M501" t="s">
        <v>1546</v>
      </c>
    </row>
    <row r="502" spans="1:13" x14ac:dyDescent="0.35">
      <c r="A502" t="s">
        <v>3205</v>
      </c>
      <c r="B502" t="s">
        <v>1735</v>
      </c>
      <c r="C502" t="s">
        <v>3206</v>
      </c>
      <c r="D502" t="s">
        <v>3207</v>
      </c>
      <c r="E502" t="s">
        <v>1593</v>
      </c>
      <c r="F502" t="str">
        <f t="shared" si="7"/>
        <v>N - Nervous system</v>
      </c>
      <c r="G502" t="str">
        <f>LEFT(shortage_lista__13[[#This Row],[ATC kód 1/ATC kód 2]],1)</f>
        <v>N</v>
      </c>
      <c r="H502" t="s">
        <v>3208</v>
      </c>
      <c r="I502" s="18">
        <v>41246</v>
      </c>
      <c r="K502" t="s">
        <v>1544</v>
      </c>
      <c r="L502" t="s">
        <v>1573</v>
      </c>
      <c r="M502" t="s">
        <v>1546</v>
      </c>
    </row>
    <row r="503" spans="1:13" x14ac:dyDescent="0.35">
      <c r="A503" t="s">
        <v>3209</v>
      </c>
      <c r="B503" t="s">
        <v>1735</v>
      </c>
      <c r="C503" t="s">
        <v>3210</v>
      </c>
      <c r="D503" t="s">
        <v>3207</v>
      </c>
      <c r="E503" t="s">
        <v>2107</v>
      </c>
      <c r="F503" t="str">
        <f t="shared" si="7"/>
        <v>N - Nervous system</v>
      </c>
      <c r="G503" t="str">
        <f>LEFT(shortage_lista__13[[#This Row],[ATC kód 1/ATC kód 2]],1)</f>
        <v>N</v>
      </c>
      <c r="H503" t="s">
        <v>3208</v>
      </c>
      <c r="I503" s="18">
        <v>45717</v>
      </c>
      <c r="J503" s="18">
        <v>46112</v>
      </c>
      <c r="K503" t="s">
        <v>1556</v>
      </c>
      <c r="L503" t="s">
        <v>1567</v>
      </c>
      <c r="M503" t="s">
        <v>1546</v>
      </c>
    </row>
    <row r="504" spans="1:13" x14ac:dyDescent="0.35">
      <c r="A504" t="s">
        <v>3211</v>
      </c>
      <c r="B504" t="s">
        <v>1735</v>
      </c>
      <c r="C504" t="s">
        <v>3212</v>
      </c>
      <c r="D504" t="s">
        <v>3213</v>
      </c>
      <c r="E504" t="s">
        <v>1542</v>
      </c>
      <c r="F504" t="str">
        <f t="shared" si="7"/>
        <v>C - Cardiovascular system</v>
      </c>
      <c r="G504" t="str">
        <f>LEFT(shortage_lista__13[[#This Row],[ATC kód 1/ATC kód 2]],1)</f>
        <v>C</v>
      </c>
      <c r="H504" t="s">
        <v>3214</v>
      </c>
      <c r="I504" s="18">
        <v>45575</v>
      </c>
      <c r="K504" t="s">
        <v>1544</v>
      </c>
      <c r="L504" t="s">
        <v>1567</v>
      </c>
      <c r="M504" t="s">
        <v>1546</v>
      </c>
    </row>
    <row r="505" spans="1:13" x14ac:dyDescent="0.35">
      <c r="A505" t="s">
        <v>3215</v>
      </c>
      <c r="B505" t="s">
        <v>3216</v>
      </c>
      <c r="C505" t="s">
        <v>3217</v>
      </c>
      <c r="D505" t="s">
        <v>2724</v>
      </c>
      <c r="E505" t="s">
        <v>1554</v>
      </c>
      <c r="F505" t="str">
        <f t="shared" si="7"/>
        <v>M - Musculo-skeletal system</v>
      </c>
      <c r="G505" t="str">
        <f>LEFT(shortage_lista__13[[#This Row],[ATC kód 1/ATC kód 2]],1)</f>
        <v>M</v>
      </c>
      <c r="H505" t="s">
        <v>2728</v>
      </c>
      <c r="I505" s="18">
        <v>45957</v>
      </c>
      <c r="J505" s="18">
        <v>45999</v>
      </c>
      <c r="K505" t="s">
        <v>1583</v>
      </c>
      <c r="L505" t="s">
        <v>1545</v>
      </c>
      <c r="M505" t="s">
        <v>1546</v>
      </c>
    </row>
    <row r="506" spans="1:13" x14ac:dyDescent="0.35">
      <c r="A506" t="s">
        <v>3218</v>
      </c>
      <c r="B506" t="s">
        <v>3219</v>
      </c>
      <c r="C506" t="s">
        <v>3220</v>
      </c>
      <c r="D506" t="s">
        <v>3221</v>
      </c>
      <c r="E506" t="s">
        <v>1542</v>
      </c>
      <c r="F506" t="str">
        <f t="shared" si="7"/>
        <v>J - Antiinfectives for systemic use</v>
      </c>
      <c r="G506" t="str">
        <f>LEFT(shortage_lista__13[[#This Row],[ATC kód 1/ATC kód 2]],1)</f>
        <v>J</v>
      </c>
      <c r="H506" t="s">
        <v>2316</v>
      </c>
      <c r="I506" s="18">
        <v>42990</v>
      </c>
      <c r="K506" t="s">
        <v>1583</v>
      </c>
      <c r="L506" t="s">
        <v>1584</v>
      </c>
      <c r="M506" t="s">
        <v>1546</v>
      </c>
    </row>
    <row r="507" spans="1:13" x14ac:dyDescent="0.35">
      <c r="A507" t="s">
        <v>3222</v>
      </c>
      <c r="B507" t="s">
        <v>3219</v>
      </c>
      <c r="C507" t="s">
        <v>3223</v>
      </c>
      <c r="D507" t="s">
        <v>3221</v>
      </c>
      <c r="E507" t="s">
        <v>1542</v>
      </c>
      <c r="F507" t="str">
        <f t="shared" si="7"/>
        <v>J - Antiinfectives for systemic use</v>
      </c>
      <c r="G507" t="str">
        <f>LEFT(shortage_lista__13[[#This Row],[ATC kód 1/ATC kód 2]],1)</f>
        <v>J</v>
      </c>
      <c r="H507" t="s">
        <v>2316</v>
      </c>
      <c r="I507" s="18">
        <v>42990</v>
      </c>
      <c r="K507" t="s">
        <v>1583</v>
      </c>
      <c r="L507" t="s">
        <v>1584</v>
      </c>
      <c r="M507" t="s">
        <v>1546</v>
      </c>
    </row>
    <row r="508" spans="1:13" x14ac:dyDescent="0.35">
      <c r="A508" t="s">
        <v>3224</v>
      </c>
      <c r="B508" t="s">
        <v>3225</v>
      </c>
      <c r="C508" t="s">
        <v>3226</v>
      </c>
      <c r="D508" t="s">
        <v>3227</v>
      </c>
      <c r="E508" t="s">
        <v>2084</v>
      </c>
      <c r="F508" t="str">
        <f t="shared" si="7"/>
        <v>G - Genito-urinary system and sex hormones</v>
      </c>
      <c r="G508" t="str">
        <f>LEFT(shortage_lista__13[[#This Row],[ATC kód 1/ATC kód 2]],1)</f>
        <v>G</v>
      </c>
      <c r="H508" t="s">
        <v>3228</v>
      </c>
      <c r="I508" s="18">
        <v>45803</v>
      </c>
      <c r="K508" t="s">
        <v>1544</v>
      </c>
      <c r="L508" t="s">
        <v>1584</v>
      </c>
      <c r="M508" t="s">
        <v>1546</v>
      </c>
    </row>
    <row r="509" spans="1:13" x14ac:dyDescent="0.35">
      <c r="A509" t="s">
        <v>3224</v>
      </c>
      <c r="B509" t="s">
        <v>3229</v>
      </c>
      <c r="C509" t="s">
        <v>3230</v>
      </c>
      <c r="D509" t="s">
        <v>3227</v>
      </c>
      <c r="E509" t="s">
        <v>2084</v>
      </c>
      <c r="F509" t="str">
        <f t="shared" si="7"/>
        <v>G - Genito-urinary system and sex hormones</v>
      </c>
      <c r="G509" t="str">
        <f>LEFT(shortage_lista__13[[#This Row],[ATC kód 1/ATC kód 2]],1)</f>
        <v>G</v>
      </c>
      <c r="H509" t="s">
        <v>3228</v>
      </c>
      <c r="I509" s="18">
        <v>45803</v>
      </c>
      <c r="K509" t="s">
        <v>1544</v>
      </c>
      <c r="L509" t="s">
        <v>1584</v>
      </c>
      <c r="M509" t="s">
        <v>1546</v>
      </c>
    </row>
    <row r="510" spans="1:13" x14ac:dyDescent="0.35">
      <c r="A510" t="s">
        <v>3231</v>
      </c>
      <c r="B510" t="s">
        <v>2732</v>
      </c>
      <c r="C510" t="s">
        <v>3232</v>
      </c>
      <c r="D510" t="s">
        <v>3233</v>
      </c>
      <c r="E510" t="s">
        <v>2515</v>
      </c>
      <c r="F510" t="str">
        <f t="shared" si="7"/>
        <v>S - Sensory organs</v>
      </c>
      <c r="G510" t="str">
        <f>LEFT(shortage_lista__13[[#This Row],[ATC kód 1/ATC kód 2]],1)</f>
        <v>S</v>
      </c>
      <c r="H510" t="s">
        <v>2516</v>
      </c>
      <c r="I510" s="18">
        <v>45930</v>
      </c>
      <c r="K510" t="s">
        <v>1544</v>
      </c>
      <c r="L510" t="s">
        <v>1549</v>
      </c>
      <c r="M510" t="s">
        <v>1546</v>
      </c>
    </row>
    <row r="511" spans="1:13" x14ac:dyDescent="0.35">
      <c r="A511" t="s">
        <v>3234</v>
      </c>
      <c r="B511" t="s">
        <v>2488</v>
      </c>
      <c r="C511" t="s">
        <v>3235</v>
      </c>
      <c r="D511" t="s">
        <v>3236</v>
      </c>
      <c r="E511" t="s">
        <v>2113</v>
      </c>
      <c r="F511" t="str">
        <f t="shared" si="7"/>
        <v>N - Nervous system</v>
      </c>
      <c r="G511" t="str">
        <f>LEFT(shortage_lista__13[[#This Row],[ATC kód 1/ATC kód 2]],1)</f>
        <v>N</v>
      </c>
      <c r="H511" t="s">
        <v>3237</v>
      </c>
      <c r="I511" s="18">
        <v>45133</v>
      </c>
      <c r="K511" t="s">
        <v>1544</v>
      </c>
      <c r="L511" t="s">
        <v>1573</v>
      </c>
      <c r="M511" t="s">
        <v>1546</v>
      </c>
    </row>
    <row r="512" spans="1:13" x14ac:dyDescent="0.35">
      <c r="A512" t="s">
        <v>3238</v>
      </c>
      <c r="B512" t="s">
        <v>3239</v>
      </c>
      <c r="C512" t="s">
        <v>3240</v>
      </c>
      <c r="D512" t="s">
        <v>3241</v>
      </c>
      <c r="E512" t="s">
        <v>2720</v>
      </c>
      <c r="F512" t="str">
        <f t="shared" si="7"/>
        <v>L - Antineoplastic and immunomodulating agents</v>
      </c>
      <c r="G512" t="str">
        <f>LEFT(shortage_lista__13[[#This Row],[ATC kód 1/ATC kód 2]],1)</f>
        <v>L</v>
      </c>
      <c r="H512" t="s">
        <v>3242</v>
      </c>
      <c r="I512" s="18">
        <v>45771</v>
      </c>
      <c r="J512" s="18">
        <v>45901</v>
      </c>
      <c r="K512" t="s">
        <v>1583</v>
      </c>
      <c r="L512" t="s">
        <v>1549</v>
      </c>
      <c r="M512" t="s">
        <v>1546</v>
      </c>
    </row>
    <row r="513" spans="1:13" x14ac:dyDescent="0.35">
      <c r="A513" t="s">
        <v>3243</v>
      </c>
      <c r="B513" t="s">
        <v>3244</v>
      </c>
      <c r="C513" t="s">
        <v>3245</v>
      </c>
      <c r="D513" t="s">
        <v>3246</v>
      </c>
      <c r="E513" t="s">
        <v>2927</v>
      </c>
      <c r="F513" t="str">
        <f t="shared" si="7"/>
        <v>L - Antineoplastic and immunomodulating agents</v>
      </c>
      <c r="G513" t="str">
        <f>LEFT(shortage_lista__13[[#This Row],[ATC kód 1/ATC kód 2]],1)</f>
        <v>L</v>
      </c>
      <c r="H513" t="s">
        <v>3247</v>
      </c>
      <c r="I513" s="18">
        <v>45666</v>
      </c>
      <c r="K513" t="s">
        <v>1544</v>
      </c>
      <c r="L513" t="s">
        <v>1545</v>
      </c>
      <c r="M513" t="s">
        <v>1546</v>
      </c>
    </row>
    <row r="514" spans="1:13" x14ac:dyDescent="0.35">
      <c r="A514" t="s">
        <v>3243</v>
      </c>
      <c r="B514" t="s">
        <v>3248</v>
      </c>
      <c r="C514" t="s">
        <v>3249</v>
      </c>
      <c r="D514" t="s">
        <v>3246</v>
      </c>
      <c r="E514" t="s">
        <v>2927</v>
      </c>
      <c r="F514" t="str">
        <f t="shared" ref="F514:F577" si="8">VLOOKUP(G514, $O$2:$P$14, 2, FALSE)</f>
        <v>L - Antineoplastic and immunomodulating agents</v>
      </c>
      <c r="G514" t="str">
        <f>LEFT(shortage_lista__13[[#This Row],[ATC kód 1/ATC kód 2]],1)</f>
        <v>L</v>
      </c>
      <c r="H514" t="s">
        <v>3247</v>
      </c>
      <c r="I514" s="18">
        <v>45666</v>
      </c>
      <c r="K514" t="s">
        <v>1544</v>
      </c>
      <c r="L514" t="s">
        <v>1545</v>
      </c>
      <c r="M514" t="s">
        <v>1546</v>
      </c>
    </row>
    <row r="515" spans="1:13" x14ac:dyDescent="0.35">
      <c r="A515" t="s">
        <v>3250</v>
      </c>
      <c r="B515" t="s">
        <v>3244</v>
      </c>
      <c r="C515" t="s">
        <v>3251</v>
      </c>
      <c r="D515" t="s">
        <v>3246</v>
      </c>
      <c r="E515" t="s">
        <v>1542</v>
      </c>
      <c r="F515" t="str">
        <f t="shared" si="8"/>
        <v>L - Antineoplastic and immunomodulating agents</v>
      </c>
      <c r="G515" t="str">
        <f>LEFT(shortage_lista__13[[#This Row],[ATC kód 1/ATC kód 2]],1)</f>
        <v>L</v>
      </c>
      <c r="H515" t="s">
        <v>3247</v>
      </c>
      <c r="I515" s="18">
        <v>44160</v>
      </c>
      <c r="K515" t="s">
        <v>1544</v>
      </c>
      <c r="L515" t="s">
        <v>1573</v>
      </c>
      <c r="M515" t="s">
        <v>1546</v>
      </c>
    </row>
    <row r="516" spans="1:13" x14ac:dyDescent="0.35">
      <c r="A516" t="s">
        <v>3252</v>
      </c>
      <c r="B516" t="s">
        <v>3244</v>
      </c>
      <c r="C516" t="s">
        <v>3253</v>
      </c>
      <c r="D516" t="s">
        <v>3246</v>
      </c>
      <c r="E516" t="s">
        <v>1909</v>
      </c>
      <c r="F516" t="str">
        <f t="shared" si="8"/>
        <v>L - Antineoplastic and immunomodulating agents</v>
      </c>
      <c r="G516" t="str">
        <f>LEFT(shortage_lista__13[[#This Row],[ATC kód 1/ATC kód 2]],1)</f>
        <v>L</v>
      </c>
      <c r="H516" t="s">
        <v>3247</v>
      </c>
      <c r="I516" s="18">
        <v>45688</v>
      </c>
      <c r="K516" t="s">
        <v>1544</v>
      </c>
      <c r="L516" t="s">
        <v>1573</v>
      </c>
      <c r="M516" t="s">
        <v>1546</v>
      </c>
    </row>
    <row r="517" spans="1:13" x14ac:dyDescent="0.35">
      <c r="A517" t="s">
        <v>3254</v>
      </c>
      <c r="B517" t="s">
        <v>1717</v>
      </c>
      <c r="C517" t="s">
        <v>3255</v>
      </c>
      <c r="D517" t="s">
        <v>2329</v>
      </c>
      <c r="E517" t="s">
        <v>2069</v>
      </c>
      <c r="F517" t="str">
        <f t="shared" si="8"/>
        <v>J - Antiinfectives for systemic use</v>
      </c>
      <c r="G517" t="str">
        <f>LEFT(shortage_lista__13[[#This Row],[ATC kód 1/ATC kód 2]],1)</f>
        <v>J</v>
      </c>
      <c r="H517" t="s">
        <v>2330</v>
      </c>
      <c r="I517" s="18">
        <v>44287</v>
      </c>
      <c r="K517" t="s">
        <v>1544</v>
      </c>
      <c r="L517" t="s">
        <v>1563</v>
      </c>
      <c r="M517" t="s">
        <v>1546</v>
      </c>
    </row>
    <row r="518" spans="1:13" x14ac:dyDescent="0.35">
      <c r="A518" t="s">
        <v>3256</v>
      </c>
      <c r="B518" t="s">
        <v>1717</v>
      </c>
      <c r="C518" t="s">
        <v>3257</v>
      </c>
      <c r="D518" t="s">
        <v>2329</v>
      </c>
      <c r="E518" t="s">
        <v>2069</v>
      </c>
      <c r="F518" t="str">
        <f t="shared" si="8"/>
        <v>J - Antiinfectives for systemic use</v>
      </c>
      <c r="G518" t="str">
        <f>LEFT(shortage_lista__13[[#This Row],[ATC kód 1/ATC kód 2]],1)</f>
        <v>J</v>
      </c>
      <c r="H518" t="s">
        <v>2330</v>
      </c>
      <c r="I518" s="18">
        <v>44682</v>
      </c>
      <c r="J518" s="18">
        <v>46022</v>
      </c>
      <c r="K518" t="s">
        <v>1583</v>
      </c>
      <c r="L518" t="s">
        <v>1567</v>
      </c>
      <c r="M518" t="s">
        <v>1546</v>
      </c>
    </row>
    <row r="519" spans="1:13" x14ac:dyDescent="0.35">
      <c r="A519" t="s">
        <v>3256</v>
      </c>
      <c r="B519" t="s">
        <v>1597</v>
      </c>
      <c r="C519" t="s">
        <v>3258</v>
      </c>
      <c r="D519" t="s">
        <v>2329</v>
      </c>
      <c r="E519" t="s">
        <v>2069</v>
      </c>
      <c r="F519" t="str">
        <f t="shared" si="8"/>
        <v>J - Antiinfectives for systemic use</v>
      </c>
      <c r="G519" t="str">
        <f>LEFT(shortage_lista__13[[#This Row],[ATC kód 1/ATC kód 2]],1)</f>
        <v>J</v>
      </c>
      <c r="H519" t="s">
        <v>2330</v>
      </c>
      <c r="I519" s="18">
        <v>44819</v>
      </c>
      <c r="K519" t="s">
        <v>1544</v>
      </c>
      <c r="L519" t="s">
        <v>1567</v>
      </c>
      <c r="M519" t="s">
        <v>1546</v>
      </c>
    </row>
    <row r="520" spans="1:13" x14ac:dyDescent="0.35">
      <c r="A520" t="s">
        <v>3256</v>
      </c>
      <c r="B520" t="s">
        <v>3259</v>
      </c>
      <c r="C520" t="s">
        <v>3260</v>
      </c>
      <c r="D520" t="s">
        <v>2329</v>
      </c>
      <c r="E520" t="s">
        <v>2069</v>
      </c>
      <c r="F520" t="str">
        <f t="shared" si="8"/>
        <v>J - Antiinfectives for systemic use</v>
      </c>
      <c r="G520" t="str">
        <f>LEFT(shortage_lista__13[[#This Row],[ATC kód 1/ATC kód 2]],1)</f>
        <v>J</v>
      </c>
      <c r="H520" t="s">
        <v>2330</v>
      </c>
      <c r="I520" s="18">
        <v>44656</v>
      </c>
      <c r="J520" s="18">
        <v>46022</v>
      </c>
      <c r="K520" t="s">
        <v>1678</v>
      </c>
      <c r="L520" t="s">
        <v>1573</v>
      </c>
      <c r="M520" t="s">
        <v>1546</v>
      </c>
    </row>
    <row r="521" spans="1:13" x14ac:dyDescent="0.35">
      <c r="A521" t="s">
        <v>3261</v>
      </c>
      <c r="B521" t="s">
        <v>2062</v>
      </c>
      <c r="C521" t="s">
        <v>3262</v>
      </c>
      <c r="D521" t="s">
        <v>3263</v>
      </c>
      <c r="E521" t="s">
        <v>1902</v>
      </c>
      <c r="F521" t="str">
        <f t="shared" si="8"/>
        <v>C - Cardiovascular system</v>
      </c>
      <c r="G521" t="str">
        <f>LEFT(shortage_lista__13[[#This Row],[ATC kód 1/ATC kód 2]],1)</f>
        <v>C</v>
      </c>
      <c r="H521" t="s">
        <v>3264</v>
      </c>
      <c r="I521" s="18">
        <v>44001</v>
      </c>
      <c r="K521" t="s">
        <v>1583</v>
      </c>
      <c r="L521" t="s">
        <v>1573</v>
      </c>
      <c r="M521" t="s">
        <v>1546</v>
      </c>
    </row>
    <row r="522" spans="1:13" x14ac:dyDescent="0.35">
      <c r="A522" t="s">
        <v>3265</v>
      </c>
      <c r="B522" t="s">
        <v>3266</v>
      </c>
      <c r="C522" t="s">
        <v>3267</v>
      </c>
      <c r="D522" t="s">
        <v>3263</v>
      </c>
      <c r="E522" t="s">
        <v>2440</v>
      </c>
      <c r="F522" t="str">
        <f t="shared" si="8"/>
        <v>C - Cardiovascular system</v>
      </c>
      <c r="G522" t="str">
        <f>LEFT(shortage_lista__13[[#This Row],[ATC kód 1/ATC kód 2]],1)</f>
        <v>C</v>
      </c>
      <c r="H522" t="s">
        <v>3264</v>
      </c>
      <c r="I522" s="18">
        <v>44753</v>
      </c>
      <c r="K522" t="s">
        <v>1678</v>
      </c>
      <c r="L522" t="s">
        <v>1573</v>
      </c>
      <c r="M522" t="s">
        <v>1546</v>
      </c>
    </row>
    <row r="523" spans="1:13" x14ac:dyDescent="0.35">
      <c r="A523" t="s">
        <v>3268</v>
      </c>
      <c r="B523" t="s">
        <v>3269</v>
      </c>
      <c r="C523" t="s">
        <v>3270</v>
      </c>
      <c r="D523" t="s">
        <v>3271</v>
      </c>
      <c r="E523" t="s">
        <v>3272</v>
      </c>
      <c r="F523" t="str">
        <f t="shared" si="8"/>
        <v>N - Nervous system</v>
      </c>
      <c r="G523" t="str">
        <f>LEFT(shortage_lista__13[[#This Row],[ATC kód 1/ATC kód 2]],1)</f>
        <v>N</v>
      </c>
      <c r="H523" t="s">
        <v>3273</v>
      </c>
      <c r="I523" s="18">
        <v>45763</v>
      </c>
      <c r="J523" s="18">
        <v>46858</v>
      </c>
      <c r="K523" t="s">
        <v>1583</v>
      </c>
      <c r="L523" t="s">
        <v>1573</v>
      </c>
      <c r="M523" t="s">
        <v>1546</v>
      </c>
    </row>
    <row r="524" spans="1:13" x14ac:dyDescent="0.35">
      <c r="A524" t="s">
        <v>3268</v>
      </c>
      <c r="B524" t="s">
        <v>3274</v>
      </c>
      <c r="C524" t="s">
        <v>3275</v>
      </c>
      <c r="D524" t="s">
        <v>3271</v>
      </c>
      <c r="E524" t="s">
        <v>3272</v>
      </c>
      <c r="F524" t="str">
        <f t="shared" si="8"/>
        <v>N - Nervous system</v>
      </c>
      <c r="G524" t="str">
        <f>LEFT(shortage_lista__13[[#This Row],[ATC kód 1/ATC kód 2]],1)</f>
        <v>N</v>
      </c>
      <c r="H524" t="s">
        <v>3273</v>
      </c>
      <c r="I524" s="18">
        <v>45898</v>
      </c>
      <c r="J524" s="18">
        <v>46994</v>
      </c>
      <c r="K524" t="s">
        <v>1583</v>
      </c>
      <c r="L524" t="s">
        <v>1573</v>
      </c>
      <c r="M524" t="s">
        <v>1546</v>
      </c>
    </row>
    <row r="525" spans="1:13" x14ac:dyDescent="0.35">
      <c r="A525" t="s">
        <v>3276</v>
      </c>
      <c r="B525" t="s">
        <v>3277</v>
      </c>
      <c r="C525" t="s">
        <v>3278</v>
      </c>
      <c r="D525" t="s">
        <v>3246</v>
      </c>
      <c r="E525" t="s">
        <v>2196</v>
      </c>
      <c r="F525" t="str">
        <f t="shared" si="8"/>
        <v>L - Antineoplastic and immunomodulating agents</v>
      </c>
      <c r="G525" t="str">
        <f>LEFT(shortage_lista__13[[#This Row],[ATC kód 1/ATC kód 2]],1)</f>
        <v>L</v>
      </c>
      <c r="H525" t="s">
        <v>3247</v>
      </c>
      <c r="I525" s="18">
        <v>45342</v>
      </c>
      <c r="K525" t="s">
        <v>1544</v>
      </c>
      <c r="L525" t="s">
        <v>1584</v>
      </c>
      <c r="M525" t="s">
        <v>1546</v>
      </c>
    </row>
    <row r="526" spans="1:13" x14ac:dyDescent="0.35">
      <c r="A526" t="s">
        <v>3279</v>
      </c>
      <c r="B526" t="s">
        <v>3280</v>
      </c>
      <c r="C526" t="s">
        <v>3281</v>
      </c>
      <c r="D526" t="s">
        <v>3282</v>
      </c>
      <c r="E526" t="s">
        <v>1635</v>
      </c>
      <c r="F526" t="str">
        <f t="shared" si="8"/>
        <v>V - Various</v>
      </c>
      <c r="G526" t="str">
        <f>LEFT(shortage_lista__13[[#This Row],[ATC kód 1/ATC kód 2]],1)</f>
        <v>V</v>
      </c>
      <c r="H526" t="s">
        <v>3283</v>
      </c>
      <c r="I526" s="18">
        <v>43101</v>
      </c>
      <c r="K526" t="s">
        <v>1544</v>
      </c>
      <c r="L526" t="s">
        <v>1573</v>
      </c>
      <c r="M526" t="s">
        <v>1546</v>
      </c>
    </row>
    <row r="527" spans="1:13" x14ac:dyDescent="0.35">
      <c r="A527" t="s">
        <v>3284</v>
      </c>
      <c r="B527" t="s">
        <v>1667</v>
      </c>
      <c r="C527" t="s">
        <v>3285</v>
      </c>
      <c r="D527" t="s">
        <v>3103</v>
      </c>
      <c r="E527" t="s">
        <v>2069</v>
      </c>
      <c r="F527" t="str">
        <f t="shared" si="8"/>
        <v>M - Musculo-skeletal system</v>
      </c>
      <c r="G527" t="str">
        <f>LEFT(shortage_lista__13[[#This Row],[ATC kód 1/ATC kód 2]],1)</f>
        <v>M</v>
      </c>
      <c r="H527" t="s">
        <v>3104</v>
      </c>
      <c r="I527" s="18">
        <v>44561</v>
      </c>
      <c r="K527" t="s">
        <v>1544</v>
      </c>
      <c r="L527" t="s">
        <v>1563</v>
      </c>
      <c r="M527" t="s">
        <v>1546</v>
      </c>
    </row>
    <row r="528" spans="1:13" x14ac:dyDescent="0.35">
      <c r="A528" t="s">
        <v>3286</v>
      </c>
      <c r="B528" t="s">
        <v>2475</v>
      </c>
      <c r="C528" t="s">
        <v>3287</v>
      </c>
      <c r="D528" t="s">
        <v>3288</v>
      </c>
      <c r="E528" t="s">
        <v>2037</v>
      </c>
      <c r="F528" t="str">
        <f t="shared" si="8"/>
        <v>M - Musculo-skeletal system</v>
      </c>
      <c r="G528" t="str">
        <f>LEFT(shortage_lista__13[[#This Row],[ATC kód 1/ATC kód 2]],1)</f>
        <v>M</v>
      </c>
      <c r="H528" t="s">
        <v>3289</v>
      </c>
      <c r="I528" s="18">
        <v>43023</v>
      </c>
      <c r="K528" t="s">
        <v>1544</v>
      </c>
      <c r="L528" t="s">
        <v>1573</v>
      </c>
      <c r="M528" t="s">
        <v>1546</v>
      </c>
    </row>
    <row r="529" spans="1:13" x14ac:dyDescent="0.35">
      <c r="A529" t="s">
        <v>3290</v>
      </c>
      <c r="B529" t="s">
        <v>2155</v>
      </c>
      <c r="C529" t="s">
        <v>3291</v>
      </c>
      <c r="D529" t="s">
        <v>3292</v>
      </c>
      <c r="E529" t="s">
        <v>1688</v>
      </c>
      <c r="F529" t="str">
        <f t="shared" si="8"/>
        <v>J - Antiinfectives for systemic use</v>
      </c>
      <c r="G529" t="str">
        <f>LEFT(shortage_lista__13[[#This Row],[ATC kód 1/ATC kód 2]],1)</f>
        <v>J</v>
      </c>
      <c r="H529" t="s">
        <v>3293</v>
      </c>
      <c r="I529" s="18">
        <v>45717</v>
      </c>
      <c r="K529" t="s">
        <v>1544</v>
      </c>
      <c r="L529" t="s">
        <v>1545</v>
      </c>
      <c r="M529" t="s">
        <v>1546</v>
      </c>
    </row>
    <row r="530" spans="1:13" x14ac:dyDescent="0.35">
      <c r="A530" t="s">
        <v>3290</v>
      </c>
      <c r="B530" t="s">
        <v>3294</v>
      </c>
      <c r="C530" t="s">
        <v>3295</v>
      </c>
      <c r="D530" t="s">
        <v>3292</v>
      </c>
      <c r="E530" t="s">
        <v>1688</v>
      </c>
      <c r="F530" t="str">
        <f t="shared" si="8"/>
        <v>J - Antiinfectives for systemic use</v>
      </c>
      <c r="G530" t="str">
        <f>LEFT(shortage_lista__13[[#This Row],[ATC kód 1/ATC kód 2]],1)</f>
        <v>J</v>
      </c>
      <c r="H530" t="s">
        <v>3293</v>
      </c>
      <c r="I530" s="18">
        <v>45717</v>
      </c>
      <c r="K530" t="s">
        <v>1544</v>
      </c>
      <c r="L530" t="s">
        <v>1545</v>
      </c>
      <c r="M530" t="s">
        <v>1546</v>
      </c>
    </row>
    <row r="531" spans="1:13" x14ac:dyDescent="0.35">
      <c r="A531" t="s">
        <v>3296</v>
      </c>
      <c r="B531" t="s">
        <v>3297</v>
      </c>
      <c r="C531" t="s">
        <v>3298</v>
      </c>
      <c r="D531" t="s">
        <v>3299</v>
      </c>
      <c r="E531" t="s">
        <v>1603</v>
      </c>
      <c r="F531" t="str">
        <f t="shared" si="8"/>
        <v>A - Alimentary tract and metabolism</v>
      </c>
      <c r="G531" t="str">
        <f>LEFT(shortage_lista__13[[#This Row],[ATC kód 1/ATC kód 2]],1)</f>
        <v>A</v>
      </c>
      <c r="H531" t="s">
        <v>3300</v>
      </c>
      <c r="I531" s="18">
        <v>44648</v>
      </c>
      <c r="K531" t="s">
        <v>1544</v>
      </c>
      <c r="L531" t="s">
        <v>1584</v>
      </c>
      <c r="M531" t="s">
        <v>1546</v>
      </c>
    </row>
    <row r="532" spans="1:13" x14ac:dyDescent="0.35">
      <c r="A532" t="s">
        <v>3296</v>
      </c>
      <c r="B532" t="s">
        <v>3301</v>
      </c>
      <c r="C532" t="s">
        <v>3302</v>
      </c>
      <c r="D532" t="s">
        <v>3299</v>
      </c>
      <c r="E532" t="s">
        <v>1603</v>
      </c>
      <c r="F532" t="str">
        <f t="shared" si="8"/>
        <v>A - Alimentary tract and metabolism</v>
      </c>
      <c r="G532" t="str">
        <f>LEFT(shortage_lista__13[[#This Row],[ATC kód 1/ATC kód 2]],1)</f>
        <v>A</v>
      </c>
      <c r="H532" t="s">
        <v>3300</v>
      </c>
      <c r="I532" s="18">
        <v>44648</v>
      </c>
      <c r="K532" t="s">
        <v>1544</v>
      </c>
      <c r="L532" t="s">
        <v>1584</v>
      </c>
      <c r="M532" t="s">
        <v>1546</v>
      </c>
    </row>
    <row r="533" spans="1:13" x14ac:dyDescent="0.35">
      <c r="A533" t="s">
        <v>3303</v>
      </c>
      <c r="B533" t="s">
        <v>1722</v>
      </c>
      <c r="C533" t="s">
        <v>3304</v>
      </c>
      <c r="D533" t="s">
        <v>3305</v>
      </c>
      <c r="E533" t="s">
        <v>3306</v>
      </c>
      <c r="F533" t="str">
        <f t="shared" si="8"/>
        <v>A - Alimentary tract and metabolism</v>
      </c>
      <c r="G533" t="str">
        <f>LEFT(shortage_lista__13[[#This Row],[ATC kód 1/ATC kód 2]],1)</f>
        <v>A</v>
      </c>
      <c r="H533" t="s">
        <v>3300</v>
      </c>
      <c r="I533" s="18">
        <v>45358</v>
      </c>
      <c r="K533" t="s">
        <v>1544</v>
      </c>
      <c r="L533" t="s">
        <v>1584</v>
      </c>
      <c r="M533" t="s">
        <v>1546</v>
      </c>
    </row>
    <row r="534" spans="1:13" x14ac:dyDescent="0.35">
      <c r="A534" t="s">
        <v>3308</v>
      </c>
      <c r="B534" t="s">
        <v>2087</v>
      </c>
      <c r="C534" t="s">
        <v>3309</v>
      </c>
      <c r="D534" t="s">
        <v>3310</v>
      </c>
      <c r="E534" t="s">
        <v>1542</v>
      </c>
      <c r="F534" t="str">
        <f t="shared" si="8"/>
        <v>L - Antineoplastic and immunomodulating agents</v>
      </c>
      <c r="G534" t="str">
        <f>LEFT(shortage_lista__13[[#This Row],[ATC kód 1/ATC kód 2]],1)</f>
        <v>L</v>
      </c>
      <c r="H534" t="s">
        <v>3311</v>
      </c>
      <c r="I534" s="18">
        <v>44294</v>
      </c>
      <c r="K534" t="s">
        <v>1544</v>
      </c>
      <c r="L534" t="s">
        <v>1549</v>
      </c>
      <c r="M534" t="s">
        <v>1546</v>
      </c>
    </row>
    <row r="535" spans="1:13" x14ac:dyDescent="0.35">
      <c r="A535" t="s">
        <v>3312</v>
      </c>
      <c r="B535" t="s">
        <v>1735</v>
      </c>
      <c r="C535" t="s">
        <v>3313</v>
      </c>
      <c r="D535" t="s">
        <v>2709</v>
      </c>
      <c r="E535" t="s">
        <v>2349</v>
      </c>
      <c r="F535" t="str">
        <f t="shared" si="8"/>
        <v>A - Alimentary tract and metabolism</v>
      </c>
      <c r="G535" t="str">
        <f>LEFT(shortage_lista__13[[#This Row],[ATC kód 1/ATC kód 2]],1)</f>
        <v>A</v>
      </c>
      <c r="H535" t="s">
        <v>2710</v>
      </c>
      <c r="I535" s="18">
        <v>45602</v>
      </c>
      <c r="K535" t="s">
        <v>1544</v>
      </c>
      <c r="L535" t="s">
        <v>1567</v>
      </c>
      <c r="M535" t="s">
        <v>1546</v>
      </c>
    </row>
    <row r="536" spans="1:13" x14ac:dyDescent="0.35">
      <c r="A536" t="s">
        <v>3314</v>
      </c>
      <c r="B536" t="s">
        <v>1735</v>
      </c>
      <c r="C536" t="s">
        <v>3315</v>
      </c>
      <c r="D536" t="s">
        <v>2709</v>
      </c>
      <c r="E536" t="s">
        <v>2349</v>
      </c>
      <c r="F536" t="str">
        <f t="shared" si="8"/>
        <v>A - Alimentary tract and metabolism</v>
      </c>
      <c r="G536" t="str">
        <f>LEFT(shortage_lista__13[[#This Row],[ATC kód 1/ATC kód 2]],1)</f>
        <v>A</v>
      </c>
      <c r="H536" t="s">
        <v>2710</v>
      </c>
      <c r="I536" s="18">
        <v>45373</v>
      </c>
      <c r="K536" t="s">
        <v>1544</v>
      </c>
      <c r="L536" t="s">
        <v>1567</v>
      </c>
      <c r="M536" t="s">
        <v>1546</v>
      </c>
    </row>
    <row r="537" spans="1:13" x14ac:dyDescent="0.35">
      <c r="A537" t="s">
        <v>3316</v>
      </c>
      <c r="B537" t="s">
        <v>1735</v>
      </c>
      <c r="C537" t="s">
        <v>3317</v>
      </c>
      <c r="D537" t="s">
        <v>2709</v>
      </c>
      <c r="E537" t="s">
        <v>2349</v>
      </c>
      <c r="F537" t="str">
        <f t="shared" si="8"/>
        <v>A - Alimentary tract and metabolism</v>
      </c>
      <c r="G537" t="str">
        <f>LEFT(shortage_lista__13[[#This Row],[ATC kód 1/ATC kód 2]],1)</f>
        <v>A</v>
      </c>
      <c r="H537" t="s">
        <v>2710</v>
      </c>
      <c r="I537" s="18">
        <v>45475</v>
      </c>
      <c r="K537" t="s">
        <v>1544</v>
      </c>
      <c r="L537" t="s">
        <v>1567</v>
      </c>
      <c r="M537" t="s">
        <v>1546</v>
      </c>
    </row>
    <row r="538" spans="1:13" x14ac:dyDescent="0.35">
      <c r="A538" t="s">
        <v>3318</v>
      </c>
      <c r="B538" t="s">
        <v>1735</v>
      </c>
      <c r="C538" t="s">
        <v>3319</v>
      </c>
      <c r="D538" t="s">
        <v>2709</v>
      </c>
      <c r="E538" t="s">
        <v>2349</v>
      </c>
      <c r="F538" t="str">
        <f t="shared" si="8"/>
        <v>A - Alimentary tract and metabolism</v>
      </c>
      <c r="G538" t="str">
        <f>LEFT(shortage_lista__13[[#This Row],[ATC kód 1/ATC kód 2]],1)</f>
        <v>A</v>
      </c>
      <c r="H538" t="s">
        <v>2710</v>
      </c>
      <c r="I538" s="18">
        <v>45673</v>
      </c>
      <c r="K538" t="s">
        <v>1544</v>
      </c>
      <c r="L538" t="s">
        <v>1567</v>
      </c>
      <c r="M538" t="s">
        <v>1546</v>
      </c>
    </row>
    <row r="539" spans="1:13" x14ac:dyDescent="0.35">
      <c r="A539" t="s">
        <v>3320</v>
      </c>
      <c r="B539" t="s">
        <v>1735</v>
      </c>
      <c r="C539" t="s">
        <v>3321</v>
      </c>
      <c r="D539" t="s">
        <v>2709</v>
      </c>
      <c r="E539" t="s">
        <v>2458</v>
      </c>
      <c r="F539" t="str">
        <f t="shared" si="8"/>
        <v>A - Alimentary tract and metabolism</v>
      </c>
      <c r="G539" t="str">
        <f>LEFT(shortage_lista__13[[#This Row],[ATC kód 1/ATC kód 2]],1)</f>
        <v>A</v>
      </c>
      <c r="H539" t="s">
        <v>2710</v>
      </c>
      <c r="I539" s="18">
        <v>45547</v>
      </c>
      <c r="K539" t="s">
        <v>1544</v>
      </c>
      <c r="L539" t="s">
        <v>1567</v>
      </c>
      <c r="M539" t="s">
        <v>1546</v>
      </c>
    </row>
    <row r="540" spans="1:13" x14ac:dyDescent="0.35">
      <c r="A540" t="s">
        <v>3322</v>
      </c>
      <c r="B540" t="s">
        <v>1735</v>
      </c>
      <c r="C540" t="s">
        <v>3323</v>
      </c>
      <c r="D540" t="s">
        <v>2709</v>
      </c>
      <c r="E540" t="s">
        <v>2458</v>
      </c>
      <c r="F540" t="str">
        <f t="shared" si="8"/>
        <v>A - Alimentary tract and metabolism</v>
      </c>
      <c r="G540" t="str">
        <f>LEFT(shortage_lista__13[[#This Row],[ATC kód 1/ATC kód 2]],1)</f>
        <v>A</v>
      </c>
      <c r="H540" t="s">
        <v>2710</v>
      </c>
      <c r="I540" s="18">
        <v>45741</v>
      </c>
      <c r="K540" t="s">
        <v>1544</v>
      </c>
      <c r="L540" t="s">
        <v>1567</v>
      </c>
      <c r="M540" t="s">
        <v>1546</v>
      </c>
    </row>
    <row r="541" spans="1:13" x14ac:dyDescent="0.35">
      <c r="A541" t="s">
        <v>3324</v>
      </c>
      <c r="B541" t="s">
        <v>1735</v>
      </c>
      <c r="C541" t="s">
        <v>3325</v>
      </c>
      <c r="D541" t="s">
        <v>2709</v>
      </c>
      <c r="E541" t="s">
        <v>2458</v>
      </c>
      <c r="F541" t="str">
        <f t="shared" si="8"/>
        <v>A - Alimentary tract and metabolism</v>
      </c>
      <c r="G541" t="str">
        <f>LEFT(shortage_lista__13[[#This Row],[ATC kód 1/ATC kód 2]],1)</f>
        <v>A</v>
      </c>
      <c r="H541" t="s">
        <v>2710</v>
      </c>
      <c r="I541" s="18">
        <v>45573</v>
      </c>
      <c r="K541" t="s">
        <v>1544</v>
      </c>
      <c r="L541" t="s">
        <v>1567</v>
      </c>
      <c r="M541" t="s">
        <v>1546</v>
      </c>
    </row>
    <row r="542" spans="1:13" x14ac:dyDescent="0.35">
      <c r="A542" t="s">
        <v>3326</v>
      </c>
      <c r="B542" t="s">
        <v>3327</v>
      </c>
      <c r="C542" t="s">
        <v>3328</v>
      </c>
      <c r="D542" t="s">
        <v>3329</v>
      </c>
      <c r="E542" t="s">
        <v>1554</v>
      </c>
      <c r="F542" t="str">
        <f t="shared" si="8"/>
        <v>B - Blood and blood forming organs</v>
      </c>
      <c r="G542" t="str">
        <f>LEFT(shortage_lista__13[[#This Row],[ATC kód 1/ATC kód 2]],1)</f>
        <v>B</v>
      </c>
      <c r="H542" t="s">
        <v>3330</v>
      </c>
      <c r="I542" s="18">
        <v>45237</v>
      </c>
      <c r="K542" t="s">
        <v>1583</v>
      </c>
      <c r="L542" t="s">
        <v>1545</v>
      </c>
      <c r="M542" t="s">
        <v>1546</v>
      </c>
    </row>
    <row r="543" spans="1:13" x14ac:dyDescent="0.35">
      <c r="A543" t="s">
        <v>3326</v>
      </c>
      <c r="B543" t="s">
        <v>3331</v>
      </c>
      <c r="C543" t="s">
        <v>3332</v>
      </c>
      <c r="D543" t="s">
        <v>3329</v>
      </c>
      <c r="E543" t="s">
        <v>1554</v>
      </c>
      <c r="F543" t="str">
        <f t="shared" si="8"/>
        <v>B - Blood and blood forming organs</v>
      </c>
      <c r="G543" t="str">
        <f>LEFT(shortage_lista__13[[#This Row],[ATC kód 1/ATC kód 2]],1)</f>
        <v>B</v>
      </c>
      <c r="H543" t="s">
        <v>3330</v>
      </c>
      <c r="I543" s="18">
        <v>45637</v>
      </c>
      <c r="K543" t="s">
        <v>1583</v>
      </c>
      <c r="L543" t="s">
        <v>1545</v>
      </c>
      <c r="M543" t="s">
        <v>1546</v>
      </c>
    </row>
    <row r="544" spans="1:13" x14ac:dyDescent="0.35">
      <c r="A544" t="s">
        <v>3333</v>
      </c>
      <c r="B544" t="s">
        <v>3327</v>
      </c>
      <c r="C544" t="s">
        <v>3334</v>
      </c>
      <c r="D544" t="s">
        <v>3329</v>
      </c>
      <c r="E544" t="s">
        <v>1554</v>
      </c>
      <c r="F544" t="str">
        <f t="shared" si="8"/>
        <v>B - Blood and blood forming organs</v>
      </c>
      <c r="G544" t="str">
        <f>LEFT(shortage_lista__13[[#This Row],[ATC kód 1/ATC kód 2]],1)</f>
        <v>B</v>
      </c>
      <c r="H544" t="s">
        <v>3330</v>
      </c>
      <c r="I544" s="18">
        <v>45495</v>
      </c>
      <c r="K544" t="s">
        <v>1583</v>
      </c>
      <c r="L544" t="s">
        <v>1747</v>
      </c>
      <c r="M544" t="s">
        <v>1546</v>
      </c>
    </row>
    <row r="545" spans="1:13" x14ac:dyDescent="0.35">
      <c r="A545" t="s">
        <v>3335</v>
      </c>
      <c r="B545" t="s">
        <v>3327</v>
      </c>
      <c r="C545" t="s">
        <v>3336</v>
      </c>
      <c r="D545" t="s">
        <v>3329</v>
      </c>
      <c r="E545" t="s">
        <v>1554</v>
      </c>
      <c r="F545" t="str">
        <f t="shared" si="8"/>
        <v>B - Blood and blood forming organs</v>
      </c>
      <c r="G545" t="str">
        <f>LEFT(shortage_lista__13[[#This Row],[ATC kód 1/ATC kód 2]],1)</f>
        <v>B</v>
      </c>
      <c r="H545" t="s">
        <v>3330</v>
      </c>
      <c r="I545" s="18">
        <v>45535</v>
      </c>
      <c r="K545" t="s">
        <v>1583</v>
      </c>
      <c r="L545" t="s">
        <v>1549</v>
      </c>
      <c r="M545" t="s">
        <v>1546</v>
      </c>
    </row>
    <row r="546" spans="1:13" x14ac:dyDescent="0.35">
      <c r="A546" t="s">
        <v>3335</v>
      </c>
      <c r="B546" t="s">
        <v>3331</v>
      </c>
      <c r="C546" t="s">
        <v>3337</v>
      </c>
      <c r="D546" t="s">
        <v>3329</v>
      </c>
      <c r="E546" t="s">
        <v>1554</v>
      </c>
      <c r="F546" t="str">
        <f t="shared" si="8"/>
        <v>B - Blood and blood forming organs</v>
      </c>
      <c r="G546" t="str">
        <f>LEFT(shortage_lista__13[[#This Row],[ATC kód 1/ATC kód 2]],1)</f>
        <v>B</v>
      </c>
      <c r="H546" t="s">
        <v>3330</v>
      </c>
      <c r="I546" s="18">
        <v>45601</v>
      </c>
      <c r="K546" t="s">
        <v>1583</v>
      </c>
      <c r="L546" t="s">
        <v>1573</v>
      </c>
      <c r="M546" t="s">
        <v>1546</v>
      </c>
    </row>
    <row r="547" spans="1:13" x14ac:dyDescent="0.35">
      <c r="A547" t="s">
        <v>3338</v>
      </c>
      <c r="B547" t="s">
        <v>3339</v>
      </c>
      <c r="C547" t="s">
        <v>3340</v>
      </c>
      <c r="D547" t="s">
        <v>3341</v>
      </c>
      <c r="E547" t="s">
        <v>1554</v>
      </c>
      <c r="F547" t="str">
        <f t="shared" si="8"/>
        <v>B - Blood and blood forming organs</v>
      </c>
      <c r="G547" t="str">
        <f>LEFT(shortage_lista__13[[#This Row],[ATC kód 1/ATC kód 2]],1)</f>
        <v>B</v>
      </c>
      <c r="H547" t="s">
        <v>3342</v>
      </c>
      <c r="I547" s="18">
        <v>42976</v>
      </c>
      <c r="K547" t="s">
        <v>1583</v>
      </c>
      <c r="L547" t="s">
        <v>1747</v>
      </c>
      <c r="M547" t="s">
        <v>1546</v>
      </c>
    </row>
    <row r="548" spans="1:13" x14ac:dyDescent="0.35">
      <c r="A548" t="s">
        <v>3338</v>
      </c>
      <c r="B548" t="s">
        <v>3343</v>
      </c>
      <c r="C548" t="s">
        <v>3344</v>
      </c>
      <c r="D548" t="s">
        <v>3341</v>
      </c>
      <c r="E548" t="s">
        <v>1554</v>
      </c>
      <c r="F548" t="str">
        <f t="shared" si="8"/>
        <v>B - Blood and blood forming organs</v>
      </c>
      <c r="G548" t="str">
        <f>LEFT(shortage_lista__13[[#This Row],[ATC kód 1/ATC kód 2]],1)</f>
        <v>B</v>
      </c>
      <c r="H548" t="s">
        <v>3342</v>
      </c>
      <c r="I548" s="18">
        <v>42545</v>
      </c>
      <c r="K548" t="s">
        <v>1583</v>
      </c>
      <c r="L548" t="s">
        <v>1747</v>
      </c>
      <c r="M548" t="s">
        <v>1546</v>
      </c>
    </row>
    <row r="549" spans="1:13" x14ac:dyDescent="0.35">
      <c r="A549" t="s">
        <v>3345</v>
      </c>
      <c r="B549" t="s">
        <v>1876</v>
      </c>
      <c r="C549" t="s">
        <v>3346</v>
      </c>
      <c r="D549" t="s">
        <v>3347</v>
      </c>
      <c r="E549" t="s">
        <v>1603</v>
      </c>
      <c r="F549" t="str">
        <f t="shared" si="8"/>
        <v>R - Respiratory system</v>
      </c>
      <c r="G549" t="str">
        <f>LEFT(shortage_lista__13[[#This Row],[ATC kód 1/ATC kód 2]],1)</f>
        <v>R</v>
      </c>
      <c r="H549" t="s">
        <v>3348</v>
      </c>
      <c r="I549" s="18">
        <v>45761</v>
      </c>
      <c r="K549" t="s">
        <v>1556</v>
      </c>
      <c r="L549" t="s">
        <v>1584</v>
      </c>
      <c r="M549" t="s">
        <v>1546</v>
      </c>
    </row>
    <row r="550" spans="1:13" x14ac:dyDescent="0.35">
      <c r="A550" t="s">
        <v>3349</v>
      </c>
      <c r="B550" t="s">
        <v>3350</v>
      </c>
      <c r="C550" t="s">
        <v>3351</v>
      </c>
      <c r="D550" t="s">
        <v>3352</v>
      </c>
      <c r="E550" t="s">
        <v>3353</v>
      </c>
      <c r="F550" t="str">
        <f t="shared" si="8"/>
        <v>G - Genito-urinary system and sex hormones</v>
      </c>
      <c r="G550" t="str">
        <f>LEFT(shortage_lista__13[[#This Row],[ATC kód 1/ATC kód 2]],1)</f>
        <v>G</v>
      </c>
      <c r="H550" t="s">
        <v>3354</v>
      </c>
      <c r="I550" s="18">
        <v>44986</v>
      </c>
      <c r="K550" t="s">
        <v>1544</v>
      </c>
      <c r="L550" t="s">
        <v>1584</v>
      </c>
      <c r="M550" t="s">
        <v>1546</v>
      </c>
    </row>
    <row r="551" spans="1:13" x14ac:dyDescent="0.35">
      <c r="A551" t="s">
        <v>3355</v>
      </c>
      <c r="B551" t="s">
        <v>1717</v>
      </c>
      <c r="C551" t="s">
        <v>3356</v>
      </c>
      <c r="D551" t="s">
        <v>2381</v>
      </c>
      <c r="E551" t="s">
        <v>2258</v>
      </c>
      <c r="F551" t="str">
        <f t="shared" si="8"/>
        <v>J - Antiinfectives for systemic use</v>
      </c>
      <c r="G551" t="str">
        <f>LEFT(shortage_lista__13[[#This Row],[ATC kód 1/ATC kód 2]],1)</f>
        <v>J</v>
      </c>
      <c r="H551" t="s">
        <v>2382</v>
      </c>
      <c r="I551" s="18">
        <v>42188</v>
      </c>
      <c r="K551" t="s">
        <v>1544</v>
      </c>
      <c r="L551" t="s">
        <v>1595</v>
      </c>
      <c r="M551" t="s">
        <v>1546</v>
      </c>
    </row>
    <row r="552" spans="1:13" x14ac:dyDescent="0.35">
      <c r="A552" t="s">
        <v>3357</v>
      </c>
      <c r="B552" t="s">
        <v>1717</v>
      </c>
      <c r="C552" t="s">
        <v>3358</v>
      </c>
      <c r="D552" t="s">
        <v>3359</v>
      </c>
      <c r="E552" t="s">
        <v>2258</v>
      </c>
      <c r="F552" t="str">
        <f t="shared" si="8"/>
        <v>J - Antiinfectives for systemic use</v>
      </c>
      <c r="G552" t="str">
        <f>LEFT(shortage_lista__13[[#This Row],[ATC kód 1/ATC kód 2]],1)</f>
        <v>J</v>
      </c>
      <c r="H552" t="s">
        <v>3360</v>
      </c>
      <c r="I552" s="18">
        <v>42427</v>
      </c>
      <c r="K552" t="s">
        <v>1556</v>
      </c>
      <c r="L552" t="s">
        <v>1584</v>
      </c>
      <c r="M552" t="s">
        <v>1546</v>
      </c>
    </row>
    <row r="553" spans="1:13" x14ac:dyDescent="0.35">
      <c r="A553" t="s">
        <v>3361</v>
      </c>
      <c r="B553" t="s">
        <v>3362</v>
      </c>
      <c r="C553" t="s">
        <v>3363</v>
      </c>
      <c r="D553" t="s">
        <v>3364</v>
      </c>
      <c r="E553" t="s">
        <v>2135</v>
      </c>
      <c r="F553" t="str">
        <f t="shared" si="8"/>
        <v>G - Genito-urinary system and sex hormones</v>
      </c>
      <c r="G553" t="str">
        <f>LEFT(shortage_lista__13[[#This Row],[ATC kód 1/ATC kód 2]],1)</f>
        <v>G</v>
      </c>
      <c r="H553" t="s">
        <v>3365</v>
      </c>
      <c r="I553" s="18">
        <v>45897</v>
      </c>
      <c r="J553" s="18">
        <v>45991</v>
      </c>
      <c r="K553" t="s">
        <v>1583</v>
      </c>
      <c r="L553" t="s">
        <v>1584</v>
      </c>
      <c r="M553" t="s">
        <v>1546</v>
      </c>
    </row>
    <row r="554" spans="1:13" x14ac:dyDescent="0.35">
      <c r="A554" t="s">
        <v>3366</v>
      </c>
      <c r="B554" t="s">
        <v>3367</v>
      </c>
      <c r="C554" t="s">
        <v>3368</v>
      </c>
      <c r="D554" t="s">
        <v>3369</v>
      </c>
      <c r="E554" t="s">
        <v>3370</v>
      </c>
      <c r="F554" t="str">
        <f t="shared" si="8"/>
        <v>L - Antineoplastic and immunomodulating agents</v>
      </c>
      <c r="G554" t="str">
        <f>LEFT(shortage_lista__13[[#This Row],[ATC kód 1/ATC kód 2]],1)</f>
        <v>L</v>
      </c>
      <c r="H554" t="s">
        <v>3371</v>
      </c>
      <c r="I554" s="18">
        <v>45294</v>
      </c>
      <c r="K554" t="s">
        <v>1544</v>
      </c>
      <c r="L554" t="s">
        <v>1545</v>
      </c>
      <c r="M554" t="s">
        <v>1546</v>
      </c>
    </row>
    <row r="555" spans="1:13" x14ac:dyDescent="0.35">
      <c r="A555" t="s">
        <v>3372</v>
      </c>
      <c r="B555" t="s">
        <v>1754</v>
      </c>
      <c r="C555" t="s">
        <v>3373</v>
      </c>
      <c r="D555" t="s">
        <v>3374</v>
      </c>
      <c r="E555" t="s">
        <v>2135</v>
      </c>
      <c r="F555" t="str">
        <f t="shared" si="8"/>
        <v>N - Nervous system</v>
      </c>
      <c r="G555" t="str">
        <f>LEFT(shortage_lista__13[[#This Row],[ATC kód 1/ATC kód 2]],1)</f>
        <v>N</v>
      </c>
      <c r="H555" t="s">
        <v>3375</v>
      </c>
      <c r="I555" s="18">
        <v>45111</v>
      </c>
      <c r="K555" t="s">
        <v>1583</v>
      </c>
      <c r="L555" t="s">
        <v>1584</v>
      </c>
      <c r="M555" t="s">
        <v>1546</v>
      </c>
    </row>
    <row r="556" spans="1:13" x14ac:dyDescent="0.35">
      <c r="A556" t="s">
        <v>3376</v>
      </c>
      <c r="B556" t="s">
        <v>1667</v>
      </c>
      <c r="C556" t="s">
        <v>3377</v>
      </c>
      <c r="D556" t="s">
        <v>3378</v>
      </c>
      <c r="E556" t="s">
        <v>2113</v>
      </c>
      <c r="F556" t="str">
        <f t="shared" si="8"/>
        <v>C - Cardiovascular system</v>
      </c>
      <c r="G556" t="str">
        <f>LEFT(shortage_lista__13[[#This Row],[ATC kód 1/ATC kód 2]],1)</f>
        <v>C</v>
      </c>
      <c r="H556" t="s">
        <v>3379</v>
      </c>
      <c r="I556" s="18">
        <v>45950</v>
      </c>
      <c r="J556" s="18">
        <v>46752</v>
      </c>
      <c r="K556" t="s">
        <v>1544</v>
      </c>
      <c r="L556" t="s">
        <v>1545</v>
      </c>
      <c r="M556" t="s">
        <v>1546</v>
      </c>
    </row>
    <row r="557" spans="1:13" x14ac:dyDescent="0.35">
      <c r="A557" t="s">
        <v>3380</v>
      </c>
      <c r="B557" t="s">
        <v>1667</v>
      </c>
      <c r="C557" t="s">
        <v>3381</v>
      </c>
      <c r="D557" t="s">
        <v>3378</v>
      </c>
      <c r="E557" t="s">
        <v>2113</v>
      </c>
      <c r="F557" t="str">
        <f t="shared" si="8"/>
        <v>C - Cardiovascular system</v>
      </c>
      <c r="G557" t="str">
        <f>LEFT(shortage_lista__13[[#This Row],[ATC kód 1/ATC kód 2]],1)</f>
        <v>C</v>
      </c>
      <c r="H557" t="s">
        <v>3379</v>
      </c>
      <c r="I557" s="18">
        <v>45869</v>
      </c>
      <c r="J557" s="18">
        <v>46387</v>
      </c>
      <c r="K557" t="s">
        <v>1544</v>
      </c>
      <c r="L557" t="s">
        <v>1545</v>
      </c>
      <c r="M557" t="s">
        <v>1546</v>
      </c>
    </row>
    <row r="558" spans="1:13" x14ac:dyDescent="0.35">
      <c r="A558" t="s">
        <v>3382</v>
      </c>
      <c r="B558" t="s">
        <v>3269</v>
      </c>
      <c r="C558" t="s">
        <v>3383</v>
      </c>
      <c r="D558" t="s">
        <v>3384</v>
      </c>
      <c r="E558" t="s">
        <v>2113</v>
      </c>
      <c r="F558" t="str">
        <f t="shared" si="8"/>
        <v>C - Cardiovascular system</v>
      </c>
      <c r="G558" t="str">
        <f>LEFT(shortage_lista__13[[#This Row],[ATC kód 1/ATC kód 2]],1)</f>
        <v>C</v>
      </c>
      <c r="H558" t="s">
        <v>3385</v>
      </c>
      <c r="I558" s="18">
        <v>45869</v>
      </c>
      <c r="J558" s="18">
        <v>46387</v>
      </c>
      <c r="K558" t="s">
        <v>1544</v>
      </c>
      <c r="L558" t="s">
        <v>1545</v>
      </c>
      <c r="M558" t="s">
        <v>1546</v>
      </c>
    </row>
    <row r="559" spans="1:13" x14ac:dyDescent="0.35">
      <c r="A559" t="s">
        <v>3386</v>
      </c>
      <c r="B559" t="s">
        <v>2450</v>
      </c>
      <c r="C559" t="s">
        <v>3387</v>
      </c>
      <c r="D559" t="s">
        <v>3388</v>
      </c>
      <c r="E559" t="s">
        <v>2701</v>
      </c>
      <c r="F559" t="str">
        <f t="shared" si="8"/>
        <v>B - Blood and blood forming organs</v>
      </c>
      <c r="G559" t="str">
        <f>LEFT(shortage_lista__13[[#This Row],[ATC kód 1/ATC kód 2]],1)</f>
        <v>B</v>
      </c>
      <c r="H559" t="s">
        <v>3389</v>
      </c>
      <c r="I559" s="18">
        <v>45716</v>
      </c>
      <c r="K559" t="s">
        <v>1583</v>
      </c>
      <c r="L559" t="s">
        <v>1545</v>
      </c>
      <c r="M559" t="s">
        <v>1546</v>
      </c>
    </row>
    <row r="560" spans="1:13" x14ac:dyDescent="0.35">
      <c r="A560" t="s">
        <v>3390</v>
      </c>
      <c r="B560" t="s">
        <v>1722</v>
      </c>
      <c r="C560" t="s">
        <v>3391</v>
      </c>
      <c r="D560" t="s">
        <v>3392</v>
      </c>
      <c r="E560" t="s">
        <v>2069</v>
      </c>
      <c r="F560" t="str">
        <f t="shared" si="8"/>
        <v>R - Respiratory system</v>
      </c>
      <c r="G560" t="str">
        <f>LEFT(shortage_lista__13[[#This Row],[ATC kód 1/ATC kód 2]],1)</f>
        <v>R</v>
      </c>
      <c r="H560" t="s">
        <v>3393</v>
      </c>
      <c r="I560" s="18">
        <v>45555</v>
      </c>
      <c r="K560" t="s">
        <v>1544</v>
      </c>
      <c r="L560" t="s">
        <v>1649</v>
      </c>
      <c r="M560" t="s">
        <v>1546</v>
      </c>
    </row>
    <row r="561" spans="1:13" x14ac:dyDescent="0.35">
      <c r="A561" t="s">
        <v>3394</v>
      </c>
      <c r="B561" t="s">
        <v>3395</v>
      </c>
      <c r="C561" t="s">
        <v>3396</v>
      </c>
      <c r="D561" t="s">
        <v>1580</v>
      </c>
      <c r="E561" t="s">
        <v>1554</v>
      </c>
      <c r="F561" t="str">
        <f t="shared" si="8"/>
        <v>J - Antiinfectives for systemic use</v>
      </c>
      <c r="G561" t="str">
        <f>LEFT(shortage_lista__13[[#This Row],[ATC kód 1/ATC kód 2]],1)</f>
        <v>J</v>
      </c>
      <c r="H561" t="s">
        <v>1582</v>
      </c>
      <c r="I561" s="18">
        <v>45951</v>
      </c>
      <c r="J561" s="18">
        <v>46042</v>
      </c>
      <c r="K561" t="s">
        <v>1583</v>
      </c>
      <c r="L561" t="s">
        <v>1567</v>
      </c>
      <c r="M561" t="s">
        <v>1546</v>
      </c>
    </row>
    <row r="562" spans="1:13" x14ac:dyDescent="0.35">
      <c r="A562" t="s">
        <v>3397</v>
      </c>
      <c r="B562" t="s">
        <v>1717</v>
      </c>
      <c r="C562" t="s">
        <v>3398</v>
      </c>
      <c r="D562" t="s">
        <v>3399</v>
      </c>
      <c r="E562" t="s">
        <v>3400</v>
      </c>
      <c r="F562" t="str">
        <f t="shared" si="8"/>
        <v>A - Alimentary tract and metabolism</v>
      </c>
      <c r="G562" t="str">
        <f>LEFT(shortage_lista__13[[#This Row],[ATC kód 1/ATC kód 2]],1)</f>
        <v>A</v>
      </c>
      <c r="H562" t="s">
        <v>3401</v>
      </c>
      <c r="I562" s="18">
        <v>45940</v>
      </c>
      <c r="K562" t="s">
        <v>3402</v>
      </c>
      <c r="L562" t="s">
        <v>1549</v>
      </c>
      <c r="M562" t="s">
        <v>1546</v>
      </c>
    </row>
    <row r="563" spans="1:13" x14ac:dyDescent="0.35">
      <c r="A563" t="s">
        <v>3403</v>
      </c>
      <c r="B563" t="s">
        <v>3404</v>
      </c>
      <c r="C563" t="s">
        <v>3405</v>
      </c>
      <c r="D563" t="s">
        <v>3399</v>
      </c>
      <c r="E563" t="s">
        <v>3400</v>
      </c>
      <c r="F563" t="str">
        <f t="shared" si="8"/>
        <v>A - Alimentary tract and metabolism</v>
      </c>
      <c r="G563" t="str">
        <f>LEFT(shortage_lista__13[[#This Row],[ATC kód 1/ATC kód 2]],1)</f>
        <v>A</v>
      </c>
      <c r="H563" t="s">
        <v>3401</v>
      </c>
      <c r="I563" s="18">
        <v>45940</v>
      </c>
      <c r="K563" t="s">
        <v>3402</v>
      </c>
      <c r="L563" t="s">
        <v>1549</v>
      </c>
      <c r="M563" t="s">
        <v>1546</v>
      </c>
    </row>
    <row r="564" spans="1:13" x14ac:dyDescent="0.35">
      <c r="A564" t="s">
        <v>3406</v>
      </c>
      <c r="B564" t="s">
        <v>3404</v>
      </c>
      <c r="C564" t="s">
        <v>3407</v>
      </c>
      <c r="D564" t="s">
        <v>3399</v>
      </c>
      <c r="E564" t="s">
        <v>3400</v>
      </c>
      <c r="F564" t="str">
        <f t="shared" si="8"/>
        <v>A - Alimentary tract and metabolism</v>
      </c>
      <c r="G564" t="str">
        <f>LEFT(shortage_lista__13[[#This Row],[ATC kód 1/ATC kód 2]],1)</f>
        <v>A</v>
      </c>
      <c r="H564" t="s">
        <v>3401</v>
      </c>
      <c r="I564" s="18">
        <v>45940</v>
      </c>
      <c r="K564" t="s">
        <v>3402</v>
      </c>
      <c r="L564" t="s">
        <v>1549</v>
      </c>
      <c r="M564" t="s">
        <v>1546</v>
      </c>
    </row>
    <row r="565" spans="1:13" x14ac:dyDescent="0.35">
      <c r="A565" t="s">
        <v>3408</v>
      </c>
      <c r="B565" t="s">
        <v>3409</v>
      </c>
      <c r="C565" t="s">
        <v>3410</v>
      </c>
      <c r="D565" t="s">
        <v>2166</v>
      </c>
      <c r="E565" t="s">
        <v>2113</v>
      </c>
      <c r="F565" t="str">
        <f t="shared" si="8"/>
        <v>M - Musculo-skeletal system</v>
      </c>
      <c r="G565" t="str">
        <f>LEFT(shortage_lista__13[[#This Row],[ATC kód 1/ATC kód 2]],1)</f>
        <v>M</v>
      </c>
      <c r="H565" t="s">
        <v>2168</v>
      </c>
      <c r="I565" s="18">
        <v>45181</v>
      </c>
      <c r="K565" t="s">
        <v>1544</v>
      </c>
      <c r="L565" t="s">
        <v>1573</v>
      </c>
      <c r="M565" t="s">
        <v>1546</v>
      </c>
    </row>
    <row r="566" spans="1:13" x14ac:dyDescent="0.35">
      <c r="A566" t="s">
        <v>3411</v>
      </c>
      <c r="B566" t="s">
        <v>1608</v>
      </c>
      <c r="C566" t="s">
        <v>3412</v>
      </c>
      <c r="D566" t="s">
        <v>3413</v>
      </c>
      <c r="E566" t="s">
        <v>1757</v>
      </c>
      <c r="F566" t="str">
        <f t="shared" si="8"/>
        <v>N - Nervous system</v>
      </c>
      <c r="G566" t="str">
        <f>LEFT(shortage_lista__13[[#This Row],[ATC kód 1/ATC kód 2]],1)</f>
        <v>N</v>
      </c>
      <c r="H566" t="s">
        <v>3414</v>
      </c>
      <c r="I566" s="18">
        <v>45762</v>
      </c>
      <c r="K566" t="s">
        <v>1544</v>
      </c>
      <c r="L566" t="s">
        <v>1584</v>
      </c>
      <c r="M566" t="s">
        <v>1546</v>
      </c>
    </row>
    <row r="567" spans="1:13" x14ac:dyDescent="0.35">
      <c r="A567" t="s">
        <v>3415</v>
      </c>
      <c r="B567" t="s">
        <v>3416</v>
      </c>
      <c r="C567" t="s">
        <v>3417</v>
      </c>
      <c r="D567" t="s">
        <v>3418</v>
      </c>
      <c r="E567" t="s">
        <v>1554</v>
      </c>
      <c r="F567" t="str">
        <f t="shared" si="8"/>
        <v>S - Sensory organs</v>
      </c>
      <c r="G567" t="str">
        <f>LEFT(shortage_lista__13[[#This Row],[ATC kód 1/ATC kód 2]],1)</f>
        <v>S</v>
      </c>
      <c r="H567" t="s">
        <v>3419</v>
      </c>
      <c r="I567" s="18">
        <v>42460</v>
      </c>
      <c r="J567" s="18">
        <v>47848</v>
      </c>
      <c r="K567" t="s">
        <v>1583</v>
      </c>
      <c r="L567" t="s">
        <v>1747</v>
      </c>
      <c r="M567" t="s">
        <v>1546</v>
      </c>
    </row>
    <row r="568" spans="1:13" x14ac:dyDescent="0.35">
      <c r="A568" t="s">
        <v>3420</v>
      </c>
      <c r="B568" t="s">
        <v>3421</v>
      </c>
      <c r="C568" t="s">
        <v>3422</v>
      </c>
      <c r="D568" t="s">
        <v>3423</v>
      </c>
      <c r="E568" t="s">
        <v>3424</v>
      </c>
      <c r="F568" t="str">
        <f t="shared" si="8"/>
        <v>J - Antiinfectives for systemic use</v>
      </c>
      <c r="G568" t="str">
        <f>LEFT(shortage_lista__13[[#This Row],[ATC kód 1/ATC kód 2]],1)</f>
        <v>J</v>
      </c>
      <c r="H568" t="s">
        <v>3425</v>
      </c>
      <c r="I568" s="18">
        <v>45807</v>
      </c>
      <c r="K568" t="s">
        <v>1544</v>
      </c>
      <c r="L568" t="s">
        <v>1573</v>
      </c>
      <c r="M568" t="s">
        <v>1546</v>
      </c>
    </row>
    <row r="569" spans="1:13" x14ac:dyDescent="0.35">
      <c r="A569" t="s">
        <v>3426</v>
      </c>
      <c r="B569" t="s">
        <v>3427</v>
      </c>
      <c r="C569" t="s">
        <v>3428</v>
      </c>
      <c r="D569" t="s">
        <v>1682</v>
      </c>
      <c r="E569" t="s">
        <v>1693</v>
      </c>
      <c r="F569" t="str">
        <f t="shared" si="8"/>
        <v>B - Blood and blood forming organs</v>
      </c>
      <c r="G569" t="str">
        <f>LEFT(shortage_lista__13[[#This Row],[ATC kód 1/ATC kód 2]],1)</f>
        <v>B</v>
      </c>
      <c r="H569" t="s">
        <v>1689</v>
      </c>
      <c r="I569" s="18">
        <v>45245</v>
      </c>
      <c r="J569" s="18">
        <v>46022</v>
      </c>
      <c r="K569" t="s">
        <v>1678</v>
      </c>
      <c r="L569" t="s">
        <v>1584</v>
      </c>
      <c r="M569" t="s">
        <v>1546</v>
      </c>
    </row>
    <row r="570" spans="1:13" x14ac:dyDescent="0.35">
      <c r="A570" t="s">
        <v>3426</v>
      </c>
      <c r="B570" t="s">
        <v>3429</v>
      </c>
      <c r="C570" t="s">
        <v>3430</v>
      </c>
      <c r="D570" t="s">
        <v>1682</v>
      </c>
      <c r="E570" t="s">
        <v>1693</v>
      </c>
      <c r="F570" t="str">
        <f t="shared" si="8"/>
        <v>B - Blood and blood forming organs</v>
      </c>
      <c r="G570" t="str">
        <f>LEFT(shortage_lista__13[[#This Row],[ATC kód 1/ATC kód 2]],1)</f>
        <v>B</v>
      </c>
      <c r="H570" t="s">
        <v>1689</v>
      </c>
      <c r="I570" s="18">
        <v>43311</v>
      </c>
      <c r="K570" t="s">
        <v>1860</v>
      </c>
      <c r="L570" t="s">
        <v>1584</v>
      </c>
      <c r="M570" t="s">
        <v>1546</v>
      </c>
    </row>
    <row r="571" spans="1:13" x14ac:dyDescent="0.35">
      <c r="A571" t="s">
        <v>3431</v>
      </c>
      <c r="B571" t="s">
        <v>3432</v>
      </c>
      <c r="C571" t="s">
        <v>3433</v>
      </c>
      <c r="D571" t="s">
        <v>1682</v>
      </c>
      <c r="E571" t="s">
        <v>3424</v>
      </c>
      <c r="F571" t="str">
        <f t="shared" si="8"/>
        <v>B - Blood and blood forming organs</v>
      </c>
      <c r="G571" t="str">
        <f>LEFT(shortage_lista__13[[#This Row],[ATC kód 1/ATC kód 2]],1)</f>
        <v>B</v>
      </c>
      <c r="H571" t="s">
        <v>1689</v>
      </c>
      <c r="I571" s="18">
        <v>45643</v>
      </c>
      <c r="K571" t="s">
        <v>1544</v>
      </c>
      <c r="L571" t="s">
        <v>1573</v>
      </c>
      <c r="M571" t="s">
        <v>1546</v>
      </c>
    </row>
    <row r="572" spans="1:13" x14ac:dyDescent="0.35">
      <c r="A572" t="s">
        <v>3434</v>
      </c>
      <c r="B572" t="s">
        <v>3435</v>
      </c>
      <c r="C572" t="s">
        <v>3436</v>
      </c>
      <c r="D572" t="s">
        <v>3437</v>
      </c>
      <c r="E572" t="s">
        <v>1554</v>
      </c>
      <c r="F572" t="str">
        <f t="shared" si="8"/>
        <v>S - Sensory organs</v>
      </c>
      <c r="G572" t="str">
        <f>LEFT(shortage_lista__13[[#This Row],[ATC kód 1/ATC kód 2]],1)</f>
        <v>S</v>
      </c>
      <c r="H572" t="s">
        <v>3438</v>
      </c>
      <c r="I572" s="18">
        <v>42531</v>
      </c>
      <c r="J572" s="18">
        <v>46022</v>
      </c>
      <c r="K572" t="s">
        <v>1583</v>
      </c>
      <c r="L572" t="s">
        <v>3439</v>
      </c>
      <c r="M572" t="s">
        <v>1546</v>
      </c>
    </row>
    <row r="573" spans="1:13" x14ac:dyDescent="0.35">
      <c r="A573" t="s">
        <v>3440</v>
      </c>
      <c r="B573" t="s">
        <v>3441</v>
      </c>
      <c r="C573" t="s">
        <v>3442</v>
      </c>
      <c r="D573" t="s">
        <v>3443</v>
      </c>
      <c r="E573" t="s">
        <v>1554</v>
      </c>
      <c r="F573" t="str">
        <f t="shared" si="8"/>
        <v>V - Various</v>
      </c>
      <c r="G573" t="str">
        <f>LEFT(shortage_lista__13[[#This Row],[ATC kód 1/ATC kód 2]],1)</f>
        <v>V</v>
      </c>
      <c r="H573" t="s">
        <v>3444</v>
      </c>
      <c r="I573" s="18">
        <v>45685</v>
      </c>
      <c r="K573" t="s">
        <v>1583</v>
      </c>
      <c r="L573" t="s">
        <v>1549</v>
      </c>
      <c r="M573" t="s">
        <v>1546</v>
      </c>
    </row>
    <row r="574" spans="1:13" x14ac:dyDescent="0.35">
      <c r="A574" t="s">
        <v>3440</v>
      </c>
      <c r="B574" t="s">
        <v>3445</v>
      </c>
      <c r="C574" t="s">
        <v>3446</v>
      </c>
      <c r="D574" t="s">
        <v>3443</v>
      </c>
      <c r="E574" t="s">
        <v>1554</v>
      </c>
      <c r="F574" t="str">
        <f t="shared" si="8"/>
        <v>V - Various</v>
      </c>
      <c r="G574" t="str">
        <f>LEFT(shortage_lista__13[[#This Row],[ATC kód 1/ATC kód 2]],1)</f>
        <v>V</v>
      </c>
      <c r="H574" t="s">
        <v>3444</v>
      </c>
      <c r="I574" s="18">
        <v>45685</v>
      </c>
      <c r="K574" t="s">
        <v>1583</v>
      </c>
      <c r="L574" t="s">
        <v>1549</v>
      </c>
      <c r="M574" t="s">
        <v>1546</v>
      </c>
    </row>
    <row r="575" spans="1:13" x14ac:dyDescent="0.35">
      <c r="A575" t="s">
        <v>3447</v>
      </c>
      <c r="B575" t="s">
        <v>3448</v>
      </c>
      <c r="C575" t="s">
        <v>3449</v>
      </c>
      <c r="D575" t="s">
        <v>3450</v>
      </c>
      <c r="E575" t="s">
        <v>1983</v>
      </c>
      <c r="F575" t="str">
        <f t="shared" si="8"/>
        <v>H - Systemic hormonal preparations, excluding sex hormones and insulins</v>
      </c>
      <c r="G575" t="str">
        <f>LEFT(shortage_lista__13[[#This Row],[ATC kód 1/ATC kód 2]],1)</f>
        <v>H</v>
      </c>
      <c r="H575" t="s">
        <v>3451</v>
      </c>
      <c r="I575" s="18">
        <v>45854</v>
      </c>
      <c r="K575" t="s">
        <v>1889</v>
      </c>
      <c r="L575" t="s">
        <v>1549</v>
      </c>
      <c r="M575" t="s">
        <v>1546</v>
      </c>
    </row>
    <row r="576" spans="1:13" x14ac:dyDescent="0.35">
      <c r="A576" t="s">
        <v>3452</v>
      </c>
      <c r="B576" t="s">
        <v>1586</v>
      </c>
      <c r="C576" t="s">
        <v>3453</v>
      </c>
      <c r="D576" t="s">
        <v>3454</v>
      </c>
      <c r="E576" t="s">
        <v>1588</v>
      </c>
      <c r="F576" t="str">
        <f t="shared" si="8"/>
        <v>H - Systemic hormonal preparations, excluding sex hormones and insulins</v>
      </c>
      <c r="G576" t="str">
        <f>LEFT(shortage_lista__13[[#This Row],[ATC kód 1/ATC kód 2]],1)</f>
        <v>H</v>
      </c>
      <c r="H576" t="s">
        <v>3455</v>
      </c>
      <c r="I576" s="18">
        <v>45686</v>
      </c>
      <c r="J576" s="18">
        <v>46112</v>
      </c>
      <c r="K576" t="s">
        <v>1583</v>
      </c>
      <c r="L576" t="s">
        <v>1545</v>
      </c>
      <c r="M576" t="s">
        <v>1546</v>
      </c>
    </row>
    <row r="577" spans="1:13" x14ac:dyDescent="0.35">
      <c r="A577" t="s">
        <v>3456</v>
      </c>
      <c r="B577" t="s">
        <v>3457</v>
      </c>
      <c r="C577" t="s">
        <v>3458</v>
      </c>
      <c r="D577" t="s">
        <v>3459</v>
      </c>
      <c r="E577" t="s">
        <v>2135</v>
      </c>
      <c r="F577" t="str">
        <f t="shared" si="8"/>
        <v>H - Systemic hormonal preparations, excluding sex hormones and insulins</v>
      </c>
      <c r="G577" t="str">
        <f>LEFT(shortage_lista__13[[#This Row],[ATC kód 1/ATC kód 2]],1)</f>
        <v>H</v>
      </c>
      <c r="H577" t="s">
        <v>3455</v>
      </c>
      <c r="I577" s="18">
        <v>45630</v>
      </c>
      <c r="K577" t="s">
        <v>1583</v>
      </c>
      <c r="L577" t="s">
        <v>1584</v>
      </c>
      <c r="M577" t="s">
        <v>1546</v>
      </c>
    </row>
    <row r="578" spans="1:13" x14ac:dyDescent="0.35">
      <c r="A578" t="s">
        <v>3460</v>
      </c>
      <c r="B578" t="s">
        <v>1586</v>
      </c>
      <c r="C578" t="s">
        <v>3461</v>
      </c>
      <c r="D578" t="s">
        <v>3462</v>
      </c>
      <c r="E578" t="s">
        <v>3463</v>
      </c>
      <c r="F578" t="str">
        <f t="shared" ref="F578:F641" si="9">VLOOKUP(G578, $O$2:$P$14, 2, FALSE)</f>
        <v>J - Antiinfectives for systemic use</v>
      </c>
      <c r="G578" t="str">
        <f>LEFT(shortage_lista__13[[#This Row],[ATC kód 1/ATC kód 2]],1)</f>
        <v>J</v>
      </c>
      <c r="H578" t="s">
        <v>2923</v>
      </c>
      <c r="I578" s="18">
        <v>45127</v>
      </c>
      <c r="K578" t="s">
        <v>1544</v>
      </c>
      <c r="L578" t="s">
        <v>1549</v>
      </c>
      <c r="M578" t="s">
        <v>1546</v>
      </c>
    </row>
    <row r="579" spans="1:13" x14ac:dyDescent="0.35">
      <c r="A579" t="s">
        <v>3464</v>
      </c>
      <c r="B579" t="s">
        <v>1586</v>
      </c>
      <c r="C579" t="s">
        <v>3465</v>
      </c>
      <c r="D579" t="s">
        <v>3466</v>
      </c>
      <c r="E579" t="s">
        <v>2031</v>
      </c>
      <c r="F579" t="str">
        <f t="shared" si="9"/>
        <v>L - Antineoplastic and immunomodulating agents</v>
      </c>
      <c r="G579" t="str">
        <f>LEFT(shortage_lista__13[[#This Row],[ATC kód 1/ATC kód 2]],1)</f>
        <v>L</v>
      </c>
      <c r="H579" t="s">
        <v>3467</v>
      </c>
      <c r="I579" s="18">
        <v>44804</v>
      </c>
      <c r="K579" t="s">
        <v>1544</v>
      </c>
      <c r="L579" t="s">
        <v>1595</v>
      </c>
      <c r="M579" t="s">
        <v>1546</v>
      </c>
    </row>
    <row r="580" spans="1:13" x14ac:dyDescent="0.35">
      <c r="A580" t="s">
        <v>3468</v>
      </c>
      <c r="B580" t="s">
        <v>1586</v>
      </c>
      <c r="C580" t="s">
        <v>3469</v>
      </c>
      <c r="D580" t="s">
        <v>3466</v>
      </c>
      <c r="E580" t="s">
        <v>2031</v>
      </c>
      <c r="F580" t="str">
        <f t="shared" si="9"/>
        <v>L - Antineoplastic and immunomodulating agents</v>
      </c>
      <c r="G580" t="str">
        <f>LEFT(shortage_lista__13[[#This Row],[ATC kód 1/ATC kód 2]],1)</f>
        <v>L</v>
      </c>
      <c r="H580" t="s">
        <v>3467</v>
      </c>
      <c r="I580" s="18">
        <v>45810</v>
      </c>
      <c r="K580" t="s">
        <v>1544</v>
      </c>
      <c r="L580" t="s">
        <v>1649</v>
      </c>
      <c r="M580" t="s">
        <v>1546</v>
      </c>
    </row>
    <row r="581" spans="1:13" x14ac:dyDescent="0.35">
      <c r="A581" t="s">
        <v>3470</v>
      </c>
      <c r="B581" t="s">
        <v>2155</v>
      </c>
      <c r="C581" t="s">
        <v>3471</v>
      </c>
      <c r="D581" t="s">
        <v>3472</v>
      </c>
      <c r="E581" t="s">
        <v>1983</v>
      </c>
      <c r="F581" t="str">
        <f t="shared" si="9"/>
        <v>A - Alimentary tract and metabolism</v>
      </c>
      <c r="G581" t="str">
        <f>LEFT(shortage_lista__13[[#This Row],[ATC kód 1/ATC kód 2]],1)</f>
        <v>A</v>
      </c>
      <c r="H581" t="s">
        <v>3473</v>
      </c>
      <c r="I581" s="18">
        <v>45847</v>
      </c>
      <c r="K581" t="s">
        <v>1544</v>
      </c>
      <c r="L581" t="s">
        <v>1573</v>
      </c>
      <c r="M581" t="s">
        <v>1546</v>
      </c>
    </row>
    <row r="582" spans="1:13" x14ac:dyDescent="0.35">
      <c r="A582" t="s">
        <v>3474</v>
      </c>
      <c r="B582" t="s">
        <v>3475</v>
      </c>
      <c r="C582" t="s">
        <v>3476</v>
      </c>
      <c r="D582" t="s">
        <v>3477</v>
      </c>
      <c r="E582" t="s">
        <v>3478</v>
      </c>
      <c r="F582" t="str">
        <f t="shared" si="9"/>
        <v>L - Antineoplastic and immunomodulating agents</v>
      </c>
      <c r="G582" t="str">
        <f>LEFT(shortage_lista__13[[#This Row],[ATC kód 1/ATC kód 2]],1)</f>
        <v>L</v>
      </c>
      <c r="H582" t="s">
        <v>3479</v>
      </c>
      <c r="I582" s="18">
        <v>45292</v>
      </c>
      <c r="J582" s="18">
        <v>46022</v>
      </c>
      <c r="K582" t="s">
        <v>1783</v>
      </c>
      <c r="L582" t="s">
        <v>1545</v>
      </c>
      <c r="M582" t="s">
        <v>1546</v>
      </c>
    </row>
    <row r="583" spans="1:13" x14ac:dyDescent="0.35">
      <c r="A583" t="s">
        <v>3480</v>
      </c>
      <c r="B583" t="s">
        <v>3481</v>
      </c>
      <c r="C583" t="s">
        <v>3482</v>
      </c>
      <c r="D583" t="s">
        <v>3477</v>
      </c>
      <c r="E583" t="s">
        <v>3478</v>
      </c>
      <c r="F583" t="str">
        <f t="shared" si="9"/>
        <v>L - Antineoplastic and immunomodulating agents</v>
      </c>
      <c r="G583" t="str">
        <f>LEFT(shortage_lista__13[[#This Row],[ATC kód 1/ATC kód 2]],1)</f>
        <v>L</v>
      </c>
      <c r="H583" t="s">
        <v>3479</v>
      </c>
      <c r="I583" s="18">
        <v>45292</v>
      </c>
      <c r="J583" s="18">
        <v>46022</v>
      </c>
      <c r="K583" t="s">
        <v>1783</v>
      </c>
      <c r="L583" t="s">
        <v>1545</v>
      </c>
      <c r="M583" t="s">
        <v>1546</v>
      </c>
    </row>
    <row r="584" spans="1:13" x14ac:dyDescent="0.35">
      <c r="A584" t="s">
        <v>3480</v>
      </c>
      <c r="B584" t="s">
        <v>3483</v>
      </c>
      <c r="C584" t="s">
        <v>3484</v>
      </c>
      <c r="D584" t="s">
        <v>3477</v>
      </c>
      <c r="E584" t="s">
        <v>3478</v>
      </c>
      <c r="F584" t="str">
        <f t="shared" si="9"/>
        <v>L - Antineoplastic and immunomodulating agents</v>
      </c>
      <c r="G584" t="str">
        <f>LEFT(shortage_lista__13[[#This Row],[ATC kód 1/ATC kód 2]],1)</f>
        <v>L</v>
      </c>
      <c r="H584" t="s">
        <v>3479</v>
      </c>
      <c r="I584" s="18">
        <v>45292</v>
      </c>
      <c r="J584" s="18">
        <v>46022</v>
      </c>
      <c r="K584" t="s">
        <v>1783</v>
      </c>
      <c r="L584" t="s">
        <v>1545</v>
      </c>
      <c r="M584" t="s">
        <v>1546</v>
      </c>
    </row>
    <row r="585" spans="1:13" x14ac:dyDescent="0.35">
      <c r="A585" t="s">
        <v>3485</v>
      </c>
      <c r="B585" t="s">
        <v>3486</v>
      </c>
      <c r="C585" t="s">
        <v>3487</v>
      </c>
      <c r="D585" t="s">
        <v>3477</v>
      </c>
      <c r="E585" t="s">
        <v>3478</v>
      </c>
      <c r="F585" t="str">
        <f t="shared" si="9"/>
        <v>L - Antineoplastic and immunomodulating agents</v>
      </c>
      <c r="G585" t="str">
        <f>LEFT(shortage_lista__13[[#This Row],[ATC kód 1/ATC kód 2]],1)</f>
        <v>L</v>
      </c>
      <c r="H585" t="s">
        <v>3479</v>
      </c>
      <c r="I585" s="18">
        <v>45292</v>
      </c>
      <c r="J585" s="18">
        <v>46022</v>
      </c>
      <c r="K585" t="s">
        <v>1783</v>
      </c>
      <c r="L585" t="s">
        <v>1545</v>
      </c>
      <c r="M585" t="s">
        <v>1546</v>
      </c>
    </row>
    <row r="586" spans="1:13" x14ac:dyDescent="0.35">
      <c r="A586" t="s">
        <v>3488</v>
      </c>
      <c r="B586" t="s">
        <v>1586</v>
      </c>
      <c r="C586" t="s">
        <v>3489</v>
      </c>
      <c r="D586" t="s">
        <v>3490</v>
      </c>
      <c r="E586" t="s">
        <v>3491</v>
      </c>
      <c r="F586" t="str">
        <f t="shared" si="9"/>
        <v>L - Antineoplastic and immunomodulating agents</v>
      </c>
      <c r="G586" t="str">
        <f>LEFT(shortage_lista__13[[#This Row],[ATC kód 1/ATC kód 2]],1)</f>
        <v>L</v>
      </c>
      <c r="H586" t="s">
        <v>3492</v>
      </c>
      <c r="I586" s="18">
        <v>43799</v>
      </c>
      <c r="K586" t="s">
        <v>1544</v>
      </c>
      <c r="L586" t="s">
        <v>1595</v>
      </c>
      <c r="M586" t="s">
        <v>1546</v>
      </c>
    </row>
    <row r="587" spans="1:13" x14ac:dyDescent="0.35">
      <c r="A587" t="s">
        <v>3493</v>
      </c>
      <c r="B587" t="s">
        <v>3494</v>
      </c>
      <c r="C587" t="s">
        <v>3495</v>
      </c>
      <c r="D587" t="s">
        <v>3477</v>
      </c>
      <c r="E587" t="s">
        <v>1821</v>
      </c>
      <c r="F587" t="str">
        <f t="shared" si="9"/>
        <v>L - Antineoplastic and immunomodulating agents</v>
      </c>
      <c r="G587" t="str">
        <f>LEFT(shortage_lista__13[[#This Row],[ATC kód 1/ATC kód 2]],1)</f>
        <v>L</v>
      </c>
      <c r="H587" t="s">
        <v>3479</v>
      </c>
      <c r="I587" s="18">
        <v>45508</v>
      </c>
      <c r="K587" t="s">
        <v>1544</v>
      </c>
      <c r="L587" t="s">
        <v>1545</v>
      </c>
      <c r="M587" t="s">
        <v>1546</v>
      </c>
    </row>
    <row r="588" spans="1:13" x14ac:dyDescent="0.35">
      <c r="A588" t="s">
        <v>3496</v>
      </c>
      <c r="B588" t="s">
        <v>3483</v>
      </c>
      <c r="C588" t="s">
        <v>3497</v>
      </c>
      <c r="D588" t="s">
        <v>3477</v>
      </c>
      <c r="E588" t="s">
        <v>1821</v>
      </c>
      <c r="F588" t="str">
        <f t="shared" si="9"/>
        <v>L - Antineoplastic and immunomodulating agents</v>
      </c>
      <c r="G588" t="str">
        <f>LEFT(shortage_lista__13[[#This Row],[ATC kód 1/ATC kód 2]],1)</f>
        <v>L</v>
      </c>
      <c r="H588" t="s">
        <v>3479</v>
      </c>
      <c r="I588" s="18">
        <v>45448</v>
      </c>
      <c r="K588" t="s">
        <v>1544</v>
      </c>
      <c r="L588" t="s">
        <v>1563</v>
      </c>
      <c r="M588" t="s">
        <v>1546</v>
      </c>
    </row>
    <row r="589" spans="1:13" x14ac:dyDescent="0.35">
      <c r="A589" t="s">
        <v>3498</v>
      </c>
      <c r="B589" t="s">
        <v>3121</v>
      </c>
      <c r="C589" t="s">
        <v>3499</v>
      </c>
      <c r="D589" t="s">
        <v>3128</v>
      </c>
      <c r="E589" t="s">
        <v>1542</v>
      </c>
      <c r="F589" t="str">
        <f t="shared" si="9"/>
        <v>G - Genito-urinary system and sex hormones</v>
      </c>
      <c r="G589" t="str">
        <f>LEFT(shortage_lista__13[[#This Row],[ATC kód 1/ATC kód 2]],1)</f>
        <v>G</v>
      </c>
      <c r="H589" t="s">
        <v>3129</v>
      </c>
      <c r="I589" s="18">
        <v>44026</v>
      </c>
      <c r="K589" t="s">
        <v>1544</v>
      </c>
      <c r="L589" t="s">
        <v>1567</v>
      </c>
      <c r="M589" t="s">
        <v>1546</v>
      </c>
    </row>
    <row r="590" spans="1:13" x14ac:dyDescent="0.35">
      <c r="A590" t="s">
        <v>3498</v>
      </c>
      <c r="B590" t="s">
        <v>3123</v>
      </c>
      <c r="C590" t="s">
        <v>3500</v>
      </c>
      <c r="D590" t="s">
        <v>3128</v>
      </c>
      <c r="E590" t="s">
        <v>1542</v>
      </c>
      <c r="F590" t="str">
        <f t="shared" si="9"/>
        <v>G - Genito-urinary system and sex hormones</v>
      </c>
      <c r="G590" t="str">
        <f>LEFT(shortage_lista__13[[#This Row],[ATC kód 1/ATC kód 2]],1)</f>
        <v>G</v>
      </c>
      <c r="H590" t="s">
        <v>3129</v>
      </c>
      <c r="I590" s="18">
        <v>45405</v>
      </c>
      <c r="K590" t="s">
        <v>1544</v>
      </c>
      <c r="L590" t="s">
        <v>1567</v>
      </c>
      <c r="M590" t="s">
        <v>1546</v>
      </c>
    </row>
    <row r="591" spans="1:13" x14ac:dyDescent="0.35">
      <c r="A591" t="s">
        <v>3501</v>
      </c>
      <c r="B591" t="s">
        <v>3502</v>
      </c>
      <c r="C591" t="s">
        <v>3503</v>
      </c>
      <c r="D591" t="s">
        <v>1713</v>
      </c>
      <c r="E591" t="s">
        <v>2107</v>
      </c>
      <c r="F591" t="str">
        <f t="shared" si="9"/>
        <v>M - Musculo-skeletal system</v>
      </c>
      <c r="G591" t="str">
        <f>LEFT(shortage_lista__13[[#This Row],[ATC kód 1/ATC kód 2]],1)</f>
        <v>M</v>
      </c>
      <c r="H591" t="s">
        <v>1715</v>
      </c>
      <c r="I591" s="18">
        <v>45017</v>
      </c>
      <c r="J591" s="18">
        <v>46022</v>
      </c>
      <c r="K591" t="s">
        <v>1583</v>
      </c>
      <c r="L591" t="s">
        <v>1573</v>
      </c>
      <c r="M591" t="s">
        <v>1546</v>
      </c>
    </row>
    <row r="592" spans="1:13" x14ac:dyDescent="0.35">
      <c r="A592" t="s">
        <v>3504</v>
      </c>
      <c r="B592" t="s">
        <v>3505</v>
      </c>
      <c r="C592" t="s">
        <v>3506</v>
      </c>
      <c r="D592" t="s">
        <v>1713</v>
      </c>
      <c r="E592" t="s">
        <v>1771</v>
      </c>
      <c r="F592" t="str">
        <f t="shared" si="9"/>
        <v>M - Musculo-skeletal system</v>
      </c>
      <c r="G592" t="str">
        <f>LEFT(shortage_lista__13[[#This Row],[ATC kód 1/ATC kód 2]],1)</f>
        <v>M</v>
      </c>
      <c r="H592" t="s">
        <v>1715</v>
      </c>
      <c r="I592" s="18">
        <v>45961</v>
      </c>
      <c r="J592" s="18">
        <v>45979</v>
      </c>
      <c r="K592" t="s">
        <v>1678</v>
      </c>
      <c r="L592" t="s">
        <v>1563</v>
      </c>
      <c r="M592" t="s">
        <v>1546</v>
      </c>
    </row>
    <row r="593" spans="1:13" x14ac:dyDescent="0.35">
      <c r="A593" t="s">
        <v>3507</v>
      </c>
      <c r="B593" t="s">
        <v>3505</v>
      </c>
      <c r="C593" t="s">
        <v>3508</v>
      </c>
      <c r="D593" t="s">
        <v>1713</v>
      </c>
      <c r="E593" t="s">
        <v>1771</v>
      </c>
      <c r="F593" t="str">
        <f t="shared" si="9"/>
        <v>M - Musculo-skeletal system</v>
      </c>
      <c r="G593" t="str">
        <f>LEFT(shortage_lista__13[[#This Row],[ATC kód 1/ATC kód 2]],1)</f>
        <v>M</v>
      </c>
      <c r="H593" t="s">
        <v>1715</v>
      </c>
      <c r="I593" s="18">
        <v>45961</v>
      </c>
      <c r="J593" s="18">
        <v>45979</v>
      </c>
      <c r="K593" t="s">
        <v>1678</v>
      </c>
      <c r="L593" t="s">
        <v>1563</v>
      </c>
      <c r="M593" t="s">
        <v>1546</v>
      </c>
    </row>
    <row r="594" spans="1:13" x14ac:dyDescent="0.35">
      <c r="A594" t="s">
        <v>3509</v>
      </c>
      <c r="B594" t="s">
        <v>3510</v>
      </c>
      <c r="C594" t="s">
        <v>3511</v>
      </c>
      <c r="D594" t="s">
        <v>1713</v>
      </c>
      <c r="E594" t="s">
        <v>1818</v>
      </c>
      <c r="F594" t="str">
        <f t="shared" si="9"/>
        <v>M - Musculo-skeletal system</v>
      </c>
      <c r="G594" t="str">
        <f>LEFT(shortage_lista__13[[#This Row],[ATC kód 1/ATC kód 2]],1)</f>
        <v>M</v>
      </c>
      <c r="H594" t="s">
        <v>1715</v>
      </c>
      <c r="I594" s="18">
        <v>45876</v>
      </c>
      <c r="J594" s="18">
        <v>45991</v>
      </c>
      <c r="K594" t="s">
        <v>1860</v>
      </c>
      <c r="L594" t="s">
        <v>1584</v>
      </c>
      <c r="M594" t="s">
        <v>1546</v>
      </c>
    </row>
    <row r="595" spans="1:13" x14ac:dyDescent="0.35">
      <c r="A595" t="s">
        <v>3512</v>
      </c>
      <c r="B595" t="s">
        <v>3513</v>
      </c>
      <c r="C595" t="s">
        <v>3514</v>
      </c>
      <c r="D595" t="s">
        <v>3515</v>
      </c>
      <c r="E595" t="s">
        <v>1641</v>
      </c>
      <c r="F595" t="str">
        <f t="shared" si="9"/>
        <v>B - Blood and blood forming organs</v>
      </c>
      <c r="G595" t="str">
        <f>LEFT(shortage_lista__13[[#This Row],[ATC kód 1/ATC kód 2]],1)</f>
        <v>B</v>
      </c>
      <c r="H595" t="s">
        <v>3516</v>
      </c>
      <c r="I595" s="18">
        <v>45671</v>
      </c>
      <c r="K595" t="s">
        <v>1544</v>
      </c>
      <c r="L595" t="s">
        <v>1545</v>
      </c>
      <c r="M595" t="s">
        <v>1546</v>
      </c>
    </row>
    <row r="596" spans="1:13" x14ac:dyDescent="0.35">
      <c r="A596" t="s">
        <v>3517</v>
      </c>
      <c r="B596" t="s">
        <v>1558</v>
      </c>
      <c r="C596" t="s">
        <v>3518</v>
      </c>
      <c r="D596" t="s">
        <v>3519</v>
      </c>
      <c r="E596" t="s">
        <v>1902</v>
      </c>
      <c r="F596" t="str">
        <f t="shared" si="9"/>
        <v>L - Antineoplastic and immunomodulating agents</v>
      </c>
      <c r="G596" t="str">
        <f>LEFT(shortage_lista__13[[#This Row],[ATC kód 1/ATC kód 2]],1)</f>
        <v>L</v>
      </c>
      <c r="H596" t="s">
        <v>3520</v>
      </c>
      <c r="I596" s="18">
        <v>45049</v>
      </c>
      <c r="K596" t="s">
        <v>1544</v>
      </c>
      <c r="L596" t="s">
        <v>1567</v>
      </c>
      <c r="M596" t="s">
        <v>1546</v>
      </c>
    </row>
    <row r="597" spans="1:13" x14ac:dyDescent="0.35">
      <c r="A597" t="s">
        <v>3521</v>
      </c>
      <c r="B597" t="s">
        <v>1614</v>
      </c>
      <c r="C597" t="s">
        <v>3522</v>
      </c>
      <c r="D597" t="s">
        <v>3519</v>
      </c>
      <c r="E597" t="s">
        <v>1902</v>
      </c>
      <c r="F597" t="str">
        <f t="shared" si="9"/>
        <v>L - Antineoplastic and immunomodulating agents</v>
      </c>
      <c r="G597" t="str">
        <f>LEFT(shortage_lista__13[[#This Row],[ATC kód 1/ATC kód 2]],1)</f>
        <v>L</v>
      </c>
      <c r="H597" t="s">
        <v>3520</v>
      </c>
      <c r="I597" s="18">
        <v>45049</v>
      </c>
      <c r="K597" t="s">
        <v>1544</v>
      </c>
      <c r="L597" t="s">
        <v>1567</v>
      </c>
      <c r="M597" t="s">
        <v>1546</v>
      </c>
    </row>
    <row r="598" spans="1:13" x14ac:dyDescent="0.35">
      <c r="A598" t="s">
        <v>3523</v>
      </c>
      <c r="B598" t="s">
        <v>3524</v>
      </c>
      <c r="C598" t="s">
        <v>3525</v>
      </c>
      <c r="D598" t="s">
        <v>2392</v>
      </c>
      <c r="E598" t="s">
        <v>3175</v>
      </c>
      <c r="F598" t="str">
        <f t="shared" si="9"/>
        <v>N - Nervous system</v>
      </c>
      <c r="G598" t="str">
        <f>LEFT(shortage_lista__13[[#This Row],[ATC kód 1/ATC kód 2]],1)</f>
        <v>N</v>
      </c>
      <c r="H598" t="s">
        <v>2393</v>
      </c>
      <c r="I598" s="18">
        <v>44526</v>
      </c>
      <c r="K598" t="s">
        <v>1544</v>
      </c>
      <c r="L598" t="s">
        <v>1545</v>
      </c>
      <c r="M598" t="s">
        <v>1546</v>
      </c>
    </row>
    <row r="599" spans="1:13" x14ac:dyDescent="0.35">
      <c r="A599" t="s">
        <v>3526</v>
      </c>
      <c r="B599" t="s">
        <v>3524</v>
      </c>
      <c r="C599" t="s">
        <v>3527</v>
      </c>
      <c r="D599" t="s">
        <v>2392</v>
      </c>
      <c r="E599" t="s">
        <v>3175</v>
      </c>
      <c r="F599" t="str">
        <f t="shared" si="9"/>
        <v>N - Nervous system</v>
      </c>
      <c r="G599" t="str">
        <f>LEFT(shortage_lista__13[[#This Row],[ATC kód 1/ATC kód 2]],1)</f>
        <v>N</v>
      </c>
      <c r="H599" t="s">
        <v>2393</v>
      </c>
      <c r="I599" s="18">
        <v>44526</v>
      </c>
      <c r="K599" t="s">
        <v>1544</v>
      </c>
      <c r="L599" t="s">
        <v>1545</v>
      </c>
      <c r="M599" t="s">
        <v>1546</v>
      </c>
    </row>
    <row r="600" spans="1:13" x14ac:dyDescent="0.35">
      <c r="A600" t="s">
        <v>3528</v>
      </c>
      <c r="B600" t="s">
        <v>3529</v>
      </c>
      <c r="C600" t="s">
        <v>3530</v>
      </c>
      <c r="D600" t="s">
        <v>3531</v>
      </c>
      <c r="E600" t="s">
        <v>1617</v>
      </c>
      <c r="F600" t="str">
        <f t="shared" si="9"/>
        <v>R - Respiratory system</v>
      </c>
      <c r="G600" t="str">
        <f>LEFT(shortage_lista__13[[#This Row],[ATC kód 1/ATC kód 2]],1)</f>
        <v>R</v>
      </c>
      <c r="H600" t="s">
        <v>2363</v>
      </c>
      <c r="I600" s="18">
        <v>43617</v>
      </c>
      <c r="K600" t="s">
        <v>1544</v>
      </c>
      <c r="L600" t="s">
        <v>1584</v>
      </c>
      <c r="M600" t="s">
        <v>1546</v>
      </c>
    </row>
    <row r="601" spans="1:13" x14ac:dyDescent="0.35">
      <c r="A601" t="s">
        <v>3532</v>
      </c>
      <c r="B601" t="s">
        <v>3533</v>
      </c>
      <c r="C601" t="s">
        <v>3534</v>
      </c>
      <c r="D601" t="s">
        <v>3535</v>
      </c>
      <c r="E601" t="s">
        <v>3536</v>
      </c>
      <c r="F601" t="str">
        <f t="shared" si="9"/>
        <v>A - Alimentary tract and metabolism</v>
      </c>
      <c r="G601" t="str">
        <f>LEFT(shortage_lista__13[[#This Row],[ATC kód 1/ATC kód 2]],1)</f>
        <v>A</v>
      </c>
      <c r="H601" t="s">
        <v>3537</v>
      </c>
      <c r="I601" s="18">
        <v>45047</v>
      </c>
      <c r="K601" t="s">
        <v>1544</v>
      </c>
      <c r="L601" t="s">
        <v>1573</v>
      </c>
      <c r="M601" t="s">
        <v>1546</v>
      </c>
    </row>
    <row r="602" spans="1:13" x14ac:dyDescent="0.35">
      <c r="A602" t="s">
        <v>3538</v>
      </c>
      <c r="B602" t="s">
        <v>3524</v>
      </c>
      <c r="C602" t="s">
        <v>3539</v>
      </c>
      <c r="D602" t="s">
        <v>3535</v>
      </c>
      <c r="E602" t="s">
        <v>3536</v>
      </c>
      <c r="F602" t="str">
        <f t="shared" si="9"/>
        <v>A - Alimentary tract and metabolism</v>
      </c>
      <c r="G602" t="str">
        <f>LEFT(shortage_lista__13[[#This Row],[ATC kód 1/ATC kód 2]],1)</f>
        <v>A</v>
      </c>
      <c r="H602" t="s">
        <v>3537</v>
      </c>
      <c r="I602" s="18">
        <v>45200</v>
      </c>
      <c r="K602" t="s">
        <v>1544</v>
      </c>
      <c r="L602" t="s">
        <v>1595</v>
      </c>
      <c r="M602" t="s">
        <v>1546</v>
      </c>
    </row>
    <row r="603" spans="1:13" x14ac:dyDescent="0.35">
      <c r="A603" t="s">
        <v>3540</v>
      </c>
      <c r="B603" t="s">
        <v>3541</v>
      </c>
      <c r="C603" t="s">
        <v>3542</v>
      </c>
      <c r="D603" t="s">
        <v>3543</v>
      </c>
      <c r="E603" t="s">
        <v>3544</v>
      </c>
      <c r="F603" t="str">
        <f t="shared" si="9"/>
        <v>A - Alimentary tract and metabolism</v>
      </c>
      <c r="G603" t="str">
        <f>LEFT(shortage_lista__13[[#This Row],[ATC kód 1/ATC kód 2]],1)</f>
        <v>A</v>
      </c>
      <c r="H603" t="s">
        <v>3545</v>
      </c>
      <c r="I603" s="18">
        <v>45048</v>
      </c>
      <c r="K603" t="s">
        <v>1544</v>
      </c>
      <c r="L603" t="s">
        <v>1584</v>
      </c>
      <c r="M603" t="s">
        <v>1546</v>
      </c>
    </row>
    <row r="604" spans="1:13" x14ac:dyDescent="0.35">
      <c r="A604" t="s">
        <v>3546</v>
      </c>
      <c r="B604" t="s">
        <v>1608</v>
      </c>
      <c r="C604" t="s">
        <v>3547</v>
      </c>
      <c r="D604" t="s">
        <v>3548</v>
      </c>
      <c r="E604" t="s">
        <v>2440</v>
      </c>
      <c r="F604" t="str">
        <f t="shared" si="9"/>
        <v>N - Nervous system</v>
      </c>
      <c r="G604" t="str">
        <f>LEFT(shortage_lista__13[[#This Row],[ATC kód 1/ATC kód 2]],1)</f>
        <v>N</v>
      </c>
      <c r="H604" t="s">
        <v>3549</v>
      </c>
      <c r="I604" s="18">
        <v>44875</v>
      </c>
      <c r="K604" t="s">
        <v>1544</v>
      </c>
      <c r="L604" t="s">
        <v>1573</v>
      </c>
      <c r="M604" t="s">
        <v>1546</v>
      </c>
    </row>
    <row r="605" spans="1:13" x14ac:dyDescent="0.35">
      <c r="A605" t="s">
        <v>3550</v>
      </c>
      <c r="B605" t="s">
        <v>3551</v>
      </c>
      <c r="C605" t="s">
        <v>3552</v>
      </c>
      <c r="D605" t="s">
        <v>3553</v>
      </c>
      <c r="E605" t="s">
        <v>3353</v>
      </c>
      <c r="F605" t="str">
        <f t="shared" si="9"/>
        <v>L - Antineoplastic and immunomodulating agents</v>
      </c>
      <c r="G605" t="str">
        <f>LEFT(shortage_lista__13[[#This Row],[ATC kód 1/ATC kód 2]],1)</f>
        <v>L</v>
      </c>
      <c r="H605" t="s">
        <v>3554</v>
      </c>
      <c r="I605" s="18">
        <v>45915</v>
      </c>
      <c r="J605" s="18">
        <v>46006</v>
      </c>
      <c r="K605" t="s">
        <v>1860</v>
      </c>
      <c r="L605" t="s">
        <v>1563</v>
      </c>
      <c r="M605" t="s">
        <v>1546</v>
      </c>
    </row>
    <row r="606" spans="1:13" x14ac:dyDescent="0.35">
      <c r="A606" t="s">
        <v>3555</v>
      </c>
      <c r="B606" t="s">
        <v>1735</v>
      </c>
      <c r="C606" t="s">
        <v>3556</v>
      </c>
      <c r="D606" t="s">
        <v>3557</v>
      </c>
      <c r="E606" t="s">
        <v>1893</v>
      </c>
      <c r="F606" t="str">
        <f t="shared" si="9"/>
        <v>C - Cardiovascular system</v>
      </c>
      <c r="G606" t="str">
        <f>LEFT(shortage_lista__13[[#This Row],[ATC kód 1/ATC kód 2]],1)</f>
        <v>C</v>
      </c>
      <c r="H606" t="s">
        <v>3558</v>
      </c>
      <c r="I606" s="18">
        <v>43616</v>
      </c>
      <c r="K606" t="s">
        <v>1783</v>
      </c>
      <c r="L606" t="s">
        <v>1573</v>
      </c>
      <c r="M606" t="s">
        <v>1546</v>
      </c>
    </row>
    <row r="607" spans="1:13" x14ac:dyDescent="0.35">
      <c r="A607" t="s">
        <v>3559</v>
      </c>
      <c r="B607" t="s">
        <v>1735</v>
      </c>
      <c r="C607" t="s">
        <v>3560</v>
      </c>
      <c r="D607" t="s">
        <v>3557</v>
      </c>
      <c r="E607" t="s">
        <v>1893</v>
      </c>
      <c r="F607" t="str">
        <f t="shared" si="9"/>
        <v>C - Cardiovascular system</v>
      </c>
      <c r="G607" t="str">
        <f>LEFT(shortage_lista__13[[#This Row],[ATC kód 1/ATC kód 2]],1)</f>
        <v>C</v>
      </c>
      <c r="H607" t="s">
        <v>3558</v>
      </c>
      <c r="I607" s="18">
        <v>43616</v>
      </c>
      <c r="K607" t="s">
        <v>1783</v>
      </c>
      <c r="L607" t="s">
        <v>1573</v>
      </c>
      <c r="M607" t="s">
        <v>1546</v>
      </c>
    </row>
    <row r="608" spans="1:13" x14ac:dyDescent="0.35">
      <c r="A608" t="s">
        <v>3561</v>
      </c>
      <c r="B608" t="s">
        <v>1735</v>
      </c>
      <c r="C608" t="s">
        <v>3562</v>
      </c>
      <c r="D608" t="s">
        <v>3557</v>
      </c>
      <c r="E608" t="s">
        <v>1893</v>
      </c>
      <c r="F608" t="str">
        <f t="shared" si="9"/>
        <v>C - Cardiovascular system</v>
      </c>
      <c r="G608" t="str">
        <f>LEFT(shortage_lista__13[[#This Row],[ATC kód 1/ATC kód 2]],1)</f>
        <v>C</v>
      </c>
      <c r="H608" t="s">
        <v>3558</v>
      </c>
      <c r="I608" s="18">
        <v>45645</v>
      </c>
      <c r="K608" t="s">
        <v>1783</v>
      </c>
      <c r="L608" t="s">
        <v>1573</v>
      </c>
      <c r="M608" t="s">
        <v>1546</v>
      </c>
    </row>
    <row r="609" spans="1:13" x14ac:dyDescent="0.35">
      <c r="A609" t="s">
        <v>3563</v>
      </c>
      <c r="B609" t="s">
        <v>2116</v>
      </c>
      <c r="C609" t="s">
        <v>3564</v>
      </c>
      <c r="D609" t="s">
        <v>2118</v>
      </c>
      <c r="E609" t="s">
        <v>2119</v>
      </c>
      <c r="F609" t="str">
        <f t="shared" si="9"/>
        <v>J - Antiinfectives for systemic use</v>
      </c>
      <c r="G609" t="str">
        <f>LEFT(shortage_lista__13[[#This Row],[ATC kód 1/ATC kód 2]],1)</f>
        <v>J</v>
      </c>
      <c r="H609" t="s">
        <v>2120</v>
      </c>
      <c r="I609" s="18">
        <v>42417</v>
      </c>
      <c r="K609" t="s">
        <v>1583</v>
      </c>
      <c r="L609" t="s">
        <v>3565</v>
      </c>
      <c r="M609" t="s">
        <v>1546</v>
      </c>
    </row>
    <row r="610" spans="1:13" x14ac:dyDescent="0.35">
      <c r="A610" t="s">
        <v>3566</v>
      </c>
      <c r="B610" t="s">
        <v>2116</v>
      </c>
      <c r="C610" t="s">
        <v>3567</v>
      </c>
      <c r="D610" t="s">
        <v>2118</v>
      </c>
      <c r="E610" t="s">
        <v>2119</v>
      </c>
      <c r="F610" t="str">
        <f t="shared" si="9"/>
        <v>J - Antiinfectives for systemic use</v>
      </c>
      <c r="G610" t="str">
        <f>LEFT(shortage_lista__13[[#This Row],[ATC kód 1/ATC kód 2]],1)</f>
        <v>J</v>
      </c>
      <c r="H610" t="s">
        <v>3568</v>
      </c>
      <c r="I610" s="18">
        <v>42417</v>
      </c>
      <c r="K610" t="s">
        <v>1583</v>
      </c>
      <c r="L610" t="s">
        <v>3565</v>
      </c>
      <c r="M610" t="s">
        <v>1546</v>
      </c>
    </row>
    <row r="611" spans="1:13" x14ac:dyDescent="0.35">
      <c r="A611" t="s">
        <v>3569</v>
      </c>
      <c r="B611" t="s">
        <v>3570</v>
      </c>
      <c r="C611" t="s">
        <v>3571</v>
      </c>
      <c r="D611" t="s">
        <v>3572</v>
      </c>
      <c r="E611" t="s">
        <v>2113</v>
      </c>
      <c r="F611" t="str">
        <f t="shared" si="9"/>
        <v>D - Dermatologicals</v>
      </c>
      <c r="G611" t="str">
        <f>LEFT(shortage_lista__13[[#This Row],[ATC kód 1/ATC kód 2]],1)</f>
        <v>D</v>
      </c>
      <c r="H611" t="s">
        <v>2446</v>
      </c>
      <c r="I611" s="18">
        <v>45293</v>
      </c>
      <c r="J611" s="18">
        <v>46022</v>
      </c>
      <c r="K611" t="s">
        <v>1583</v>
      </c>
      <c r="L611" t="s">
        <v>1567</v>
      </c>
      <c r="M611" t="s">
        <v>1546</v>
      </c>
    </row>
    <row r="612" spans="1:13" x14ac:dyDescent="0.35">
      <c r="A612" t="s">
        <v>3573</v>
      </c>
      <c r="B612" t="s">
        <v>1667</v>
      </c>
      <c r="C612" t="s">
        <v>3574</v>
      </c>
      <c r="D612" t="s">
        <v>3575</v>
      </c>
      <c r="E612" t="s">
        <v>1972</v>
      </c>
      <c r="F612" t="str">
        <f t="shared" si="9"/>
        <v>C - Cardiovascular system</v>
      </c>
      <c r="G612" t="str">
        <f>LEFT(shortage_lista__13[[#This Row],[ATC kód 1/ATC kód 2]],1)</f>
        <v>C</v>
      </c>
      <c r="H612" t="s">
        <v>3576</v>
      </c>
      <c r="I612" s="18">
        <v>43367</v>
      </c>
      <c r="K612" t="s">
        <v>1544</v>
      </c>
      <c r="L612" t="s">
        <v>1563</v>
      </c>
      <c r="M612" t="s">
        <v>1546</v>
      </c>
    </row>
    <row r="613" spans="1:13" x14ac:dyDescent="0.35">
      <c r="A613" t="s">
        <v>3577</v>
      </c>
      <c r="B613" t="s">
        <v>1539</v>
      </c>
      <c r="C613" t="s">
        <v>3578</v>
      </c>
      <c r="D613" t="s">
        <v>3579</v>
      </c>
      <c r="E613" t="s">
        <v>3580</v>
      </c>
      <c r="F613" t="str">
        <f t="shared" si="9"/>
        <v>V - Various</v>
      </c>
      <c r="G613" t="str">
        <f>LEFT(shortage_lista__13[[#This Row],[ATC kód 1/ATC kód 2]],1)</f>
        <v>V</v>
      </c>
      <c r="H613" t="s">
        <v>3581</v>
      </c>
      <c r="I613" s="18">
        <v>42786</v>
      </c>
      <c r="K613" t="s">
        <v>1544</v>
      </c>
      <c r="L613" t="s">
        <v>1584</v>
      </c>
      <c r="M613" t="s">
        <v>1546</v>
      </c>
    </row>
    <row r="614" spans="1:13" x14ac:dyDescent="0.35">
      <c r="A614" t="s">
        <v>3577</v>
      </c>
      <c r="B614" t="s">
        <v>1855</v>
      </c>
      <c r="C614" t="s">
        <v>3582</v>
      </c>
      <c r="D614" t="s">
        <v>3579</v>
      </c>
      <c r="E614" t="s">
        <v>3580</v>
      </c>
      <c r="F614" t="str">
        <f t="shared" si="9"/>
        <v>V - Various</v>
      </c>
      <c r="G614" t="str">
        <f>LEFT(shortage_lista__13[[#This Row],[ATC kód 1/ATC kód 2]],1)</f>
        <v>V</v>
      </c>
      <c r="H614" t="s">
        <v>3581</v>
      </c>
      <c r="I614" s="18">
        <v>42786</v>
      </c>
      <c r="K614" t="s">
        <v>1544</v>
      </c>
      <c r="L614" t="s">
        <v>1584</v>
      </c>
      <c r="M614" t="s">
        <v>1546</v>
      </c>
    </row>
    <row r="615" spans="1:13" x14ac:dyDescent="0.35">
      <c r="A615" t="s">
        <v>3583</v>
      </c>
      <c r="B615" t="s">
        <v>1539</v>
      </c>
      <c r="C615" t="s">
        <v>3584</v>
      </c>
      <c r="D615" t="s">
        <v>3579</v>
      </c>
      <c r="E615" t="s">
        <v>3580</v>
      </c>
      <c r="F615" t="str">
        <f t="shared" si="9"/>
        <v>V - Various</v>
      </c>
      <c r="G615" t="str">
        <f>LEFT(shortage_lista__13[[#This Row],[ATC kód 1/ATC kód 2]],1)</f>
        <v>V</v>
      </c>
      <c r="H615" t="s">
        <v>3581</v>
      </c>
      <c r="I615" s="18">
        <v>42786</v>
      </c>
      <c r="K615" t="s">
        <v>1544</v>
      </c>
      <c r="L615" t="s">
        <v>1584</v>
      </c>
      <c r="M615" t="s">
        <v>1546</v>
      </c>
    </row>
    <row r="616" spans="1:13" x14ac:dyDescent="0.35">
      <c r="A616" t="s">
        <v>3583</v>
      </c>
      <c r="B616" t="s">
        <v>1855</v>
      </c>
      <c r="C616" t="s">
        <v>3585</v>
      </c>
      <c r="D616" t="s">
        <v>3579</v>
      </c>
      <c r="E616" t="s">
        <v>3580</v>
      </c>
      <c r="F616" t="str">
        <f t="shared" si="9"/>
        <v>V - Various</v>
      </c>
      <c r="G616" t="str">
        <f>LEFT(shortage_lista__13[[#This Row],[ATC kód 1/ATC kód 2]],1)</f>
        <v>V</v>
      </c>
      <c r="H616" t="s">
        <v>3581</v>
      </c>
      <c r="I616" s="18">
        <v>42786</v>
      </c>
      <c r="K616" t="s">
        <v>1544</v>
      </c>
      <c r="L616" t="s">
        <v>1584</v>
      </c>
      <c r="M616" t="s">
        <v>1546</v>
      </c>
    </row>
    <row r="617" spans="1:13" x14ac:dyDescent="0.35">
      <c r="A617" t="s">
        <v>3586</v>
      </c>
      <c r="B617" t="s">
        <v>3587</v>
      </c>
      <c r="C617" t="s">
        <v>3588</v>
      </c>
      <c r="D617" t="s">
        <v>3579</v>
      </c>
      <c r="E617" t="s">
        <v>3580</v>
      </c>
      <c r="F617" t="str">
        <f t="shared" si="9"/>
        <v>V - Various</v>
      </c>
      <c r="G617" t="str">
        <f>LEFT(shortage_lista__13[[#This Row],[ATC kód 1/ATC kód 2]],1)</f>
        <v>V</v>
      </c>
      <c r="H617" t="s">
        <v>3581</v>
      </c>
      <c r="I617" s="18">
        <v>42786</v>
      </c>
      <c r="K617" t="s">
        <v>1544</v>
      </c>
      <c r="L617" t="s">
        <v>1584</v>
      </c>
      <c r="M617" t="s">
        <v>1546</v>
      </c>
    </row>
    <row r="618" spans="1:13" x14ac:dyDescent="0.35">
      <c r="A618" t="s">
        <v>3586</v>
      </c>
      <c r="B618" t="s">
        <v>1547</v>
      </c>
      <c r="C618" t="s">
        <v>3589</v>
      </c>
      <c r="D618" t="s">
        <v>3579</v>
      </c>
      <c r="E618" t="s">
        <v>3580</v>
      </c>
      <c r="F618" t="str">
        <f t="shared" si="9"/>
        <v>V - Various</v>
      </c>
      <c r="G618" t="str">
        <f>LEFT(shortage_lista__13[[#This Row],[ATC kód 1/ATC kód 2]],1)</f>
        <v>V</v>
      </c>
      <c r="H618" t="s">
        <v>3581</v>
      </c>
      <c r="I618" s="18">
        <v>42786</v>
      </c>
      <c r="K618" t="s">
        <v>1544</v>
      </c>
      <c r="L618" t="s">
        <v>1584</v>
      </c>
      <c r="M618" t="s">
        <v>1546</v>
      </c>
    </row>
    <row r="619" spans="1:13" x14ac:dyDescent="0.35">
      <c r="A619" t="s">
        <v>3586</v>
      </c>
      <c r="B619" t="s">
        <v>3590</v>
      </c>
      <c r="C619" t="s">
        <v>3591</v>
      </c>
      <c r="D619" t="s">
        <v>3579</v>
      </c>
      <c r="E619" t="s">
        <v>3580</v>
      </c>
      <c r="F619" t="str">
        <f t="shared" si="9"/>
        <v>V - Various</v>
      </c>
      <c r="G619" t="str">
        <f>LEFT(shortage_lista__13[[#This Row],[ATC kód 1/ATC kód 2]],1)</f>
        <v>V</v>
      </c>
      <c r="H619" t="s">
        <v>3581</v>
      </c>
      <c r="I619" s="18">
        <v>42786</v>
      </c>
      <c r="K619" t="s">
        <v>1544</v>
      </c>
      <c r="L619" t="s">
        <v>1584</v>
      </c>
      <c r="M619" t="s">
        <v>1546</v>
      </c>
    </row>
    <row r="620" spans="1:13" x14ac:dyDescent="0.35">
      <c r="A620" t="s">
        <v>3592</v>
      </c>
      <c r="B620" t="s">
        <v>1539</v>
      </c>
      <c r="C620" t="s">
        <v>3593</v>
      </c>
      <c r="D620" t="s">
        <v>3579</v>
      </c>
      <c r="E620" t="s">
        <v>3580</v>
      </c>
      <c r="F620" t="str">
        <f t="shared" si="9"/>
        <v>V - Various</v>
      </c>
      <c r="G620" t="str">
        <f>LEFT(shortage_lista__13[[#This Row],[ATC kód 1/ATC kód 2]],1)</f>
        <v>V</v>
      </c>
      <c r="H620" t="s">
        <v>3581</v>
      </c>
      <c r="I620" s="18">
        <v>42786</v>
      </c>
      <c r="K620" t="s">
        <v>1544</v>
      </c>
      <c r="L620" t="s">
        <v>1584</v>
      </c>
      <c r="M620" t="s">
        <v>1546</v>
      </c>
    </row>
    <row r="621" spans="1:13" x14ac:dyDescent="0.35">
      <c r="A621" t="s">
        <v>3592</v>
      </c>
      <c r="B621" t="s">
        <v>1547</v>
      </c>
      <c r="C621" t="s">
        <v>3594</v>
      </c>
      <c r="D621" t="s">
        <v>3579</v>
      </c>
      <c r="E621" t="s">
        <v>3580</v>
      </c>
      <c r="F621" t="str">
        <f t="shared" si="9"/>
        <v>V - Various</v>
      </c>
      <c r="G621" t="str">
        <f>LEFT(shortage_lista__13[[#This Row],[ATC kód 1/ATC kód 2]],1)</f>
        <v>V</v>
      </c>
      <c r="H621" t="s">
        <v>3581</v>
      </c>
      <c r="I621" s="18">
        <v>42786</v>
      </c>
      <c r="K621" t="s">
        <v>1544</v>
      </c>
      <c r="L621" t="s">
        <v>1584</v>
      </c>
      <c r="M621" t="s">
        <v>1546</v>
      </c>
    </row>
    <row r="622" spans="1:13" x14ac:dyDescent="0.35">
      <c r="A622" t="s">
        <v>3595</v>
      </c>
      <c r="B622" t="s">
        <v>1539</v>
      </c>
      <c r="C622" t="s">
        <v>3596</v>
      </c>
      <c r="D622" t="s">
        <v>3579</v>
      </c>
      <c r="E622" t="s">
        <v>3580</v>
      </c>
      <c r="F622" t="str">
        <f t="shared" si="9"/>
        <v>V - Various</v>
      </c>
      <c r="G622" t="str">
        <f>LEFT(shortage_lista__13[[#This Row],[ATC kód 1/ATC kód 2]],1)</f>
        <v>V</v>
      </c>
      <c r="H622" t="s">
        <v>3581</v>
      </c>
      <c r="I622" s="18">
        <v>42786</v>
      </c>
      <c r="K622" t="s">
        <v>1544</v>
      </c>
      <c r="L622" t="s">
        <v>1584</v>
      </c>
      <c r="M622" t="s">
        <v>1546</v>
      </c>
    </row>
    <row r="623" spans="1:13" x14ac:dyDescent="0.35">
      <c r="A623" t="s">
        <v>3595</v>
      </c>
      <c r="B623" t="s">
        <v>3587</v>
      </c>
      <c r="C623" t="s">
        <v>3597</v>
      </c>
      <c r="D623" t="s">
        <v>3579</v>
      </c>
      <c r="E623" t="s">
        <v>3580</v>
      </c>
      <c r="F623" t="str">
        <f t="shared" si="9"/>
        <v>V - Various</v>
      </c>
      <c r="G623" t="str">
        <f>LEFT(shortage_lista__13[[#This Row],[ATC kód 1/ATC kód 2]],1)</f>
        <v>V</v>
      </c>
      <c r="H623" t="s">
        <v>3581</v>
      </c>
      <c r="I623" s="18">
        <v>42786</v>
      </c>
      <c r="K623" t="s">
        <v>1544</v>
      </c>
      <c r="L623" t="s">
        <v>1584</v>
      </c>
      <c r="M623" t="s">
        <v>1546</v>
      </c>
    </row>
    <row r="624" spans="1:13" x14ac:dyDescent="0.35">
      <c r="A624" t="s">
        <v>3595</v>
      </c>
      <c r="B624" t="s">
        <v>1855</v>
      </c>
      <c r="C624" t="s">
        <v>3598</v>
      </c>
      <c r="D624" t="s">
        <v>3579</v>
      </c>
      <c r="E624" t="s">
        <v>3580</v>
      </c>
      <c r="F624" t="str">
        <f t="shared" si="9"/>
        <v>V - Various</v>
      </c>
      <c r="G624" t="str">
        <f>LEFT(shortage_lista__13[[#This Row],[ATC kód 1/ATC kód 2]],1)</f>
        <v>V</v>
      </c>
      <c r="H624" t="s">
        <v>3581</v>
      </c>
      <c r="I624" s="18">
        <v>42786</v>
      </c>
      <c r="K624" t="s">
        <v>1544</v>
      </c>
      <c r="L624" t="s">
        <v>1584</v>
      </c>
      <c r="M624" t="s">
        <v>1546</v>
      </c>
    </row>
    <row r="625" spans="1:13" x14ac:dyDescent="0.35">
      <c r="A625" t="s">
        <v>3595</v>
      </c>
      <c r="B625" t="s">
        <v>3599</v>
      </c>
      <c r="C625" t="s">
        <v>3600</v>
      </c>
      <c r="D625" t="s">
        <v>3579</v>
      </c>
      <c r="E625" t="s">
        <v>3580</v>
      </c>
      <c r="F625" t="str">
        <f t="shared" si="9"/>
        <v>V - Various</v>
      </c>
      <c r="G625" t="str">
        <f>LEFT(shortage_lista__13[[#This Row],[ATC kód 1/ATC kód 2]],1)</f>
        <v>V</v>
      </c>
      <c r="H625" t="s">
        <v>3581</v>
      </c>
      <c r="I625" s="18">
        <v>43949</v>
      </c>
      <c r="K625" t="s">
        <v>1544</v>
      </c>
      <c r="L625" t="s">
        <v>1563</v>
      </c>
      <c r="M625" t="s">
        <v>1546</v>
      </c>
    </row>
    <row r="626" spans="1:13" x14ac:dyDescent="0.35">
      <c r="A626" t="s">
        <v>3601</v>
      </c>
      <c r="B626" t="s">
        <v>1539</v>
      </c>
      <c r="C626" t="s">
        <v>3602</v>
      </c>
      <c r="D626" t="s">
        <v>3603</v>
      </c>
      <c r="E626" t="s">
        <v>3580</v>
      </c>
      <c r="F626" t="str">
        <f t="shared" si="9"/>
        <v>V - Various</v>
      </c>
      <c r="G626" t="str">
        <f>LEFT(shortage_lista__13[[#This Row],[ATC kód 1/ATC kód 2]],1)</f>
        <v>V</v>
      </c>
      <c r="H626" t="s">
        <v>3604</v>
      </c>
      <c r="I626" s="18">
        <v>43950</v>
      </c>
      <c r="K626" t="s">
        <v>1544</v>
      </c>
      <c r="L626" t="s">
        <v>1584</v>
      </c>
      <c r="M626" t="s">
        <v>1546</v>
      </c>
    </row>
    <row r="627" spans="1:13" x14ac:dyDescent="0.35">
      <c r="A627" t="s">
        <v>3601</v>
      </c>
      <c r="B627" t="s">
        <v>3605</v>
      </c>
      <c r="C627" t="s">
        <v>3606</v>
      </c>
      <c r="D627" t="s">
        <v>3603</v>
      </c>
      <c r="E627" t="s">
        <v>3580</v>
      </c>
      <c r="F627" t="str">
        <f t="shared" si="9"/>
        <v>V - Various</v>
      </c>
      <c r="G627" t="str">
        <f>LEFT(shortage_lista__13[[#This Row],[ATC kód 1/ATC kód 2]],1)</f>
        <v>V</v>
      </c>
      <c r="H627" t="s">
        <v>3604</v>
      </c>
      <c r="I627" s="18">
        <v>43950</v>
      </c>
      <c r="K627" t="s">
        <v>1544</v>
      </c>
      <c r="L627" t="s">
        <v>1584</v>
      </c>
      <c r="M627" t="s">
        <v>1546</v>
      </c>
    </row>
    <row r="628" spans="1:13" x14ac:dyDescent="0.35">
      <c r="A628" t="s">
        <v>3601</v>
      </c>
      <c r="B628" t="s">
        <v>1855</v>
      </c>
      <c r="C628" t="s">
        <v>3607</v>
      </c>
      <c r="D628" t="s">
        <v>3603</v>
      </c>
      <c r="E628" t="s">
        <v>3580</v>
      </c>
      <c r="F628" t="str">
        <f t="shared" si="9"/>
        <v>V - Various</v>
      </c>
      <c r="G628" t="str">
        <f>LEFT(shortage_lista__13[[#This Row],[ATC kód 1/ATC kód 2]],1)</f>
        <v>V</v>
      </c>
      <c r="H628" t="s">
        <v>3604</v>
      </c>
      <c r="I628" s="18">
        <v>43950</v>
      </c>
      <c r="K628" t="s">
        <v>1544</v>
      </c>
      <c r="L628" t="s">
        <v>1584</v>
      </c>
      <c r="M628" t="s">
        <v>1546</v>
      </c>
    </row>
    <row r="629" spans="1:13" x14ac:dyDescent="0.35">
      <c r="A629" t="s">
        <v>3601</v>
      </c>
      <c r="B629" t="s">
        <v>3599</v>
      </c>
      <c r="C629" t="s">
        <v>3608</v>
      </c>
      <c r="D629" t="s">
        <v>3603</v>
      </c>
      <c r="E629" t="s">
        <v>3580</v>
      </c>
      <c r="F629" t="str">
        <f t="shared" si="9"/>
        <v>V - Various</v>
      </c>
      <c r="G629" t="str">
        <f>LEFT(shortage_lista__13[[#This Row],[ATC kód 1/ATC kód 2]],1)</f>
        <v>V</v>
      </c>
      <c r="H629" t="s">
        <v>3604</v>
      </c>
      <c r="I629" s="18">
        <v>43950</v>
      </c>
      <c r="K629" t="s">
        <v>1544</v>
      </c>
      <c r="L629" t="s">
        <v>1584</v>
      </c>
      <c r="M629" t="s">
        <v>1546</v>
      </c>
    </row>
    <row r="630" spans="1:13" x14ac:dyDescent="0.35">
      <c r="A630" t="s">
        <v>3609</v>
      </c>
      <c r="B630" t="s">
        <v>1539</v>
      </c>
      <c r="C630" t="s">
        <v>3610</v>
      </c>
      <c r="D630" t="s">
        <v>3603</v>
      </c>
      <c r="E630" t="s">
        <v>3580</v>
      </c>
      <c r="F630" t="str">
        <f t="shared" si="9"/>
        <v>V - Various</v>
      </c>
      <c r="G630" t="str">
        <f>LEFT(shortage_lista__13[[#This Row],[ATC kód 1/ATC kód 2]],1)</f>
        <v>V</v>
      </c>
      <c r="H630" t="s">
        <v>3604</v>
      </c>
      <c r="I630" s="18">
        <v>43950</v>
      </c>
      <c r="K630" t="s">
        <v>1544</v>
      </c>
      <c r="L630" t="s">
        <v>1584</v>
      </c>
      <c r="M630" t="s">
        <v>1546</v>
      </c>
    </row>
    <row r="631" spans="1:13" x14ac:dyDescent="0.35">
      <c r="A631" t="s">
        <v>3609</v>
      </c>
      <c r="B631" t="s">
        <v>3605</v>
      </c>
      <c r="C631" t="s">
        <v>3611</v>
      </c>
      <c r="D631" t="s">
        <v>3603</v>
      </c>
      <c r="E631" t="s">
        <v>3580</v>
      </c>
      <c r="F631" t="str">
        <f t="shared" si="9"/>
        <v>V - Various</v>
      </c>
      <c r="G631" t="str">
        <f>LEFT(shortage_lista__13[[#This Row],[ATC kód 1/ATC kód 2]],1)</f>
        <v>V</v>
      </c>
      <c r="H631" t="s">
        <v>3604</v>
      </c>
      <c r="I631" s="18">
        <v>43950</v>
      </c>
      <c r="K631" t="s">
        <v>1544</v>
      </c>
      <c r="L631" t="s">
        <v>1584</v>
      </c>
      <c r="M631" t="s">
        <v>1546</v>
      </c>
    </row>
    <row r="632" spans="1:13" x14ac:dyDescent="0.35">
      <c r="A632" t="s">
        <v>3609</v>
      </c>
      <c r="B632" t="s">
        <v>3605</v>
      </c>
      <c r="C632" t="s">
        <v>3611</v>
      </c>
      <c r="D632" t="s">
        <v>3603</v>
      </c>
      <c r="E632" t="s">
        <v>3580</v>
      </c>
      <c r="F632" t="str">
        <f t="shared" si="9"/>
        <v>V - Various</v>
      </c>
      <c r="G632" t="str">
        <f>LEFT(shortage_lista__13[[#This Row],[ATC kód 1/ATC kód 2]],1)</f>
        <v>V</v>
      </c>
      <c r="H632" t="s">
        <v>3604</v>
      </c>
      <c r="I632" s="18">
        <v>43950</v>
      </c>
      <c r="K632" t="s">
        <v>1544</v>
      </c>
      <c r="L632" t="s">
        <v>1584</v>
      </c>
      <c r="M632" t="s">
        <v>1546</v>
      </c>
    </row>
    <row r="633" spans="1:13" x14ac:dyDescent="0.35">
      <c r="A633" t="s">
        <v>3609</v>
      </c>
      <c r="B633" t="s">
        <v>3599</v>
      </c>
      <c r="C633" t="s">
        <v>3612</v>
      </c>
      <c r="D633" t="s">
        <v>3603</v>
      </c>
      <c r="E633" t="s">
        <v>3580</v>
      </c>
      <c r="F633" t="str">
        <f t="shared" si="9"/>
        <v>V - Various</v>
      </c>
      <c r="G633" t="str">
        <f>LEFT(shortage_lista__13[[#This Row],[ATC kód 1/ATC kód 2]],1)</f>
        <v>V</v>
      </c>
      <c r="H633" t="s">
        <v>3604</v>
      </c>
      <c r="I633" s="18">
        <v>43950</v>
      </c>
      <c r="K633" t="s">
        <v>1544</v>
      </c>
      <c r="L633" t="s">
        <v>1584</v>
      </c>
      <c r="M633" t="s">
        <v>1546</v>
      </c>
    </row>
    <row r="634" spans="1:13" x14ac:dyDescent="0.35">
      <c r="A634" t="s">
        <v>3613</v>
      </c>
      <c r="B634" t="s">
        <v>1638</v>
      </c>
      <c r="C634" t="s">
        <v>3614</v>
      </c>
      <c r="D634" t="s">
        <v>3615</v>
      </c>
      <c r="E634" t="s">
        <v>1593</v>
      </c>
      <c r="F634" t="str">
        <f t="shared" si="9"/>
        <v>A - Alimentary tract and metabolism</v>
      </c>
      <c r="G634" t="str">
        <f>LEFT(shortage_lista__13[[#This Row],[ATC kód 1/ATC kód 2]],1)</f>
        <v>A</v>
      </c>
      <c r="H634" t="s">
        <v>3616</v>
      </c>
      <c r="I634" s="18">
        <v>45541</v>
      </c>
      <c r="J634" s="18">
        <v>45989</v>
      </c>
      <c r="K634" t="s">
        <v>1583</v>
      </c>
      <c r="L634" t="s">
        <v>1567</v>
      </c>
      <c r="M634" t="s">
        <v>1546</v>
      </c>
    </row>
    <row r="635" spans="1:13" x14ac:dyDescent="0.35">
      <c r="A635" t="s">
        <v>3617</v>
      </c>
      <c r="B635" t="s">
        <v>1638</v>
      </c>
      <c r="C635" t="s">
        <v>3618</v>
      </c>
      <c r="D635" t="s">
        <v>3615</v>
      </c>
      <c r="E635" t="s">
        <v>1593</v>
      </c>
      <c r="F635" t="str">
        <f t="shared" si="9"/>
        <v>A - Alimentary tract and metabolism</v>
      </c>
      <c r="G635" t="str">
        <f>LEFT(shortage_lista__13[[#This Row],[ATC kód 1/ATC kód 2]],1)</f>
        <v>A</v>
      </c>
      <c r="H635" t="s">
        <v>3616</v>
      </c>
      <c r="I635" s="18">
        <v>45541</v>
      </c>
      <c r="J635" s="18">
        <v>45989</v>
      </c>
      <c r="K635" t="s">
        <v>1583</v>
      </c>
      <c r="L635" t="s">
        <v>1567</v>
      </c>
      <c r="M635" t="s">
        <v>1546</v>
      </c>
    </row>
    <row r="636" spans="1:13" x14ac:dyDescent="0.35">
      <c r="A636" t="s">
        <v>3619</v>
      </c>
      <c r="B636" t="s">
        <v>3457</v>
      </c>
      <c r="C636" t="s">
        <v>3620</v>
      </c>
      <c r="D636" t="s">
        <v>3621</v>
      </c>
      <c r="E636" t="s">
        <v>2054</v>
      </c>
      <c r="F636" t="str">
        <f t="shared" si="9"/>
        <v>L - Antineoplastic and immunomodulating agents</v>
      </c>
      <c r="G636" t="str">
        <f>LEFT(shortage_lista__13[[#This Row],[ATC kód 1/ATC kód 2]],1)</f>
        <v>L</v>
      </c>
      <c r="H636" t="s">
        <v>3622</v>
      </c>
      <c r="I636" s="18">
        <v>44691</v>
      </c>
      <c r="K636" t="s">
        <v>1678</v>
      </c>
      <c r="L636" t="s">
        <v>1549</v>
      </c>
      <c r="M636" t="s">
        <v>1546</v>
      </c>
    </row>
    <row r="637" spans="1:13" x14ac:dyDescent="0.35">
      <c r="A637" t="s">
        <v>3623</v>
      </c>
      <c r="B637" t="s">
        <v>3624</v>
      </c>
      <c r="C637" t="s">
        <v>3625</v>
      </c>
      <c r="D637" t="s">
        <v>3626</v>
      </c>
      <c r="E637" t="s">
        <v>1818</v>
      </c>
      <c r="F637" t="str">
        <f t="shared" si="9"/>
        <v>L - Antineoplastic and immunomodulating agents</v>
      </c>
      <c r="G637" t="str">
        <f>LEFT(shortage_lista__13[[#This Row],[ATC kód 1/ATC kód 2]],1)</f>
        <v>L</v>
      </c>
      <c r="H637" t="s">
        <v>3622</v>
      </c>
      <c r="I637" s="18">
        <v>42997</v>
      </c>
      <c r="K637" t="s">
        <v>1544</v>
      </c>
      <c r="L637" t="s">
        <v>1584</v>
      </c>
      <c r="M637" t="s">
        <v>1546</v>
      </c>
    </row>
    <row r="638" spans="1:13" x14ac:dyDescent="0.35">
      <c r="A638" t="s">
        <v>3623</v>
      </c>
      <c r="B638" t="s">
        <v>3457</v>
      </c>
      <c r="C638" t="s">
        <v>3627</v>
      </c>
      <c r="D638" t="s">
        <v>3626</v>
      </c>
      <c r="E638" t="s">
        <v>1818</v>
      </c>
      <c r="F638" t="str">
        <f t="shared" si="9"/>
        <v>L - Antineoplastic and immunomodulating agents</v>
      </c>
      <c r="G638" t="str">
        <f>LEFT(shortage_lista__13[[#This Row],[ATC kód 1/ATC kód 2]],1)</f>
        <v>L</v>
      </c>
      <c r="H638" t="s">
        <v>3622</v>
      </c>
      <c r="I638" s="18">
        <v>43008</v>
      </c>
      <c r="K638" t="s">
        <v>1544</v>
      </c>
      <c r="L638" t="s">
        <v>1584</v>
      </c>
      <c r="M638" t="s">
        <v>1546</v>
      </c>
    </row>
    <row r="639" spans="1:13" x14ac:dyDescent="0.35">
      <c r="A639" t="s">
        <v>3628</v>
      </c>
      <c r="B639" t="s">
        <v>1735</v>
      </c>
      <c r="C639" t="s">
        <v>3629</v>
      </c>
      <c r="D639" t="s">
        <v>2010</v>
      </c>
      <c r="E639" t="s">
        <v>1806</v>
      </c>
      <c r="F639" t="str">
        <f t="shared" si="9"/>
        <v>C - Cardiovascular system</v>
      </c>
      <c r="G639" t="str">
        <f>LEFT(shortage_lista__13[[#This Row],[ATC kód 1/ATC kód 2]],1)</f>
        <v>C</v>
      </c>
      <c r="H639" t="s">
        <v>2011</v>
      </c>
      <c r="I639" s="18">
        <v>45923</v>
      </c>
      <c r="J639" s="18">
        <v>46096</v>
      </c>
      <c r="K639" t="s">
        <v>1860</v>
      </c>
      <c r="L639" t="s">
        <v>1567</v>
      </c>
      <c r="M639" t="s">
        <v>1546</v>
      </c>
    </row>
    <row r="640" spans="1:13" x14ac:dyDescent="0.35">
      <c r="A640" t="s">
        <v>3630</v>
      </c>
      <c r="B640" t="s">
        <v>1735</v>
      </c>
      <c r="C640" t="s">
        <v>3631</v>
      </c>
      <c r="D640" t="s">
        <v>2010</v>
      </c>
      <c r="E640" t="s">
        <v>1806</v>
      </c>
      <c r="F640" t="str">
        <f t="shared" si="9"/>
        <v>C - Cardiovascular system</v>
      </c>
      <c r="G640" t="str">
        <f>LEFT(shortage_lista__13[[#This Row],[ATC kód 1/ATC kód 2]],1)</f>
        <v>C</v>
      </c>
      <c r="H640" t="s">
        <v>2011</v>
      </c>
      <c r="I640" s="18">
        <v>45908</v>
      </c>
      <c r="J640" s="18">
        <v>46022</v>
      </c>
      <c r="K640" t="s">
        <v>1583</v>
      </c>
      <c r="L640" t="s">
        <v>1584</v>
      </c>
      <c r="M640" t="s">
        <v>1546</v>
      </c>
    </row>
    <row r="641" spans="1:13" x14ac:dyDescent="0.35">
      <c r="A641" t="s">
        <v>3632</v>
      </c>
      <c r="B641" t="s">
        <v>1735</v>
      </c>
      <c r="C641" t="s">
        <v>3633</v>
      </c>
      <c r="D641" t="s">
        <v>2627</v>
      </c>
      <c r="E641" t="s">
        <v>1806</v>
      </c>
      <c r="F641" t="str">
        <f t="shared" si="9"/>
        <v>C - Cardiovascular system</v>
      </c>
      <c r="G641" t="str">
        <f>LEFT(shortage_lista__13[[#This Row],[ATC kód 1/ATC kód 2]],1)</f>
        <v>C</v>
      </c>
      <c r="H641" t="s">
        <v>2628</v>
      </c>
      <c r="I641" s="18">
        <v>45553</v>
      </c>
      <c r="K641" t="s">
        <v>1583</v>
      </c>
      <c r="L641" t="s">
        <v>1567</v>
      </c>
      <c r="M641" t="s">
        <v>1546</v>
      </c>
    </row>
    <row r="642" spans="1:13" x14ac:dyDescent="0.35">
      <c r="A642" t="s">
        <v>3634</v>
      </c>
      <c r="B642" t="s">
        <v>1735</v>
      </c>
      <c r="C642" t="s">
        <v>3635</v>
      </c>
      <c r="D642" t="s">
        <v>2627</v>
      </c>
      <c r="E642" t="s">
        <v>1806</v>
      </c>
      <c r="F642" t="str">
        <f t="shared" ref="F642:F705" si="10">VLOOKUP(G642, $O$2:$P$14, 2, FALSE)</f>
        <v>C - Cardiovascular system</v>
      </c>
      <c r="G642" t="str">
        <f>LEFT(shortage_lista__13[[#This Row],[ATC kód 1/ATC kód 2]],1)</f>
        <v>C</v>
      </c>
      <c r="H642" t="s">
        <v>2628</v>
      </c>
      <c r="I642" s="18">
        <v>45796</v>
      </c>
      <c r="K642" t="s">
        <v>1544</v>
      </c>
      <c r="L642" t="s">
        <v>1567</v>
      </c>
      <c r="M642" t="s">
        <v>1546</v>
      </c>
    </row>
    <row r="643" spans="1:13" x14ac:dyDescent="0.35">
      <c r="A643" t="s">
        <v>3636</v>
      </c>
      <c r="B643" t="s">
        <v>1735</v>
      </c>
      <c r="C643" t="s">
        <v>3637</v>
      </c>
      <c r="D643" t="s">
        <v>2627</v>
      </c>
      <c r="E643" t="s">
        <v>1806</v>
      </c>
      <c r="F643" t="str">
        <f t="shared" si="10"/>
        <v>C - Cardiovascular system</v>
      </c>
      <c r="G643" t="str">
        <f>LEFT(shortage_lista__13[[#This Row],[ATC kód 1/ATC kód 2]],1)</f>
        <v>C</v>
      </c>
      <c r="H643" t="s">
        <v>2628</v>
      </c>
      <c r="I643" s="18">
        <v>45867</v>
      </c>
      <c r="K643" t="s">
        <v>1544</v>
      </c>
      <c r="L643" t="s">
        <v>1567</v>
      </c>
      <c r="M643" t="s">
        <v>1546</v>
      </c>
    </row>
    <row r="644" spans="1:13" x14ac:dyDescent="0.35">
      <c r="A644" t="s">
        <v>3638</v>
      </c>
      <c r="B644" t="s">
        <v>3327</v>
      </c>
      <c r="C644" t="s">
        <v>3639</v>
      </c>
      <c r="D644" t="s">
        <v>3329</v>
      </c>
      <c r="E644" t="s">
        <v>1554</v>
      </c>
      <c r="F644" t="str">
        <f t="shared" si="10"/>
        <v>B - Blood and blood forming organs</v>
      </c>
      <c r="G644" t="str">
        <f>LEFT(shortage_lista__13[[#This Row],[ATC kód 1/ATC kód 2]],1)</f>
        <v>B</v>
      </c>
      <c r="H644" t="s">
        <v>3330</v>
      </c>
      <c r="I644" s="18">
        <v>45371</v>
      </c>
      <c r="K644" t="s">
        <v>1583</v>
      </c>
      <c r="L644" t="s">
        <v>1747</v>
      </c>
      <c r="M644" t="s">
        <v>1546</v>
      </c>
    </row>
    <row r="645" spans="1:13" x14ac:dyDescent="0.35">
      <c r="A645" t="s">
        <v>3638</v>
      </c>
      <c r="B645" t="s">
        <v>3331</v>
      </c>
      <c r="C645" t="s">
        <v>3640</v>
      </c>
      <c r="D645" t="s">
        <v>3329</v>
      </c>
      <c r="E645" t="s">
        <v>1554</v>
      </c>
      <c r="F645" t="str">
        <f t="shared" si="10"/>
        <v>B - Blood and blood forming organs</v>
      </c>
      <c r="G645" t="str">
        <f>LEFT(shortage_lista__13[[#This Row],[ATC kód 1/ATC kód 2]],1)</f>
        <v>B</v>
      </c>
      <c r="H645" t="s">
        <v>3330</v>
      </c>
      <c r="I645" s="18">
        <v>45342</v>
      </c>
      <c r="K645" t="s">
        <v>1583</v>
      </c>
      <c r="L645" t="s">
        <v>1573</v>
      </c>
      <c r="M645" t="s">
        <v>1546</v>
      </c>
    </row>
    <row r="646" spans="1:13" x14ac:dyDescent="0.35">
      <c r="A646" t="s">
        <v>3641</v>
      </c>
      <c r="B646" t="s">
        <v>1994</v>
      </c>
      <c r="C646" t="s">
        <v>3642</v>
      </c>
      <c r="D646" t="s">
        <v>2166</v>
      </c>
      <c r="E646" t="s">
        <v>1641</v>
      </c>
      <c r="F646" t="str">
        <f t="shared" si="10"/>
        <v>M - Musculo-skeletal system</v>
      </c>
      <c r="G646" t="str">
        <f>LEFT(shortage_lista__13[[#This Row],[ATC kód 1/ATC kód 2]],1)</f>
        <v>M</v>
      </c>
      <c r="H646" t="s">
        <v>2168</v>
      </c>
      <c r="I646" s="18">
        <v>45258</v>
      </c>
      <c r="J646" s="18">
        <v>46326</v>
      </c>
      <c r="K646" t="s">
        <v>1583</v>
      </c>
      <c r="L646" t="s">
        <v>1567</v>
      </c>
      <c r="M646" t="s">
        <v>1546</v>
      </c>
    </row>
    <row r="647" spans="1:13" x14ac:dyDescent="0.35">
      <c r="A647" t="s">
        <v>3643</v>
      </c>
      <c r="B647" t="s">
        <v>3644</v>
      </c>
      <c r="C647" t="s">
        <v>3645</v>
      </c>
      <c r="D647" t="s">
        <v>3646</v>
      </c>
      <c r="E647" t="s">
        <v>1978</v>
      </c>
      <c r="F647" t="str">
        <f t="shared" si="10"/>
        <v>L - Antineoplastic and immunomodulating agents</v>
      </c>
      <c r="G647" t="str">
        <f>LEFT(shortage_lista__13[[#This Row],[ATC kód 1/ATC kód 2]],1)</f>
        <v>L</v>
      </c>
      <c r="H647" t="s">
        <v>3647</v>
      </c>
      <c r="I647" s="18">
        <v>43250</v>
      </c>
      <c r="K647" t="s">
        <v>1544</v>
      </c>
      <c r="L647" t="s">
        <v>1584</v>
      </c>
      <c r="M647" t="s">
        <v>1546</v>
      </c>
    </row>
    <row r="648" spans="1:13" x14ac:dyDescent="0.35">
      <c r="A648" t="s">
        <v>3648</v>
      </c>
      <c r="B648" t="s">
        <v>1558</v>
      </c>
      <c r="C648" t="s">
        <v>3649</v>
      </c>
      <c r="D648" t="s">
        <v>3650</v>
      </c>
      <c r="E648" t="s">
        <v>3651</v>
      </c>
      <c r="F648" t="str">
        <f t="shared" si="10"/>
        <v>L - Antineoplastic and immunomodulating agents</v>
      </c>
      <c r="G648" t="str">
        <f>LEFT(shortage_lista__13[[#This Row],[ATC kód 1/ATC kód 2]],1)</f>
        <v>L</v>
      </c>
      <c r="H648" t="s">
        <v>3652</v>
      </c>
      <c r="I648" s="18">
        <v>45538</v>
      </c>
      <c r="K648" t="s">
        <v>1544</v>
      </c>
      <c r="L648" t="s">
        <v>1595</v>
      </c>
      <c r="M648" t="s">
        <v>1546</v>
      </c>
    </row>
    <row r="649" spans="1:13" x14ac:dyDescent="0.35">
      <c r="A649" t="s">
        <v>3653</v>
      </c>
      <c r="B649" t="s">
        <v>3654</v>
      </c>
      <c r="C649" t="s">
        <v>3655</v>
      </c>
      <c r="D649" t="s">
        <v>2602</v>
      </c>
      <c r="E649" t="s">
        <v>3656</v>
      </c>
      <c r="F649" t="str">
        <f t="shared" si="10"/>
        <v>J - Antiinfectives for systemic use</v>
      </c>
      <c r="G649" t="str">
        <f>LEFT(shortage_lista__13[[#This Row],[ATC kód 1/ATC kód 2]],1)</f>
        <v>J</v>
      </c>
      <c r="H649" t="s">
        <v>3657</v>
      </c>
      <c r="I649" s="18">
        <v>44813</v>
      </c>
      <c r="K649" t="s">
        <v>3402</v>
      </c>
      <c r="L649" t="s">
        <v>1747</v>
      </c>
      <c r="M649" t="s">
        <v>1546</v>
      </c>
    </row>
    <row r="650" spans="1:13" x14ac:dyDescent="0.35">
      <c r="A650" t="s">
        <v>3658</v>
      </c>
      <c r="B650" t="s">
        <v>2003</v>
      </c>
      <c r="C650" t="s">
        <v>3659</v>
      </c>
      <c r="D650" t="s">
        <v>3660</v>
      </c>
      <c r="E650" t="s">
        <v>2006</v>
      </c>
      <c r="F650" t="str">
        <f t="shared" si="10"/>
        <v>A - Alimentary tract and metabolism</v>
      </c>
      <c r="G650" t="str">
        <f>LEFT(shortage_lista__13[[#This Row],[ATC kód 1/ATC kód 2]],1)</f>
        <v>A</v>
      </c>
      <c r="H650" t="s">
        <v>3661</v>
      </c>
      <c r="I650" s="18">
        <v>44595</v>
      </c>
      <c r="K650" t="s">
        <v>1544</v>
      </c>
      <c r="L650" t="s">
        <v>1573</v>
      </c>
      <c r="M650" t="s">
        <v>1546</v>
      </c>
    </row>
    <row r="651" spans="1:13" x14ac:dyDescent="0.35">
      <c r="A651" t="s">
        <v>3662</v>
      </c>
      <c r="B651" t="s">
        <v>3663</v>
      </c>
      <c r="C651" t="s">
        <v>3664</v>
      </c>
      <c r="D651" t="s">
        <v>3660</v>
      </c>
      <c r="E651" t="s">
        <v>2006</v>
      </c>
      <c r="F651" t="str">
        <f t="shared" si="10"/>
        <v>A - Alimentary tract and metabolism</v>
      </c>
      <c r="G651" t="str">
        <f>LEFT(shortage_lista__13[[#This Row],[ATC kód 1/ATC kód 2]],1)</f>
        <v>A</v>
      </c>
      <c r="H651" t="s">
        <v>3661</v>
      </c>
      <c r="I651" s="18">
        <v>45077</v>
      </c>
      <c r="K651" t="s">
        <v>1889</v>
      </c>
      <c r="L651" t="s">
        <v>1584</v>
      </c>
      <c r="M651" t="s">
        <v>1546</v>
      </c>
    </row>
    <row r="652" spans="1:13" x14ac:dyDescent="0.35">
      <c r="A652" t="s">
        <v>3665</v>
      </c>
      <c r="B652" t="s">
        <v>2003</v>
      </c>
      <c r="C652" t="s">
        <v>3666</v>
      </c>
      <c r="D652" t="s">
        <v>3660</v>
      </c>
      <c r="E652" t="s">
        <v>2006</v>
      </c>
      <c r="F652" t="str">
        <f t="shared" si="10"/>
        <v>A - Alimentary tract and metabolism</v>
      </c>
      <c r="G652" t="str">
        <f>LEFT(shortage_lista__13[[#This Row],[ATC kód 1/ATC kód 2]],1)</f>
        <v>A</v>
      </c>
      <c r="H652" t="s">
        <v>3667</v>
      </c>
      <c r="I652" s="18">
        <v>44593</v>
      </c>
      <c r="K652" t="s">
        <v>1544</v>
      </c>
      <c r="L652" t="s">
        <v>1573</v>
      </c>
      <c r="M652" t="s">
        <v>1546</v>
      </c>
    </row>
    <row r="653" spans="1:13" x14ac:dyDescent="0.35">
      <c r="A653" t="s">
        <v>3668</v>
      </c>
      <c r="B653" t="s">
        <v>3663</v>
      </c>
      <c r="C653" t="s">
        <v>3669</v>
      </c>
      <c r="D653" t="s">
        <v>3660</v>
      </c>
      <c r="E653" t="s">
        <v>2006</v>
      </c>
      <c r="F653" t="str">
        <f t="shared" si="10"/>
        <v>A - Alimentary tract and metabolism</v>
      </c>
      <c r="G653" t="str">
        <f>LEFT(shortage_lista__13[[#This Row],[ATC kód 1/ATC kód 2]],1)</f>
        <v>A</v>
      </c>
      <c r="H653" t="s">
        <v>3667</v>
      </c>
      <c r="I653" s="18">
        <v>45077</v>
      </c>
      <c r="K653" t="s">
        <v>1889</v>
      </c>
      <c r="L653" t="s">
        <v>1584</v>
      </c>
      <c r="M653" t="s">
        <v>1546</v>
      </c>
    </row>
    <row r="654" spans="1:13" x14ac:dyDescent="0.35">
      <c r="A654" t="s">
        <v>3670</v>
      </c>
      <c r="B654" t="s">
        <v>2003</v>
      </c>
      <c r="C654" t="s">
        <v>3671</v>
      </c>
      <c r="D654" t="s">
        <v>3660</v>
      </c>
      <c r="E654" t="s">
        <v>2006</v>
      </c>
      <c r="F654" t="str">
        <f t="shared" si="10"/>
        <v>A - Alimentary tract and metabolism</v>
      </c>
      <c r="G654" t="str">
        <f>LEFT(shortage_lista__13[[#This Row],[ATC kód 1/ATC kód 2]],1)</f>
        <v>A</v>
      </c>
      <c r="H654" t="s">
        <v>3667</v>
      </c>
      <c r="I654" s="18">
        <v>44977</v>
      </c>
      <c r="K654" t="s">
        <v>1544</v>
      </c>
      <c r="L654" t="s">
        <v>1573</v>
      </c>
      <c r="M654" t="s">
        <v>1546</v>
      </c>
    </row>
    <row r="655" spans="1:13" x14ac:dyDescent="0.35">
      <c r="A655" t="s">
        <v>3672</v>
      </c>
      <c r="B655" t="s">
        <v>3673</v>
      </c>
      <c r="C655" t="s">
        <v>3674</v>
      </c>
      <c r="D655" t="s">
        <v>3660</v>
      </c>
      <c r="E655" t="s">
        <v>2006</v>
      </c>
      <c r="F655" t="str">
        <f t="shared" si="10"/>
        <v>A - Alimentary tract and metabolism</v>
      </c>
      <c r="G655" t="str">
        <f>LEFT(shortage_lista__13[[#This Row],[ATC kód 1/ATC kód 2]],1)</f>
        <v>A</v>
      </c>
      <c r="H655" t="s">
        <v>3675</v>
      </c>
      <c r="I655" s="18">
        <v>44593</v>
      </c>
      <c r="K655" t="s">
        <v>1544</v>
      </c>
      <c r="L655" t="s">
        <v>1573</v>
      </c>
      <c r="M655" t="s">
        <v>1546</v>
      </c>
    </row>
    <row r="656" spans="1:13" x14ac:dyDescent="0.35">
      <c r="A656" t="s">
        <v>3676</v>
      </c>
      <c r="B656" t="s">
        <v>3677</v>
      </c>
      <c r="C656" t="s">
        <v>3678</v>
      </c>
      <c r="D656" t="s">
        <v>3660</v>
      </c>
      <c r="E656" t="s">
        <v>2006</v>
      </c>
      <c r="F656" t="str">
        <f t="shared" si="10"/>
        <v>A - Alimentary tract and metabolism</v>
      </c>
      <c r="G656" t="str">
        <f>LEFT(shortage_lista__13[[#This Row],[ATC kód 1/ATC kód 2]],1)</f>
        <v>A</v>
      </c>
      <c r="H656" t="s">
        <v>3675</v>
      </c>
      <c r="I656" s="18">
        <v>45077</v>
      </c>
      <c r="K656" t="s">
        <v>1889</v>
      </c>
      <c r="L656" t="s">
        <v>1584</v>
      </c>
      <c r="M656" t="s">
        <v>1546</v>
      </c>
    </row>
    <row r="657" spans="1:13" x14ac:dyDescent="0.35">
      <c r="A657" t="s">
        <v>3679</v>
      </c>
      <c r="B657" t="s">
        <v>1539</v>
      </c>
      <c r="C657" t="s">
        <v>3680</v>
      </c>
      <c r="D657" t="s">
        <v>3681</v>
      </c>
      <c r="E657" t="s">
        <v>3682</v>
      </c>
      <c r="F657" t="str">
        <f t="shared" si="10"/>
        <v>B - Blood and blood forming organs</v>
      </c>
      <c r="G657" t="str">
        <f>LEFT(shortage_lista__13[[#This Row],[ATC kód 1/ATC kód 2]],1)</f>
        <v>B</v>
      </c>
      <c r="H657" t="s">
        <v>3683</v>
      </c>
      <c r="I657" s="18">
        <v>45453</v>
      </c>
      <c r="K657" t="s">
        <v>1544</v>
      </c>
      <c r="L657" t="s">
        <v>1549</v>
      </c>
      <c r="M657" t="s">
        <v>1546</v>
      </c>
    </row>
    <row r="658" spans="1:13" x14ac:dyDescent="0.35">
      <c r="A658" t="s">
        <v>3684</v>
      </c>
      <c r="B658" t="s">
        <v>2155</v>
      </c>
      <c r="C658" t="s">
        <v>3685</v>
      </c>
      <c r="D658" t="s">
        <v>3681</v>
      </c>
      <c r="E658" t="s">
        <v>3682</v>
      </c>
      <c r="F658" t="str">
        <f t="shared" si="10"/>
        <v>B - Blood and blood forming organs</v>
      </c>
      <c r="G658" t="str">
        <f>LEFT(shortage_lista__13[[#This Row],[ATC kód 1/ATC kód 2]],1)</f>
        <v>B</v>
      </c>
      <c r="H658" t="s">
        <v>3683</v>
      </c>
      <c r="I658" s="18">
        <v>45554</v>
      </c>
      <c r="K658" t="s">
        <v>1544</v>
      </c>
      <c r="L658" t="s">
        <v>1549</v>
      </c>
      <c r="M658" t="s">
        <v>1546</v>
      </c>
    </row>
    <row r="659" spans="1:13" x14ac:dyDescent="0.35">
      <c r="A659" t="s">
        <v>3686</v>
      </c>
      <c r="B659" t="s">
        <v>1667</v>
      </c>
      <c r="C659" t="s">
        <v>3687</v>
      </c>
      <c r="D659" t="s">
        <v>2010</v>
      </c>
      <c r="E659" t="s">
        <v>1593</v>
      </c>
      <c r="F659" t="str">
        <f t="shared" si="10"/>
        <v>C - Cardiovascular system</v>
      </c>
      <c r="G659" t="str">
        <f>LEFT(shortage_lista__13[[#This Row],[ATC kód 1/ATC kód 2]],1)</f>
        <v>C</v>
      </c>
      <c r="H659" t="s">
        <v>2011</v>
      </c>
      <c r="I659" s="18">
        <v>45728</v>
      </c>
      <c r="K659" t="s">
        <v>1544</v>
      </c>
      <c r="L659" t="s">
        <v>1563</v>
      </c>
      <c r="M659" t="s">
        <v>1546</v>
      </c>
    </row>
    <row r="660" spans="1:13" x14ac:dyDescent="0.35">
      <c r="A660" t="s">
        <v>3688</v>
      </c>
      <c r="B660" t="s">
        <v>2062</v>
      </c>
      <c r="C660" t="s">
        <v>3689</v>
      </c>
      <c r="D660" t="s">
        <v>3690</v>
      </c>
      <c r="E660" t="s">
        <v>3691</v>
      </c>
      <c r="F660" t="str">
        <f t="shared" si="10"/>
        <v>H - Systemic hormonal preparations, excluding sex hormones and insulins</v>
      </c>
      <c r="G660" t="str">
        <f>LEFT(shortage_lista__13[[#This Row],[ATC kód 1/ATC kód 2]],1)</f>
        <v>H</v>
      </c>
      <c r="H660" t="s">
        <v>3692</v>
      </c>
      <c r="I660" s="18">
        <v>45789</v>
      </c>
      <c r="J660" s="18">
        <v>45978</v>
      </c>
      <c r="K660" t="s">
        <v>1583</v>
      </c>
      <c r="L660" t="s">
        <v>1563</v>
      </c>
      <c r="M660" t="s">
        <v>1546</v>
      </c>
    </row>
    <row r="661" spans="1:13" x14ac:dyDescent="0.35">
      <c r="A661" t="s">
        <v>3693</v>
      </c>
      <c r="B661" t="s">
        <v>1565</v>
      </c>
      <c r="C661" t="s">
        <v>3694</v>
      </c>
      <c r="D661" t="s">
        <v>3695</v>
      </c>
      <c r="E661" t="s">
        <v>2135</v>
      </c>
      <c r="F661" t="str">
        <f t="shared" si="10"/>
        <v>A - Alimentary tract and metabolism</v>
      </c>
      <c r="G661" t="str">
        <f>LEFT(shortage_lista__13[[#This Row],[ATC kód 1/ATC kód 2]],1)</f>
        <v>A</v>
      </c>
      <c r="H661" t="s">
        <v>3696</v>
      </c>
      <c r="I661" s="18">
        <v>45149</v>
      </c>
      <c r="K661" t="s">
        <v>1544</v>
      </c>
      <c r="L661" t="s">
        <v>1584</v>
      </c>
      <c r="M661" t="s">
        <v>1546</v>
      </c>
    </row>
    <row r="662" spans="1:13" x14ac:dyDescent="0.35">
      <c r="A662" t="s">
        <v>3697</v>
      </c>
      <c r="B662" t="s">
        <v>2635</v>
      </c>
      <c r="C662" t="s">
        <v>3698</v>
      </c>
      <c r="D662" t="s">
        <v>3699</v>
      </c>
      <c r="E662" t="s">
        <v>3463</v>
      </c>
      <c r="F662" t="str">
        <f t="shared" si="10"/>
        <v>A - Alimentary tract and metabolism</v>
      </c>
      <c r="G662" t="str">
        <f>LEFT(shortage_lista__13[[#This Row],[ATC kód 1/ATC kód 2]],1)</f>
        <v>A</v>
      </c>
      <c r="H662" t="s">
        <v>3696</v>
      </c>
      <c r="I662" s="18">
        <v>45337</v>
      </c>
      <c r="K662" t="s">
        <v>1544</v>
      </c>
      <c r="L662" t="s">
        <v>1584</v>
      </c>
      <c r="M662" t="s">
        <v>1546</v>
      </c>
    </row>
    <row r="663" spans="1:13" x14ac:dyDescent="0.35">
      <c r="A663" t="s">
        <v>3700</v>
      </c>
      <c r="B663" t="s">
        <v>1586</v>
      </c>
      <c r="C663" t="s">
        <v>3701</v>
      </c>
      <c r="D663" t="s">
        <v>2234</v>
      </c>
      <c r="E663" t="s">
        <v>3702</v>
      </c>
      <c r="F663" t="str">
        <f t="shared" si="10"/>
        <v>L - Antineoplastic and immunomodulating agents</v>
      </c>
      <c r="G663" t="str">
        <f>LEFT(shortage_lista__13[[#This Row],[ATC kód 1/ATC kód 2]],1)</f>
        <v>L</v>
      </c>
      <c r="H663" t="s">
        <v>2236</v>
      </c>
      <c r="I663" s="18">
        <v>45903</v>
      </c>
      <c r="K663" t="s">
        <v>1544</v>
      </c>
      <c r="L663" t="s">
        <v>1584</v>
      </c>
      <c r="M663" t="s">
        <v>1546</v>
      </c>
    </row>
    <row r="664" spans="1:13" x14ac:dyDescent="0.35">
      <c r="A664" t="s">
        <v>3703</v>
      </c>
      <c r="B664" t="s">
        <v>3704</v>
      </c>
      <c r="C664" t="s">
        <v>3705</v>
      </c>
      <c r="D664" t="s">
        <v>3706</v>
      </c>
      <c r="E664" t="s">
        <v>3707</v>
      </c>
      <c r="F664" t="str">
        <f t="shared" si="10"/>
        <v>B - Blood and blood forming organs</v>
      </c>
      <c r="G664" t="str">
        <f>LEFT(shortage_lista__13[[#This Row],[ATC kód 1/ATC kód 2]],1)</f>
        <v>B</v>
      </c>
      <c r="H664" t="s">
        <v>1782</v>
      </c>
      <c r="I664" s="18">
        <v>40848</v>
      </c>
      <c r="K664" t="s">
        <v>1544</v>
      </c>
      <c r="L664" t="s">
        <v>1573</v>
      </c>
      <c r="M664" t="s">
        <v>1546</v>
      </c>
    </row>
    <row r="665" spans="1:13" x14ac:dyDescent="0.35">
      <c r="A665" t="s">
        <v>3703</v>
      </c>
      <c r="B665" t="s">
        <v>3708</v>
      </c>
      <c r="C665" t="s">
        <v>3709</v>
      </c>
      <c r="D665" t="s">
        <v>3706</v>
      </c>
      <c r="E665" t="s">
        <v>3707</v>
      </c>
      <c r="F665" t="str">
        <f t="shared" si="10"/>
        <v>B - Blood and blood forming organs</v>
      </c>
      <c r="G665" t="str">
        <f>LEFT(shortage_lista__13[[#This Row],[ATC kód 1/ATC kód 2]],1)</f>
        <v>B</v>
      </c>
      <c r="H665" t="s">
        <v>1782</v>
      </c>
      <c r="I665" s="18">
        <v>40848</v>
      </c>
      <c r="K665" t="s">
        <v>1544</v>
      </c>
      <c r="L665" t="s">
        <v>1573</v>
      </c>
      <c r="M665" t="s">
        <v>1546</v>
      </c>
    </row>
    <row r="666" spans="1:13" x14ac:dyDescent="0.35">
      <c r="A666" t="s">
        <v>3710</v>
      </c>
      <c r="B666" t="s">
        <v>2488</v>
      </c>
      <c r="C666" t="s">
        <v>3711</v>
      </c>
      <c r="D666" t="s">
        <v>3712</v>
      </c>
      <c r="E666" t="s">
        <v>2113</v>
      </c>
      <c r="F666" t="str">
        <f t="shared" si="10"/>
        <v>A - Alimentary tract and metabolism</v>
      </c>
      <c r="G666" t="str">
        <f>LEFT(shortage_lista__13[[#This Row],[ATC kód 1/ATC kód 2]],1)</f>
        <v>A</v>
      </c>
      <c r="H666" t="s">
        <v>3713</v>
      </c>
      <c r="I666" s="18">
        <v>43816</v>
      </c>
      <c r="K666" t="s">
        <v>1544</v>
      </c>
      <c r="L666" t="s">
        <v>1649</v>
      </c>
      <c r="M666" t="s">
        <v>1546</v>
      </c>
    </row>
    <row r="667" spans="1:13" x14ac:dyDescent="0.35">
      <c r="A667" t="s">
        <v>3710</v>
      </c>
      <c r="B667" t="s">
        <v>2488</v>
      </c>
      <c r="C667" t="s">
        <v>3711</v>
      </c>
      <c r="D667" t="s">
        <v>3712</v>
      </c>
      <c r="E667" t="s">
        <v>2113</v>
      </c>
      <c r="F667" t="str">
        <f t="shared" si="10"/>
        <v>A - Alimentary tract and metabolism</v>
      </c>
      <c r="G667" t="str">
        <f>LEFT(shortage_lista__13[[#This Row],[ATC kód 1/ATC kód 2]],1)</f>
        <v>A</v>
      </c>
      <c r="H667" t="s">
        <v>3713</v>
      </c>
      <c r="I667" s="18">
        <v>45643</v>
      </c>
      <c r="J667" s="18">
        <v>46022</v>
      </c>
      <c r="K667" t="s">
        <v>1544</v>
      </c>
      <c r="L667" t="s">
        <v>1649</v>
      </c>
      <c r="M667" t="s">
        <v>1546</v>
      </c>
    </row>
    <row r="668" spans="1:13" x14ac:dyDescent="0.35">
      <c r="A668" t="s">
        <v>3714</v>
      </c>
      <c r="B668" t="s">
        <v>3715</v>
      </c>
      <c r="C668" t="s">
        <v>3716</v>
      </c>
      <c r="D668" t="s">
        <v>3717</v>
      </c>
      <c r="E668" t="s">
        <v>2135</v>
      </c>
      <c r="F668" t="str">
        <f t="shared" si="10"/>
        <v>B - Blood and blood forming organs</v>
      </c>
      <c r="G668" t="str">
        <f>LEFT(shortage_lista__13[[#This Row],[ATC kód 1/ATC kód 2]],1)</f>
        <v>B</v>
      </c>
      <c r="H668" t="s">
        <v>3718</v>
      </c>
      <c r="I668" s="18">
        <v>45433</v>
      </c>
      <c r="K668" t="s">
        <v>1544</v>
      </c>
      <c r="L668" t="s">
        <v>1567</v>
      </c>
      <c r="M668" t="s">
        <v>1546</v>
      </c>
    </row>
    <row r="669" spans="1:13" x14ac:dyDescent="0.35">
      <c r="A669" t="s">
        <v>3719</v>
      </c>
      <c r="B669" t="s">
        <v>1735</v>
      </c>
      <c r="C669" t="s">
        <v>3720</v>
      </c>
      <c r="D669" t="s">
        <v>3717</v>
      </c>
      <c r="E669" t="s">
        <v>2135</v>
      </c>
      <c r="F669" t="str">
        <f t="shared" si="10"/>
        <v>B - Blood and blood forming organs</v>
      </c>
      <c r="G669" t="str">
        <f>LEFT(shortage_lista__13[[#This Row],[ATC kód 1/ATC kód 2]],1)</f>
        <v>B</v>
      </c>
      <c r="H669" t="s">
        <v>3718</v>
      </c>
      <c r="I669" s="18">
        <v>45433</v>
      </c>
      <c r="K669" t="s">
        <v>1544</v>
      </c>
      <c r="L669" t="s">
        <v>1567</v>
      </c>
      <c r="M669" t="s">
        <v>1546</v>
      </c>
    </row>
    <row r="670" spans="1:13" x14ac:dyDescent="0.35">
      <c r="A670" t="s">
        <v>3721</v>
      </c>
      <c r="B670" t="s">
        <v>1735</v>
      </c>
      <c r="C670" t="s">
        <v>3722</v>
      </c>
      <c r="D670" t="s">
        <v>3717</v>
      </c>
      <c r="E670" t="s">
        <v>2135</v>
      </c>
      <c r="F670" t="str">
        <f t="shared" si="10"/>
        <v>B - Blood and blood forming organs</v>
      </c>
      <c r="G670" t="str">
        <f>LEFT(shortage_lista__13[[#This Row],[ATC kód 1/ATC kód 2]],1)</f>
        <v>B</v>
      </c>
      <c r="H670" t="s">
        <v>3718</v>
      </c>
      <c r="I670" s="18">
        <v>45433</v>
      </c>
      <c r="K670" t="s">
        <v>1544</v>
      </c>
      <c r="L670" t="s">
        <v>1567</v>
      </c>
      <c r="M670" t="s">
        <v>1546</v>
      </c>
    </row>
    <row r="671" spans="1:13" x14ac:dyDescent="0.35">
      <c r="A671" t="s">
        <v>3723</v>
      </c>
      <c r="B671" t="s">
        <v>1638</v>
      </c>
      <c r="C671" t="s">
        <v>3724</v>
      </c>
      <c r="D671" t="s">
        <v>3725</v>
      </c>
      <c r="E671" t="s">
        <v>2113</v>
      </c>
      <c r="F671" t="str">
        <f t="shared" si="10"/>
        <v>N - Nervous system</v>
      </c>
      <c r="G671" t="str">
        <f>LEFT(shortage_lista__13[[#This Row],[ATC kód 1/ATC kód 2]],1)</f>
        <v>N</v>
      </c>
      <c r="H671" t="s">
        <v>3726</v>
      </c>
      <c r="I671" s="18">
        <v>42460</v>
      </c>
      <c r="K671" t="s">
        <v>1583</v>
      </c>
      <c r="L671" t="s">
        <v>1567</v>
      </c>
      <c r="M671" t="s">
        <v>1546</v>
      </c>
    </row>
    <row r="672" spans="1:13" x14ac:dyDescent="0.35">
      <c r="A672" t="s">
        <v>3727</v>
      </c>
      <c r="B672" t="s">
        <v>1638</v>
      </c>
      <c r="C672" t="s">
        <v>3728</v>
      </c>
      <c r="D672" t="s">
        <v>3725</v>
      </c>
      <c r="E672" t="s">
        <v>2113</v>
      </c>
      <c r="F672" t="str">
        <f t="shared" si="10"/>
        <v>N - Nervous system</v>
      </c>
      <c r="G672" t="str">
        <f>LEFT(shortage_lista__13[[#This Row],[ATC kód 1/ATC kód 2]],1)</f>
        <v>N</v>
      </c>
      <c r="H672" t="s">
        <v>3726</v>
      </c>
      <c r="I672" s="18">
        <v>42460</v>
      </c>
      <c r="K672" t="s">
        <v>1583</v>
      </c>
      <c r="L672" t="s">
        <v>1567</v>
      </c>
      <c r="M672" t="s">
        <v>1546</v>
      </c>
    </row>
    <row r="673" spans="1:13" x14ac:dyDescent="0.35">
      <c r="A673" t="s">
        <v>3729</v>
      </c>
      <c r="B673" t="s">
        <v>1638</v>
      </c>
      <c r="C673" t="s">
        <v>3730</v>
      </c>
      <c r="D673" t="s">
        <v>3725</v>
      </c>
      <c r="E673" t="s">
        <v>2113</v>
      </c>
      <c r="F673" t="str">
        <f t="shared" si="10"/>
        <v>N - Nervous system</v>
      </c>
      <c r="G673" t="str">
        <f>LEFT(shortage_lista__13[[#This Row],[ATC kód 1/ATC kód 2]],1)</f>
        <v>N</v>
      </c>
      <c r="H673" t="s">
        <v>3726</v>
      </c>
      <c r="I673" s="18">
        <v>42460</v>
      </c>
      <c r="K673" t="s">
        <v>1583</v>
      </c>
      <c r="L673" t="s">
        <v>1567</v>
      </c>
      <c r="M673" t="s">
        <v>1546</v>
      </c>
    </row>
    <row r="674" spans="1:13" x14ac:dyDescent="0.35">
      <c r="A674" t="s">
        <v>3731</v>
      </c>
      <c r="B674" t="s">
        <v>1638</v>
      </c>
      <c r="C674" t="s">
        <v>3732</v>
      </c>
      <c r="D674" t="s">
        <v>3725</v>
      </c>
      <c r="E674" t="s">
        <v>2113</v>
      </c>
      <c r="F674" t="str">
        <f t="shared" si="10"/>
        <v>N - Nervous system</v>
      </c>
      <c r="G674" t="str">
        <f>LEFT(shortage_lista__13[[#This Row],[ATC kód 1/ATC kód 2]],1)</f>
        <v>N</v>
      </c>
      <c r="H674" t="s">
        <v>3726</v>
      </c>
      <c r="I674" s="18">
        <v>45915</v>
      </c>
      <c r="J674" s="18">
        <v>46053</v>
      </c>
      <c r="K674" t="s">
        <v>1583</v>
      </c>
      <c r="L674" t="s">
        <v>1563</v>
      </c>
      <c r="M674" t="s">
        <v>1546</v>
      </c>
    </row>
    <row r="675" spans="1:13" x14ac:dyDescent="0.35">
      <c r="A675" t="s">
        <v>3733</v>
      </c>
      <c r="B675" t="s">
        <v>1638</v>
      </c>
      <c r="C675" t="s">
        <v>3734</v>
      </c>
      <c r="D675" t="s">
        <v>3725</v>
      </c>
      <c r="E675" t="s">
        <v>2113</v>
      </c>
      <c r="F675" t="str">
        <f t="shared" si="10"/>
        <v>N - Nervous system</v>
      </c>
      <c r="G675" t="str">
        <f>LEFT(shortage_lista__13[[#This Row],[ATC kód 1/ATC kód 2]],1)</f>
        <v>N</v>
      </c>
      <c r="H675" t="s">
        <v>3726</v>
      </c>
      <c r="I675" s="18">
        <v>45915</v>
      </c>
      <c r="J675" s="18">
        <v>46053</v>
      </c>
      <c r="K675" t="s">
        <v>1583</v>
      </c>
      <c r="L675" t="s">
        <v>1563</v>
      </c>
      <c r="M675" t="s">
        <v>1546</v>
      </c>
    </row>
    <row r="676" spans="1:13" x14ac:dyDescent="0.35">
      <c r="A676" t="s">
        <v>3735</v>
      </c>
      <c r="B676" t="s">
        <v>1638</v>
      </c>
      <c r="C676" t="s">
        <v>3736</v>
      </c>
      <c r="D676" t="s">
        <v>3725</v>
      </c>
      <c r="E676" t="s">
        <v>2113</v>
      </c>
      <c r="F676" t="str">
        <f t="shared" si="10"/>
        <v>N - Nervous system</v>
      </c>
      <c r="G676" t="str">
        <f>LEFT(shortage_lista__13[[#This Row],[ATC kód 1/ATC kód 2]],1)</f>
        <v>N</v>
      </c>
      <c r="H676" t="s">
        <v>3726</v>
      </c>
      <c r="I676" s="18">
        <v>45915</v>
      </c>
      <c r="J676" s="18">
        <v>46053</v>
      </c>
      <c r="K676" t="s">
        <v>1583</v>
      </c>
      <c r="L676" t="s">
        <v>1563</v>
      </c>
      <c r="M676" t="s">
        <v>1546</v>
      </c>
    </row>
    <row r="677" spans="1:13" x14ac:dyDescent="0.35">
      <c r="A677" t="s">
        <v>3737</v>
      </c>
      <c r="B677" t="s">
        <v>2342</v>
      </c>
      <c r="C677" t="s">
        <v>3738</v>
      </c>
      <c r="D677" t="s">
        <v>3739</v>
      </c>
      <c r="E677" t="s">
        <v>2701</v>
      </c>
      <c r="F677" t="str">
        <f t="shared" si="10"/>
        <v>A - Alimentary tract and metabolism</v>
      </c>
      <c r="G677" t="str">
        <f>LEFT(shortage_lista__13[[#This Row],[ATC kód 1/ATC kód 2]],1)</f>
        <v>A</v>
      </c>
      <c r="H677" t="s">
        <v>2345</v>
      </c>
      <c r="I677" s="18">
        <v>45644</v>
      </c>
      <c r="K677" t="s">
        <v>1583</v>
      </c>
      <c r="L677" t="s">
        <v>1545</v>
      </c>
      <c r="M677" t="s">
        <v>1546</v>
      </c>
    </row>
    <row r="678" spans="1:13" x14ac:dyDescent="0.35">
      <c r="A678" t="s">
        <v>3740</v>
      </c>
      <c r="B678" t="s">
        <v>1754</v>
      </c>
      <c r="C678" t="s">
        <v>3741</v>
      </c>
      <c r="D678" t="s">
        <v>3742</v>
      </c>
      <c r="E678" t="s">
        <v>1972</v>
      </c>
      <c r="F678" t="str">
        <f t="shared" si="10"/>
        <v>B - Blood and blood forming organs</v>
      </c>
      <c r="G678" t="str">
        <f>LEFT(shortage_lista__13[[#This Row],[ATC kód 1/ATC kód 2]],1)</f>
        <v>B</v>
      </c>
      <c r="H678" t="s">
        <v>3743</v>
      </c>
      <c r="I678" s="18">
        <v>43586</v>
      </c>
      <c r="K678" t="s">
        <v>1583</v>
      </c>
      <c r="L678" t="s">
        <v>1747</v>
      </c>
      <c r="M678" t="s">
        <v>1546</v>
      </c>
    </row>
    <row r="679" spans="1:13" x14ac:dyDescent="0.35">
      <c r="A679" t="s">
        <v>3744</v>
      </c>
      <c r="B679" t="s">
        <v>3745</v>
      </c>
      <c r="C679" t="s">
        <v>3746</v>
      </c>
      <c r="D679" t="s">
        <v>3742</v>
      </c>
      <c r="E679" t="s">
        <v>1972</v>
      </c>
      <c r="F679" t="str">
        <f t="shared" si="10"/>
        <v>B - Blood and blood forming organs</v>
      </c>
      <c r="G679" t="str">
        <f>LEFT(shortage_lista__13[[#This Row],[ATC kód 1/ATC kód 2]],1)</f>
        <v>B</v>
      </c>
      <c r="H679" t="s">
        <v>3743</v>
      </c>
      <c r="I679" s="18">
        <v>43586</v>
      </c>
      <c r="K679" t="s">
        <v>1583</v>
      </c>
      <c r="L679" t="s">
        <v>1747</v>
      </c>
      <c r="M679" t="s">
        <v>1546</v>
      </c>
    </row>
    <row r="680" spans="1:13" x14ac:dyDescent="0.35">
      <c r="A680" t="s">
        <v>3747</v>
      </c>
      <c r="B680" t="s">
        <v>1638</v>
      </c>
      <c r="C680" t="s">
        <v>3748</v>
      </c>
      <c r="D680" t="s">
        <v>3725</v>
      </c>
      <c r="E680" t="s">
        <v>2069</v>
      </c>
      <c r="F680" t="str">
        <f t="shared" si="10"/>
        <v>N - Nervous system</v>
      </c>
      <c r="G680" t="str">
        <f>LEFT(shortage_lista__13[[#This Row],[ATC kód 1/ATC kód 2]],1)</f>
        <v>N</v>
      </c>
      <c r="H680" t="s">
        <v>3726</v>
      </c>
      <c r="I680" s="18">
        <v>45962</v>
      </c>
      <c r="J680" s="18">
        <v>46006</v>
      </c>
      <c r="K680" t="s">
        <v>1583</v>
      </c>
      <c r="L680" t="s">
        <v>1563</v>
      </c>
      <c r="M680" t="s">
        <v>1546</v>
      </c>
    </row>
    <row r="681" spans="1:13" x14ac:dyDescent="0.35">
      <c r="A681" t="s">
        <v>3749</v>
      </c>
      <c r="B681" t="s">
        <v>1558</v>
      </c>
      <c r="C681" t="s">
        <v>3750</v>
      </c>
      <c r="D681" t="s">
        <v>3751</v>
      </c>
      <c r="E681" t="s">
        <v>3478</v>
      </c>
      <c r="F681" t="str">
        <f t="shared" si="10"/>
        <v>J - Antiinfectives for systemic use</v>
      </c>
      <c r="G681" t="str">
        <f>LEFT(shortage_lista__13[[#This Row],[ATC kód 1/ATC kód 2]],1)</f>
        <v>J</v>
      </c>
      <c r="H681" t="s">
        <v>3752</v>
      </c>
      <c r="I681" s="18">
        <v>43676</v>
      </c>
      <c r="K681" t="s">
        <v>1583</v>
      </c>
      <c r="L681" t="s">
        <v>1584</v>
      </c>
      <c r="M681" t="s">
        <v>1546</v>
      </c>
    </row>
    <row r="682" spans="1:13" x14ac:dyDescent="0.35">
      <c r="A682" t="s">
        <v>3753</v>
      </c>
      <c r="B682" t="s">
        <v>3754</v>
      </c>
      <c r="C682" t="s">
        <v>3755</v>
      </c>
      <c r="D682" t="s">
        <v>2934</v>
      </c>
      <c r="E682" t="s">
        <v>2184</v>
      </c>
      <c r="F682" t="str">
        <f t="shared" si="10"/>
        <v>N - Nervous system</v>
      </c>
      <c r="G682" t="str">
        <f>LEFT(shortage_lista__13[[#This Row],[ATC kód 1/ATC kód 2]],1)</f>
        <v>N</v>
      </c>
      <c r="H682" t="s">
        <v>2935</v>
      </c>
      <c r="I682" s="18">
        <v>42886</v>
      </c>
      <c r="K682" t="s">
        <v>1583</v>
      </c>
      <c r="L682" t="s">
        <v>1595</v>
      </c>
      <c r="M682" t="s">
        <v>1546</v>
      </c>
    </row>
    <row r="683" spans="1:13" x14ac:dyDescent="0.35">
      <c r="A683" t="s">
        <v>3756</v>
      </c>
      <c r="B683" t="s">
        <v>3757</v>
      </c>
      <c r="C683" t="s">
        <v>3758</v>
      </c>
      <c r="D683" t="s">
        <v>2934</v>
      </c>
      <c r="E683" t="s">
        <v>2184</v>
      </c>
      <c r="F683" t="str">
        <f t="shared" si="10"/>
        <v>N - Nervous system</v>
      </c>
      <c r="G683" t="str">
        <f>LEFT(shortage_lista__13[[#This Row],[ATC kód 1/ATC kód 2]],1)</f>
        <v>N</v>
      </c>
      <c r="H683" t="s">
        <v>2935</v>
      </c>
      <c r="I683" s="18">
        <v>42886</v>
      </c>
      <c r="K683" t="s">
        <v>1583</v>
      </c>
      <c r="L683" t="s">
        <v>1595</v>
      </c>
      <c r="M683" t="s">
        <v>1546</v>
      </c>
    </row>
    <row r="684" spans="1:13" x14ac:dyDescent="0.35">
      <c r="A684" t="s">
        <v>3759</v>
      </c>
      <c r="B684" t="s">
        <v>1638</v>
      </c>
      <c r="C684" t="s">
        <v>3760</v>
      </c>
      <c r="D684" t="s">
        <v>3761</v>
      </c>
      <c r="E684" t="s">
        <v>2196</v>
      </c>
      <c r="F684" t="str">
        <f t="shared" si="10"/>
        <v>A - Alimentary tract and metabolism</v>
      </c>
      <c r="G684" t="str">
        <f>LEFT(shortage_lista__13[[#This Row],[ATC kód 1/ATC kód 2]],1)</f>
        <v>A</v>
      </c>
      <c r="H684" t="s">
        <v>3762</v>
      </c>
      <c r="I684" s="18">
        <v>44926</v>
      </c>
      <c r="K684" t="s">
        <v>1544</v>
      </c>
      <c r="L684" t="s">
        <v>1584</v>
      </c>
      <c r="M684" t="s">
        <v>1546</v>
      </c>
    </row>
    <row r="685" spans="1:13" x14ac:dyDescent="0.35">
      <c r="A685" t="s">
        <v>3763</v>
      </c>
      <c r="B685" t="s">
        <v>1638</v>
      </c>
      <c r="C685" t="s">
        <v>3764</v>
      </c>
      <c r="D685" t="s">
        <v>3761</v>
      </c>
      <c r="E685" t="s">
        <v>2196</v>
      </c>
      <c r="F685" t="str">
        <f t="shared" si="10"/>
        <v>A - Alimentary tract and metabolism</v>
      </c>
      <c r="G685" t="str">
        <f>LEFT(shortage_lista__13[[#This Row],[ATC kód 1/ATC kód 2]],1)</f>
        <v>A</v>
      </c>
      <c r="H685" t="s">
        <v>3762</v>
      </c>
      <c r="I685" s="18">
        <v>44926</v>
      </c>
      <c r="K685" t="s">
        <v>1544</v>
      </c>
      <c r="L685" t="s">
        <v>1584</v>
      </c>
      <c r="M685" t="s">
        <v>1546</v>
      </c>
    </row>
    <row r="686" spans="1:13" x14ac:dyDescent="0.35">
      <c r="A686" t="s">
        <v>3765</v>
      </c>
      <c r="B686" t="s">
        <v>1597</v>
      </c>
      <c r="C686" t="s">
        <v>3766</v>
      </c>
      <c r="D686" t="s">
        <v>2507</v>
      </c>
      <c r="E686" t="s">
        <v>1641</v>
      </c>
      <c r="F686" t="str">
        <f t="shared" si="10"/>
        <v>N - Nervous system</v>
      </c>
      <c r="G686" t="str">
        <f>LEFT(shortage_lista__13[[#This Row],[ATC kód 1/ATC kód 2]],1)</f>
        <v>N</v>
      </c>
      <c r="H686" t="s">
        <v>2508</v>
      </c>
      <c r="I686" s="18">
        <v>45881</v>
      </c>
      <c r="K686" t="s">
        <v>1583</v>
      </c>
      <c r="L686" t="s">
        <v>1567</v>
      </c>
      <c r="M686" t="s">
        <v>1546</v>
      </c>
    </row>
    <row r="687" spans="1:13" x14ac:dyDescent="0.35">
      <c r="A687" t="s">
        <v>3767</v>
      </c>
      <c r="B687" t="s">
        <v>1565</v>
      </c>
      <c r="C687" t="s">
        <v>3768</v>
      </c>
      <c r="D687" t="s">
        <v>2507</v>
      </c>
      <c r="E687" t="s">
        <v>1641</v>
      </c>
      <c r="F687" t="str">
        <f t="shared" si="10"/>
        <v>N - Nervous system</v>
      </c>
      <c r="G687" t="str">
        <f>LEFT(shortage_lista__13[[#This Row],[ATC kód 1/ATC kód 2]],1)</f>
        <v>N</v>
      </c>
      <c r="H687" t="s">
        <v>2508</v>
      </c>
      <c r="I687" s="18">
        <v>45888</v>
      </c>
      <c r="K687" t="s">
        <v>1583</v>
      </c>
      <c r="L687" t="s">
        <v>1567</v>
      </c>
      <c r="M687" t="s">
        <v>1546</v>
      </c>
    </row>
    <row r="688" spans="1:13" x14ac:dyDescent="0.35">
      <c r="A688" t="s">
        <v>3769</v>
      </c>
      <c r="B688" t="s">
        <v>2062</v>
      </c>
      <c r="C688" t="s">
        <v>3770</v>
      </c>
      <c r="D688" t="s">
        <v>3771</v>
      </c>
      <c r="E688" t="s">
        <v>3772</v>
      </c>
      <c r="F688" t="str">
        <f t="shared" si="10"/>
        <v>A - Alimentary tract and metabolism</v>
      </c>
      <c r="G688" t="str">
        <f>LEFT(shortage_lista__13[[#This Row],[ATC kód 1/ATC kód 2]],1)</f>
        <v>A</v>
      </c>
      <c r="H688" t="s">
        <v>3773</v>
      </c>
      <c r="I688" s="18">
        <v>45646</v>
      </c>
      <c r="K688" t="s">
        <v>1544</v>
      </c>
      <c r="L688" t="s">
        <v>1573</v>
      </c>
      <c r="M688" t="s">
        <v>1546</v>
      </c>
    </row>
    <row r="689" spans="1:13" x14ac:dyDescent="0.35">
      <c r="A689" t="s">
        <v>3774</v>
      </c>
      <c r="B689" t="s">
        <v>3775</v>
      </c>
      <c r="C689" t="s">
        <v>3776</v>
      </c>
      <c r="D689" t="s">
        <v>3777</v>
      </c>
      <c r="E689" t="s">
        <v>3778</v>
      </c>
      <c r="F689" t="str">
        <f t="shared" si="10"/>
        <v>V - Various</v>
      </c>
      <c r="G689" t="str">
        <f>LEFT(shortage_lista__13[[#This Row],[ATC kód 1/ATC kód 2]],1)</f>
        <v>V</v>
      </c>
      <c r="H689" t="s">
        <v>3779</v>
      </c>
      <c r="I689" s="18">
        <v>45671</v>
      </c>
      <c r="K689" t="s">
        <v>1544</v>
      </c>
      <c r="L689" t="s">
        <v>1549</v>
      </c>
      <c r="M689" t="s">
        <v>1546</v>
      </c>
    </row>
    <row r="690" spans="1:13" x14ac:dyDescent="0.35">
      <c r="A690" t="s">
        <v>3780</v>
      </c>
      <c r="B690" t="s">
        <v>1735</v>
      </c>
      <c r="C690" t="s">
        <v>3781</v>
      </c>
      <c r="D690" t="s">
        <v>3777</v>
      </c>
      <c r="E690" t="s">
        <v>3778</v>
      </c>
      <c r="F690" t="str">
        <f t="shared" si="10"/>
        <v>V - Various</v>
      </c>
      <c r="G690" t="str">
        <f>LEFT(shortage_lista__13[[#This Row],[ATC kód 1/ATC kód 2]],1)</f>
        <v>V</v>
      </c>
      <c r="H690" t="s">
        <v>3779</v>
      </c>
      <c r="I690" s="18">
        <v>45671</v>
      </c>
      <c r="K690" t="s">
        <v>1544</v>
      </c>
      <c r="L690" t="s">
        <v>1549</v>
      </c>
      <c r="M690" t="s">
        <v>1546</v>
      </c>
    </row>
    <row r="691" spans="1:13" x14ac:dyDescent="0.35">
      <c r="A691" t="s">
        <v>3782</v>
      </c>
      <c r="B691" t="s">
        <v>1735</v>
      </c>
      <c r="C691" t="s">
        <v>3783</v>
      </c>
      <c r="D691" t="s">
        <v>3784</v>
      </c>
      <c r="E691" t="s">
        <v>3785</v>
      </c>
      <c r="F691" t="str">
        <f t="shared" si="10"/>
        <v>A - Alimentary tract and metabolism</v>
      </c>
      <c r="G691" t="str">
        <f>LEFT(shortage_lista__13[[#This Row],[ATC kód 1/ATC kód 2]],1)</f>
        <v>A</v>
      </c>
      <c r="H691" t="s">
        <v>3786</v>
      </c>
      <c r="I691" s="18">
        <v>45929</v>
      </c>
      <c r="J691" s="18">
        <v>46053</v>
      </c>
      <c r="K691" t="s">
        <v>1583</v>
      </c>
      <c r="L691" t="s">
        <v>1567</v>
      </c>
      <c r="M691" t="s">
        <v>1546</v>
      </c>
    </row>
    <row r="692" spans="1:13" x14ac:dyDescent="0.35">
      <c r="A692" t="s">
        <v>3787</v>
      </c>
      <c r="B692" t="s">
        <v>1590</v>
      </c>
      <c r="C692" t="s">
        <v>3788</v>
      </c>
      <c r="D692" t="s">
        <v>3789</v>
      </c>
      <c r="E692" t="s">
        <v>1751</v>
      </c>
      <c r="F692" t="str">
        <f t="shared" si="10"/>
        <v>J - Antiinfectives for systemic use</v>
      </c>
      <c r="G692" t="str">
        <f>LEFT(shortage_lista__13[[#This Row],[ATC kód 1/ATC kód 2]],1)</f>
        <v>J</v>
      </c>
      <c r="H692" t="s">
        <v>3790</v>
      </c>
      <c r="I692" s="18">
        <v>45456</v>
      </c>
      <c r="J692" s="18">
        <v>46004</v>
      </c>
      <c r="K692" t="s">
        <v>1583</v>
      </c>
      <c r="L692" t="s">
        <v>1545</v>
      </c>
      <c r="M692" t="s">
        <v>1546</v>
      </c>
    </row>
    <row r="693" spans="1:13" x14ac:dyDescent="0.35">
      <c r="A693" t="s">
        <v>3791</v>
      </c>
      <c r="B693" t="s">
        <v>1638</v>
      </c>
      <c r="C693" t="s">
        <v>3792</v>
      </c>
      <c r="D693" t="s">
        <v>3793</v>
      </c>
      <c r="E693" t="s">
        <v>2792</v>
      </c>
      <c r="F693" t="str">
        <f t="shared" si="10"/>
        <v>A - Alimentary tract and metabolism</v>
      </c>
      <c r="G693" t="str">
        <f>LEFT(shortage_lista__13[[#This Row],[ATC kód 1/ATC kód 2]],1)</f>
        <v>A</v>
      </c>
      <c r="H693" t="s">
        <v>3794</v>
      </c>
      <c r="I693" s="18">
        <v>45937</v>
      </c>
      <c r="J693" s="18">
        <v>46022</v>
      </c>
      <c r="K693" t="s">
        <v>1678</v>
      </c>
      <c r="L693" t="s">
        <v>1595</v>
      </c>
      <c r="M693" t="s">
        <v>1546</v>
      </c>
    </row>
    <row r="694" spans="1:13" x14ac:dyDescent="0.35">
      <c r="A694" t="s">
        <v>3795</v>
      </c>
      <c r="B694" t="s">
        <v>1804</v>
      </c>
      <c r="C694" t="s">
        <v>3796</v>
      </c>
      <c r="D694" t="s">
        <v>3797</v>
      </c>
      <c r="E694" t="s">
        <v>2720</v>
      </c>
      <c r="F694" t="str">
        <f t="shared" si="10"/>
        <v>L - Antineoplastic and immunomodulating agents</v>
      </c>
      <c r="G694" t="str">
        <f>LEFT(shortage_lista__13[[#This Row],[ATC kód 1/ATC kód 2]],1)</f>
        <v>L</v>
      </c>
      <c r="H694" t="s">
        <v>3798</v>
      </c>
      <c r="I694" s="18">
        <v>45882</v>
      </c>
      <c r="K694" t="s">
        <v>1678</v>
      </c>
      <c r="L694" t="s">
        <v>1584</v>
      </c>
      <c r="M694" t="s">
        <v>1546</v>
      </c>
    </row>
    <row r="695" spans="1:13" x14ac:dyDescent="0.35">
      <c r="A695" t="s">
        <v>3799</v>
      </c>
      <c r="B695" t="s">
        <v>1804</v>
      </c>
      <c r="C695" t="s">
        <v>3800</v>
      </c>
      <c r="D695" t="s">
        <v>3797</v>
      </c>
      <c r="E695" t="s">
        <v>2720</v>
      </c>
      <c r="F695" t="str">
        <f t="shared" si="10"/>
        <v>L - Antineoplastic and immunomodulating agents</v>
      </c>
      <c r="G695" t="str">
        <f>LEFT(shortage_lista__13[[#This Row],[ATC kód 1/ATC kód 2]],1)</f>
        <v>L</v>
      </c>
      <c r="H695" t="s">
        <v>3798</v>
      </c>
      <c r="I695" s="18">
        <v>45888</v>
      </c>
      <c r="K695" t="s">
        <v>1678</v>
      </c>
      <c r="L695" t="s">
        <v>1584</v>
      </c>
      <c r="M695" t="s">
        <v>1546</v>
      </c>
    </row>
    <row r="696" spans="1:13" x14ac:dyDescent="0.35">
      <c r="A696" t="s">
        <v>3801</v>
      </c>
      <c r="B696" t="s">
        <v>1804</v>
      </c>
      <c r="C696" t="s">
        <v>3802</v>
      </c>
      <c r="D696" t="s">
        <v>3797</v>
      </c>
      <c r="E696" t="s">
        <v>2927</v>
      </c>
      <c r="F696" t="str">
        <f t="shared" si="10"/>
        <v>L - Antineoplastic and immunomodulating agents</v>
      </c>
      <c r="G696" t="str">
        <f>LEFT(shortage_lista__13[[#This Row],[ATC kód 1/ATC kód 2]],1)</f>
        <v>L</v>
      </c>
      <c r="H696" t="s">
        <v>3798</v>
      </c>
      <c r="I696" s="18">
        <v>45848</v>
      </c>
      <c r="K696" t="s">
        <v>1544</v>
      </c>
      <c r="L696" t="s">
        <v>1545</v>
      </c>
      <c r="M696" t="s">
        <v>1546</v>
      </c>
    </row>
    <row r="697" spans="1:13" x14ac:dyDescent="0.35">
      <c r="A697" t="s">
        <v>3803</v>
      </c>
      <c r="B697" t="s">
        <v>1804</v>
      </c>
      <c r="C697" t="s">
        <v>3804</v>
      </c>
      <c r="D697" t="s">
        <v>3797</v>
      </c>
      <c r="E697" t="s">
        <v>2927</v>
      </c>
      <c r="F697" t="str">
        <f t="shared" si="10"/>
        <v>L - Antineoplastic and immunomodulating agents</v>
      </c>
      <c r="G697" t="str">
        <f>LEFT(shortage_lista__13[[#This Row],[ATC kód 1/ATC kód 2]],1)</f>
        <v>L</v>
      </c>
      <c r="H697" t="s">
        <v>3798</v>
      </c>
      <c r="I697" s="18">
        <v>45672</v>
      </c>
      <c r="K697" t="s">
        <v>1678</v>
      </c>
      <c r="L697" t="s">
        <v>1545</v>
      </c>
      <c r="M697" t="s">
        <v>1546</v>
      </c>
    </row>
    <row r="698" spans="1:13" x14ac:dyDescent="0.35">
      <c r="A698" t="s">
        <v>3805</v>
      </c>
      <c r="B698" t="s">
        <v>1804</v>
      </c>
      <c r="C698" t="s">
        <v>3806</v>
      </c>
      <c r="D698" t="s">
        <v>3797</v>
      </c>
      <c r="E698" t="s">
        <v>2927</v>
      </c>
      <c r="F698" t="str">
        <f t="shared" si="10"/>
        <v>L - Antineoplastic and immunomodulating agents</v>
      </c>
      <c r="G698" t="str">
        <f>LEFT(shortage_lista__13[[#This Row],[ATC kód 1/ATC kód 2]],1)</f>
        <v>L</v>
      </c>
      <c r="H698" t="s">
        <v>3798</v>
      </c>
      <c r="I698" s="18">
        <v>45870</v>
      </c>
      <c r="K698" t="s">
        <v>1544</v>
      </c>
      <c r="L698" t="s">
        <v>1545</v>
      </c>
      <c r="M698" t="s">
        <v>1546</v>
      </c>
    </row>
    <row r="699" spans="1:13" x14ac:dyDescent="0.35">
      <c r="A699" t="s">
        <v>3807</v>
      </c>
      <c r="B699" t="s">
        <v>1804</v>
      </c>
      <c r="C699" t="s">
        <v>3808</v>
      </c>
      <c r="D699" t="s">
        <v>3797</v>
      </c>
      <c r="E699" t="s">
        <v>1593</v>
      </c>
      <c r="F699" t="str">
        <f t="shared" si="10"/>
        <v>L - Antineoplastic and immunomodulating agents</v>
      </c>
      <c r="G699" t="str">
        <f>LEFT(shortage_lista__13[[#This Row],[ATC kód 1/ATC kód 2]],1)</f>
        <v>L</v>
      </c>
      <c r="H699" t="s">
        <v>3798</v>
      </c>
      <c r="I699" s="18">
        <v>45866</v>
      </c>
      <c r="K699" t="s">
        <v>1544</v>
      </c>
      <c r="L699" t="s">
        <v>1567</v>
      </c>
      <c r="M699" t="s">
        <v>1546</v>
      </c>
    </row>
    <row r="700" spans="1:13" x14ac:dyDescent="0.35">
      <c r="A700" t="s">
        <v>3809</v>
      </c>
      <c r="B700" t="s">
        <v>1804</v>
      </c>
      <c r="C700" t="s">
        <v>3810</v>
      </c>
      <c r="D700" t="s">
        <v>3797</v>
      </c>
      <c r="E700" t="s">
        <v>1593</v>
      </c>
      <c r="F700" t="str">
        <f t="shared" si="10"/>
        <v>L - Antineoplastic and immunomodulating agents</v>
      </c>
      <c r="G700" t="str">
        <f>LEFT(shortage_lista__13[[#This Row],[ATC kód 1/ATC kód 2]],1)</f>
        <v>L</v>
      </c>
      <c r="H700" t="s">
        <v>3798</v>
      </c>
      <c r="I700" s="18">
        <v>45946</v>
      </c>
      <c r="K700" t="s">
        <v>1544</v>
      </c>
      <c r="L700" t="s">
        <v>1567</v>
      </c>
      <c r="M700" t="s">
        <v>1546</v>
      </c>
    </row>
    <row r="701" spans="1:13" x14ac:dyDescent="0.35">
      <c r="A701" t="s">
        <v>3811</v>
      </c>
      <c r="B701" t="s">
        <v>1804</v>
      </c>
      <c r="C701" t="s">
        <v>3812</v>
      </c>
      <c r="D701" t="s">
        <v>3797</v>
      </c>
      <c r="E701" t="s">
        <v>1593</v>
      </c>
      <c r="F701" t="str">
        <f t="shared" si="10"/>
        <v>L - Antineoplastic and immunomodulating agents</v>
      </c>
      <c r="G701" t="str">
        <f>LEFT(shortage_lista__13[[#This Row],[ATC kód 1/ATC kód 2]],1)</f>
        <v>L</v>
      </c>
      <c r="H701" t="s">
        <v>3798</v>
      </c>
      <c r="I701" s="18">
        <v>45866</v>
      </c>
      <c r="K701" t="s">
        <v>1544</v>
      </c>
      <c r="L701" t="s">
        <v>1584</v>
      </c>
      <c r="M701" t="s">
        <v>1546</v>
      </c>
    </row>
    <row r="702" spans="1:13" x14ac:dyDescent="0.35">
      <c r="A702" t="s">
        <v>3813</v>
      </c>
      <c r="B702" t="s">
        <v>1717</v>
      </c>
      <c r="C702" t="s">
        <v>3814</v>
      </c>
      <c r="D702" t="s">
        <v>3815</v>
      </c>
      <c r="E702" t="s">
        <v>3816</v>
      </c>
      <c r="F702" t="str">
        <f t="shared" si="10"/>
        <v>N - Nervous system</v>
      </c>
      <c r="G702" t="str">
        <f>LEFT(shortage_lista__13[[#This Row],[ATC kód 1/ATC kód 2]],1)</f>
        <v>N</v>
      </c>
      <c r="H702" t="s">
        <v>3817</v>
      </c>
      <c r="I702" s="18">
        <v>41070</v>
      </c>
      <c r="K702" t="s">
        <v>1544</v>
      </c>
      <c r="L702" t="s">
        <v>1573</v>
      </c>
      <c r="M702" t="s">
        <v>1546</v>
      </c>
    </row>
    <row r="703" spans="1:13" x14ac:dyDescent="0.35">
      <c r="A703" t="s">
        <v>3818</v>
      </c>
      <c r="B703" t="s">
        <v>1667</v>
      </c>
      <c r="C703" t="s">
        <v>3819</v>
      </c>
      <c r="D703" t="s">
        <v>3820</v>
      </c>
      <c r="E703" t="s">
        <v>3821</v>
      </c>
      <c r="F703" t="str">
        <f t="shared" si="10"/>
        <v>C - Cardiovascular system</v>
      </c>
      <c r="G703" t="str">
        <f>LEFT(shortage_lista__13[[#This Row],[ATC kód 1/ATC kód 2]],1)</f>
        <v>C</v>
      </c>
      <c r="H703" t="s">
        <v>3822</v>
      </c>
      <c r="I703" s="18">
        <v>45512</v>
      </c>
      <c r="J703" s="18">
        <v>49309</v>
      </c>
      <c r="K703" t="s">
        <v>1544</v>
      </c>
      <c r="L703" t="s">
        <v>1573</v>
      </c>
      <c r="M703" t="s">
        <v>1546</v>
      </c>
    </row>
    <row r="704" spans="1:13" x14ac:dyDescent="0.35">
      <c r="A704" t="s">
        <v>3823</v>
      </c>
      <c r="B704" t="s">
        <v>1590</v>
      </c>
      <c r="C704" t="s">
        <v>3824</v>
      </c>
      <c r="D704" t="s">
        <v>2356</v>
      </c>
      <c r="E704" t="s">
        <v>2069</v>
      </c>
      <c r="F704" t="str">
        <f t="shared" si="10"/>
        <v>R - Respiratory system</v>
      </c>
      <c r="G704" t="str">
        <f>LEFT(shortage_lista__13[[#This Row],[ATC kód 1/ATC kód 2]],1)</f>
        <v>R</v>
      </c>
      <c r="H704" t="s">
        <v>2357</v>
      </c>
      <c r="I704" s="18">
        <v>44470</v>
      </c>
      <c r="K704" t="s">
        <v>1544</v>
      </c>
      <c r="L704" t="s">
        <v>1573</v>
      </c>
      <c r="M704" t="s">
        <v>1546</v>
      </c>
    </row>
    <row r="705" spans="1:13" x14ac:dyDescent="0.35">
      <c r="A705" t="s">
        <v>3825</v>
      </c>
      <c r="B705" t="s">
        <v>2062</v>
      </c>
      <c r="C705" t="s">
        <v>3826</v>
      </c>
      <c r="D705" t="s">
        <v>3827</v>
      </c>
      <c r="E705" t="s">
        <v>1554</v>
      </c>
      <c r="F705" t="str">
        <f t="shared" si="10"/>
        <v>L - Antineoplastic and immunomodulating agents</v>
      </c>
      <c r="G705" t="str">
        <f>LEFT(shortage_lista__13[[#This Row],[ATC kód 1/ATC kód 2]],1)</f>
        <v>L</v>
      </c>
      <c r="H705" t="s">
        <v>3828</v>
      </c>
      <c r="I705" s="18">
        <v>45944</v>
      </c>
      <c r="J705" s="18">
        <v>46016</v>
      </c>
      <c r="K705" t="s">
        <v>1556</v>
      </c>
      <c r="L705" t="s">
        <v>1567</v>
      </c>
      <c r="M705" t="s">
        <v>1546</v>
      </c>
    </row>
    <row r="706" spans="1:13" x14ac:dyDescent="0.35">
      <c r="A706" t="s">
        <v>3829</v>
      </c>
      <c r="B706" t="s">
        <v>3830</v>
      </c>
      <c r="C706" t="s">
        <v>3831</v>
      </c>
      <c r="D706" t="s">
        <v>3832</v>
      </c>
      <c r="E706" t="s">
        <v>1683</v>
      </c>
      <c r="F706" t="str">
        <f t="shared" ref="F706:F769" si="11">VLOOKUP(G706, $O$2:$P$14, 2, FALSE)</f>
        <v>V - Various</v>
      </c>
      <c r="G706" t="str">
        <f>LEFT(shortage_lista__13[[#This Row],[ATC kód 1/ATC kód 2]],1)</f>
        <v>V</v>
      </c>
      <c r="H706" t="s">
        <v>3833</v>
      </c>
      <c r="I706" s="18">
        <v>45677</v>
      </c>
      <c r="K706" t="s">
        <v>1556</v>
      </c>
      <c r="L706" t="s">
        <v>1545</v>
      </c>
      <c r="M706" t="s">
        <v>1546</v>
      </c>
    </row>
    <row r="707" spans="1:13" x14ac:dyDescent="0.35">
      <c r="A707" t="s">
        <v>3834</v>
      </c>
      <c r="B707" t="s">
        <v>3835</v>
      </c>
      <c r="C707" t="s">
        <v>3836</v>
      </c>
      <c r="D707" t="s">
        <v>3837</v>
      </c>
      <c r="E707" t="s">
        <v>3838</v>
      </c>
      <c r="F707" t="str">
        <f t="shared" si="11"/>
        <v>V - Various</v>
      </c>
      <c r="G707" t="str">
        <f>LEFT(shortage_lista__13[[#This Row],[ATC kód 1/ATC kód 2]],1)</f>
        <v>V</v>
      </c>
      <c r="H707" t="s">
        <v>2246</v>
      </c>
      <c r="I707" s="18">
        <v>45820</v>
      </c>
      <c r="K707" t="s">
        <v>1583</v>
      </c>
      <c r="L707" t="s">
        <v>1545</v>
      </c>
      <c r="M707" t="s">
        <v>1546</v>
      </c>
    </row>
    <row r="708" spans="1:13" x14ac:dyDescent="0.35">
      <c r="A708" t="s">
        <v>3834</v>
      </c>
      <c r="B708" t="s">
        <v>3839</v>
      </c>
      <c r="C708" t="s">
        <v>3840</v>
      </c>
      <c r="D708" t="s">
        <v>3837</v>
      </c>
      <c r="E708" t="s">
        <v>3838</v>
      </c>
      <c r="F708" t="str">
        <f t="shared" si="11"/>
        <v>V - Various</v>
      </c>
      <c r="G708" t="str">
        <f>LEFT(shortage_lista__13[[#This Row],[ATC kód 1/ATC kód 2]],1)</f>
        <v>V</v>
      </c>
      <c r="H708" t="s">
        <v>2246</v>
      </c>
      <c r="I708" s="18">
        <v>45820</v>
      </c>
      <c r="K708" t="s">
        <v>1583</v>
      </c>
      <c r="L708" t="s">
        <v>1545</v>
      </c>
      <c r="M708" t="s">
        <v>1546</v>
      </c>
    </row>
    <row r="709" spans="1:13" x14ac:dyDescent="0.35">
      <c r="A709" t="s">
        <v>3841</v>
      </c>
      <c r="B709" t="s">
        <v>2155</v>
      </c>
      <c r="C709" t="s">
        <v>3842</v>
      </c>
      <c r="D709" t="s">
        <v>3837</v>
      </c>
      <c r="E709" t="s">
        <v>1554</v>
      </c>
      <c r="F709" t="str">
        <f t="shared" si="11"/>
        <v>V - Various</v>
      </c>
      <c r="G709" t="str">
        <f>LEFT(shortage_lista__13[[#This Row],[ATC kód 1/ATC kód 2]],1)</f>
        <v>V</v>
      </c>
      <c r="H709" t="s">
        <v>2246</v>
      </c>
      <c r="I709" s="18">
        <v>44644</v>
      </c>
      <c r="K709" t="s">
        <v>1860</v>
      </c>
      <c r="L709" t="s">
        <v>1545</v>
      </c>
      <c r="M709" t="s">
        <v>1546</v>
      </c>
    </row>
    <row r="710" spans="1:13" x14ac:dyDescent="0.35">
      <c r="A710" t="s">
        <v>3841</v>
      </c>
      <c r="B710" t="s">
        <v>1547</v>
      </c>
      <c r="C710" t="s">
        <v>3843</v>
      </c>
      <c r="D710" t="s">
        <v>3837</v>
      </c>
      <c r="E710" t="s">
        <v>1554</v>
      </c>
      <c r="F710" t="str">
        <f t="shared" si="11"/>
        <v>V - Various</v>
      </c>
      <c r="G710" t="str">
        <f>LEFT(shortage_lista__13[[#This Row],[ATC kód 1/ATC kód 2]],1)</f>
        <v>V</v>
      </c>
      <c r="H710" t="s">
        <v>2246</v>
      </c>
      <c r="I710" s="18">
        <v>42522</v>
      </c>
      <c r="K710" t="s">
        <v>1583</v>
      </c>
      <c r="L710" t="s">
        <v>1747</v>
      </c>
      <c r="M710" t="s">
        <v>1546</v>
      </c>
    </row>
    <row r="711" spans="1:13" x14ac:dyDescent="0.35">
      <c r="A711" t="s">
        <v>3841</v>
      </c>
      <c r="B711" t="s">
        <v>1855</v>
      </c>
      <c r="C711" t="s">
        <v>3844</v>
      </c>
      <c r="D711" t="s">
        <v>3837</v>
      </c>
      <c r="E711" t="s">
        <v>1554</v>
      </c>
      <c r="F711" t="str">
        <f t="shared" si="11"/>
        <v>V - Various</v>
      </c>
      <c r="G711" t="str">
        <f>LEFT(shortage_lista__13[[#This Row],[ATC kód 1/ATC kód 2]],1)</f>
        <v>V</v>
      </c>
      <c r="H711" t="s">
        <v>2246</v>
      </c>
      <c r="I711" s="18">
        <v>45601</v>
      </c>
      <c r="K711" t="s">
        <v>1583</v>
      </c>
      <c r="L711" t="s">
        <v>1747</v>
      </c>
      <c r="M711" t="s">
        <v>1546</v>
      </c>
    </row>
    <row r="712" spans="1:13" x14ac:dyDescent="0.35">
      <c r="A712" t="s">
        <v>3845</v>
      </c>
      <c r="B712" t="s">
        <v>1632</v>
      </c>
      <c r="C712" t="s">
        <v>3846</v>
      </c>
      <c r="D712" t="s">
        <v>3847</v>
      </c>
      <c r="E712" t="s">
        <v>1542</v>
      </c>
      <c r="F712" t="str">
        <f t="shared" si="11"/>
        <v>L - Antineoplastic and immunomodulating agents</v>
      </c>
      <c r="G712" t="str">
        <f>LEFT(shortage_lista__13[[#This Row],[ATC kód 1/ATC kód 2]],1)</f>
        <v>L</v>
      </c>
      <c r="H712" t="s">
        <v>3848</v>
      </c>
      <c r="I712" s="18">
        <v>44082</v>
      </c>
      <c r="K712" t="s">
        <v>1544</v>
      </c>
      <c r="L712" t="s">
        <v>1563</v>
      </c>
      <c r="M712" t="s">
        <v>1546</v>
      </c>
    </row>
    <row r="713" spans="1:13" x14ac:dyDescent="0.35">
      <c r="A713" t="s">
        <v>3849</v>
      </c>
      <c r="B713" t="s">
        <v>2523</v>
      </c>
      <c r="C713" t="s">
        <v>3850</v>
      </c>
      <c r="D713" t="s">
        <v>2641</v>
      </c>
      <c r="E713" t="s">
        <v>1554</v>
      </c>
      <c r="F713" t="str">
        <f t="shared" si="11"/>
        <v>N - Nervous system</v>
      </c>
      <c r="G713" t="str">
        <f>LEFT(shortage_lista__13[[#This Row],[ATC kód 1/ATC kód 2]],1)</f>
        <v>N</v>
      </c>
      <c r="H713" t="s">
        <v>2642</v>
      </c>
      <c r="I713" s="18">
        <v>45645</v>
      </c>
      <c r="K713" t="s">
        <v>1544</v>
      </c>
      <c r="L713" t="s">
        <v>1567</v>
      </c>
      <c r="M713" t="s">
        <v>1546</v>
      </c>
    </row>
    <row r="714" spans="1:13" x14ac:dyDescent="0.35">
      <c r="A714" t="s">
        <v>3851</v>
      </c>
      <c r="B714" t="s">
        <v>2523</v>
      </c>
      <c r="C714" t="s">
        <v>3852</v>
      </c>
      <c r="D714" t="s">
        <v>2641</v>
      </c>
      <c r="E714" t="s">
        <v>1554</v>
      </c>
      <c r="F714" t="str">
        <f t="shared" si="11"/>
        <v>N - Nervous system</v>
      </c>
      <c r="G714" t="str">
        <f>LEFT(shortage_lista__13[[#This Row],[ATC kód 1/ATC kód 2]],1)</f>
        <v>N</v>
      </c>
      <c r="H714" t="s">
        <v>2642</v>
      </c>
      <c r="I714" s="18">
        <v>45944</v>
      </c>
      <c r="K714" t="s">
        <v>1583</v>
      </c>
      <c r="L714" t="s">
        <v>1567</v>
      </c>
      <c r="M714" t="s">
        <v>1546</v>
      </c>
    </row>
    <row r="715" spans="1:13" x14ac:dyDescent="0.35">
      <c r="A715" t="s">
        <v>3853</v>
      </c>
      <c r="B715" t="s">
        <v>3854</v>
      </c>
      <c r="C715" t="s">
        <v>3855</v>
      </c>
      <c r="D715" t="s">
        <v>3856</v>
      </c>
      <c r="E715" t="s">
        <v>3857</v>
      </c>
      <c r="F715" t="str">
        <f t="shared" si="11"/>
        <v>N - Nervous system</v>
      </c>
      <c r="G715" t="str">
        <f>LEFT(shortage_lista__13[[#This Row],[ATC kód 1/ATC kód 2]],1)</f>
        <v>N</v>
      </c>
      <c r="H715" t="s">
        <v>3858</v>
      </c>
      <c r="I715" s="18">
        <v>45950</v>
      </c>
      <c r="J715" s="18">
        <v>46203</v>
      </c>
      <c r="K715" t="s">
        <v>1583</v>
      </c>
      <c r="L715" t="s">
        <v>1573</v>
      </c>
      <c r="M715" t="s">
        <v>1546</v>
      </c>
    </row>
    <row r="716" spans="1:13" x14ac:dyDescent="0.35">
      <c r="A716" t="s">
        <v>3859</v>
      </c>
      <c r="B716" t="s">
        <v>3860</v>
      </c>
      <c r="C716" t="s">
        <v>3861</v>
      </c>
      <c r="D716" t="s">
        <v>1770</v>
      </c>
      <c r="E716" t="s">
        <v>3862</v>
      </c>
      <c r="F716" t="str">
        <f t="shared" si="11"/>
        <v>J - Antiinfectives for systemic use</v>
      </c>
      <c r="G716" t="str">
        <f>LEFT(shortage_lista__13[[#This Row],[ATC kód 1/ATC kód 2]],1)</f>
        <v>J</v>
      </c>
      <c r="H716" t="s">
        <v>1772</v>
      </c>
      <c r="I716" s="18">
        <v>45747</v>
      </c>
      <c r="J716" s="18">
        <v>46022</v>
      </c>
      <c r="K716" t="s">
        <v>1678</v>
      </c>
      <c r="L716" t="s">
        <v>1549</v>
      </c>
      <c r="M716" t="s">
        <v>1546</v>
      </c>
    </row>
    <row r="717" spans="1:13" x14ac:dyDescent="0.35">
      <c r="A717" t="s">
        <v>3863</v>
      </c>
      <c r="B717" t="s">
        <v>3864</v>
      </c>
      <c r="C717" t="s">
        <v>3865</v>
      </c>
      <c r="D717" t="s">
        <v>3866</v>
      </c>
      <c r="E717" t="s">
        <v>3867</v>
      </c>
      <c r="F717" t="str">
        <f t="shared" si="11"/>
        <v>D - Dermatologicals</v>
      </c>
      <c r="G717" t="str">
        <f>LEFT(shortage_lista__13[[#This Row],[ATC kód 1/ATC kód 2]],1)</f>
        <v>D</v>
      </c>
      <c r="H717" t="s">
        <v>3868</v>
      </c>
      <c r="I717" s="18">
        <v>45945</v>
      </c>
      <c r="K717" t="s">
        <v>1544</v>
      </c>
      <c r="L717" t="s">
        <v>1584</v>
      </c>
      <c r="M717" t="s">
        <v>1546</v>
      </c>
    </row>
    <row r="718" spans="1:13" x14ac:dyDescent="0.35">
      <c r="A718" t="s">
        <v>3869</v>
      </c>
      <c r="B718" t="s">
        <v>1735</v>
      </c>
      <c r="C718" t="s">
        <v>3870</v>
      </c>
      <c r="D718" t="s">
        <v>3871</v>
      </c>
      <c r="E718" t="s">
        <v>2720</v>
      </c>
      <c r="F718" t="str">
        <f t="shared" si="11"/>
        <v>C - Cardiovascular system</v>
      </c>
      <c r="G718" t="str">
        <f>LEFT(shortage_lista__13[[#This Row],[ATC kód 1/ATC kód 2]],1)</f>
        <v>C</v>
      </c>
      <c r="H718" t="s">
        <v>3872</v>
      </c>
      <c r="I718" s="18">
        <v>45692</v>
      </c>
      <c r="K718" t="s">
        <v>1678</v>
      </c>
      <c r="L718" t="s">
        <v>1584</v>
      </c>
      <c r="M718" t="s">
        <v>1546</v>
      </c>
    </row>
    <row r="719" spans="1:13" x14ac:dyDescent="0.35">
      <c r="A719" t="s">
        <v>3873</v>
      </c>
      <c r="B719" t="s">
        <v>1735</v>
      </c>
      <c r="C719" t="s">
        <v>3874</v>
      </c>
      <c r="D719" t="s">
        <v>3871</v>
      </c>
      <c r="E719" t="s">
        <v>2720</v>
      </c>
      <c r="F719" t="str">
        <f t="shared" si="11"/>
        <v>C - Cardiovascular system</v>
      </c>
      <c r="G719" t="str">
        <f>LEFT(shortage_lista__13[[#This Row],[ATC kód 1/ATC kód 2]],1)</f>
        <v>C</v>
      </c>
      <c r="H719" t="s">
        <v>3872</v>
      </c>
      <c r="I719" s="18">
        <v>45692</v>
      </c>
      <c r="K719" t="s">
        <v>1678</v>
      </c>
      <c r="L719" t="s">
        <v>1584</v>
      </c>
      <c r="M719" t="s">
        <v>1546</v>
      </c>
    </row>
    <row r="720" spans="1:13" x14ac:dyDescent="0.35">
      <c r="A720" t="s">
        <v>3875</v>
      </c>
      <c r="B720" t="s">
        <v>1735</v>
      </c>
      <c r="C720" t="s">
        <v>3876</v>
      </c>
      <c r="D720" t="s">
        <v>3871</v>
      </c>
      <c r="E720" t="s">
        <v>2458</v>
      </c>
      <c r="F720" t="str">
        <f t="shared" si="11"/>
        <v>C - Cardiovascular system</v>
      </c>
      <c r="G720" t="str">
        <f>LEFT(shortage_lista__13[[#This Row],[ATC kód 1/ATC kód 2]],1)</f>
        <v>C</v>
      </c>
      <c r="H720" t="s">
        <v>3872</v>
      </c>
      <c r="I720" s="18">
        <v>45084</v>
      </c>
      <c r="K720" t="s">
        <v>1544</v>
      </c>
      <c r="L720" t="s">
        <v>1545</v>
      </c>
      <c r="M720" t="s">
        <v>1546</v>
      </c>
    </row>
    <row r="721" spans="1:13" x14ac:dyDescent="0.35">
      <c r="A721" t="s">
        <v>3877</v>
      </c>
      <c r="B721" t="s">
        <v>1735</v>
      </c>
      <c r="C721" t="s">
        <v>3878</v>
      </c>
      <c r="D721" t="s">
        <v>3871</v>
      </c>
      <c r="E721" t="s">
        <v>2458</v>
      </c>
      <c r="F721" t="str">
        <f t="shared" si="11"/>
        <v>C - Cardiovascular system</v>
      </c>
      <c r="G721" t="str">
        <f>LEFT(shortage_lista__13[[#This Row],[ATC kód 1/ATC kód 2]],1)</f>
        <v>C</v>
      </c>
      <c r="H721" t="s">
        <v>3872</v>
      </c>
      <c r="I721" s="18">
        <v>45078</v>
      </c>
      <c r="K721" t="s">
        <v>1544</v>
      </c>
      <c r="L721" t="s">
        <v>1584</v>
      </c>
      <c r="M721" t="s">
        <v>1546</v>
      </c>
    </row>
    <row r="722" spans="1:13" x14ac:dyDescent="0.35">
      <c r="A722" t="s">
        <v>3879</v>
      </c>
      <c r="B722" t="s">
        <v>3121</v>
      </c>
      <c r="C722" t="s">
        <v>3880</v>
      </c>
      <c r="D722" t="s">
        <v>3881</v>
      </c>
      <c r="E722" t="s">
        <v>1893</v>
      </c>
      <c r="F722" t="str">
        <f t="shared" si="11"/>
        <v>G - Genito-urinary system and sex hormones</v>
      </c>
      <c r="G722" t="str">
        <f>LEFT(shortage_lista__13[[#This Row],[ATC kód 1/ATC kód 2]],1)</f>
        <v>G</v>
      </c>
      <c r="H722" t="s">
        <v>3882</v>
      </c>
      <c r="I722" s="18">
        <v>43308</v>
      </c>
      <c r="K722" t="s">
        <v>1544</v>
      </c>
      <c r="L722" t="s">
        <v>1573</v>
      </c>
      <c r="M722" t="s">
        <v>1546</v>
      </c>
    </row>
    <row r="723" spans="1:13" x14ac:dyDescent="0.35">
      <c r="A723" t="s">
        <v>3883</v>
      </c>
      <c r="B723" t="s">
        <v>2275</v>
      </c>
      <c r="C723" t="s">
        <v>3884</v>
      </c>
      <c r="D723" t="s">
        <v>3885</v>
      </c>
      <c r="E723" t="s">
        <v>1676</v>
      </c>
      <c r="F723" t="str">
        <f t="shared" si="11"/>
        <v>D - Dermatologicals</v>
      </c>
      <c r="G723" t="str">
        <f>LEFT(shortage_lista__13[[#This Row],[ATC kód 1/ATC kód 2]],1)</f>
        <v>D</v>
      </c>
      <c r="H723" t="s">
        <v>3886</v>
      </c>
      <c r="I723" s="18">
        <v>41747</v>
      </c>
      <c r="K723" t="s">
        <v>1544</v>
      </c>
      <c r="L723" t="s">
        <v>1584</v>
      </c>
      <c r="M723" t="s">
        <v>1546</v>
      </c>
    </row>
    <row r="724" spans="1:13" x14ac:dyDescent="0.35">
      <c r="A724" t="s">
        <v>3887</v>
      </c>
      <c r="B724" t="s">
        <v>3888</v>
      </c>
      <c r="C724" t="s">
        <v>3889</v>
      </c>
      <c r="D724" t="s">
        <v>3890</v>
      </c>
      <c r="E724" t="s">
        <v>1972</v>
      </c>
      <c r="F724" t="str">
        <f t="shared" si="11"/>
        <v>D - Dermatologicals</v>
      </c>
      <c r="G724" t="str">
        <f>LEFT(shortage_lista__13[[#This Row],[ATC kód 1/ATC kód 2]],1)</f>
        <v>D</v>
      </c>
      <c r="H724" t="s">
        <v>3891</v>
      </c>
      <c r="I724" s="18">
        <v>43900</v>
      </c>
      <c r="K724" t="s">
        <v>1544</v>
      </c>
      <c r="L724" t="s">
        <v>1573</v>
      </c>
      <c r="M724" t="s">
        <v>1546</v>
      </c>
    </row>
    <row r="725" spans="1:13" x14ac:dyDescent="0.35">
      <c r="A725" t="s">
        <v>3892</v>
      </c>
      <c r="B725" t="s">
        <v>3888</v>
      </c>
      <c r="C725" t="s">
        <v>3893</v>
      </c>
      <c r="D725" t="s">
        <v>3890</v>
      </c>
      <c r="E725" t="s">
        <v>1972</v>
      </c>
      <c r="F725" t="str">
        <f t="shared" si="11"/>
        <v>D - Dermatologicals</v>
      </c>
      <c r="G725" t="str">
        <f>LEFT(shortage_lista__13[[#This Row],[ATC kód 1/ATC kód 2]],1)</f>
        <v>D</v>
      </c>
      <c r="H725" t="s">
        <v>3891</v>
      </c>
      <c r="I725" s="18">
        <v>43900</v>
      </c>
      <c r="K725" t="s">
        <v>1544</v>
      </c>
      <c r="L725" t="s">
        <v>1573</v>
      </c>
      <c r="M725" t="s">
        <v>1546</v>
      </c>
    </row>
    <row r="726" spans="1:13" x14ac:dyDescent="0.35">
      <c r="A726" t="s">
        <v>3894</v>
      </c>
      <c r="B726" t="s">
        <v>3895</v>
      </c>
      <c r="C726" t="s">
        <v>3896</v>
      </c>
      <c r="D726" t="s">
        <v>3897</v>
      </c>
      <c r="E726" t="s">
        <v>1751</v>
      </c>
      <c r="F726" t="str">
        <f t="shared" si="11"/>
        <v>R - Respiratory system</v>
      </c>
      <c r="G726" t="str">
        <f>LEFT(shortage_lista__13[[#This Row],[ATC kód 1/ATC kód 2]],1)</f>
        <v>R</v>
      </c>
      <c r="H726" t="s">
        <v>3898</v>
      </c>
      <c r="I726" s="18">
        <v>45930</v>
      </c>
      <c r="J726" s="18">
        <v>46021</v>
      </c>
      <c r="K726" t="s">
        <v>1544</v>
      </c>
      <c r="L726" t="s">
        <v>1545</v>
      </c>
      <c r="M726" t="s">
        <v>1546</v>
      </c>
    </row>
    <row r="727" spans="1:13" x14ac:dyDescent="0.35">
      <c r="A727" t="s">
        <v>3899</v>
      </c>
      <c r="B727" t="s">
        <v>1608</v>
      </c>
      <c r="C727" t="s">
        <v>3900</v>
      </c>
      <c r="D727" t="s">
        <v>3901</v>
      </c>
      <c r="E727" t="s">
        <v>1554</v>
      </c>
      <c r="F727" t="str">
        <f t="shared" si="11"/>
        <v>R - Respiratory system</v>
      </c>
      <c r="G727" t="str">
        <f>LEFT(shortage_lista__13[[#This Row],[ATC kód 1/ATC kód 2]],1)</f>
        <v>R</v>
      </c>
      <c r="H727" t="s">
        <v>3902</v>
      </c>
      <c r="I727" s="18">
        <v>42217</v>
      </c>
      <c r="K727" t="s">
        <v>1544</v>
      </c>
      <c r="L727" t="s">
        <v>1595</v>
      </c>
      <c r="M727" t="s">
        <v>1546</v>
      </c>
    </row>
    <row r="728" spans="1:13" x14ac:dyDescent="0.35">
      <c r="A728" t="s">
        <v>3903</v>
      </c>
      <c r="B728" t="s">
        <v>1735</v>
      </c>
      <c r="C728" t="s">
        <v>3904</v>
      </c>
      <c r="D728" t="s">
        <v>2571</v>
      </c>
      <c r="E728" t="s">
        <v>2349</v>
      </c>
      <c r="F728" t="str">
        <f t="shared" si="11"/>
        <v>C - Cardiovascular system</v>
      </c>
      <c r="G728" t="str">
        <f>LEFT(shortage_lista__13[[#This Row],[ATC kód 1/ATC kód 2]],1)</f>
        <v>C</v>
      </c>
      <c r="H728" t="s">
        <v>2572</v>
      </c>
      <c r="I728" s="18">
        <v>45714</v>
      </c>
      <c r="K728" t="s">
        <v>1544</v>
      </c>
      <c r="L728" t="s">
        <v>1567</v>
      </c>
      <c r="M728" t="s">
        <v>1546</v>
      </c>
    </row>
    <row r="729" spans="1:13" x14ac:dyDescent="0.35">
      <c r="A729" t="s">
        <v>3905</v>
      </c>
      <c r="B729" t="s">
        <v>1735</v>
      </c>
      <c r="C729" t="s">
        <v>3906</v>
      </c>
      <c r="D729" t="s">
        <v>2571</v>
      </c>
      <c r="E729" t="s">
        <v>2069</v>
      </c>
      <c r="F729" t="str">
        <f t="shared" si="11"/>
        <v>C - Cardiovascular system</v>
      </c>
      <c r="G729" t="str">
        <f>LEFT(shortage_lista__13[[#This Row],[ATC kód 1/ATC kód 2]],1)</f>
        <v>C</v>
      </c>
      <c r="H729" t="s">
        <v>2572</v>
      </c>
      <c r="I729" s="18">
        <v>43965</v>
      </c>
      <c r="K729" t="s">
        <v>1544</v>
      </c>
      <c r="L729" t="s">
        <v>1567</v>
      </c>
      <c r="M729" t="s">
        <v>1546</v>
      </c>
    </row>
    <row r="730" spans="1:13" x14ac:dyDescent="0.35">
      <c r="A730" t="s">
        <v>3907</v>
      </c>
      <c r="B730" t="s">
        <v>1735</v>
      </c>
      <c r="C730" t="s">
        <v>3908</v>
      </c>
      <c r="D730" t="s">
        <v>2571</v>
      </c>
      <c r="E730" t="s">
        <v>2069</v>
      </c>
      <c r="F730" t="str">
        <f t="shared" si="11"/>
        <v>C - Cardiovascular system</v>
      </c>
      <c r="G730" t="str">
        <f>LEFT(shortage_lista__13[[#This Row],[ATC kód 1/ATC kód 2]],1)</f>
        <v>C</v>
      </c>
      <c r="H730" t="s">
        <v>2572</v>
      </c>
      <c r="I730" s="18">
        <v>43965</v>
      </c>
      <c r="K730" t="s">
        <v>1544</v>
      </c>
      <c r="L730" t="s">
        <v>1567</v>
      </c>
      <c r="M730" t="s">
        <v>1546</v>
      </c>
    </row>
    <row r="731" spans="1:13" x14ac:dyDescent="0.35">
      <c r="A731" t="s">
        <v>3909</v>
      </c>
      <c r="B731" t="s">
        <v>1735</v>
      </c>
      <c r="C731" t="s">
        <v>3910</v>
      </c>
      <c r="D731" t="s">
        <v>3911</v>
      </c>
      <c r="E731" t="s">
        <v>2069</v>
      </c>
      <c r="F731" t="str">
        <f t="shared" si="11"/>
        <v>C - Cardiovascular system</v>
      </c>
      <c r="G731" t="str">
        <f>LEFT(shortage_lista__13[[#This Row],[ATC kód 1/ATC kód 2]],1)</f>
        <v>C</v>
      </c>
      <c r="H731" t="s">
        <v>3912</v>
      </c>
      <c r="I731" s="18">
        <v>43530</v>
      </c>
      <c r="K731" t="s">
        <v>1544</v>
      </c>
      <c r="L731" t="s">
        <v>1567</v>
      </c>
      <c r="M731" t="s">
        <v>1546</v>
      </c>
    </row>
    <row r="732" spans="1:13" x14ac:dyDescent="0.35">
      <c r="A732" t="s">
        <v>3913</v>
      </c>
      <c r="B732" t="s">
        <v>1735</v>
      </c>
      <c r="C732" t="s">
        <v>3914</v>
      </c>
      <c r="D732" t="s">
        <v>3911</v>
      </c>
      <c r="E732" t="s">
        <v>2069</v>
      </c>
      <c r="F732" t="str">
        <f t="shared" si="11"/>
        <v>C - Cardiovascular system</v>
      </c>
      <c r="G732" t="str">
        <f>LEFT(shortage_lista__13[[#This Row],[ATC kód 1/ATC kód 2]],1)</f>
        <v>C</v>
      </c>
      <c r="H732" t="s">
        <v>3912</v>
      </c>
      <c r="I732" s="18">
        <v>43868</v>
      </c>
      <c r="K732" t="s">
        <v>1544</v>
      </c>
      <c r="L732" t="s">
        <v>1567</v>
      </c>
      <c r="M732" t="s">
        <v>1546</v>
      </c>
    </row>
    <row r="733" spans="1:13" x14ac:dyDescent="0.35">
      <c r="A733" t="s">
        <v>3915</v>
      </c>
      <c r="B733" t="s">
        <v>2493</v>
      </c>
      <c r="C733" t="s">
        <v>3916</v>
      </c>
      <c r="D733" t="s">
        <v>3917</v>
      </c>
      <c r="E733" t="s">
        <v>2113</v>
      </c>
      <c r="F733" t="str">
        <f t="shared" si="11"/>
        <v>N - Nervous system</v>
      </c>
      <c r="G733" t="str">
        <f>LEFT(shortage_lista__13[[#This Row],[ATC kód 1/ATC kód 2]],1)</f>
        <v>N</v>
      </c>
      <c r="H733" t="s">
        <v>3918</v>
      </c>
      <c r="I733" s="18">
        <v>45869</v>
      </c>
      <c r="J733" s="18">
        <v>46387</v>
      </c>
      <c r="K733" t="s">
        <v>1544</v>
      </c>
      <c r="L733" t="s">
        <v>1563</v>
      </c>
      <c r="M733" t="s">
        <v>1546</v>
      </c>
    </row>
    <row r="734" spans="1:13" x14ac:dyDescent="0.35">
      <c r="A734" t="s">
        <v>3919</v>
      </c>
      <c r="B734" t="s">
        <v>2597</v>
      </c>
      <c r="C734" t="s">
        <v>3920</v>
      </c>
      <c r="D734" t="s">
        <v>2934</v>
      </c>
      <c r="E734" t="s">
        <v>1806</v>
      </c>
      <c r="F734" t="str">
        <f t="shared" si="11"/>
        <v>N - Nervous system</v>
      </c>
      <c r="G734" t="str">
        <f>LEFT(shortage_lista__13[[#This Row],[ATC kód 1/ATC kód 2]],1)</f>
        <v>N</v>
      </c>
      <c r="H734" t="s">
        <v>2935</v>
      </c>
      <c r="I734" s="18">
        <v>43125</v>
      </c>
      <c r="K734" t="s">
        <v>1544</v>
      </c>
      <c r="L734" t="s">
        <v>1595</v>
      </c>
      <c r="M734" t="s">
        <v>1546</v>
      </c>
    </row>
    <row r="735" spans="1:13" x14ac:dyDescent="0.35">
      <c r="A735" t="s">
        <v>3921</v>
      </c>
      <c r="B735" t="s">
        <v>1638</v>
      </c>
      <c r="C735" t="s">
        <v>3922</v>
      </c>
      <c r="D735" t="s">
        <v>2934</v>
      </c>
      <c r="E735" t="s">
        <v>1806</v>
      </c>
      <c r="F735" t="str">
        <f t="shared" si="11"/>
        <v>N - Nervous system</v>
      </c>
      <c r="G735" t="str">
        <f>LEFT(shortage_lista__13[[#This Row],[ATC kód 1/ATC kód 2]],1)</f>
        <v>N</v>
      </c>
      <c r="H735" t="s">
        <v>2935</v>
      </c>
      <c r="I735" s="18">
        <v>42976</v>
      </c>
      <c r="K735" t="s">
        <v>1583</v>
      </c>
      <c r="L735" t="s">
        <v>1567</v>
      </c>
      <c r="M735" t="s">
        <v>1546</v>
      </c>
    </row>
    <row r="736" spans="1:13" x14ac:dyDescent="0.35">
      <c r="A736" t="s">
        <v>3923</v>
      </c>
      <c r="B736" t="s">
        <v>2062</v>
      </c>
      <c r="C736" t="s">
        <v>3924</v>
      </c>
      <c r="D736" t="s">
        <v>2934</v>
      </c>
      <c r="E736" t="s">
        <v>1641</v>
      </c>
      <c r="F736" t="str">
        <f t="shared" si="11"/>
        <v>N - Nervous system</v>
      </c>
      <c r="G736" t="str">
        <f>LEFT(shortage_lista__13[[#This Row],[ATC kód 1/ATC kód 2]],1)</f>
        <v>N</v>
      </c>
      <c r="H736" t="s">
        <v>2935</v>
      </c>
      <c r="I736" s="18">
        <v>45888</v>
      </c>
      <c r="K736" t="s">
        <v>1544</v>
      </c>
      <c r="L736" t="s">
        <v>1567</v>
      </c>
      <c r="M736" t="s">
        <v>1546</v>
      </c>
    </row>
    <row r="737" spans="1:13" x14ac:dyDescent="0.35">
      <c r="A737" t="s">
        <v>3925</v>
      </c>
      <c r="B737" t="s">
        <v>1638</v>
      </c>
      <c r="C737" t="s">
        <v>3926</v>
      </c>
      <c r="D737" t="s">
        <v>2934</v>
      </c>
      <c r="E737" t="s">
        <v>1641</v>
      </c>
      <c r="F737" t="str">
        <f t="shared" si="11"/>
        <v>N - Nervous system</v>
      </c>
      <c r="G737" t="str">
        <f>LEFT(shortage_lista__13[[#This Row],[ATC kód 1/ATC kód 2]],1)</f>
        <v>N</v>
      </c>
      <c r="H737" t="s">
        <v>2935</v>
      </c>
      <c r="I737" s="18">
        <v>45888</v>
      </c>
      <c r="K737" t="s">
        <v>1544</v>
      </c>
      <c r="L737" t="s">
        <v>1567</v>
      </c>
      <c r="M737" t="s">
        <v>1546</v>
      </c>
    </row>
    <row r="738" spans="1:13" x14ac:dyDescent="0.35">
      <c r="A738" t="s">
        <v>3927</v>
      </c>
      <c r="B738" t="s">
        <v>2267</v>
      </c>
      <c r="C738" t="s">
        <v>3928</v>
      </c>
      <c r="D738" t="s">
        <v>3929</v>
      </c>
      <c r="E738" t="s">
        <v>1931</v>
      </c>
      <c r="F738" t="str">
        <f t="shared" si="11"/>
        <v>G - Genito-urinary system and sex hormones</v>
      </c>
      <c r="G738" t="str">
        <f>LEFT(shortage_lista__13[[#This Row],[ATC kód 1/ATC kód 2]],1)</f>
        <v>G</v>
      </c>
      <c r="H738" t="s">
        <v>3930</v>
      </c>
      <c r="I738" s="18">
        <v>43860</v>
      </c>
      <c r="K738" t="s">
        <v>1544</v>
      </c>
      <c r="L738" t="s">
        <v>1545</v>
      </c>
      <c r="M738" t="s">
        <v>1546</v>
      </c>
    </row>
    <row r="739" spans="1:13" x14ac:dyDescent="0.35">
      <c r="A739" t="s">
        <v>3931</v>
      </c>
      <c r="B739" t="s">
        <v>3932</v>
      </c>
      <c r="C739" t="s">
        <v>3933</v>
      </c>
      <c r="D739" t="s">
        <v>3929</v>
      </c>
      <c r="E739" t="s">
        <v>1931</v>
      </c>
      <c r="F739" t="str">
        <f t="shared" si="11"/>
        <v>G - Genito-urinary system and sex hormones</v>
      </c>
      <c r="G739" t="str">
        <f>LEFT(shortage_lista__13[[#This Row],[ATC kód 1/ATC kód 2]],1)</f>
        <v>G</v>
      </c>
      <c r="H739" t="s">
        <v>3930</v>
      </c>
      <c r="I739" s="18">
        <v>43860</v>
      </c>
      <c r="K739" t="s">
        <v>1544</v>
      </c>
      <c r="L739" t="s">
        <v>1649</v>
      </c>
      <c r="M739" t="s">
        <v>1546</v>
      </c>
    </row>
    <row r="740" spans="1:13" x14ac:dyDescent="0.35">
      <c r="A740" t="s">
        <v>3934</v>
      </c>
      <c r="B740" t="s">
        <v>2267</v>
      </c>
      <c r="C740" t="s">
        <v>3935</v>
      </c>
      <c r="D740" t="s">
        <v>3929</v>
      </c>
      <c r="E740" t="s">
        <v>1931</v>
      </c>
      <c r="F740" t="str">
        <f t="shared" si="11"/>
        <v>G - Genito-urinary system and sex hormones</v>
      </c>
      <c r="G740" t="str">
        <f>LEFT(shortage_lista__13[[#This Row],[ATC kód 1/ATC kód 2]],1)</f>
        <v>G</v>
      </c>
      <c r="H740" t="s">
        <v>3930</v>
      </c>
      <c r="I740" s="18">
        <v>44743</v>
      </c>
      <c r="K740" t="s">
        <v>1544</v>
      </c>
      <c r="L740" t="s">
        <v>1545</v>
      </c>
      <c r="M740" t="s">
        <v>1546</v>
      </c>
    </row>
    <row r="741" spans="1:13" x14ac:dyDescent="0.35">
      <c r="A741" t="s">
        <v>3934</v>
      </c>
      <c r="B741" t="s">
        <v>3533</v>
      </c>
      <c r="C741" t="s">
        <v>3936</v>
      </c>
      <c r="D741" t="s">
        <v>3929</v>
      </c>
      <c r="E741" t="s">
        <v>1931</v>
      </c>
      <c r="F741" t="str">
        <f t="shared" si="11"/>
        <v>G - Genito-urinary system and sex hormones</v>
      </c>
      <c r="G741" t="str">
        <f>LEFT(shortage_lista__13[[#This Row],[ATC kód 1/ATC kód 2]],1)</f>
        <v>G</v>
      </c>
      <c r="H741" t="s">
        <v>3930</v>
      </c>
      <c r="I741" s="18">
        <v>45612</v>
      </c>
      <c r="K741" t="s">
        <v>1544</v>
      </c>
      <c r="L741" t="s">
        <v>1545</v>
      </c>
      <c r="M741" t="s">
        <v>1546</v>
      </c>
    </row>
    <row r="742" spans="1:13" x14ac:dyDescent="0.35">
      <c r="A742" t="s">
        <v>3937</v>
      </c>
      <c r="B742" t="s">
        <v>1632</v>
      </c>
      <c r="C742" t="s">
        <v>3938</v>
      </c>
      <c r="D742" t="s">
        <v>3939</v>
      </c>
      <c r="E742" t="s">
        <v>1641</v>
      </c>
      <c r="F742" t="str">
        <f t="shared" si="11"/>
        <v>L - Antineoplastic and immunomodulating agents</v>
      </c>
      <c r="G742" t="str">
        <f>LEFT(shortage_lista__13[[#This Row],[ATC kód 1/ATC kód 2]],1)</f>
        <v>L</v>
      </c>
      <c r="H742" t="s">
        <v>3940</v>
      </c>
      <c r="I742" s="18">
        <v>44404</v>
      </c>
      <c r="K742" t="s">
        <v>1583</v>
      </c>
      <c r="L742" t="s">
        <v>1549</v>
      </c>
      <c r="M742" t="s">
        <v>1546</v>
      </c>
    </row>
    <row r="743" spans="1:13" x14ac:dyDescent="0.35">
      <c r="A743" t="s">
        <v>3941</v>
      </c>
      <c r="B743" t="s">
        <v>3942</v>
      </c>
      <c r="C743" t="s">
        <v>3943</v>
      </c>
      <c r="D743" t="s">
        <v>3944</v>
      </c>
      <c r="E743" t="s">
        <v>3945</v>
      </c>
      <c r="F743" t="str">
        <f t="shared" si="11"/>
        <v>G - Genito-urinary system and sex hormones</v>
      </c>
      <c r="G743" t="str">
        <f>LEFT(shortage_lista__13[[#This Row],[ATC kód 1/ATC kód 2]],1)</f>
        <v>G</v>
      </c>
      <c r="H743" t="s">
        <v>3946</v>
      </c>
      <c r="I743" s="18">
        <v>45688</v>
      </c>
      <c r="K743" t="s">
        <v>1544</v>
      </c>
      <c r="L743" t="s">
        <v>1584</v>
      </c>
      <c r="M743" t="s">
        <v>1546</v>
      </c>
    </row>
    <row r="744" spans="1:13" x14ac:dyDescent="0.35">
      <c r="A744" t="s">
        <v>3947</v>
      </c>
      <c r="B744" t="s">
        <v>3948</v>
      </c>
      <c r="C744" t="s">
        <v>3949</v>
      </c>
      <c r="D744" t="s">
        <v>3950</v>
      </c>
      <c r="E744" t="s">
        <v>1635</v>
      </c>
      <c r="F744" t="str">
        <f t="shared" si="11"/>
        <v>A - Alimentary tract and metabolism</v>
      </c>
      <c r="G744" t="str">
        <f>LEFT(shortage_lista__13[[#This Row],[ATC kód 1/ATC kód 2]],1)</f>
        <v>A</v>
      </c>
      <c r="H744" t="s">
        <v>3951</v>
      </c>
      <c r="I744" s="18">
        <v>44628</v>
      </c>
      <c r="K744" t="s">
        <v>1544</v>
      </c>
      <c r="L744" t="s">
        <v>1563</v>
      </c>
      <c r="M744" t="s">
        <v>1546</v>
      </c>
    </row>
    <row r="745" spans="1:13" x14ac:dyDescent="0.35">
      <c r="A745" t="s">
        <v>3952</v>
      </c>
      <c r="B745" t="s">
        <v>3953</v>
      </c>
      <c r="C745" t="s">
        <v>3954</v>
      </c>
      <c r="D745" t="s">
        <v>3950</v>
      </c>
      <c r="E745" t="s">
        <v>1635</v>
      </c>
      <c r="F745" t="str">
        <f t="shared" si="11"/>
        <v>A - Alimentary tract and metabolism</v>
      </c>
      <c r="G745" t="str">
        <f>LEFT(shortage_lista__13[[#This Row],[ATC kód 1/ATC kód 2]],1)</f>
        <v>A</v>
      </c>
      <c r="H745" t="s">
        <v>3951</v>
      </c>
      <c r="I745" s="18">
        <v>44977</v>
      </c>
      <c r="K745" t="s">
        <v>1544</v>
      </c>
      <c r="L745" t="s">
        <v>1549</v>
      </c>
      <c r="M745" t="s">
        <v>1546</v>
      </c>
    </row>
    <row r="746" spans="1:13" x14ac:dyDescent="0.35">
      <c r="A746" t="s">
        <v>3955</v>
      </c>
      <c r="B746" t="s">
        <v>1735</v>
      </c>
      <c r="C746" t="s">
        <v>3956</v>
      </c>
      <c r="D746" t="s">
        <v>3957</v>
      </c>
      <c r="E746" t="s">
        <v>1714</v>
      </c>
      <c r="F746" t="str">
        <f t="shared" si="11"/>
        <v>A - Alimentary tract and metabolism</v>
      </c>
      <c r="G746" t="str">
        <f>LEFT(shortage_lista__13[[#This Row],[ATC kód 1/ATC kód 2]],1)</f>
        <v>A</v>
      </c>
      <c r="H746" t="s">
        <v>3958</v>
      </c>
      <c r="I746" s="18">
        <v>43857</v>
      </c>
      <c r="K746" t="s">
        <v>1544</v>
      </c>
      <c r="L746" t="s">
        <v>1573</v>
      </c>
      <c r="M746" t="s">
        <v>1546</v>
      </c>
    </row>
    <row r="747" spans="1:13" x14ac:dyDescent="0.35">
      <c r="A747" t="s">
        <v>3959</v>
      </c>
      <c r="B747" t="s">
        <v>3960</v>
      </c>
      <c r="C747" t="s">
        <v>3961</v>
      </c>
      <c r="D747" t="s">
        <v>3962</v>
      </c>
      <c r="E747" t="s">
        <v>1714</v>
      </c>
      <c r="F747" t="str">
        <f t="shared" si="11"/>
        <v>A - Alimentary tract and metabolism</v>
      </c>
      <c r="G747" t="str">
        <f>LEFT(shortage_lista__13[[#This Row],[ATC kód 1/ATC kód 2]],1)</f>
        <v>A</v>
      </c>
      <c r="H747" t="s">
        <v>3958</v>
      </c>
      <c r="I747" s="18">
        <v>43109</v>
      </c>
      <c r="K747" t="s">
        <v>1544</v>
      </c>
      <c r="L747" t="s">
        <v>1595</v>
      </c>
      <c r="M747" t="s">
        <v>1546</v>
      </c>
    </row>
    <row r="748" spans="1:13" x14ac:dyDescent="0.35">
      <c r="A748" t="s">
        <v>3963</v>
      </c>
      <c r="B748" t="s">
        <v>2142</v>
      </c>
      <c r="C748" t="s">
        <v>3964</v>
      </c>
      <c r="D748" t="s">
        <v>3965</v>
      </c>
      <c r="E748" t="s">
        <v>1714</v>
      </c>
      <c r="F748" t="str">
        <f t="shared" si="11"/>
        <v>A - Alimentary tract and metabolism</v>
      </c>
      <c r="G748" t="str">
        <f>LEFT(shortage_lista__13[[#This Row],[ATC kód 1/ATC kód 2]],1)</f>
        <v>A</v>
      </c>
      <c r="H748" t="s">
        <v>3958</v>
      </c>
      <c r="I748" s="18">
        <v>45833</v>
      </c>
      <c r="K748" t="s">
        <v>1544</v>
      </c>
      <c r="L748" t="s">
        <v>1573</v>
      </c>
      <c r="M748" t="s">
        <v>1546</v>
      </c>
    </row>
    <row r="749" spans="1:13" x14ac:dyDescent="0.35">
      <c r="A749" t="s">
        <v>3966</v>
      </c>
      <c r="B749" t="s">
        <v>3967</v>
      </c>
      <c r="C749" t="s">
        <v>3968</v>
      </c>
      <c r="D749" t="s">
        <v>3969</v>
      </c>
      <c r="E749" t="s">
        <v>2245</v>
      </c>
      <c r="F749" t="str">
        <f t="shared" si="11"/>
        <v>A - Alimentary tract and metabolism</v>
      </c>
      <c r="G749" t="str">
        <f>LEFT(shortage_lista__13[[#This Row],[ATC kód 1/ATC kód 2]],1)</f>
        <v>A</v>
      </c>
      <c r="H749" t="s">
        <v>3970</v>
      </c>
      <c r="I749" s="18">
        <v>45692</v>
      </c>
      <c r="K749" t="s">
        <v>1678</v>
      </c>
      <c r="L749" t="s">
        <v>1584</v>
      </c>
      <c r="M749" t="s">
        <v>1546</v>
      </c>
    </row>
    <row r="750" spans="1:13" x14ac:dyDescent="0.35">
      <c r="A750" t="s">
        <v>3971</v>
      </c>
      <c r="B750" t="s">
        <v>3331</v>
      </c>
      <c r="C750" t="s">
        <v>3972</v>
      </c>
      <c r="D750" t="s">
        <v>2189</v>
      </c>
      <c r="E750" t="s">
        <v>1554</v>
      </c>
      <c r="F750" t="str">
        <f t="shared" si="11"/>
        <v>B - Blood and blood forming organs</v>
      </c>
      <c r="G750" t="str">
        <f>LEFT(shortage_lista__13[[#This Row],[ATC kód 1/ATC kód 2]],1)</f>
        <v>B</v>
      </c>
      <c r="H750" t="s">
        <v>3973</v>
      </c>
      <c r="I750" s="18">
        <v>45505</v>
      </c>
      <c r="K750" t="s">
        <v>1583</v>
      </c>
      <c r="L750" t="s">
        <v>1747</v>
      </c>
      <c r="M750" t="s">
        <v>1546</v>
      </c>
    </row>
    <row r="751" spans="1:13" x14ac:dyDescent="0.35">
      <c r="A751" t="s">
        <v>3974</v>
      </c>
      <c r="B751" t="s">
        <v>3327</v>
      </c>
      <c r="C751" t="s">
        <v>3975</v>
      </c>
      <c r="D751" t="s">
        <v>2189</v>
      </c>
      <c r="E751" t="s">
        <v>1554</v>
      </c>
      <c r="F751" t="str">
        <f t="shared" si="11"/>
        <v>B - Blood and blood forming organs</v>
      </c>
      <c r="G751" t="str">
        <f>LEFT(shortage_lista__13[[#This Row],[ATC kód 1/ATC kód 2]],1)</f>
        <v>B</v>
      </c>
      <c r="H751" t="s">
        <v>3973</v>
      </c>
      <c r="I751" s="18">
        <v>45328</v>
      </c>
      <c r="K751" t="s">
        <v>1583</v>
      </c>
      <c r="L751" t="s">
        <v>1573</v>
      </c>
      <c r="M751" t="s">
        <v>1546</v>
      </c>
    </row>
    <row r="752" spans="1:13" x14ac:dyDescent="0.35">
      <c r="A752" t="s">
        <v>3976</v>
      </c>
      <c r="B752" t="s">
        <v>3977</v>
      </c>
      <c r="C752" t="s">
        <v>3978</v>
      </c>
      <c r="D752" t="s">
        <v>2189</v>
      </c>
      <c r="E752" t="s">
        <v>3979</v>
      </c>
      <c r="F752" t="str">
        <f t="shared" si="11"/>
        <v>B - Blood and blood forming organs</v>
      </c>
      <c r="G752" t="str">
        <f>LEFT(shortage_lista__13[[#This Row],[ATC kód 1/ATC kód 2]],1)</f>
        <v>B</v>
      </c>
      <c r="H752" t="s">
        <v>3973</v>
      </c>
      <c r="I752" s="18">
        <v>45580</v>
      </c>
      <c r="K752" t="s">
        <v>1889</v>
      </c>
      <c r="L752" t="s">
        <v>1584</v>
      </c>
      <c r="M752" t="s">
        <v>1546</v>
      </c>
    </row>
    <row r="753" spans="1:13" x14ac:dyDescent="0.35">
      <c r="A753" t="s">
        <v>3980</v>
      </c>
      <c r="B753" t="s">
        <v>1735</v>
      </c>
      <c r="C753" t="s">
        <v>3981</v>
      </c>
      <c r="D753" t="s">
        <v>3982</v>
      </c>
      <c r="E753" t="s">
        <v>2860</v>
      </c>
      <c r="F753" t="str">
        <f t="shared" si="11"/>
        <v>B - Blood and blood forming organs</v>
      </c>
      <c r="G753" t="str">
        <f>LEFT(shortage_lista__13[[#This Row],[ATC kód 1/ATC kód 2]],1)</f>
        <v>B</v>
      </c>
      <c r="H753" t="s">
        <v>3983</v>
      </c>
      <c r="I753" s="18">
        <v>45931</v>
      </c>
      <c r="J753" s="18">
        <v>45976</v>
      </c>
      <c r="K753" t="s">
        <v>1583</v>
      </c>
      <c r="L753" t="s">
        <v>1563</v>
      </c>
      <c r="M753" t="s">
        <v>1546</v>
      </c>
    </row>
    <row r="754" spans="1:13" x14ac:dyDescent="0.35">
      <c r="A754" t="s">
        <v>3984</v>
      </c>
      <c r="B754" t="s">
        <v>3126</v>
      </c>
      <c r="C754" t="s">
        <v>3985</v>
      </c>
      <c r="D754" t="s">
        <v>3986</v>
      </c>
      <c r="E754" t="s">
        <v>1893</v>
      </c>
      <c r="F754" t="str">
        <f t="shared" si="11"/>
        <v>G - Genito-urinary system and sex hormones</v>
      </c>
      <c r="G754" t="str">
        <f>LEFT(shortage_lista__13[[#This Row],[ATC kód 1/ATC kód 2]],1)</f>
        <v>G</v>
      </c>
      <c r="H754" t="s">
        <v>3987</v>
      </c>
      <c r="I754" s="18">
        <v>44099</v>
      </c>
      <c r="K754" t="s">
        <v>1544</v>
      </c>
      <c r="L754" t="s">
        <v>1584</v>
      </c>
      <c r="M754" t="s">
        <v>1546</v>
      </c>
    </row>
    <row r="755" spans="1:13" x14ac:dyDescent="0.35">
      <c r="A755" t="s">
        <v>3988</v>
      </c>
      <c r="B755" t="s">
        <v>1722</v>
      </c>
      <c r="C755" t="s">
        <v>3989</v>
      </c>
      <c r="D755" t="s">
        <v>3990</v>
      </c>
      <c r="E755" t="s">
        <v>1902</v>
      </c>
      <c r="F755" t="str">
        <f t="shared" si="11"/>
        <v>R - Respiratory system</v>
      </c>
      <c r="G755" t="str">
        <f>LEFT(shortage_lista__13[[#This Row],[ATC kód 1/ATC kód 2]],1)</f>
        <v>R</v>
      </c>
      <c r="H755" t="s">
        <v>3991</v>
      </c>
      <c r="I755" s="18">
        <v>43620</v>
      </c>
      <c r="K755" t="s">
        <v>1544</v>
      </c>
      <c r="L755" t="s">
        <v>1584</v>
      </c>
      <c r="M755" t="s">
        <v>1546</v>
      </c>
    </row>
    <row r="756" spans="1:13" x14ac:dyDescent="0.35">
      <c r="A756" t="s">
        <v>3992</v>
      </c>
      <c r="B756" t="s">
        <v>2475</v>
      </c>
      <c r="C756" t="s">
        <v>3993</v>
      </c>
      <c r="D756" t="s">
        <v>3994</v>
      </c>
      <c r="E756" t="s">
        <v>3995</v>
      </c>
      <c r="F756" t="str">
        <f t="shared" si="11"/>
        <v>R - Respiratory system</v>
      </c>
      <c r="G756" t="str">
        <f>LEFT(shortage_lista__13[[#This Row],[ATC kód 1/ATC kód 2]],1)</f>
        <v>R</v>
      </c>
      <c r="H756" t="s">
        <v>3996</v>
      </c>
      <c r="I756" s="18">
        <v>43191</v>
      </c>
      <c r="K756" t="s">
        <v>1544</v>
      </c>
      <c r="L756" t="s">
        <v>1649</v>
      </c>
      <c r="M756" t="s">
        <v>1546</v>
      </c>
    </row>
    <row r="757" spans="1:13" x14ac:dyDescent="0.35">
      <c r="A757" t="s">
        <v>3997</v>
      </c>
      <c r="B757" t="s">
        <v>3998</v>
      </c>
      <c r="C757" t="s">
        <v>3999</v>
      </c>
      <c r="D757" t="s">
        <v>4000</v>
      </c>
      <c r="E757" t="s">
        <v>2750</v>
      </c>
      <c r="F757" t="str">
        <f t="shared" si="11"/>
        <v>H - Systemic hormonal preparations, excluding sex hormones and insulins</v>
      </c>
      <c r="G757" t="str">
        <f>LEFT(shortage_lista__13[[#This Row],[ATC kód 1/ATC kód 2]],1)</f>
        <v>H</v>
      </c>
      <c r="H757" t="s">
        <v>4001</v>
      </c>
      <c r="I757" s="18">
        <v>45553</v>
      </c>
      <c r="K757" t="s">
        <v>1583</v>
      </c>
      <c r="L757" t="s">
        <v>1573</v>
      </c>
      <c r="M757" t="s">
        <v>1546</v>
      </c>
    </row>
    <row r="758" spans="1:13" x14ac:dyDescent="0.35">
      <c r="A758" t="s">
        <v>4002</v>
      </c>
      <c r="B758" t="s">
        <v>4003</v>
      </c>
      <c r="C758" t="s">
        <v>4004</v>
      </c>
      <c r="D758" t="s">
        <v>4005</v>
      </c>
      <c r="E758" t="s">
        <v>1611</v>
      </c>
      <c r="F758" t="str">
        <f t="shared" si="11"/>
        <v>L - Antineoplastic and immunomodulating agents</v>
      </c>
      <c r="G758" t="str">
        <f>LEFT(shortage_lista__13[[#This Row],[ATC kód 1/ATC kód 2]],1)</f>
        <v>L</v>
      </c>
      <c r="H758" t="s">
        <v>4006</v>
      </c>
      <c r="I758" s="18">
        <v>45217</v>
      </c>
      <c r="K758" t="s">
        <v>1544</v>
      </c>
      <c r="L758" t="s">
        <v>1563</v>
      </c>
      <c r="M758" t="s">
        <v>1546</v>
      </c>
    </row>
    <row r="759" spans="1:13" x14ac:dyDescent="0.35">
      <c r="A759" t="s">
        <v>4007</v>
      </c>
      <c r="B759" t="s">
        <v>1608</v>
      </c>
      <c r="C759" t="s">
        <v>4008</v>
      </c>
      <c r="D759" t="s">
        <v>1713</v>
      </c>
      <c r="E759" t="s">
        <v>2258</v>
      </c>
      <c r="F759" t="str">
        <f t="shared" si="11"/>
        <v>M - Musculo-skeletal system</v>
      </c>
      <c r="G759" t="str">
        <f>LEFT(shortage_lista__13[[#This Row],[ATC kód 1/ATC kód 2]],1)</f>
        <v>M</v>
      </c>
      <c r="H759" t="s">
        <v>1715</v>
      </c>
      <c r="I759" s="18">
        <v>45623</v>
      </c>
      <c r="K759" t="s">
        <v>1544</v>
      </c>
      <c r="L759" t="s">
        <v>1567</v>
      </c>
      <c r="M759" t="s">
        <v>1546</v>
      </c>
    </row>
    <row r="760" spans="1:13" x14ac:dyDescent="0.35">
      <c r="A760" t="s">
        <v>4009</v>
      </c>
      <c r="B760" t="s">
        <v>3126</v>
      </c>
      <c r="C760" t="s">
        <v>4010</v>
      </c>
      <c r="D760" t="s">
        <v>3128</v>
      </c>
      <c r="E760" t="s">
        <v>1931</v>
      </c>
      <c r="F760" t="str">
        <f t="shared" si="11"/>
        <v>G - Genito-urinary system and sex hormones</v>
      </c>
      <c r="G760" t="str">
        <f>LEFT(shortage_lista__13[[#This Row],[ATC kód 1/ATC kód 2]],1)</f>
        <v>G</v>
      </c>
      <c r="H760" t="s">
        <v>3129</v>
      </c>
      <c r="I760" s="18">
        <v>44253</v>
      </c>
      <c r="K760" t="s">
        <v>1544</v>
      </c>
      <c r="L760" t="s">
        <v>1573</v>
      </c>
      <c r="M760" t="s">
        <v>1546</v>
      </c>
    </row>
    <row r="761" spans="1:13" x14ac:dyDescent="0.35">
      <c r="A761" t="s">
        <v>4011</v>
      </c>
      <c r="B761" t="s">
        <v>2501</v>
      </c>
      <c r="C761" t="s">
        <v>4012</v>
      </c>
      <c r="D761" t="s">
        <v>4013</v>
      </c>
      <c r="E761" t="s">
        <v>2113</v>
      </c>
      <c r="F761" t="str">
        <f t="shared" si="11"/>
        <v>N - Nervous system</v>
      </c>
      <c r="G761" t="str">
        <f>LEFT(shortage_lista__13[[#This Row],[ATC kód 1/ATC kód 2]],1)</f>
        <v>N</v>
      </c>
      <c r="H761" t="s">
        <v>4014</v>
      </c>
      <c r="I761" s="18">
        <v>45677</v>
      </c>
      <c r="K761" t="s">
        <v>1544</v>
      </c>
      <c r="L761" t="s">
        <v>1584</v>
      </c>
      <c r="M761" t="s">
        <v>1546</v>
      </c>
    </row>
    <row r="762" spans="1:13" x14ac:dyDescent="0.35">
      <c r="A762" t="s">
        <v>4011</v>
      </c>
      <c r="B762" t="s">
        <v>2501</v>
      </c>
      <c r="C762" t="s">
        <v>4012</v>
      </c>
      <c r="D762" t="s">
        <v>4013</v>
      </c>
      <c r="E762" t="s">
        <v>2113</v>
      </c>
      <c r="F762" t="str">
        <f t="shared" si="11"/>
        <v>N - Nervous system</v>
      </c>
      <c r="G762" t="str">
        <f>LEFT(shortage_lista__13[[#This Row],[ATC kód 1/ATC kód 2]],1)</f>
        <v>N</v>
      </c>
      <c r="H762" t="s">
        <v>4014</v>
      </c>
      <c r="I762" s="18">
        <v>45702</v>
      </c>
      <c r="J762" s="18">
        <v>46022</v>
      </c>
      <c r="K762" t="s">
        <v>1544</v>
      </c>
      <c r="L762" t="s">
        <v>1545</v>
      </c>
      <c r="M762" t="s">
        <v>1546</v>
      </c>
    </row>
    <row r="763" spans="1:13" x14ac:dyDescent="0.35">
      <c r="A763" t="s">
        <v>4015</v>
      </c>
      <c r="B763" t="s">
        <v>4016</v>
      </c>
      <c r="C763" t="s">
        <v>4017</v>
      </c>
      <c r="D763" t="s">
        <v>2257</v>
      </c>
      <c r="E763" t="s">
        <v>1593</v>
      </c>
      <c r="F763" t="str">
        <f t="shared" si="11"/>
        <v>M - Musculo-skeletal system</v>
      </c>
      <c r="G763" t="str">
        <f>LEFT(shortage_lista__13[[#This Row],[ATC kód 1/ATC kód 2]],1)</f>
        <v>M</v>
      </c>
      <c r="H763" t="s">
        <v>2259</v>
      </c>
      <c r="I763" s="18">
        <v>45939</v>
      </c>
      <c r="J763" s="18">
        <v>46003</v>
      </c>
      <c r="K763" t="s">
        <v>1583</v>
      </c>
      <c r="L763" t="s">
        <v>1545</v>
      </c>
      <c r="M763" t="s">
        <v>1546</v>
      </c>
    </row>
    <row r="764" spans="1:13" x14ac:dyDescent="0.35">
      <c r="A764" t="s">
        <v>4018</v>
      </c>
      <c r="B764" t="s">
        <v>1586</v>
      </c>
      <c r="C764" t="s">
        <v>4019</v>
      </c>
      <c r="D764" t="s">
        <v>4020</v>
      </c>
      <c r="E764" t="s">
        <v>4021</v>
      </c>
      <c r="F764" t="str">
        <f t="shared" si="11"/>
        <v>L - Antineoplastic and immunomodulating agents</v>
      </c>
      <c r="G764" t="str">
        <f>LEFT(shortage_lista__13[[#This Row],[ATC kód 1/ATC kód 2]],1)</f>
        <v>L</v>
      </c>
      <c r="H764" t="s">
        <v>4022</v>
      </c>
      <c r="I764" s="18">
        <v>45642</v>
      </c>
      <c r="K764" t="s">
        <v>1583</v>
      </c>
      <c r="L764" t="s">
        <v>1545</v>
      </c>
      <c r="M764" t="s">
        <v>1546</v>
      </c>
    </row>
    <row r="765" spans="1:13" x14ac:dyDescent="0.35">
      <c r="A765" t="s">
        <v>4023</v>
      </c>
      <c r="B765" t="s">
        <v>1735</v>
      </c>
      <c r="C765" t="s">
        <v>4024</v>
      </c>
      <c r="D765" t="s">
        <v>4025</v>
      </c>
      <c r="E765" t="s">
        <v>2720</v>
      </c>
      <c r="F765" t="str">
        <f t="shared" si="11"/>
        <v>N - Nervous system</v>
      </c>
      <c r="G765" t="str">
        <f>LEFT(shortage_lista__13[[#This Row],[ATC kód 1/ATC kód 2]],1)</f>
        <v>N</v>
      </c>
      <c r="H765" t="s">
        <v>3027</v>
      </c>
      <c r="I765" s="18">
        <v>45692</v>
      </c>
      <c r="K765" t="s">
        <v>1678</v>
      </c>
      <c r="L765" t="s">
        <v>1584</v>
      </c>
      <c r="M765" t="s">
        <v>1546</v>
      </c>
    </row>
    <row r="766" spans="1:13" x14ac:dyDescent="0.35">
      <c r="A766" t="s">
        <v>4023</v>
      </c>
      <c r="B766" t="s">
        <v>1565</v>
      </c>
      <c r="C766" t="s">
        <v>4026</v>
      </c>
      <c r="D766" t="s">
        <v>4025</v>
      </c>
      <c r="E766" t="s">
        <v>2720</v>
      </c>
      <c r="F766" t="str">
        <f t="shared" si="11"/>
        <v>N - Nervous system</v>
      </c>
      <c r="G766" t="str">
        <f>LEFT(shortage_lista__13[[#This Row],[ATC kód 1/ATC kód 2]],1)</f>
        <v>N</v>
      </c>
      <c r="H766" t="s">
        <v>3027</v>
      </c>
      <c r="I766" s="18">
        <v>45922</v>
      </c>
      <c r="K766" t="s">
        <v>1678</v>
      </c>
      <c r="L766" t="s">
        <v>1584</v>
      </c>
      <c r="M766" t="s">
        <v>1546</v>
      </c>
    </row>
    <row r="767" spans="1:13" x14ac:dyDescent="0.35">
      <c r="A767" t="s">
        <v>4027</v>
      </c>
      <c r="B767" t="s">
        <v>1823</v>
      </c>
      <c r="C767" t="s">
        <v>4028</v>
      </c>
      <c r="D767" t="s">
        <v>4029</v>
      </c>
      <c r="E767" t="s">
        <v>2673</v>
      </c>
      <c r="F767" t="str">
        <f t="shared" si="11"/>
        <v>G - Genito-urinary system and sex hormones</v>
      </c>
      <c r="G767" t="str">
        <f>LEFT(shortage_lista__13[[#This Row],[ATC kód 1/ATC kód 2]],1)</f>
        <v>G</v>
      </c>
      <c r="H767" t="s">
        <v>4030</v>
      </c>
      <c r="I767" s="18">
        <v>45208</v>
      </c>
      <c r="K767" t="s">
        <v>1583</v>
      </c>
      <c r="L767" t="s">
        <v>1545</v>
      </c>
      <c r="M767" t="s">
        <v>1546</v>
      </c>
    </row>
    <row r="768" spans="1:13" x14ac:dyDescent="0.35">
      <c r="A768" t="s">
        <v>4031</v>
      </c>
      <c r="B768" t="s">
        <v>2127</v>
      </c>
      <c r="C768" t="s">
        <v>4032</v>
      </c>
      <c r="D768" t="s">
        <v>4033</v>
      </c>
      <c r="E768" t="s">
        <v>1812</v>
      </c>
      <c r="F768" t="str">
        <f t="shared" si="11"/>
        <v>J - Antiinfectives for systemic use</v>
      </c>
      <c r="G768" t="str">
        <f>LEFT(shortage_lista__13[[#This Row],[ATC kód 1/ATC kód 2]],1)</f>
        <v>J</v>
      </c>
      <c r="H768" t="s">
        <v>4034</v>
      </c>
      <c r="I768" s="18">
        <v>45938</v>
      </c>
      <c r="J768" s="18">
        <v>45947</v>
      </c>
      <c r="K768" t="s">
        <v>1678</v>
      </c>
      <c r="L768" t="s">
        <v>1563</v>
      </c>
      <c r="M768" t="s">
        <v>1546</v>
      </c>
    </row>
    <row r="769" spans="1:13" x14ac:dyDescent="0.35">
      <c r="A769" t="s">
        <v>4035</v>
      </c>
      <c r="B769" t="s">
        <v>1823</v>
      </c>
      <c r="C769" t="s">
        <v>4036</v>
      </c>
      <c r="D769" t="s">
        <v>4037</v>
      </c>
      <c r="E769" t="s">
        <v>4038</v>
      </c>
      <c r="F769" t="str">
        <f t="shared" si="11"/>
        <v>J - Antiinfectives for systemic use</v>
      </c>
      <c r="G769" t="str">
        <f>LEFT(shortage_lista__13[[#This Row],[ATC kód 1/ATC kód 2]],1)</f>
        <v>J</v>
      </c>
      <c r="H769" t="s">
        <v>4034</v>
      </c>
      <c r="I769" s="18">
        <v>44494</v>
      </c>
      <c r="K769" t="s">
        <v>1583</v>
      </c>
      <c r="L769" t="s">
        <v>1584</v>
      </c>
      <c r="M769" t="s">
        <v>1546</v>
      </c>
    </row>
    <row r="770" spans="1:13" x14ac:dyDescent="0.35">
      <c r="A770" t="s">
        <v>4039</v>
      </c>
      <c r="B770" t="s">
        <v>1551</v>
      </c>
      <c r="C770" t="s">
        <v>4040</v>
      </c>
      <c r="D770" t="s">
        <v>4033</v>
      </c>
      <c r="E770" t="s">
        <v>1561</v>
      </c>
      <c r="F770" t="str">
        <f t="shared" ref="F770:F833" si="12">VLOOKUP(G770, $O$2:$P$14, 2, FALSE)</f>
        <v>J - Antiinfectives for systemic use</v>
      </c>
      <c r="G770" t="str">
        <f>LEFT(shortage_lista__13[[#This Row],[ATC kód 1/ATC kód 2]],1)</f>
        <v>J</v>
      </c>
      <c r="H770" t="s">
        <v>4034</v>
      </c>
      <c r="I770" s="18">
        <v>45839</v>
      </c>
      <c r="K770" t="s">
        <v>1544</v>
      </c>
      <c r="L770" t="s">
        <v>1545</v>
      </c>
      <c r="M770" t="s">
        <v>1546</v>
      </c>
    </row>
    <row r="771" spans="1:13" x14ac:dyDescent="0.35">
      <c r="A771" t="s">
        <v>4041</v>
      </c>
      <c r="B771" t="s">
        <v>4042</v>
      </c>
      <c r="C771" t="s">
        <v>4043</v>
      </c>
      <c r="D771" t="s">
        <v>4033</v>
      </c>
      <c r="E771" t="s">
        <v>1561</v>
      </c>
      <c r="F771" t="str">
        <f t="shared" si="12"/>
        <v>J - Antiinfectives for systemic use</v>
      </c>
      <c r="G771" t="str">
        <f>LEFT(shortage_lista__13[[#This Row],[ATC kód 1/ATC kód 2]],1)</f>
        <v>J</v>
      </c>
      <c r="H771" t="s">
        <v>4034</v>
      </c>
      <c r="I771" s="18">
        <v>45839</v>
      </c>
      <c r="K771" t="s">
        <v>1544</v>
      </c>
      <c r="L771" t="s">
        <v>1545</v>
      </c>
      <c r="M771" t="s">
        <v>1546</v>
      </c>
    </row>
    <row r="772" spans="1:13" x14ac:dyDescent="0.35">
      <c r="A772" t="s">
        <v>4044</v>
      </c>
      <c r="B772" t="s">
        <v>4045</v>
      </c>
      <c r="C772" t="s">
        <v>4046</v>
      </c>
      <c r="D772" t="s">
        <v>4047</v>
      </c>
      <c r="E772" t="s">
        <v>3838</v>
      </c>
      <c r="F772" t="str">
        <f t="shared" si="12"/>
        <v>V - Various</v>
      </c>
      <c r="G772" t="str">
        <f>LEFT(shortage_lista__13[[#This Row],[ATC kód 1/ATC kód 2]],1)</f>
        <v>V</v>
      </c>
      <c r="H772" t="s">
        <v>4048</v>
      </c>
      <c r="I772" s="18">
        <v>45260</v>
      </c>
      <c r="K772" t="s">
        <v>1544</v>
      </c>
      <c r="L772" t="s">
        <v>1545</v>
      </c>
      <c r="M772" t="s">
        <v>1546</v>
      </c>
    </row>
    <row r="773" spans="1:13" x14ac:dyDescent="0.35">
      <c r="A773" t="s">
        <v>4049</v>
      </c>
      <c r="B773" t="s">
        <v>2973</v>
      </c>
      <c r="C773" t="s">
        <v>4050</v>
      </c>
      <c r="D773" t="s">
        <v>4051</v>
      </c>
      <c r="E773" t="s">
        <v>2258</v>
      </c>
      <c r="F773" t="str">
        <f t="shared" si="12"/>
        <v>A - Alimentary tract and metabolism</v>
      </c>
      <c r="G773" t="str">
        <f>LEFT(shortage_lista__13[[#This Row],[ATC kód 1/ATC kód 2]],1)</f>
        <v>A</v>
      </c>
      <c r="H773" t="s">
        <v>4052</v>
      </c>
      <c r="I773" s="18">
        <v>41130</v>
      </c>
      <c r="K773" t="s">
        <v>1544</v>
      </c>
      <c r="L773" t="s">
        <v>1549</v>
      </c>
      <c r="M773" t="s">
        <v>1546</v>
      </c>
    </row>
    <row r="774" spans="1:13" x14ac:dyDescent="0.35">
      <c r="A774" t="s">
        <v>4049</v>
      </c>
      <c r="B774" t="s">
        <v>2450</v>
      </c>
      <c r="C774" t="s">
        <v>4053</v>
      </c>
      <c r="D774" t="s">
        <v>4051</v>
      </c>
      <c r="E774" t="s">
        <v>2258</v>
      </c>
      <c r="F774" t="str">
        <f t="shared" si="12"/>
        <v>A - Alimentary tract and metabolism</v>
      </c>
      <c r="G774" t="str">
        <f>LEFT(shortage_lista__13[[#This Row],[ATC kód 1/ATC kód 2]],1)</f>
        <v>A</v>
      </c>
      <c r="H774" t="s">
        <v>4052</v>
      </c>
      <c r="I774" s="18">
        <v>41130</v>
      </c>
      <c r="K774" t="s">
        <v>1544</v>
      </c>
      <c r="L774" t="s">
        <v>1549</v>
      </c>
      <c r="M774" t="s">
        <v>1546</v>
      </c>
    </row>
    <row r="775" spans="1:13" x14ac:dyDescent="0.35">
      <c r="A775" t="s">
        <v>4054</v>
      </c>
      <c r="B775" t="s">
        <v>1614</v>
      </c>
      <c r="C775" t="s">
        <v>4055</v>
      </c>
      <c r="D775" t="s">
        <v>1640</v>
      </c>
      <c r="E775" t="s">
        <v>2107</v>
      </c>
      <c r="F775" t="str">
        <f t="shared" si="12"/>
        <v>A - Alimentary tract and metabolism</v>
      </c>
      <c r="G775" t="str">
        <f>LEFT(shortage_lista__13[[#This Row],[ATC kód 1/ATC kód 2]],1)</f>
        <v>A</v>
      </c>
      <c r="H775" t="s">
        <v>1642</v>
      </c>
      <c r="I775" s="18">
        <v>45017</v>
      </c>
      <c r="K775" t="s">
        <v>1889</v>
      </c>
      <c r="L775" t="s">
        <v>1584</v>
      </c>
      <c r="M775" t="s">
        <v>1546</v>
      </c>
    </row>
    <row r="776" spans="1:13" x14ac:dyDescent="0.35">
      <c r="A776" t="s">
        <v>4056</v>
      </c>
      <c r="B776" t="s">
        <v>4057</v>
      </c>
      <c r="C776" t="s">
        <v>4058</v>
      </c>
      <c r="D776" t="s">
        <v>2868</v>
      </c>
      <c r="E776" t="s">
        <v>1542</v>
      </c>
      <c r="F776" t="str">
        <f t="shared" si="12"/>
        <v>L - Antineoplastic and immunomodulating agents</v>
      </c>
      <c r="G776" t="str">
        <f>LEFT(shortage_lista__13[[#This Row],[ATC kód 1/ATC kód 2]],1)</f>
        <v>L</v>
      </c>
      <c r="H776" t="s">
        <v>4059</v>
      </c>
      <c r="I776" s="18">
        <v>42838</v>
      </c>
      <c r="K776" t="s">
        <v>1544</v>
      </c>
      <c r="L776" t="s">
        <v>1584</v>
      </c>
      <c r="M776" t="s">
        <v>1546</v>
      </c>
    </row>
    <row r="777" spans="1:13" x14ac:dyDescent="0.35">
      <c r="A777" t="s">
        <v>4060</v>
      </c>
      <c r="B777" t="s">
        <v>4061</v>
      </c>
      <c r="C777" t="s">
        <v>4062</v>
      </c>
      <c r="D777" t="s">
        <v>2868</v>
      </c>
      <c r="E777" t="s">
        <v>2418</v>
      </c>
      <c r="F777" t="str">
        <f t="shared" si="12"/>
        <v>L - Antineoplastic and immunomodulating agents</v>
      </c>
      <c r="G777" t="str">
        <f>LEFT(shortage_lista__13[[#This Row],[ATC kód 1/ATC kód 2]],1)</f>
        <v>L</v>
      </c>
      <c r="H777" t="s">
        <v>2869</v>
      </c>
      <c r="I777" s="18">
        <v>45327</v>
      </c>
      <c r="K777" t="s">
        <v>1544</v>
      </c>
      <c r="L777" t="s">
        <v>1573</v>
      </c>
      <c r="M777" t="s">
        <v>1546</v>
      </c>
    </row>
    <row r="778" spans="1:13" x14ac:dyDescent="0.35">
      <c r="A778" t="s">
        <v>4064</v>
      </c>
      <c r="B778" t="s">
        <v>4065</v>
      </c>
      <c r="C778" t="s">
        <v>4066</v>
      </c>
      <c r="D778" t="s">
        <v>4000</v>
      </c>
      <c r="E778" t="s">
        <v>4067</v>
      </c>
      <c r="F778" t="str">
        <f t="shared" si="12"/>
        <v>H - Systemic hormonal preparations, excluding sex hormones and insulins</v>
      </c>
      <c r="G778" t="str">
        <f>LEFT(shortage_lista__13[[#This Row],[ATC kód 1/ATC kód 2]],1)</f>
        <v>H</v>
      </c>
      <c r="H778" t="s">
        <v>4001</v>
      </c>
      <c r="I778" s="18">
        <v>43049</v>
      </c>
      <c r="K778" t="s">
        <v>1544</v>
      </c>
      <c r="L778" t="s">
        <v>1584</v>
      </c>
      <c r="M778" t="s">
        <v>1546</v>
      </c>
    </row>
    <row r="779" spans="1:13" x14ac:dyDescent="0.35">
      <c r="A779" t="s">
        <v>4064</v>
      </c>
      <c r="B779" t="s">
        <v>4065</v>
      </c>
      <c r="C779" t="s">
        <v>4066</v>
      </c>
      <c r="D779" t="s">
        <v>4000</v>
      </c>
      <c r="E779" t="s">
        <v>4067</v>
      </c>
      <c r="F779" t="str">
        <f t="shared" si="12"/>
        <v>H - Systemic hormonal preparations, excluding sex hormones and insulins</v>
      </c>
      <c r="G779" t="str">
        <f>LEFT(shortage_lista__13[[#This Row],[ATC kód 1/ATC kód 2]],1)</f>
        <v>H</v>
      </c>
      <c r="H779" t="s">
        <v>4001</v>
      </c>
      <c r="I779" s="18">
        <v>45622</v>
      </c>
      <c r="J779" s="18">
        <v>45991</v>
      </c>
      <c r="K779" t="s">
        <v>1583</v>
      </c>
      <c r="L779" t="s">
        <v>1747</v>
      </c>
      <c r="M779" t="s">
        <v>1546</v>
      </c>
    </row>
    <row r="780" spans="1:13" x14ac:dyDescent="0.35">
      <c r="A780" t="s">
        <v>4068</v>
      </c>
      <c r="B780" t="s">
        <v>3219</v>
      </c>
      <c r="C780" t="s">
        <v>4069</v>
      </c>
      <c r="D780" t="s">
        <v>4000</v>
      </c>
      <c r="E780" t="s">
        <v>1554</v>
      </c>
      <c r="F780" t="str">
        <f t="shared" si="12"/>
        <v>H - Systemic hormonal preparations, excluding sex hormones and insulins</v>
      </c>
      <c r="G780" t="str">
        <f>LEFT(shortage_lista__13[[#This Row],[ATC kód 1/ATC kód 2]],1)</f>
        <v>H</v>
      </c>
      <c r="H780" t="s">
        <v>4001</v>
      </c>
      <c r="I780" s="18">
        <v>42409</v>
      </c>
      <c r="K780" t="s">
        <v>1544</v>
      </c>
      <c r="L780" t="s">
        <v>1584</v>
      </c>
      <c r="M780" t="s">
        <v>1546</v>
      </c>
    </row>
    <row r="781" spans="1:13" x14ac:dyDescent="0.35">
      <c r="A781" t="s">
        <v>4068</v>
      </c>
      <c r="B781" t="s">
        <v>2313</v>
      </c>
      <c r="C781" t="s">
        <v>4070</v>
      </c>
      <c r="D781" t="s">
        <v>4000</v>
      </c>
      <c r="E781" t="s">
        <v>1554</v>
      </c>
      <c r="F781" t="str">
        <f t="shared" si="12"/>
        <v>H - Systemic hormonal preparations, excluding sex hormones and insulins</v>
      </c>
      <c r="G781" t="str">
        <f>LEFT(shortage_lista__13[[#This Row],[ATC kód 1/ATC kód 2]],1)</f>
        <v>H</v>
      </c>
      <c r="H781" t="s">
        <v>4001</v>
      </c>
      <c r="I781" s="18">
        <v>43125</v>
      </c>
      <c r="K781" t="s">
        <v>1583</v>
      </c>
      <c r="L781" t="s">
        <v>1584</v>
      </c>
      <c r="M781" t="s">
        <v>1546</v>
      </c>
    </row>
    <row r="782" spans="1:13" x14ac:dyDescent="0.35">
      <c r="A782" t="s">
        <v>4071</v>
      </c>
      <c r="B782" t="s">
        <v>1638</v>
      </c>
      <c r="C782" t="s">
        <v>4072</v>
      </c>
      <c r="D782" t="s">
        <v>4073</v>
      </c>
      <c r="E782" t="s">
        <v>1593</v>
      </c>
      <c r="F782" t="str">
        <f t="shared" si="12"/>
        <v>C - Cardiovascular system</v>
      </c>
      <c r="G782" t="str">
        <f>LEFT(shortage_lista__13[[#This Row],[ATC kód 1/ATC kód 2]],1)</f>
        <v>C</v>
      </c>
      <c r="H782" t="s">
        <v>4074</v>
      </c>
      <c r="I782" s="18">
        <v>44530</v>
      </c>
      <c r="K782" t="s">
        <v>1583</v>
      </c>
      <c r="L782" t="s">
        <v>1584</v>
      </c>
      <c r="M782" t="s">
        <v>1546</v>
      </c>
    </row>
    <row r="783" spans="1:13" x14ac:dyDescent="0.35">
      <c r="A783" t="s">
        <v>4075</v>
      </c>
      <c r="B783" t="s">
        <v>1754</v>
      </c>
      <c r="C783" t="s">
        <v>4076</v>
      </c>
      <c r="D783" t="s">
        <v>4077</v>
      </c>
      <c r="E783" t="s">
        <v>4078</v>
      </c>
      <c r="F783" t="str">
        <f t="shared" si="12"/>
        <v>H - Systemic hormonal preparations, excluding sex hormones and insulins</v>
      </c>
      <c r="G783" t="str">
        <f>LEFT(shortage_lista__13[[#This Row],[ATC kód 1/ATC kód 2]],1)</f>
        <v>H</v>
      </c>
      <c r="H783" t="s">
        <v>4079</v>
      </c>
      <c r="I783" s="18">
        <v>45406</v>
      </c>
      <c r="K783" t="s">
        <v>1544</v>
      </c>
      <c r="L783" t="s">
        <v>1563</v>
      </c>
      <c r="M783" t="s">
        <v>1546</v>
      </c>
    </row>
    <row r="784" spans="1:13" x14ac:dyDescent="0.35">
      <c r="A784" t="s">
        <v>4080</v>
      </c>
      <c r="B784" t="s">
        <v>2155</v>
      </c>
      <c r="C784" t="s">
        <v>4081</v>
      </c>
      <c r="D784" t="s">
        <v>4082</v>
      </c>
      <c r="E784" t="s">
        <v>1641</v>
      </c>
      <c r="F784" t="str">
        <f t="shared" si="12"/>
        <v>J - Antiinfectives for systemic use</v>
      </c>
      <c r="G784" t="str">
        <f>LEFT(shortage_lista__13[[#This Row],[ATC kód 1/ATC kód 2]],1)</f>
        <v>J</v>
      </c>
      <c r="H784" t="s">
        <v>4083</v>
      </c>
      <c r="I784" s="18">
        <v>45189</v>
      </c>
      <c r="K784" t="s">
        <v>1583</v>
      </c>
      <c r="L784" t="s">
        <v>1563</v>
      </c>
      <c r="M784" t="s">
        <v>1546</v>
      </c>
    </row>
    <row r="785" spans="1:13" x14ac:dyDescent="0.35">
      <c r="A785" t="s">
        <v>4084</v>
      </c>
      <c r="B785" t="s">
        <v>2155</v>
      </c>
      <c r="C785" t="s">
        <v>4085</v>
      </c>
      <c r="D785" t="s">
        <v>4082</v>
      </c>
      <c r="E785" t="s">
        <v>1641</v>
      </c>
      <c r="F785" t="str">
        <f t="shared" si="12"/>
        <v>J - Antiinfectives for systemic use</v>
      </c>
      <c r="G785" t="str">
        <f>LEFT(shortage_lista__13[[#This Row],[ATC kód 1/ATC kód 2]],1)</f>
        <v>J</v>
      </c>
      <c r="H785" t="s">
        <v>4083</v>
      </c>
      <c r="I785" s="18">
        <v>44908</v>
      </c>
      <c r="K785" t="s">
        <v>1583</v>
      </c>
      <c r="L785" t="s">
        <v>1567</v>
      </c>
      <c r="M785" t="s">
        <v>1546</v>
      </c>
    </row>
    <row r="786" spans="1:13" x14ac:dyDescent="0.35">
      <c r="A786" t="s">
        <v>4086</v>
      </c>
      <c r="B786" t="s">
        <v>4087</v>
      </c>
      <c r="C786" t="s">
        <v>4088</v>
      </c>
      <c r="D786" t="s">
        <v>4089</v>
      </c>
      <c r="E786" t="s">
        <v>4090</v>
      </c>
      <c r="F786" t="str">
        <f t="shared" si="12"/>
        <v>D - Dermatologicals</v>
      </c>
      <c r="G786" t="str">
        <f>LEFT(shortage_lista__13[[#This Row],[ATC kód 1/ATC kód 2]],1)</f>
        <v>D</v>
      </c>
      <c r="H786" t="s">
        <v>4091</v>
      </c>
      <c r="I786" s="18">
        <v>44562</v>
      </c>
      <c r="K786" t="s">
        <v>1583</v>
      </c>
      <c r="L786" t="s">
        <v>1595</v>
      </c>
      <c r="M786" t="s">
        <v>1546</v>
      </c>
    </row>
    <row r="787" spans="1:13" x14ac:dyDescent="0.35">
      <c r="A787" t="s">
        <v>4092</v>
      </c>
      <c r="B787" t="s">
        <v>2900</v>
      </c>
      <c r="C787" t="s">
        <v>4093</v>
      </c>
      <c r="D787" t="s">
        <v>4089</v>
      </c>
      <c r="E787" t="s">
        <v>4090</v>
      </c>
      <c r="F787" t="str">
        <f t="shared" si="12"/>
        <v>D - Dermatologicals</v>
      </c>
      <c r="G787" t="str">
        <f>LEFT(shortage_lista__13[[#This Row],[ATC kód 1/ATC kód 2]],1)</f>
        <v>D</v>
      </c>
      <c r="H787" t="s">
        <v>4091</v>
      </c>
      <c r="I787" s="18">
        <v>45701</v>
      </c>
      <c r="K787" t="s">
        <v>1583</v>
      </c>
      <c r="L787" t="s">
        <v>1584</v>
      </c>
      <c r="M787" t="s">
        <v>1546</v>
      </c>
    </row>
    <row r="788" spans="1:13" x14ac:dyDescent="0.35">
      <c r="A788" t="s">
        <v>4094</v>
      </c>
      <c r="B788" t="s">
        <v>4095</v>
      </c>
      <c r="C788" t="s">
        <v>4096</v>
      </c>
      <c r="D788" t="s">
        <v>4097</v>
      </c>
      <c r="E788" t="s">
        <v>4098</v>
      </c>
      <c r="F788" t="str">
        <f t="shared" si="12"/>
        <v>A - Alimentary tract and metabolism</v>
      </c>
      <c r="G788" t="str">
        <f>LEFT(shortage_lista__13[[#This Row],[ATC kód 1/ATC kód 2]],1)</f>
        <v>A</v>
      </c>
      <c r="H788" t="s">
        <v>4099</v>
      </c>
      <c r="I788" s="18">
        <v>45336</v>
      </c>
      <c r="K788" t="s">
        <v>1544</v>
      </c>
      <c r="L788" t="s">
        <v>1584</v>
      </c>
      <c r="M788" t="s">
        <v>1546</v>
      </c>
    </row>
    <row r="789" spans="1:13" x14ac:dyDescent="0.35">
      <c r="A789" t="s">
        <v>4100</v>
      </c>
      <c r="B789" t="s">
        <v>4101</v>
      </c>
      <c r="C789" t="s">
        <v>4102</v>
      </c>
      <c r="D789" t="s">
        <v>4103</v>
      </c>
      <c r="E789" t="s">
        <v>4104</v>
      </c>
      <c r="F789" t="str">
        <f t="shared" si="12"/>
        <v>V - Various</v>
      </c>
      <c r="G789" t="str">
        <f>LEFT(shortage_lista__13[[#This Row],[ATC kód 1/ATC kód 2]],1)</f>
        <v>V</v>
      </c>
      <c r="H789" t="s">
        <v>4105</v>
      </c>
      <c r="I789" s="18">
        <v>44655</v>
      </c>
      <c r="K789" t="s">
        <v>1544</v>
      </c>
      <c r="L789" t="s">
        <v>1549</v>
      </c>
      <c r="M789" t="s">
        <v>1546</v>
      </c>
    </row>
    <row r="790" spans="1:13" x14ac:dyDescent="0.35">
      <c r="A790" t="s">
        <v>4106</v>
      </c>
      <c r="B790" t="s">
        <v>4107</v>
      </c>
      <c r="C790" t="s">
        <v>4108</v>
      </c>
      <c r="D790" t="s">
        <v>4103</v>
      </c>
      <c r="E790" t="s">
        <v>4104</v>
      </c>
      <c r="F790" t="str">
        <f t="shared" si="12"/>
        <v>V - Various</v>
      </c>
      <c r="G790" t="str">
        <f>LEFT(shortage_lista__13[[#This Row],[ATC kód 1/ATC kód 2]],1)</f>
        <v>V</v>
      </c>
      <c r="H790" t="s">
        <v>4105</v>
      </c>
      <c r="I790" s="18">
        <v>42857</v>
      </c>
      <c r="K790" t="s">
        <v>1544</v>
      </c>
      <c r="L790" t="s">
        <v>1584</v>
      </c>
      <c r="M790" t="s">
        <v>1546</v>
      </c>
    </row>
    <row r="791" spans="1:13" x14ac:dyDescent="0.35">
      <c r="A791" t="s">
        <v>4109</v>
      </c>
      <c r="B791" t="s">
        <v>4110</v>
      </c>
      <c r="C791" t="s">
        <v>4111</v>
      </c>
      <c r="D791" t="s">
        <v>4103</v>
      </c>
      <c r="E791" t="s">
        <v>4104</v>
      </c>
      <c r="F791" t="str">
        <f t="shared" si="12"/>
        <v>V - Various</v>
      </c>
      <c r="G791" t="str">
        <f>LEFT(shortage_lista__13[[#This Row],[ATC kód 1/ATC kód 2]],1)</f>
        <v>V</v>
      </c>
      <c r="H791" t="s">
        <v>4105</v>
      </c>
      <c r="I791" s="18">
        <v>40909</v>
      </c>
      <c r="K791" t="s">
        <v>1556</v>
      </c>
      <c r="L791" t="s">
        <v>1584</v>
      </c>
      <c r="M791" t="s">
        <v>1546</v>
      </c>
    </row>
    <row r="792" spans="1:13" x14ac:dyDescent="0.35">
      <c r="A792" t="s">
        <v>4112</v>
      </c>
      <c r="B792" t="s">
        <v>2692</v>
      </c>
      <c r="C792" t="s">
        <v>4113</v>
      </c>
      <c r="D792" t="s">
        <v>4114</v>
      </c>
      <c r="E792" t="s">
        <v>2054</v>
      </c>
      <c r="F792" t="str">
        <f t="shared" si="12"/>
        <v>N - Nervous system</v>
      </c>
      <c r="G792" t="str">
        <f>LEFT(shortage_lista__13[[#This Row],[ATC kód 1/ATC kód 2]],1)</f>
        <v>N</v>
      </c>
      <c r="H792" t="s">
        <v>4115</v>
      </c>
      <c r="I792" s="18">
        <v>45120</v>
      </c>
      <c r="K792" t="s">
        <v>1860</v>
      </c>
      <c r="L792" t="s">
        <v>1573</v>
      </c>
      <c r="M792" t="s">
        <v>1546</v>
      </c>
    </row>
    <row r="793" spans="1:13" x14ac:dyDescent="0.35">
      <c r="A793" t="s">
        <v>4112</v>
      </c>
      <c r="B793" t="s">
        <v>4116</v>
      </c>
      <c r="C793" t="s">
        <v>4117</v>
      </c>
      <c r="D793" t="s">
        <v>4114</v>
      </c>
      <c r="E793" t="s">
        <v>2054</v>
      </c>
      <c r="F793" t="str">
        <f t="shared" si="12"/>
        <v>N - Nervous system</v>
      </c>
      <c r="G793" t="str">
        <f>LEFT(shortage_lista__13[[#This Row],[ATC kód 1/ATC kód 2]],1)</f>
        <v>N</v>
      </c>
      <c r="H793" t="s">
        <v>4115</v>
      </c>
      <c r="I793" s="18">
        <v>44691</v>
      </c>
      <c r="K793" t="s">
        <v>1678</v>
      </c>
      <c r="L793" t="s">
        <v>1545</v>
      </c>
      <c r="M793" t="s">
        <v>1546</v>
      </c>
    </row>
    <row r="794" spans="1:13" x14ac:dyDescent="0.35">
      <c r="A794" t="s">
        <v>4112</v>
      </c>
      <c r="B794" t="s">
        <v>4118</v>
      </c>
      <c r="C794" t="s">
        <v>4119</v>
      </c>
      <c r="D794" t="s">
        <v>4114</v>
      </c>
      <c r="E794" t="s">
        <v>2054</v>
      </c>
      <c r="F794" t="str">
        <f t="shared" si="12"/>
        <v>N - Nervous system</v>
      </c>
      <c r="G794" t="str">
        <f>LEFT(shortage_lista__13[[#This Row],[ATC kód 1/ATC kód 2]],1)</f>
        <v>N</v>
      </c>
      <c r="H794" t="s">
        <v>4115</v>
      </c>
      <c r="I794" s="18">
        <v>45399</v>
      </c>
      <c r="K794" t="s">
        <v>1583</v>
      </c>
      <c r="L794" t="s">
        <v>1545</v>
      </c>
      <c r="M794" t="s">
        <v>1546</v>
      </c>
    </row>
    <row r="795" spans="1:13" x14ac:dyDescent="0.35">
      <c r="A795" t="s">
        <v>4120</v>
      </c>
      <c r="B795" t="s">
        <v>4116</v>
      </c>
      <c r="C795" t="s">
        <v>4121</v>
      </c>
      <c r="D795" t="s">
        <v>4114</v>
      </c>
      <c r="E795" t="s">
        <v>1788</v>
      </c>
      <c r="F795" t="str">
        <f t="shared" si="12"/>
        <v>N - Nervous system</v>
      </c>
      <c r="G795" t="str">
        <f>LEFT(shortage_lista__13[[#This Row],[ATC kód 1/ATC kód 2]],1)</f>
        <v>N</v>
      </c>
      <c r="H795" t="s">
        <v>4115</v>
      </c>
      <c r="I795" s="18">
        <v>45693</v>
      </c>
      <c r="K795" t="s">
        <v>1544</v>
      </c>
      <c r="L795" t="s">
        <v>1573</v>
      </c>
      <c r="M795" t="s">
        <v>1546</v>
      </c>
    </row>
    <row r="796" spans="1:13" x14ac:dyDescent="0.35">
      <c r="A796" t="s">
        <v>4122</v>
      </c>
      <c r="B796" t="s">
        <v>2692</v>
      </c>
      <c r="C796" t="s">
        <v>4123</v>
      </c>
      <c r="D796" t="s">
        <v>4114</v>
      </c>
      <c r="E796" t="s">
        <v>2245</v>
      </c>
      <c r="F796" t="str">
        <f t="shared" si="12"/>
        <v>N - Nervous system</v>
      </c>
      <c r="G796" t="str">
        <f>LEFT(shortage_lista__13[[#This Row],[ATC kód 1/ATC kód 2]],1)</f>
        <v>N</v>
      </c>
      <c r="H796" t="s">
        <v>4115</v>
      </c>
      <c r="I796" s="18">
        <v>44686</v>
      </c>
      <c r="K796" t="s">
        <v>1544</v>
      </c>
      <c r="L796" t="s">
        <v>1573</v>
      </c>
      <c r="M796" t="s">
        <v>1546</v>
      </c>
    </row>
    <row r="797" spans="1:13" x14ac:dyDescent="0.35">
      <c r="A797" t="s">
        <v>4122</v>
      </c>
      <c r="B797" t="s">
        <v>4118</v>
      </c>
      <c r="C797" t="s">
        <v>4124</v>
      </c>
      <c r="D797" t="s">
        <v>4114</v>
      </c>
      <c r="E797" t="s">
        <v>2245</v>
      </c>
      <c r="F797" t="str">
        <f t="shared" si="12"/>
        <v>N - Nervous system</v>
      </c>
      <c r="G797" t="str">
        <f>LEFT(shortage_lista__13[[#This Row],[ATC kód 1/ATC kód 2]],1)</f>
        <v>N</v>
      </c>
      <c r="H797" t="s">
        <v>4115</v>
      </c>
      <c r="I797" s="18">
        <v>44686</v>
      </c>
      <c r="K797" t="s">
        <v>1544</v>
      </c>
      <c r="L797" t="s">
        <v>1573</v>
      </c>
      <c r="M797" t="s">
        <v>1546</v>
      </c>
    </row>
    <row r="798" spans="1:13" x14ac:dyDescent="0.35">
      <c r="A798" t="s">
        <v>4125</v>
      </c>
      <c r="B798" t="s">
        <v>4126</v>
      </c>
      <c r="C798" t="s">
        <v>4127</v>
      </c>
      <c r="D798" t="s">
        <v>2151</v>
      </c>
      <c r="E798" t="s">
        <v>4128</v>
      </c>
      <c r="F798" t="str">
        <f t="shared" si="12"/>
        <v>R - Respiratory system</v>
      </c>
      <c r="G798" t="str">
        <f>LEFT(shortage_lista__13[[#This Row],[ATC kód 1/ATC kód 2]],1)</f>
        <v>R</v>
      </c>
      <c r="H798" t="s">
        <v>4129</v>
      </c>
      <c r="I798" s="18">
        <v>45590</v>
      </c>
      <c r="K798" t="s">
        <v>1889</v>
      </c>
      <c r="L798" t="s">
        <v>1584</v>
      </c>
      <c r="M798" t="s">
        <v>1546</v>
      </c>
    </row>
    <row r="799" spans="1:13" x14ac:dyDescent="0.35">
      <c r="A799" t="s">
        <v>4130</v>
      </c>
      <c r="B799" t="s">
        <v>4131</v>
      </c>
      <c r="C799" t="s">
        <v>4132</v>
      </c>
      <c r="D799" t="s">
        <v>4133</v>
      </c>
      <c r="E799" t="s">
        <v>2101</v>
      </c>
      <c r="F799" t="str">
        <f t="shared" si="12"/>
        <v>A - Alimentary tract and metabolism</v>
      </c>
      <c r="G799" t="str">
        <f>LEFT(shortage_lista__13[[#This Row],[ATC kód 1/ATC kód 2]],1)</f>
        <v>A</v>
      </c>
      <c r="H799" t="s">
        <v>4134</v>
      </c>
      <c r="I799" s="18">
        <v>41099</v>
      </c>
      <c r="K799" t="s">
        <v>1544</v>
      </c>
      <c r="L799" t="s">
        <v>1573</v>
      </c>
      <c r="M799" t="s">
        <v>1546</v>
      </c>
    </row>
    <row r="800" spans="1:13" x14ac:dyDescent="0.35">
      <c r="A800" t="s">
        <v>4130</v>
      </c>
      <c r="B800" t="s">
        <v>1728</v>
      </c>
      <c r="C800" t="s">
        <v>4135</v>
      </c>
      <c r="D800" t="s">
        <v>4133</v>
      </c>
      <c r="E800" t="s">
        <v>2101</v>
      </c>
      <c r="F800" t="str">
        <f t="shared" si="12"/>
        <v>A - Alimentary tract and metabolism</v>
      </c>
      <c r="G800" t="str">
        <f>LEFT(shortage_lista__13[[#This Row],[ATC kód 1/ATC kód 2]],1)</f>
        <v>A</v>
      </c>
      <c r="H800" t="s">
        <v>4134</v>
      </c>
      <c r="I800" s="18">
        <v>41099</v>
      </c>
      <c r="K800" t="s">
        <v>1544</v>
      </c>
      <c r="L800" t="s">
        <v>1573</v>
      </c>
      <c r="M800" t="s">
        <v>1546</v>
      </c>
    </row>
    <row r="801" spans="1:13" x14ac:dyDescent="0.35">
      <c r="A801" t="s">
        <v>4136</v>
      </c>
      <c r="B801" t="s">
        <v>4137</v>
      </c>
      <c r="C801" t="s">
        <v>4138</v>
      </c>
      <c r="D801" t="s">
        <v>4139</v>
      </c>
      <c r="E801" t="s">
        <v>2673</v>
      </c>
      <c r="F801" t="str">
        <f t="shared" si="12"/>
        <v>H - Systemic hormonal preparations, excluding sex hormones and insulins</v>
      </c>
      <c r="G801" t="str">
        <f>LEFT(shortage_lista__13[[#This Row],[ATC kód 1/ATC kód 2]],1)</f>
        <v>H</v>
      </c>
      <c r="H801" t="s">
        <v>4140</v>
      </c>
      <c r="I801" s="18">
        <v>44022</v>
      </c>
      <c r="J801" s="18">
        <v>46022</v>
      </c>
      <c r="K801" t="s">
        <v>1583</v>
      </c>
      <c r="L801" t="s">
        <v>1747</v>
      </c>
      <c r="M801" t="s">
        <v>1546</v>
      </c>
    </row>
    <row r="802" spans="1:13" x14ac:dyDescent="0.35">
      <c r="A802" t="s">
        <v>4141</v>
      </c>
      <c r="B802" t="s">
        <v>2692</v>
      </c>
      <c r="C802" t="s">
        <v>4142</v>
      </c>
      <c r="D802" t="s">
        <v>4139</v>
      </c>
      <c r="E802" t="s">
        <v>2673</v>
      </c>
      <c r="F802" t="str">
        <f t="shared" si="12"/>
        <v>H - Systemic hormonal preparations, excluding sex hormones and insulins</v>
      </c>
      <c r="G802" t="str">
        <f>LEFT(shortage_lista__13[[#This Row],[ATC kód 1/ATC kód 2]],1)</f>
        <v>H</v>
      </c>
      <c r="H802" t="s">
        <v>4140</v>
      </c>
      <c r="I802" s="18">
        <v>45901</v>
      </c>
      <c r="K802" t="s">
        <v>1783</v>
      </c>
      <c r="L802" t="s">
        <v>1747</v>
      </c>
      <c r="M802" t="s">
        <v>1546</v>
      </c>
    </row>
    <row r="803" spans="1:13" x14ac:dyDescent="0.35">
      <c r="A803" t="s">
        <v>4143</v>
      </c>
      <c r="B803" t="s">
        <v>1735</v>
      </c>
      <c r="C803" t="s">
        <v>4144</v>
      </c>
      <c r="D803" t="s">
        <v>4145</v>
      </c>
      <c r="E803" t="s">
        <v>1902</v>
      </c>
      <c r="F803" t="str">
        <f t="shared" si="12"/>
        <v>N - Nervous system</v>
      </c>
      <c r="G803" t="str">
        <f>LEFT(shortage_lista__13[[#This Row],[ATC kód 1/ATC kód 2]],1)</f>
        <v>N</v>
      </c>
      <c r="H803" t="s">
        <v>4146</v>
      </c>
      <c r="I803" s="18">
        <v>44753</v>
      </c>
      <c r="K803" t="s">
        <v>1544</v>
      </c>
      <c r="L803" t="s">
        <v>1567</v>
      </c>
      <c r="M803" t="s">
        <v>1546</v>
      </c>
    </row>
    <row r="804" spans="1:13" x14ac:dyDescent="0.35">
      <c r="A804" t="s">
        <v>4147</v>
      </c>
      <c r="B804" t="s">
        <v>1735</v>
      </c>
      <c r="C804" t="s">
        <v>4148</v>
      </c>
      <c r="D804" t="s">
        <v>4145</v>
      </c>
      <c r="E804" t="s">
        <v>1902</v>
      </c>
      <c r="F804" t="str">
        <f t="shared" si="12"/>
        <v>N - Nervous system</v>
      </c>
      <c r="G804" t="str">
        <f>LEFT(shortage_lista__13[[#This Row],[ATC kód 1/ATC kód 2]],1)</f>
        <v>N</v>
      </c>
      <c r="H804" t="s">
        <v>4146</v>
      </c>
      <c r="I804" s="18">
        <v>44753</v>
      </c>
      <c r="K804" t="s">
        <v>1544</v>
      </c>
      <c r="L804" t="s">
        <v>1567</v>
      </c>
      <c r="M804" t="s">
        <v>1546</v>
      </c>
    </row>
    <row r="805" spans="1:13" x14ac:dyDescent="0.35">
      <c r="A805" t="s">
        <v>4149</v>
      </c>
      <c r="B805" t="s">
        <v>1735</v>
      </c>
      <c r="C805" t="s">
        <v>4150</v>
      </c>
      <c r="D805" t="s">
        <v>4145</v>
      </c>
      <c r="E805" t="s">
        <v>1542</v>
      </c>
      <c r="F805" t="str">
        <f t="shared" si="12"/>
        <v>N - Nervous system</v>
      </c>
      <c r="G805" t="str">
        <f>LEFT(shortage_lista__13[[#This Row],[ATC kód 1/ATC kód 2]],1)</f>
        <v>N</v>
      </c>
      <c r="H805" t="s">
        <v>4146</v>
      </c>
      <c r="I805" s="18">
        <v>45555</v>
      </c>
      <c r="K805" t="s">
        <v>1544</v>
      </c>
      <c r="L805" t="s">
        <v>1567</v>
      </c>
      <c r="M805" t="s">
        <v>1546</v>
      </c>
    </row>
    <row r="806" spans="1:13" x14ac:dyDescent="0.35">
      <c r="A806" t="s">
        <v>4151</v>
      </c>
      <c r="B806" t="s">
        <v>4152</v>
      </c>
      <c r="C806" t="s">
        <v>4153</v>
      </c>
      <c r="D806" t="s">
        <v>4154</v>
      </c>
      <c r="E806" t="s">
        <v>2897</v>
      </c>
      <c r="F806" t="str">
        <f t="shared" si="12"/>
        <v>R - Respiratory system</v>
      </c>
      <c r="G806" t="str">
        <f>LEFT(shortage_lista__13[[#This Row],[ATC kód 1/ATC kód 2]],1)</f>
        <v>R</v>
      </c>
      <c r="H806" t="s">
        <v>4155</v>
      </c>
      <c r="I806" s="18">
        <v>44440</v>
      </c>
      <c r="K806" t="s">
        <v>1556</v>
      </c>
      <c r="L806" t="s">
        <v>1573</v>
      </c>
      <c r="M806" t="s">
        <v>1546</v>
      </c>
    </row>
    <row r="807" spans="1:13" x14ac:dyDescent="0.35">
      <c r="A807" t="s">
        <v>4156</v>
      </c>
      <c r="B807" t="s">
        <v>1735</v>
      </c>
      <c r="C807" t="s">
        <v>4157</v>
      </c>
      <c r="D807" t="s">
        <v>4145</v>
      </c>
      <c r="E807" t="s">
        <v>1593</v>
      </c>
      <c r="F807" t="str">
        <f t="shared" si="12"/>
        <v>N - Nervous system</v>
      </c>
      <c r="G807" t="str">
        <f>LEFT(shortage_lista__13[[#This Row],[ATC kód 1/ATC kód 2]],1)</f>
        <v>N</v>
      </c>
      <c r="H807" t="s">
        <v>4146</v>
      </c>
      <c r="I807" s="18">
        <v>45818</v>
      </c>
      <c r="K807" t="s">
        <v>1544</v>
      </c>
      <c r="L807" t="s">
        <v>1567</v>
      </c>
      <c r="M807" t="s">
        <v>1546</v>
      </c>
    </row>
    <row r="808" spans="1:13" x14ac:dyDescent="0.35">
      <c r="A808" t="s">
        <v>4158</v>
      </c>
      <c r="B808" t="s">
        <v>2275</v>
      </c>
      <c r="C808" t="s">
        <v>4159</v>
      </c>
      <c r="D808" t="s">
        <v>2902</v>
      </c>
      <c r="E808" t="s">
        <v>2860</v>
      </c>
      <c r="F808" t="str">
        <f t="shared" si="12"/>
        <v>D - Dermatologicals</v>
      </c>
      <c r="G808" t="str">
        <f>LEFT(shortage_lista__13[[#This Row],[ATC kód 1/ATC kód 2]],1)</f>
        <v>D</v>
      </c>
      <c r="H808" t="s">
        <v>2903</v>
      </c>
      <c r="I808" s="18">
        <v>45931</v>
      </c>
      <c r="J808" s="18">
        <v>46037</v>
      </c>
      <c r="K808" t="s">
        <v>1583</v>
      </c>
      <c r="L808" t="s">
        <v>1584</v>
      </c>
      <c r="M808" t="s">
        <v>1546</v>
      </c>
    </row>
    <row r="809" spans="1:13" x14ac:dyDescent="0.35">
      <c r="A809" t="s">
        <v>4160</v>
      </c>
      <c r="B809" t="s">
        <v>4161</v>
      </c>
      <c r="C809" t="s">
        <v>4162</v>
      </c>
      <c r="D809" t="s">
        <v>4163</v>
      </c>
      <c r="E809" t="s">
        <v>2258</v>
      </c>
      <c r="F809" t="str">
        <f t="shared" si="12"/>
        <v>R - Respiratory system</v>
      </c>
      <c r="G809" t="str">
        <f>LEFT(shortage_lista__13[[#This Row],[ATC kód 1/ATC kód 2]],1)</f>
        <v>R</v>
      </c>
      <c r="H809" t="s">
        <v>4164</v>
      </c>
      <c r="I809" s="18">
        <v>45722</v>
      </c>
      <c r="J809" s="18">
        <v>45930</v>
      </c>
      <c r="K809" t="s">
        <v>1583</v>
      </c>
      <c r="L809" t="s">
        <v>1567</v>
      </c>
      <c r="M809" t="s">
        <v>1546</v>
      </c>
    </row>
    <row r="810" spans="1:13" x14ac:dyDescent="0.35">
      <c r="A810" t="s">
        <v>4165</v>
      </c>
      <c r="B810" t="s">
        <v>1735</v>
      </c>
      <c r="C810" t="s">
        <v>4166</v>
      </c>
      <c r="D810" t="s">
        <v>4167</v>
      </c>
      <c r="E810" t="s">
        <v>2069</v>
      </c>
      <c r="F810" t="str">
        <f t="shared" si="12"/>
        <v>R - Respiratory system</v>
      </c>
      <c r="G810" t="str">
        <f>LEFT(shortage_lista__13[[#This Row],[ATC kód 1/ATC kód 2]],1)</f>
        <v>R</v>
      </c>
      <c r="H810" t="s">
        <v>4168</v>
      </c>
      <c r="I810" s="18">
        <v>41974</v>
      </c>
      <c r="K810" t="s">
        <v>1544</v>
      </c>
      <c r="L810" t="s">
        <v>1595</v>
      </c>
      <c r="M810" t="s">
        <v>1546</v>
      </c>
    </row>
    <row r="811" spans="1:13" x14ac:dyDescent="0.35">
      <c r="A811" t="s">
        <v>4169</v>
      </c>
      <c r="B811" t="s">
        <v>1735</v>
      </c>
      <c r="C811" t="s">
        <v>4170</v>
      </c>
      <c r="D811" t="s">
        <v>4167</v>
      </c>
      <c r="E811" t="s">
        <v>2069</v>
      </c>
      <c r="F811" t="str">
        <f t="shared" si="12"/>
        <v>R - Respiratory system</v>
      </c>
      <c r="G811" t="str">
        <f>LEFT(shortage_lista__13[[#This Row],[ATC kód 1/ATC kód 2]],1)</f>
        <v>R</v>
      </c>
      <c r="H811" t="s">
        <v>4168</v>
      </c>
      <c r="I811" s="18">
        <v>41974</v>
      </c>
      <c r="K811" t="s">
        <v>1544</v>
      </c>
      <c r="L811" t="s">
        <v>1595</v>
      </c>
      <c r="M811" t="s">
        <v>1546</v>
      </c>
    </row>
    <row r="812" spans="1:13" x14ac:dyDescent="0.35">
      <c r="A812" t="s">
        <v>4171</v>
      </c>
      <c r="B812" t="s">
        <v>1735</v>
      </c>
      <c r="C812" t="s">
        <v>4172</v>
      </c>
      <c r="D812" t="s">
        <v>4167</v>
      </c>
      <c r="E812" t="s">
        <v>2069</v>
      </c>
      <c r="F812" t="str">
        <f t="shared" si="12"/>
        <v>R - Respiratory system</v>
      </c>
      <c r="G812" t="str">
        <f>LEFT(shortage_lista__13[[#This Row],[ATC kód 1/ATC kód 2]],1)</f>
        <v>R</v>
      </c>
      <c r="H812" t="s">
        <v>4168</v>
      </c>
      <c r="I812" s="18">
        <v>43951</v>
      </c>
      <c r="K812" t="s">
        <v>1544</v>
      </c>
      <c r="L812" t="s">
        <v>1567</v>
      </c>
      <c r="M812" t="s">
        <v>1546</v>
      </c>
    </row>
    <row r="813" spans="1:13" x14ac:dyDescent="0.35">
      <c r="A813" t="s">
        <v>4173</v>
      </c>
      <c r="B813" t="s">
        <v>1597</v>
      </c>
      <c r="C813" t="s">
        <v>4174</v>
      </c>
      <c r="D813" t="s">
        <v>4175</v>
      </c>
      <c r="E813" t="s">
        <v>2750</v>
      </c>
      <c r="F813" t="str">
        <f t="shared" si="12"/>
        <v>C - Cardiovascular system</v>
      </c>
      <c r="G813" t="str">
        <f>LEFT(shortage_lista__13[[#This Row],[ATC kód 1/ATC kód 2]],1)</f>
        <v>C</v>
      </c>
      <c r="H813" t="s">
        <v>4176</v>
      </c>
      <c r="I813" s="18">
        <v>42598</v>
      </c>
      <c r="K813" t="s">
        <v>1544</v>
      </c>
      <c r="L813" t="s">
        <v>1573</v>
      </c>
      <c r="M813" t="s">
        <v>1546</v>
      </c>
    </row>
    <row r="814" spans="1:13" x14ac:dyDescent="0.35">
      <c r="A814" t="s">
        <v>4177</v>
      </c>
      <c r="B814" t="s">
        <v>2692</v>
      </c>
      <c r="C814" t="s">
        <v>4178</v>
      </c>
      <c r="D814" t="s">
        <v>4179</v>
      </c>
      <c r="E814" t="s">
        <v>1554</v>
      </c>
      <c r="F814" t="str">
        <f t="shared" si="12"/>
        <v>N - Nervous system</v>
      </c>
      <c r="G814" t="str">
        <f>LEFT(shortage_lista__13[[#This Row],[ATC kód 1/ATC kód 2]],1)</f>
        <v>N</v>
      </c>
      <c r="H814" t="s">
        <v>4180</v>
      </c>
      <c r="I814" s="18">
        <v>42580</v>
      </c>
      <c r="K814" t="s">
        <v>1583</v>
      </c>
      <c r="L814" t="s">
        <v>1747</v>
      </c>
      <c r="M814" t="s">
        <v>1546</v>
      </c>
    </row>
    <row r="815" spans="1:13" x14ac:dyDescent="0.35">
      <c r="A815" t="s">
        <v>4177</v>
      </c>
      <c r="B815" t="s">
        <v>4181</v>
      </c>
      <c r="C815" t="s">
        <v>4182</v>
      </c>
      <c r="D815" t="s">
        <v>4179</v>
      </c>
      <c r="E815" t="s">
        <v>1554</v>
      </c>
      <c r="F815" t="str">
        <f t="shared" si="12"/>
        <v>N - Nervous system</v>
      </c>
      <c r="G815" t="str">
        <f>LEFT(shortage_lista__13[[#This Row],[ATC kód 1/ATC kód 2]],1)</f>
        <v>N</v>
      </c>
      <c r="H815" t="s">
        <v>4180</v>
      </c>
      <c r="I815" s="18">
        <v>42506</v>
      </c>
      <c r="K815" t="s">
        <v>1583</v>
      </c>
      <c r="L815" t="s">
        <v>1747</v>
      </c>
      <c r="M815" t="s">
        <v>1546</v>
      </c>
    </row>
    <row r="816" spans="1:13" x14ac:dyDescent="0.35">
      <c r="A816" t="s">
        <v>4183</v>
      </c>
      <c r="B816" t="s">
        <v>2692</v>
      </c>
      <c r="C816" t="s">
        <v>4184</v>
      </c>
      <c r="D816" t="s">
        <v>4185</v>
      </c>
      <c r="E816" t="s">
        <v>1554</v>
      </c>
      <c r="F816" t="str">
        <f t="shared" si="12"/>
        <v>N - Nervous system</v>
      </c>
      <c r="G816" t="str">
        <f>LEFT(shortage_lista__13[[#This Row],[ATC kód 1/ATC kód 2]],1)</f>
        <v>N</v>
      </c>
      <c r="H816" t="s">
        <v>4180</v>
      </c>
      <c r="I816" s="18">
        <v>42552</v>
      </c>
      <c r="J816" s="18">
        <v>46022</v>
      </c>
      <c r="K816" t="s">
        <v>1583</v>
      </c>
      <c r="L816" t="s">
        <v>1747</v>
      </c>
      <c r="M816" t="s">
        <v>1546</v>
      </c>
    </row>
    <row r="817" spans="1:13" x14ac:dyDescent="0.35">
      <c r="A817" t="s">
        <v>4183</v>
      </c>
      <c r="B817" t="s">
        <v>4181</v>
      </c>
      <c r="C817" t="s">
        <v>4186</v>
      </c>
      <c r="D817" t="s">
        <v>4185</v>
      </c>
      <c r="E817" t="s">
        <v>1554</v>
      </c>
      <c r="F817" t="str">
        <f t="shared" si="12"/>
        <v>N - Nervous system</v>
      </c>
      <c r="G817" t="str">
        <f>LEFT(shortage_lista__13[[#This Row],[ATC kód 1/ATC kód 2]],1)</f>
        <v>N</v>
      </c>
      <c r="H817" t="s">
        <v>4180</v>
      </c>
      <c r="I817" s="18">
        <v>42475</v>
      </c>
      <c r="K817" t="s">
        <v>1583</v>
      </c>
      <c r="L817" t="s">
        <v>1747</v>
      </c>
      <c r="M817" t="s">
        <v>1546</v>
      </c>
    </row>
    <row r="818" spans="1:13" x14ac:dyDescent="0.35">
      <c r="A818" t="s">
        <v>4187</v>
      </c>
      <c r="B818" t="s">
        <v>1717</v>
      </c>
      <c r="C818" t="s">
        <v>4188</v>
      </c>
      <c r="D818" t="s">
        <v>2257</v>
      </c>
      <c r="E818" t="s">
        <v>3816</v>
      </c>
      <c r="F818" t="str">
        <f t="shared" si="12"/>
        <v>M - Musculo-skeletal system</v>
      </c>
      <c r="G818" t="str">
        <f>LEFT(shortage_lista__13[[#This Row],[ATC kód 1/ATC kód 2]],1)</f>
        <v>M</v>
      </c>
      <c r="H818" t="s">
        <v>2259</v>
      </c>
      <c r="I818" s="18">
        <v>43147</v>
      </c>
      <c r="K818" t="s">
        <v>1544</v>
      </c>
      <c r="L818" t="s">
        <v>1573</v>
      </c>
      <c r="M818" t="s">
        <v>1546</v>
      </c>
    </row>
    <row r="819" spans="1:13" x14ac:dyDescent="0.35">
      <c r="A819" t="s">
        <v>4189</v>
      </c>
      <c r="B819" t="s">
        <v>1717</v>
      </c>
      <c r="C819" t="s">
        <v>4190</v>
      </c>
      <c r="D819" t="s">
        <v>1960</v>
      </c>
      <c r="E819" t="s">
        <v>1554</v>
      </c>
      <c r="F819" t="str">
        <f t="shared" si="12"/>
        <v>J - Antiinfectives for systemic use</v>
      </c>
      <c r="G819" t="str">
        <f>LEFT(shortage_lista__13[[#This Row],[ATC kód 1/ATC kód 2]],1)</f>
        <v>J</v>
      </c>
      <c r="H819" t="s">
        <v>1961</v>
      </c>
      <c r="I819" s="18">
        <v>45784</v>
      </c>
      <c r="J819" s="18">
        <v>46063</v>
      </c>
      <c r="K819" t="s">
        <v>1860</v>
      </c>
      <c r="L819" t="s">
        <v>1567</v>
      </c>
      <c r="M819" t="s">
        <v>1546</v>
      </c>
    </row>
    <row r="820" spans="1:13" x14ac:dyDescent="0.35">
      <c r="A820" t="s">
        <v>4189</v>
      </c>
      <c r="B820" t="s">
        <v>1590</v>
      </c>
      <c r="C820" t="s">
        <v>4191</v>
      </c>
      <c r="D820" t="s">
        <v>1960</v>
      </c>
      <c r="E820" t="s">
        <v>1554</v>
      </c>
      <c r="F820" t="str">
        <f t="shared" si="12"/>
        <v>J - Antiinfectives for systemic use</v>
      </c>
      <c r="G820" t="str">
        <f>LEFT(shortage_lista__13[[#This Row],[ATC kód 1/ATC kód 2]],1)</f>
        <v>J</v>
      </c>
      <c r="H820" t="s">
        <v>1961</v>
      </c>
      <c r="I820" s="18">
        <v>45727</v>
      </c>
      <c r="J820" s="18">
        <v>46063</v>
      </c>
      <c r="K820" t="s">
        <v>1860</v>
      </c>
      <c r="L820" t="s">
        <v>1567</v>
      </c>
      <c r="M820" t="s">
        <v>1546</v>
      </c>
    </row>
    <row r="821" spans="1:13" x14ac:dyDescent="0.35">
      <c r="A821" t="s">
        <v>4192</v>
      </c>
      <c r="B821" t="s">
        <v>1711</v>
      </c>
      <c r="C821" t="s">
        <v>4193</v>
      </c>
      <c r="D821" t="s">
        <v>4194</v>
      </c>
      <c r="E821" t="s">
        <v>4195</v>
      </c>
      <c r="F821" t="str">
        <f t="shared" si="12"/>
        <v>R - Respiratory system</v>
      </c>
      <c r="G821" t="str">
        <f>LEFT(shortage_lista__13[[#This Row],[ATC kód 1/ATC kód 2]],1)</f>
        <v>R</v>
      </c>
      <c r="H821" t="s">
        <v>4196</v>
      </c>
      <c r="I821" s="18">
        <v>43370</v>
      </c>
      <c r="K821" t="s">
        <v>1544</v>
      </c>
      <c r="L821" t="s">
        <v>1584</v>
      </c>
      <c r="M821" t="s">
        <v>1546</v>
      </c>
    </row>
    <row r="822" spans="1:13" x14ac:dyDescent="0.35">
      <c r="A822" t="s">
        <v>4197</v>
      </c>
      <c r="B822" t="s">
        <v>4198</v>
      </c>
      <c r="C822" t="s">
        <v>4199</v>
      </c>
      <c r="D822" t="s">
        <v>4200</v>
      </c>
      <c r="E822" t="s">
        <v>4195</v>
      </c>
      <c r="F822" t="str">
        <f t="shared" si="12"/>
        <v>R - Respiratory system</v>
      </c>
      <c r="G822" t="str">
        <f>LEFT(shortage_lista__13[[#This Row],[ATC kód 1/ATC kód 2]],1)</f>
        <v>R</v>
      </c>
      <c r="H822" t="s">
        <v>2363</v>
      </c>
      <c r="I822" s="18">
        <v>45671</v>
      </c>
      <c r="K822" t="s">
        <v>1544</v>
      </c>
      <c r="L822" t="s">
        <v>1584</v>
      </c>
      <c r="M822" t="s">
        <v>1546</v>
      </c>
    </row>
    <row r="823" spans="1:13" x14ac:dyDescent="0.35">
      <c r="A823" t="s">
        <v>4201</v>
      </c>
      <c r="B823" t="s">
        <v>4202</v>
      </c>
      <c r="C823" t="s">
        <v>4203</v>
      </c>
      <c r="D823" t="s">
        <v>4204</v>
      </c>
      <c r="E823" t="s">
        <v>4195</v>
      </c>
      <c r="F823" t="str">
        <f t="shared" si="12"/>
        <v>R - Respiratory system</v>
      </c>
      <c r="G823" t="str">
        <f>LEFT(shortage_lista__13[[#This Row],[ATC kód 1/ATC kód 2]],1)</f>
        <v>R</v>
      </c>
      <c r="H823" t="s">
        <v>2363</v>
      </c>
      <c r="I823" s="18">
        <v>44581</v>
      </c>
      <c r="K823" t="s">
        <v>1544</v>
      </c>
      <c r="L823" t="s">
        <v>1584</v>
      </c>
      <c r="M823" t="s">
        <v>1546</v>
      </c>
    </row>
    <row r="824" spans="1:13" x14ac:dyDescent="0.35">
      <c r="A824" t="s">
        <v>4205</v>
      </c>
      <c r="B824" t="s">
        <v>4206</v>
      </c>
      <c r="C824" t="s">
        <v>4207</v>
      </c>
      <c r="D824" t="s">
        <v>4208</v>
      </c>
      <c r="E824" t="s">
        <v>1611</v>
      </c>
      <c r="F824" t="str">
        <f t="shared" si="12"/>
        <v>R - Respiratory system</v>
      </c>
      <c r="G824" t="str">
        <f>LEFT(shortage_lista__13[[#This Row],[ATC kód 1/ATC kód 2]],1)</f>
        <v>R</v>
      </c>
      <c r="H824" t="s">
        <v>4209</v>
      </c>
      <c r="I824" s="18">
        <v>44642</v>
      </c>
      <c r="K824" t="s">
        <v>1583</v>
      </c>
      <c r="L824" t="s">
        <v>1573</v>
      </c>
      <c r="M824" t="s">
        <v>1546</v>
      </c>
    </row>
    <row r="825" spans="1:13" x14ac:dyDescent="0.35">
      <c r="A825" t="s">
        <v>4210</v>
      </c>
      <c r="B825" t="s">
        <v>4211</v>
      </c>
      <c r="C825" t="s">
        <v>4212</v>
      </c>
      <c r="D825" t="s">
        <v>1765</v>
      </c>
      <c r="E825" t="s">
        <v>4213</v>
      </c>
      <c r="F825" t="str">
        <f t="shared" si="12"/>
        <v>R - Respiratory system</v>
      </c>
      <c r="G825" t="str">
        <f>LEFT(shortage_lista__13[[#This Row],[ATC kód 1/ATC kód 2]],1)</f>
        <v>R</v>
      </c>
      <c r="H825" t="s">
        <v>1766</v>
      </c>
      <c r="I825" s="18">
        <v>42803</v>
      </c>
      <c r="K825" t="s">
        <v>1783</v>
      </c>
      <c r="L825" t="s">
        <v>1584</v>
      </c>
      <c r="M825" t="s">
        <v>1546</v>
      </c>
    </row>
    <row r="826" spans="1:13" x14ac:dyDescent="0.35">
      <c r="A826" t="s">
        <v>4214</v>
      </c>
      <c r="B826" t="s">
        <v>2155</v>
      </c>
      <c r="C826" t="s">
        <v>4215</v>
      </c>
      <c r="D826" t="s">
        <v>4216</v>
      </c>
      <c r="E826" t="s">
        <v>3580</v>
      </c>
      <c r="F826" t="str">
        <f t="shared" si="12"/>
        <v>V - Various</v>
      </c>
      <c r="G826" t="str">
        <f>LEFT(shortage_lista__13[[#This Row],[ATC kód 1/ATC kód 2]],1)</f>
        <v>V</v>
      </c>
      <c r="H826" t="s">
        <v>4217</v>
      </c>
      <c r="I826" s="18">
        <v>42790</v>
      </c>
      <c r="K826" t="s">
        <v>1544</v>
      </c>
      <c r="L826" t="s">
        <v>1573</v>
      </c>
      <c r="M826" t="s">
        <v>1546</v>
      </c>
    </row>
    <row r="827" spans="1:13" x14ac:dyDescent="0.35">
      <c r="A827" t="s">
        <v>4214</v>
      </c>
      <c r="B827" t="s">
        <v>3624</v>
      </c>
      <c r="C827" t="s">
        <v>4218</v>
      </c>
      <c r="D827" t="s">
        <v>4216</v>
      </c>
      <c r="E827" t="s">
        <v>3580</v>
      </c>
      <c r="F827" t="str">
        <f t="shared" si="12"/>
        <v>V - Various</v>
      </c>
      <c r="G827" t="str">
        <f>LEFT(shortage_lista__13[[#This Row],[ATC kód 1/ATC kód 2]],1)</f>
        <v>V</v>
      </c>
      <c r="H827" t="s">
        <v>4217</v>
      </c>
      <c r="I827" s="18">
        <v>43950</v>
      </c>
      <c r="K827" t="s">
        <v>1544</v>
      </c>
      <c r="L827" t="s">
        <v>1573</v>
      </c>
      <c r="M827" t="s">
        <v>1546</v>
      </c>
    </row>
    <row r="828" spans="1:13" x14ac:dyDescent="0.35">
      <c r="A828" t="s">
        <v>4214</v>
      </c>
      <c r="B828" t="s">
        <v>3457</v>
      </c>
      <c r="C828" t="s">
        <v>4219</v>
      </c>
      <c r="D828" t="s">
        <v>4216</v>
      </c>
      <c r="E828" t="s">
        <v>3580</v>
      </c>
      <c r="F828" t="str">
        <f t="shared" si="12"/>
        <v>V - Various</v>
      </c>
      <c r="G828" t="str">
        <f>LEFT(shortage_lista__13[[#This Row],[ATC kód 1/ATC kód 2]],1)</f>
        <v>V</v>
      </c>
      <c r="H828" t="s">
        <v>4217</v>
      </c>
      <c r="I828" s="18">
        <v>42790</v>
      </c>
      <c r="K828" t="s">
        <v>1544</v>
      </c>
      <c r="L828" t="s">
        <v>1573</v>
      </c>
      <c r="M828" t="s">
        <v>1546</v>
      </c>
    </row>
    <row r="829" spans="1:13" x14ac:dyDescent="0.35">
      <c r="A829" t="s">
        <v>4220</v>
      </c>
      <c r="B829" t="s">
        <v>4221</v>
      </c>
      <c r="C829" t="s">
        <v>4222</v>
      </c>
      <c r="D829" t="s">
        <v>4216</v>
      </c>
      <c r="E829" t="s">
        <v>3580</v>
      </c>
      <c r="F829" t="str">
        <f t="shared" si="12"/>
        <v>V - Various</v>
      </c>
      <c r="G829" t="str">
        <f>LEFT(shortage_lista__13[[#This Row],[ATC kód 1/ATC kód 2]],1)</f>
        <v>V</v>
      </c>
      <c r="H829" t="s">
        <v>4217</v>
      </c>
      <c r="I829" s="18">
        <v>42790</v>
      </c>
      <c r="K829" t="s">
        <v>1544</v>
      </c>
      <c r="L829" t="s">
        <v>1573</v>
      </c>
      <c r="M829" t="s">
        <v>1546</v>
      </c>
    </row>
    <row r="830" spans="1:13" x14ac:dyDescent="0.35">
      <c r="A830" t="s">
        <v>4220</v>
      </c>
      <c r="B830" t="s">
        <v>4223</v>
      </c>
      <c r="C830" t="s">
        <v>4224</v>
      </c>
      <c r="D830" t="s">
        <v>4216</v>
      </c>
      <c r="E830" t="s">
        <v>3580</v>
      </c>
      <c r="F830" t="str">
        <f t="shared" si="12"/>
        <v>V - Various</v>
      </c>
      <c r="G830" t="str">
        <f>LEFT(shortage_lista__13[[#This Row],[ATC kód 1/ATC kód 2]],1)</f>
        <v>V</v>
      </c>
      <c r="H830" t="s">
        <v>4217</v>
      </c>
      <c r="I830" s="18">
        <v>42790</v>
      </c>
      <c r="K830" t="s">
        <v>1544</v>
      </c>
      <c r="L830" t="s">
        <v>1573</v>
      </c>
      <c r="M830" t="s">
        <v>1546</v>
      </c>
    </row>
    <row r="831" spans="1:13" x14ac:dyDescent="0.35">
      <c r="A831" t="s">
        <v>4220</v>
      </c>
      <c r="B831" t="s">
        <v>4225</v>
      </c>
      <c r="C831" t="s">
        <v>4226</v>
      </c>
      <c r="D831" t="s">
        <v>4216</v>
      </c>
      <c r="E831" t="s">
        <v>3580</v>
      </c>
      <c r="F831" t="str">
        <f t="shared" si="12"/>
        <v>V - Various</v>
      </c>
      <c r="G831" t="str">
        <f>LEFT(shortage_lista__13[[#This Row],[ATC kód 1/ATC kód 2]],1)</f>
        <v>V</v>
      </c>
      <c r="H831" t="s">
        <v>4217</v>
      </c>
      <c r="I831" s="18">
        <v>42790</v>
      </c>
      <c r="K831" t="s">
        <v>1544</v>
      </c>
      <c r="L831" t="s">
        <v>1573</v>
      </c>
      <c r="M831" t="s">
        <v>1546</v>
      </c>
    </row>
    <row r="832" spans="1:13" x14ac:dyDescent="0.35">
      <c r="A832" t="s">
        <v>4227</v>
      </c>
      <c r="B832" t="s">
        <v>2523</v>
      </c>
      <c r="C832" t="s">
        <v>4228</v>
      </c>
      <c r="D832" t="s">
        <v>2262</v>
      </c>
      <c r="E832" t="s">
        <v>2135</v>
      </c>
      <c r="F832" t="str">
        <f t="shared" si="12"/>
        <v>J - Antiinfectives for systemic use</v>
      </c>
      <c r="G832" t="str">
        <f>LEFT(shortage_lista__13[[#This Row],[ATC kód 1/ATC kód 2]],1)</f>
        <v>J</v>
      </c>
      <c r="H832" t="s">
        <v>2264</v>
      </c>
      <c r="I832" s="18">
        <v>45728</v>
      </c>
      <c r="K832" t="s">
        <v>1583</v>
      </c>
      <c r="L832" t="s">
        <v>1573</v>
      </c>
      <c r="M832" t="s">
        <v>1546</v>
      </c>
    </row>
    <row r="833" spans="1:13" x14ac:dyDescent="0.35">
      <c r="A833" t="s">
        <v>4229</v>
      </c>
      <c r="B833" t="s">
        <v>1967</v>
      </c>
      <c r="C833" t="s">
        <v>4230</v>
      </c>
      <c r="D833" t="s">
        <v>4231</v>
      </c>
      <c r="E833" t="s">
        <v>2031</v>
      </c>
      <c r="F833" t="str">
        <f t="shared" si="12"/>
        <v>L - Antineoplastic and immunomodulating agents</v>
      </c>
      <c r="G833" t="str">
        <f>LEFT(shortage_lista__13[[#This Row],[ATC kód 1/ATC kód 2]],1)</f>
        <v>L</v>
      </c>
      <c r="H833" t="s">
        <v>4232</v>
      </c>
      <c r="I833" s="18">
        <v>44943</v>
      </c>
      <c r="K833" t="s">
        <v>1544</v>
      </c>
      <c r="L833" t="s">
        <v>1595</v>
      </c>
      <c r="M833" t="s">
        <v>1546</v>
      </c>
    </row>
    <row r="834" spans="1:13" x14ac:dyDescent="0.35">
      <c r="A834" t="s">
        <v>4233</v>
      </c>
      <c r="B834" t="s">
        <v>1586</v>
      </c>
      <c r="C834" t="s">
        <v>4234</v>
      </c>
      <c r="D834" t="s">
        <v>4231</v>
      </c>
      <c r="E834" t="s">
        <v>2031</v>
      </c>
      <c r="F834" t="str">
        <f t="shared" ref="F834:F897" si="13">VLOOKUP(G834, $O$2:$P$14, 2, FALSE)</f>
        <v>L - Antineoplastic and immunomodulating agents</v>
      </c>
      <c r="G834" t="str">
        <f>LEFT(shortage_lista__13[[#This Row],[ATC kód 1/ATC kód 2]],1)</f>
        <v>L</v>
      </c>
      <c r="H834" t="s">
        <v>4232</v>
      </c>
      <c r="I834" s="18">
        <v>45016</v>
      </c>
      <c r="K834" t="s">
        <v>1544</v>
      </c>
      <c r="L834" t="s">
        <v>1549</v>
      </c>
      <c r="M834" t="s">
        <v>1546</v>
      </c>
    </row>
    <row r="835" spans="1:13" x14ac:dyDescent="0.35">
      <c r="A835" t="s">
        <v>4235</v>
      </c>
      <c r="B835" t="s">
        <v>4236</v>
      </c>
      <c r="C835" t="s">
        <v>4237</v>
      </c>
      <c r="D835" t="s">
        <v>4231</v>
      </c>
      <c r="E835" t="s">
        <v>2031</v>
      </c>
      <c r="F835" t="str">
        <f t="shared" si="13"/>
        <v>L - Antineoplastic and immunomodulating agents</v>
      </c>
      <c r="G835" t="str">
        <f>LEFT(shortage_lista__13[[#This Row],[ATC kód 1/ATC kód 2]],1)</f>
        <v>L</v>
      </c>
      <c r="H835" t="s">
        <v>4232</v>
      </c>
      <c r="I835" s="18">
        <v>45412</v>
      </c>
      <c r="K835" t="s">
        <v>1544</v>
      </c>
      <c r="L835" t="s">
        <v>1549</v>
      </c>
      <c r="M835" t="s">
        <v>1546</v>
      </c>
    </row>
    <row r="836" spans="1:13" x14ac:dyDescent="0.35">
      <c r="A836" t="s">
        <v>4238</v>
      </c>
      <c r="B836" t="s">
        <v>1702</v>
      </c>
      <c r="C836" t="s">
        <v>4239</v>
      </c>
      <c r="D836" t="s">
        <v>2934</v>
      </c>
      <c r="E836" t="s">
        <v>4240</v>
      </c>
      <c r="F836" t="str">
        <f t="shared" si="13"/>
        <v>N - Nervous system</v>
      </c>
      <c r="G836" t="str">
        <f>LEFT(shortage_lista__13[[#This Row],[ATC kód 1/ATC kód 2]],1)</f>
        <v>N</v>
      </c>
      <c r="H836" t="s">
        <v>2935</v>
      </c>
      <c r="I836" s="18">
        <v>45940</v>
      </c>
      <c r="J836" s="18">
        <v>45992</v>
      </c>
      <c r="K836" t="s">
        <v>1678</v>
      </c>
      <c r="L836" t="s">
        <v>1549</v>
      </c>
      <c r="M836" t="s">
        <v>1546</v>
      </c>
    </row>
    <row r="837" spans="1:13" x14ac:dyDescent="0.35">
      <c r="A837" t="s">
        <v>4241</v>
      </c>
      <c r="B837" t="s">
        <v>1586</v>
      </c>
      <c r="C837" t="s">
        <v>4242</v>
      </c>
      <c r="D837" t="s">
        <v>4243</v>
      </c>
      <c r="E837" t="s">
        <v>4244</v>
      </c>
      <c r="F837" t="str">
        <f t="shared" si="13"/>
        <v>J - Antiinfectives for systemic use</v>
      </c>
      <c r="G837" t="str">
        <f>LEFT(shortage_lista__13[[#This Row],[ATC kód 1/ATC kód 2]],1)</f>
        <v>J</v>
      </c>
      <c r="H837" t="s">
        <v>4245</v>
      </c>
      <c r="I837" s="18">
        <v>44337</v>
      </c>
      <c r="K837" t="s">
        <v>1544</v>
      </c>
      <c r="L837" t="s">
        <v>1584</v>
      </c>
      <c r="M837" t="s">
        <v>1546</v>
      </c>
    </row>
    <row r="838" spans="1:13" x14ac:dyDescent="0.35">
      <c r="A838" t="s">
        <v>4246</v>
      </c>
      <c r="B838" t="s">
        <v>4247</v>
      </c>
      <c r="C838" t="s">
        <v>4248</v>
      </c>
      <c r="D838" t="s">
        <v>4249</v>
      </c>
      <c r="E838" t="s">
        <v>3816</v>
      </c>
      <c r="F838" t="str">
        <f t="shared" si="13"/>
        <v>B - Blood and blood forming organs</v>
      </c>
      <c r="G838" t="str">
        <f>LEFT(shortage_lista__13[[#This Row],[ATC kód 1/ATC kód 2]],1)</f>
        <v>B</v>
      </c>
      <c r="H838" t="s">
        <v>4250</v>
      </c>
      <c r="I838" s="18">
        <v>41212</v>
      </c>
      <c r="K838" t="s">
        <v>1544</v>
      </c>
      <c r="L838" t="s">
        <v>1549</v>
      </c>
      <c r="M838" t="s">
        <v>1546</v>
      </c>
    </row>
    <row r="839" spans="1:13" x14ac:dyDescent="0.35">
      <c r="A839" t="s">
        <v>4246</v>
      </c>
      <c r="B839" t="s">
        <v>4247</v>
      </c>
      <c r="C839" t="s">
        <v>4248</v>
      </c>
      <c r="D839" t="s">
        <v>4249</v>
      </c>
      <c r="E839" t="s">
        <v>3816</v>
      </c>
      <c r="F839" t="str">
        <f t="shared" si="13"/>
        <v>B - Blood and blood forming organs</v>
      </c>
      <c r="G839" t="str">
        <f>LEFT(shortage_lista__13[[#This Row],[ATC kód 1/ATC kód 2]],1)</f>
        <v>B</v>
      </c>
      <c r="H839" t="s">
        <v>4250</v>
      </c>
      <c r="I839" s="18">
        <v>41212</v>
      </c>
      <c r="K839" t="s">
        <v>1544</v>
      </c>
      <c r="L839" t="s">
        <v>1549</v>
      </c>
      <c r="M839" t="s">
        <v>1546</v>
      </c>
    </row>
    <row r="840" spans="1:13" x14ac:dyDescent="0.35">
      <c r="A840" t="s">
        <v>4251</v>
      </c>
      <c r="B840" t="s">
        <v>1667</v>
      </c>
      <c r="C840" t="s">
        <v>4252</v>
      </c>
      <c r="D840" t="s">
        <v>2385</v>
      </c>
      <c r="E840" t="s">
        <v>4253</v>
      </c>
      <c r="F840" t="str">
        <f t="shared" si="13"/>
        <v>H - Systemic hormonal preparations, excluding sex hormones and insulins</v>
      </c>
      <c r="G840" t="str">
        <f>LEFT(shortage_lista__13[[#This Row],[ATC kód 1/ATC kód 2]],1)</f>
        <v>H</v>
      </c>
      <c r="H840" t="s">
        <v>2387</v>
      </c>
      <c r="I840" s="18">
        <v>45748</v>
      </c>
      <c r="K840" t="s">
        <v>1544</v>
      </c>
      <c r="L840" t="s">
        <v>1545</v>
      </c>
      <c r="M840" t="s">
        <v>1546</v>
      </c>
    </row>
    <row r="841" spans="1:13" x14ac:dyDescent="0.35">
      <c r="A841" t="s">
        <v>4254</v>
      </c>
      <c r="B841" t="s">
        <v>1667</v>
      </c>
      <c r="C841" t="s">
        <v>4255</v>
      </c>
      <c r="D841" t="s">
        <v>2385</v>
      </c>
      <c r="E841" t="s">
        <v>4253</v>
      </c>
      <c r="F841" t="str">
        <f t="shared" si="13"/>
        <v>H - Systemic hormonal preparations, excluding sex hormones and insulins</v>
      </c>
      <c r="G841" t="str">
        <f>LEFT(shortage_lista__13[[#This Row],[ATC kód 1/ATC kód 2]],1)</f>
        <v>H</v>
      </c>
      <c r="H841" t="s">
        <v>2387</v>
      </c>
      <c r="I841" s="18">
        <v>45457</v>
      </c>
      <c r="K841" t="s">
        <v>1583</v>
      </c>
      <c r="L841" t="s">
        <v>1563</v>
      </c>
      <c r="M841" t="s">
        <v>1546</v>
      </c>
    </row>
    <row r="842" spans="1:13" x14ac:dyDescent="0.35">
      <c r="A842" t="s">
        <v>4256</v>
      </c>
      <c r="B842" t="s">
        <v>4257</v>
      </c>
      <c r="C842" t="s">
        <v>4258</v>
      </c>
      <c r="D842" t="s">
        <v>4259</v>
      </c>
      <c r="E842" t="s">
        <v>3816</v>
      </c>
      <c r="F842" t="str">
        <f t="shared" si="13"/>
        <v>N - Nervous system</v>
      </c>
      <c r="G842" t="str">
        <f>LEFT(shortage_lista__13[[#This Row],[ATC kód 1/ATC kód 2]],1)</f>
        <v>N</v>
      </c>
      <c r="H842" t="s">
        <v>4260</v>
      </c>
      <c r="I842" s="18">
        <v>45442</v>
      </c>
      <c r="K842" t="s">
        <v>1544</v>
      </c>
      <c r="L842" t="s">
        <v>1573</v>
      </c>
      <c r="M842" t="s">
        <v>1546</v>
      </c>
    </row>
    <row r="843" spans="1:13" x14ac:dyDescent="0.35">
      <c r="A843" t="s">
        <v>4261</v>
      </c>
      <c r="B843" t="s">
        <v>4257</v>
      </c>
      <c r="C843" t="s">
        <v>4262</v>
      </c>
      <c r="D843" t="s">
        <v>4259</v>
      </c>
      <c r="E843" t="s">
        <v>3816</v>
      </c>
      <c r="F843" t="str">
        <f t="shared" si="13"/>
        <v>N - Nervous system</v>
      </c>
      <c r="G843" t="str">
        <f>LEFT(shortage_lista__13[[#This Row],[ATC kód 1/ATC kód 2]],1)</f>
        <v>N</v>
      </c>
      <c r="H843" t="s">
        <v>4260</v>
      </c>
      <c r="I843" s="18">
        <v>45442</v>
      </c>
      <c r="K843" t="s">
        <v>1544</v>
      </c>
      <c r="L843" t="s">
        <v>1573</v>
      </c>
      <c r="M843" t="s">
        <v>1546</v>
      </c>
    </row>
    <row r="844" spans="1:13" x14ac:dyDescent="0.35">
      <c r="A844" t="s">
        <v>4263</v>
      </c>
      <c r="B844" t="s">
        <v>1844</v>
      </c>
      <c r="C844" t="s">
        <v>4264</v>
      </c>
      <c r="D844" t="s">
        <v>4265</v>
      </c>
      <c r="E844" t="s">
        <v>2031</v>
      </c>
      <c r="F844" t="str">
        <f t="shared" si="13"/>
        <v>B - Blood and blood forming organs</v>
      </c>
      <c r="G844" t="str">
        <f>LEFT(shortage_lista__13[[#This Row],[ATC kód 1/ATC kód 2]],1)</f>
        <v>B</v>
      </c>
      <c r="H844" t="s">
        <v>4266</v>
      </c>
      <c r="I844" s="18">
        <v>44349</v>
      </c>
      <c r="K844" t="s">
        <v>1544</v>
      </c>
      <c r="L844" t="s">
        <v>1563</v>
      </c>
      <c r="M844" t="s">
        <v>1546</v>
      </c>
    </row>
    <row r="845" spans="1:13" x14ac:dyDescent="0.35">
      <c r="A845" t="s">
        <v>4267</v>
      </c>
      <c r="B845" t="s">
        <v>1844</v>
      </c>
      <c r="C845" t="s">
        <v>4268</v>
      </c>
      <c r="D845" t="s">
        <v>4265</v>
      </c>
      <c r="E845" t="s">
        <v>2031</v>
      </c>
      <c r="F845" t="str">
        <f t="shared" si="13"/>
        <v>B - Blood and blood forming organs</v>
      </c>
      <c r="G845" t="str">
        <f>LEFT(shortage_lista__13[[#This Row],[ATC kód 1/ATC kód 2]],1)</f>
        <v>B</v>
      </c>
      <c r="H845" t="s">
        <v>4266</v>
      </c>
      <c r="I845" s="18">
        <v>43012</v>
      </c>
      <c r="K845" t="s">
        <v>1544</v>
      </c>
      <c r="L845" t="s">
        <v>1563</v>
      </c>
      <c r="M845" t="s">
        <v>1546</v>
      </c>
    </row>
    <row r="846" spans="1:13" x14ac:dyDescent="0.35">
      <c r="A846" t="s">
        <v>4269</v>
      </c>
      <c r="B846" t="s">
        <v>2741</v>
      </c>
      <c r="C846" t="s">
        <v>4270</v>
      </c>
      <c r="D846" t="s">
        <v>4271</v>
      </c>
      <c r="E846" t="s">
        <v>1676</v>
      </c>
      <c r="F846" t="str">
        <f t="shared" si="13"/>
        <v>D - Dermatologicals</v>
      </c>
      <c r="G846" t="str">
        <f>LEFT(shortage_lista__13[[#This Row],[ATC kód 1/ATC kód 2]],1)</f>
        <v>D</v>
      </c>
      <c r="H846" t="s">
        <v>4272</v>
      </c>
      <c r="I846" s="18">
        <v>42644</v>
      </c>
      <c r="K846" t="s">
        <v>1583</v>
      </c>
      <c r="L846" t="s">
        <v>1584</v>
      </c>
      <c r="M846" t="s">
        <v>1546</v>
      </c>
    </row>
    <row r="847" spans="1:13" x14ac:dyDescent="0.35">
      <c r="A847" t="s">
        <v>4273</v>
      </c>
      <c r="B847" t="s">
        <v>4274</v>
      </c>
      <c r="C847" t="s">
        <v>4275</v>
      </c>
      <c r="D847" t="s">
        <v>4276</v>
      </c>
      <c r="E847" t="s">
        <v>4277</v>
      </c>
      <c r="F847" t="str">
        <f t="shared" si="13"/>
        <v>L - Antineoplastic and immunomodulating agents</v>
      </c>
      <c r="G847" t="str">
        <f>LEFT(shortage_lista__13[[#This Row],[ATC kód 1/ATC kód 2]],1)</f>
        <v>L</v>
      </c>
      <c r="H847" t="s">
        <v>4278</v>
      </c>
      <c r="I847" s="18">
        <v>43489</v>
      </c>
      <c r="K847" t="s">
        <v>1544</v>
      </c>
      <c r="L847" t="s">
        <v>1563</v>
      </c>
      <c r="M847" t="s">
        <v>1546</v>
      </c>
    </row>
    <row r="848" spans="1:13" x14ac:dyDescent="0.35">
      <c r="A848" t="s">
        <v>4279</v>
      </c>
      <c r="B848" t="s">
        <v>4280</v>
      </c>
      <c r="C848" t="s">
        <v>4281</v>
      </c>
      <c r="D848" t="s">
        <v>4282</v>
      </c>
      <c r="E848" t="s">
        <v>1902</v>
      </c>
      <c r="F848" t="str">
        <f t="shared" si="13"/>
        <v>H - Systemic hormonal preparations, excluding sex hormones and insulins</v>
      </c>
      <c r="G848" t="str">
        <f>LEFT(shortage_lista__13[[#This Row],[ATC kód 1/ATC kód 2]],1)</f>
        <v>H</v>
      </c>
      <c r="H848" t="s">
        <v>4283</v>
      </c>
      <c r="I848" s="18">
        <v>45937</v>
      </c>
      <c r="J848" s="18">
        <v>45977</v>
      </c>
      <c r="K848" t="s">
        <v>1583</v>
      </c>
      <c r="L848" t="s">
        <v>1573</v>
      </c>
      <c r="M848" t="s">
        <v>1546</v>
      </c>
    </row>
    <row r="849" spans="1:13" x14ac:dyDescent="0.35">
      <c r="A849" t="s">
        <v>4284</v>
      </c>
      <c r="B849" t="s">
        <v>3416</v>
      </c>
      <c r="C849" t="s">
        <v>4285</v>
      </c>
      <c r="D849" t="s">
        <v>4082</v>
      </c>
      <c r="E849" t="s">
        <v>3491</v>
      </c>
      <c r="F849" t="str">
        <f t="shared" si="13"/>
        <v>J - Antiinfectives for systemic use</v>
      </c>
      <c r="G849" t="str">
        <f>LEFT(shortage_lista__13[[#This Row],[ATC kód 1/ATC kód 2]],1)</f>
        <v>J</v>
      </c>
      <c r="H849" t="s">
        <v>4083</v>
      </c>
      <c r="I849" s="18">
        <v>45561</v>
      </c>
      <c r="K849" t="s">
        <v>1544</v>
      </c>
      <c r="L849" t="s">
        <v>1545</v>
      </c>
      <c r="M849" t="s">
        <v>1546</v>
      </c>
    </row>
    <row r="850" spans="1:13" x14ac:dyDescent="0.35">
      <c r="A850" t="s">
        <v>4286</v>
      </c>
      <c r="B850" t="s">
        <v>3416</v>
      </c>
      <c r="C850" t="s">
        <v>4287</v>
      </c>
      <c r="D850" t="s">
        <v>4082</v>
      </c>
      <c r="E850" t="s">
        <v>3491</v>
      </c>
      <c r="F850" t="str">
        <f t="shared" si="13"/>
        <v>J - Antiinfectives for systemic use</v>
      </c>
      <c r="G850" t="str">
        <f>LEFT(shortage_lista__13[[#This Row],[ATC kód 1/ATC kód 2]],1)</f>
        <v>J</v>
      </c>
      <c r="H850" t="s">
        <v>4083</v>
      </c>
      <c r="I850" s="18">
        <v>45561</v>
      </c>
      <c r="K850" t="s">
        <v>1544</v>
      </c>
      <c r="L850" t="s">
        <v>1545</v>
      </c>
      <c r="M850" t="s">
        <v>1546</v>
      </c>
    </row>
    <row r="851" spans="1:13" x14ac:dyDescent="0.35">
      <c r="A851" t="s">
        <v>4288</v>
      </c>
      <c r="B851" t="s">
        <v>3121</v>
      </c>
      <c r="C851" t="s">
        <v>4289</v>
      </c>
      <c r="D851" t="s">
        <v>2339</v>
      </c>
      <c r="E851" t="s">
        <v>1629</v>
      </c>
      <c r="F851" t="str">
        <f t="shared" si="13"/>
        <v>G - Genito-urinary system and sex hormones</v>
      </c>
      <c r="G851" t="str">
        <f>LEFT(shortage_lista__13[[#This Row],[ATC kód 1/ATC kód 2]],1)</f>
        <v>G</v>
      </c>
      <c r="H851" t="s">
        <v>2340</v>
      </c>
      <c r="I851" s="18">
        <v>42709</v>
      </c>
      <c r="K851" t="s">
        <v>1583</v>
      </c>
      <c r="L851" t="s">
        <v>1584</v>
      </c>
      <c r="M851" t="s">
        <v>1546</v>
      </c>
    </row>
    <row r="852" spans="1:13" x14ac:dyDescent="0.35">
      <c r="A852" t="s">
        <v>4290</v>
      </c>
      <c r="B852" t="s">
        <v>4291</v>
      </c>
      <c r="C852" t="s">
        <v>4292</v>
      </c>
      <c r="D852" t="s">
        <v>2868</v>
      </c>
      <c r="E852" t="s">
        <v>1806</v>
      </c>
      <c r="F852" t="str">
        <f t="shared" si="13"/>
        <v>L - Antineoplastic and immunomodulating agents</v>
      </c>
      <c r="G852" t="str">
        <f>LEFT(shortage_lista__13[[#This Row],[ATC kód 1/ATC kód 2]],1)</f>
        <v>L</v>
      </c>
      <c r="H852" t="s">
        <v>2869</v>
      </c>
      <c r="I852" s="18">
        <v>45210</v>
      </c>
      <c r="K852" t="s">
        <v>1583</v>
      </c>
      <c r="L852" t="s">
        <v>1563</v>
      </c>
      <c r="M852" t="s">
        <v>1546</v>
      </c>
    </row>
    <row r="853" spans="1:13" x14ac:dyDescent="0.35">
      <c r="A853" t="s">
        <v>4293</v>
      </c>
      <c r="B853" t="s">
        <v>4294</v>
      </c>
      <c r="C853" t="s">
        <v>4295</v>
      </c>
      <c r="D853" t="s">
        <v>2868</v>
      </c>
      <c r="E853" t="s">
        <v>1806</v>
      </c>
      <c r="F853" t="str">
        <f t="shared" si="13"/>
        <v>L - Antineoplastic and immunomodulating agents</v>
      </c>
      <c r="G853" t="str">
        <f>LEFT(shortage_lista__13[[#This Row],[ATC kód 1/ATC kód 2]],1)</f>
        <v>L</v>
      </c>
      <c r="H853" t="s">
        <v>2869</v>
      </c>
      <c r="I853" s="18">
        <v>45385</v>
      </c>
      <c r="K853" t="s">
        <v>1556</v>
      </c>
      <c r="L853" t="s">
        <v>1545</v>
      </c>
      <c r="M853" t="s">
        <v>1546</v>
      </c>
    </row>
    <row r="854" spans="1:13" x14ac:dyDescent="0.35">
      <c r="A854" t="s">
        <v>4296</v>
      </c>
      <c r="B854" t="s">
        <v>4297</v>
      </c>
      <c r="C854" t="s">
        <v>4298</v>
      </c>
      <c r="D854" t="s">
        <v>4299</v>
      </c>
      <c r="E854" t="s">
        <v>1542</v>
      </c>
      <c r="F854" t="str">
        <f t="shared" si="13"/>
        <v>N - Nervous system</v>
      </c>
      <c r="G854" t="str">
        <f>LEFT(shortage_lista__13[[#This Row],[ATC kód 1/ATC kód 2]],1)</f>
        <v>N</v>
      </c>
      <c r="H854" t="s">
        <v>4300</v>
      </c>
      <c r="I854" s="18">
        <v>45965</v>
      </c>
      <c r="J854" s="18">
        <v>46143</v>
      </c>
      <c r="K854" t="s">
        <v>1583</v>
      </c>
      <c r="L854" t="s">
        <v>1563</v>
      </c>
      <c r="M854" t="s">
        <v>1546</v>
      </c>
    </row>
    <row r="855" spans="1:13" x14ac:dyDescent="0.35">
      <c r="A855" t="s">
        <v>4301</v>
      </c>
      <c r="B855" t="s">
        <v>4116</v>
      </c>
      <c r="C855" t="s">
        <v>4302</v>
      </c>
      <c r="D855" t="s">
        <v>4303</v>
      </c>
      <c r="E855" t="s">
        <v>1554</v>
      </c>
      <c r="F855" t="str">
        <f t="shared" si="13"/>
        <v>V - Various</v>
      </c>
      <c r="G855" t="str">
        <f>LEFT(shortage_lista__13[[#This Row],[ATC kód 1/ATC kód 2]],1)</f>
        <v>V</v>
      </c>
      <c r="H855" t="s">
        <v>1888</v>
      </c>
      <c r="I855" s="18">
        <v>43125</v>
      </c>
      <c r="K855" t="s">
        <v>1544</v>
      </c>
      <c r="L855" t="s">
        <v>1584</v>
      </c>
      <c r="M855" t="s">
        <v>1546</v>
      </c>
    </row>
    <row r="856" spans="1:13" x14ac:dyDescent="0.35">
      <c r="A856" t="s">
        <v>4301</v>
      </c>
      <c r="B856" t="s">
        <v>4304</v>
      </c>
      <c r="C856" t="s">
        <v>4305</v>
      </c>
      <c r="D856" t="s">
        <v>4303</v>
      </c>
      <c r="E856" t="s">
        <v>1554</v>
      </c>
      <c r="F856" t="str">
        <f t="shared" si="13"/>
        <v>V - Various</v>
      </c>
      <c r="G856" t="str">
        <f>LEFT(shortage_lista__13[[#This Row],[ATC kód 1/ATC kód 2]],1)</f>
        <v>V</v>
      </c>
      <c r="H856" t="s">
        <v>1888</v>
      </c>
      <c r="I856" s="18">
        <v>42601</v>
      </c>
      <c r="K856" t="s">
        <v>1583</v>
      </c>
      <c r="L856" t="s">
        <v>1584</v>
      </c>
      <c r="M856" t="s">
        <v>1546</v>
      </c>
    </row>
    <row r="857" spans="1:13" x14ac:dyDescent="0.35">
      <c r="A857" t="s">
        <v>4306</v>
      </c>
      <c r="B857" t="s">
        <v>4307</v>
      </c>
      <c r="C857" t="s">
        <v>4308</v>
      </c>
      <c r="D857" t="s">
        <v>4303</v>
      </c>
      <c r="E857" t="s">
        <v>1554</v>
      </c>
      <c r="F857" t="str">
        <f t="shared" si="13"/>
        <v>B - Blood and blood forming organs</v>
      </c>
      <c r="G857" t="str">
        <f>LEFT(shortage_lista__13[[#This Row],[ATC kód 1/ATC kód 2]],1)</f>
        <v>B</v>
      </c>
      <c r="H857" t="s">
        <v>4309</v>
      </c>
      <c r="I857" s="18">
        <v>42596</v>
      </c>
      <c r="K857" t="s">
        <v>1583</v>
      </c>
      <c r="L857" t="s">
        <v>1584</v>
      </c>
      <c r="M857" t="s">
        <v>1546</v>
      </c>
    </row>
    <row r="858" spans="1:13" x14ac:dyDescent="0.35">
      <c r="A858" t="s">
        <v>4310</v>
      </c>
      <c r="B858" t="s">
        <v>1735</v>
      </c>
      <c r="C858" t="s">
        <v>4311</v>
      </c>
      <c r="D858" t="s">
        <v>4312</v>
      </c>
      <c r="E858" t="s">
        <v>2113</v>
      </c>
      <c r="F858" t="str">
        <f t="shared" si="13"/>
        <v>C - Cardiovascular system</v>
      </c>
      <c r="G858" t="str">
        <f>LEFT(shortage_lista__13[[#This Row],[ATC kód 1/ATC kód 2]],1)</f>
        <v>C</v>
      </c>
      <c r="H858" t="s">
        <v>4313</v>
      </c>
      <c r="I858" s="18">
        <v>45869</v>
      </c>
      <c r="J858" s="18">
        <v>46387</v>
      </c>
      <c r="K858" t="s">
        <v>1544</v>
      </c>
      <c r="L858" t="s">
        <v>1545</v>
      </c>
      <c r="M858" t="s">
        <v>1546</v>
      </c>
    </row>
    <row r="859" spans="1:13" x14ac:dyDescent="0.35">
      <c r="A859" t="s">
        <v>4314</v>
      </c>
      <c r="B859" t="s">
        <v>4315</v>
      </c>
      <c r="C859" t="s">
        <v>4316</v>
      </c>
      <c r="D859" t="s">
        <v>4317</v>
      </c>
      <c r="E859" t="s">
        <v>4318</v>
      </c>
      <c r="F859" t="str">
        <f t="shared" si="13"/>
        <v>N - Nervous system</v>
      </c>
      <c r="G859" t="str">
        <f>LEFT(shortage_lista__13[[#This Row],[ATC kód 1/ATC kód 2]],1)</f>
        <v>N</v>
      </c>
      <c r="H859" t="s">
        <v>2227</v>
      </c>
      <c r="I859" s="18">
        <v>45737</v>
      </c>
      <c r="K859" t="s">
        <v>1544</v>
      </c>
      <c r="L859" t="s">
        <v>1573</v>
      </c>
      <c r="M859" t="s">
        <v>1546</v>
      </c>
    </row>
    <row r="860" spans="1:13" x14ac:dyDescent="0.35">
      <c r="A860" t="s">
        <v>4319</v>
      </c>
      <c r="B860" t="s">
        <v>1722</v>
      </c>
      <c r="C860" t="s">
        <v>4320</v>
      </c>
      <c r="D860" t="s">
        <v>4321</v>
      </c>
      <c r="E860" t="s">
        <v>4322</v>
      </c>
      <c r="F860" t="str">
        <f t="shared" si="13"/>
        <v>R - Respiratory system</v>
      </c>
      <c r="G860" t="str">
        <f>LEFT(shortage_lista__13[[#This Row],[ATC kód 1/ATC kód 2]],1)</f>
        <v>R</v>
      </c>
      <c r="H860" t="s">
        <v>3348</v>
      </c>
      <c r="I860" s="18">
        <v>45636</v>
      </c>
      <c r="J860" s="18">
        <v>46032</v>
      </c>
      <c r="K860" t="s">
        <v>1583</v>
      </c>
      <c r="L860" t="s">
        <v>1584</v>
      </c>
      <c r="M860" t="s">
        <v>1546</v>
      </c>
    </row>
    <row r="861" spans="1:13" x14ac:dyDescent="0.35">
      <c r="A861" t="s">
        <v>4323</v>
      </c>
      <c r="B861" t="s">
        <v>2475</v>
      </c>
      <c r="C861" t="s">
        <v>4324</v>
      </c>
      <c r="D861" t="s">
        <v>4325</v>
      </c>
      <c r="E861" t="s">
        <v>4322</v>
      </c>
      <c r="F861" t="str">
        <f t="shared" si="13"/>
        <v>R - Respiratory system</v>
      </c>
      <c r="G861" t="str">
        <f>LEFT(shortage_lista__13[[#This Row],[ATC kód 1/ATC kód 2]],1)</f>
        <v>R</v>
      </c>
      <c r="H861" t="s">
        <v>3348</v>
      </c>
      <c r="I861" s="18">
        <v>44681</v>
      </c>
      <c r="J861" s="18">
        <v>46032</v>
      </c>
      <c r="K861" t="s">
        <v>1544</v>
      </c>
      <c r="L861" t="s">
        <v>1545</v>
      </c>
      <c r="M861" t="s">
        <v>1546</v>
      </c>
    </row>
    <row r="862" spans="1:13" x14ac:dyDescent="0.35">
      <c r="A862" t="s">
        <v>4323</v>
      </c>
      <c r="B862" t="s">
        <v>4326</v>
      </c>
      <c r="C862" t="s">
        <v>4327</v>
      </c>
      <c r="D862" t="s">
        <v>4325</v>
      </c>
      <c r="E862" t="s">
        <v>4322</v>
      </c>
      <c r="F862" t="str">
        <f t="shared" si="13"/>
        <v>R - Respiratory system</v>
      </c>
      <c r="G862" t="str">
        <f>LEFT(shortage_lista__13[[#This Row],[ATC kód 1/ATC kód 2]],1)</f>
        <v>R</v>
      </c>
      <c r="H862" t="s">
        <v>3348</v>
      </c>
      <c r="I862" s="18">
        <v>44681</v>
      </c>
      <c r="J862" s="18">
        <v>46032</v>
      </c>
      <c r="K862" t="s">
        <v>1544</v>
      </c>
      <c r="L862" t="s">
        <v>1545</v>
      </c>
      <c r="M862" t="s">
        <v>1546</v>
      </c>
    </row>
    <row r="863" spans="1:13" x14ac:dyDescent="0.35">
      <c r="A863" t="s">
        <v>4323</v>
      </c>
      <c r="B863" t="s">
        <v>1722</v>
      </c>
      <c r="C863" t="s">
        <v>4328</v>
      </c>
      <c r="D863" t="s">
        <v>4325</v>
      </c>
      <c r="E863" t="s">
        <v>4322</v>
      </c>
      <c r="F863" t="str">
        <f t="shared" si="13"/>
        <v>R - Respiratory system</v>
      </c>
      <c r="G863" t="str">
        <f>LEFT(shortage_lista__13[[#This Row],[ATC kód 1/ATC kód 2]],1)</f>
        <v>R</v>
      </c>
      <c r="H863" t="s">
        <v>3348</v>
      </c>
      <c r="I863" s="18">
        <v>44681</v>
      </c>
      <c r="J863" s="18">
        <v>46032</v>
      </c>
      <c r="K863" t="s">
        <v>1544</v>
      </c>
      <c r="L863" t="s">
        <v>1545</v>
      </c>
      <c r="M863" t="s">
        <v>1546</v>
      </c>
    </row>
    <row r="864" spans="1:13" x14ac:dyDescent="0.35">
      <c r="A864" t="s">
        <v>4323</v>
      </c>
      <c r="B864" t="s">
        <v>4329</v>
      </c>
      <c r="C864" t="s">
        <v>4330</v>
      </c>
      <c r="D864" t="s">
        <v>4325</v>
      </c>
      <c r="E864" t="s">
        <v>4322</v>
      </c>
      <c r="F864" t="str">
        <f t="shared" si="13"/>
        <v>R - Respiratory system</v>
      </c>
      <c r="G864" t="str">
        <f>LEFT(shortage_lista__13[[#This Row],[ATC kód 1/ATC kód 2]],1)</f>
        <v>R</v>
      </c>
      <c r="H864" t="s">
        <v>3348</v>
      </c>
      <c r="I864" s="18">
        <v>44681</v>
      </c>
      <c r="J864" s="18">
        <v>46032</v>
      </c>
      <c r="K864" t="s">
        <v>1544</v>
      </c>
      <c r="L864" t="s">
        <v>1545</v>
      </c>
      <c r="M864" t="s">
        <v>1546</v>
      </c>
    </row>
    <row r="865" spans="1:13" x14ac:dyDescent="0.35">
      <c r="A865" t="s">
        <v>4331</v>
      </c>
      <c r="B865" t="s">
        <v>1722</v>
      </c>
      <c r="C865" t="s">
        <v>4332</v>
      </c>
      <c r="D865" t="s">
        <v>4325</v>
      </c>
      <c r="E865" t="s">
        <v>4322</v>
      </c>
      <c r="F865" t="str">
        <f t="shared" si="13"/>
        <v>R - Respiratory system</v>
      </c>
      <c r="G865" t="str">
        <f>LEFT(shortage_lista__13[[#This Row],[ATC kód 1/ATC kód 2]],1)</f>
        <v>R</v>
      </c>
      <c r="H865" t="s">
        <v>3348</v>
      </c>
      <c r="I865" s="18">
        <v>45636</v>
      </c>
      <c r="J865" s="18">
        <v>46032</v>
      </c>
      <c r="K865" t="s">
        <v>1583</v>
      </c>
      <c r="L865" t="s">
        <v>1584</v>
      </c>
      <c r="M865" t="s">
        <v>1546</v>
      </c>
    </row>
    <row r="866" spans="1:13" x14ac:dyDescent="0.35">
      <c r="A866" t="s">
        <v>4333</v>
      </c>
      <c r="B866" t="s">
        <v>2475</v>
      </c>
      <c r="C866" t="s">
        <v>4334</v>
      </c>
      <c r="D866" t="s">
        <v>4321</v>
      </c>
      <c r="E866" t="s">
        <v>4322</v>
      </c>
      <c r="F866" t="str">
        <f t="shared" si="13"/>
        <v>R - Respiratory system</v>
      </c>
      <c r="G866" t="str">
        <f>LEFT(shortage_lista__13[[#This Row],[ATC kód 1/ATC kód 2]],1)</f>
        <v>R</v>
      </c>
      <c r="H866" t="s">
        <v>3348</v>
      </c>
      <c r="I866" s="18">
        <v>43922</v>
      </c>
      <c r="J866" s="18">
        <v>46032</v>
      </c>
      <c r="K866" t="s">
        <v>1544</v>
      </c>
      <c r="L866" t="s">
        <v>1584</v>
      </c>
      <c r="M866" t="s">
        <v>1546</v>
      </c>
    </row>
    <row r="867" spans="1:13" x14ac:dyDescent="0.35">
      <c r="A867" t="s">
        <v>4333</v>
      </c>
      <c r="B867" t="s">
        <v>4326</v>
      </c>
      <c r="C867" t="s">
        <v>4335</v>
      </c>
      <c r="D867" t="s">
        <v>4321</v>
      </c>
      <c r="E867" t="s">
        <v>4322</v>
      </c>
      <c r="F867" t="str">
        <f t="shared" si="13"/>
        <v>R - Respiratory system</v>
      </c>
      <c r="G867" t="str">
        <f>LEFT(shortage_lista__13[[#This Row],[ATC kód 1/ATC kód 2]],1)</f>
        <v>R</v>
      </c>
      <c r="H867" t="s">
        <v>3348</v>
      </c>
      <c r="I867" s="18">
        <v>43922</v>
      </c>
      <c r="J867" s="18">
        <v>46032</v>
      </c>
      <c r="K867" t="s">
        <v>1544</v>
      </c>
      <c r="L867" t="s">
        <v>1584</v>
      </c>
      <c r="M867" t="s">
        <v>1546</v>
      </c>
    </row>
    <row r="868" spans="1:13" x14ac:dyDescent="0.35">
      <c r="A868" t="s">
        <v>4333</v>
      </c>
      <c r="B868" t="s">
        <v>1722</v>
      </c>
      <c r="C868" t="s">
        <v>4336</v>
      </c>
      <c r="D868" t="s">
        <v>4321</v>
      </c>
      <c r="E868" t="s">
        <v>4322</v>
      </c>
      <c r="F868" t="str">
        <f t="shared" si="13"/>
        <v>R - Respiratory system</v>
      </c>
      <c r="G868" t="str">
        <f>LEFT(shortage_lista__13[[#This Row],[ATC kód 1/ATC kód 2]],1)</f>
        <v>R</v>
      </c>
      <c r="H868" t="s">
        <v>3348</v>
      </c>
      <c r="I868" s="18">
        <v>43922</v>
      </c>
      <c r="J868" s="18">
        <v>46032</v>
      </c>
      <c r="K868" t="s">
        <v>1544</v>
      </c>
      <c r="L868" t="s">
        <v>1584</v>
      </c>
      <c r="M868" t="s">
        <v>1546</v>
      </c>
    </row>
    <row r="869" spans="1:13" x14ac:dyDescent="0.35">
      <c r="A869" t="s">
        <v>4333</v>
      </c>
      <c r="B869" t="s">
        <v>4329</v>
      </c>
      <c r="C869" t="s">
        <v>4337</v>
      </c>
      <c r="D869" t="s">
        <v>4321</v>
      </c>
      <c r="E869" t="s">
        <v>4322</v>
      </c>
      <c r="F869" t="str">
        <f t="shared" si="13"/>
        <v>R - Respiratory system</v>
      </c>
      <c r="G869" t="str">
        <f>LEFT(shortage_lista__13[[#This Row],[ATC kód 1/ATC kód 2]],1)</f>
        <v>R</v>
      </c>
      <c r="H869" t="s">
        <v>3348</v>
      </c>
      <c r="I869" s="18">
        <v>43922</v>
      </c>
      <c r="J869" s="18">
        <v>46032</v>
      </c>
      <c r="K869" t="s">
        <v>1544</v>
      </c>
      <c r="L869" t="s">
        <v>1584</v>
      </c>
      <c r="M869" t="s">
        <v>1546</v>
      </c>
    </row>
    <row r="870" spans="1:13" x14ac:dyDescent="0.35">
      <c r="A870" t="s">
        <v>4338</v>
      </c>
      <c r="B870" t="s">
        <v>2062</v>
      </c>
      <c r="C870" t="s">
        <v>4339</v>
      </c>
      <c r="D870" t="s">
        <v>4340</v>
      </c>
      <c r="E870" t="s">
        <v>4341</v>
      </c>
      <c r="F870" t="str">
        <f t="shared" si="13"/>
        <v>C - Cardiovascular system</v>
      </c>
      <c r="G870" t="str">
        <f>LEFT(shortage_lista__13[[#This Row],[ATC kód 1/ATC kód 2]],1)</f>
        <v>C</v>
      </c>
      <c r="H870" t="s">
        <v>4342</v>
      </c>
      <c r="I870" s="18">
        <v>43854</v>
      </c>
      <c r="K870" t="s">
        <v>1783</v>
      </c>
      <c r="L870" t="s">
        <v>1747</v>
      </c>
      <c r="M870" t="s">
        <v>1546</v>
      </c>
    </row>
    <row r="871" spans="1:13" x14ac:dyDescent="0.35">
      <c r="A871" t="s">
        <v>4338</v>
      </c>
      <c r="B871" t="s">
        <v>1735</v>
      </c>
      <c r="C871" t="s">
        <v>4343</v>
      </c>
      <c r="D871" t="s">
        <v>4340</v>
      </c>
      <c r="E871" t="s">
        <v>4341</v>
      </c>
      <c r="F871" t="str">
        <f t="shared" si="13"/>
        <v>C - Cardiovascular system</v>
      </c>
      <c r="G871" t="str">
        <f>LEFT(shortage_lista__13[[#This Row],[ATC kód 1/ATC kód 2]],1)</f>
        <v>C</v>
      </c>
      <c r="H871" t="s">
        <v>4342</v>
      </c>
      <c r="I871" s="18">
        <v>43854</v>
      </c>
      <c r="K871" t="s">
        <v>1783</v>
      </c>
      <c r="L871" t="s">
        <v>1747</v>
      </c>
      <c r="M871" t="s">
        <v>1546</v>
      </c>
    </row>
    <row r="872" spans="1:13" x14ac:dyDescent="0.35">
      <c r="A872" t="s">
        <v>4338</v>
      </c>
      <c r="B872" t="s">
        <v>4344</v>
      </c>
      <c r="C872" t="s">
        <v>4345</v>
      </c>
      <c r="D872" t="s">
        <v>4340</v>
      </c>
      <c r="E872" t="s">
        <v>4341</v>
      </c>
      <c r="F872" t="str">
        <f t="shared" si="13"/>
        <v>C - Cardiovascular system</v>
      </c>
      <c r="G872" t="str">
        <f>LEFT(shortage_lista__13[[#This Row],[ATC kód 1/ATC kód 2]],1)</f>
        <v>C</v>
      </c>
      <c r="H872" t="s">
        <v>4342</v>
      </c>
      <c r="I872" s="18">
        <v>43854</v>
      </c>
      <c r="K872" t="s">
        <v>1783</v>
      </c>
      <c r="L872" t="s">
        <v>1747</v>
      </c>
      <c r="M872" t="s">
        <v>1546</v>
      </c>
    </row>
    <row r="873" spans="1:13" x14ac:dyDescent="0.35">
      <c r="A873" t="s">
        <v>4346</v>
      </c>
      <c r="B873" t="s">
        <v>1608</v>
      </c>
      <c r="C873" t="s">
        <v>4347</v>
      </c>
      <c r="D873" t="s">
        <v>4348</v>
      </c>
      <c r="E873" t="s">
        <v>4349</v>
      </c>
      <c r="F873" t="str">
        <f t="shared" si="13"/>
        <v>A - Alimentary tract and metabolism</v>
      </c>
      <c r="G873" t="str">
        <f>LEFT(shortage_lista__13[[#This Row],[ATC kód 1/ATC kód 2]],1)</f>
        <v>A</v>
      </c>
      <c r="H873" t="s">
        <v>4350</v>
      </c>
      <c r="I873" s="18">
        <v>44861</v>
      </c>
      <c r="K873" t="s">
        <v>1544</v>
      </c>
      <c r="L873" t="s">
        <v>1584</v>
      </c>
      <c r="M873" t="s">
        <v>1546</v>
      </c>
    </row>
    <row r="874" spans="1:13" x14ac:dyDescent="0.35">
      <c r="A874" t="s">
        <v>4351</v>
      </c>
      <c r="B874" t="s">
        <v>2062</v>
      </c>
      <c r="C874" t="s">
        <v>4352</v>
      </c>
      <c r="D874" t="s">
        <v>4353</v>
      </c>
      <c r="E874" t="s">
        <v>2147</v>
      </c>
      <c r="F874" t="str">
        <f t="shared" si="13"/>
        <v>N - Nervous system</v>
      </c>
      <c r="G874" t="str">
        <f>LEFT(shortage_lista__13[[#This Row],[ATC kód 1/ATC kód 2]],1)</f>
        <v>N</v>
      </c>
      <c r="H874" t="s">
        <v>4354</v>
      </c>
      <c r="I874" s="18">
        <v>43209</v>
      </c>
      <c r="K874" t="s">
        <v>1544</v>
      </c>
      <c r="L874" t="s">
        <v>1573</v>
      </c>
      <c r="M874" t="s">
        <v>1546</v>
      </c>
    </row>
    <row r="875" spans="1:13" x14ac:dyDescent="0.35">
      <c r="A875" t="s">
        <v>4355</v>
      </c>
      <c r="B875" t="s">
        <v>1933</v>
      </c>
      <c r="C875" t="s">
        <v>4356</v>
      </c>
      <c r="D875" t="s">
        <v>4353</v>
      </c>
      <c r="E875" t="s">
        <v>2147</v>
      </c>
      <c r="F875" t="str">
        <f t="shared" si="13"/>
        <v>N - Nervous system</v>
      </c>
      <c r="G875" t="str">
        <f>LEFT(shortage_lista__13[[#This Row],[ATC kód 1/ATC kód 2]],1)</f>
        <v>N</v>
      </c>
      <c r="H875" t="s">
        <v>4354</v>
      </c>
      <c r="I875" s="18">
        <v>42736</v>
      </c>
      <c r="K875" t="s">
        <v>1544</v>
      </c>
      <c r="L875" t="s">
        <v>1573</v>
      </c>
      <c r="M875" t="s">
        <v>1546</v>
      </c>
    </row>
    <row r="876" spans="1:13" x14ac:dyDescent="0.35">
      <c r="A876" t="s">
        <v>4357</v>
      </c>
      <c r="B876" t="s">
        <v>4358</v>
      </c>
      <c r="C876" t="s">
        <v>4359</v>
      </c>
      <c r="D876" t="s">
        <v>4360</v>
      </c>
      <c r="E876" t="s">
        <v>4098</v>
      </c>
      <c r="F876" t="str">
        <f t="shared" si="13"/>
        <v>N - Nervous system</v>
      </c>
      <c r="G876" t="str">
        <f>LEFT(shortage_lista__13[[#This Row],[ATC kód 1/ATC kód 2]],1)</f>
        <v>N</v>
      </c>
      <c r="H876" t="s">
        <v>4361</v>
      </c>
      <c r="I876" s="18">
        <v>45127</v>
      </c>
      <c r="K876" t="s">
        <v>1544</v>
      </c>
      <c r="L876" t="s">
        <v>1545</v>
      </c>
      <c r="M876" t="s">
        <v>1546</v>
      </c>
    </row>
    <row r="877" spans="1:13" x14ac:dyDescent="0.35">
      <c r="A877" t="s">
        <v>4362</v>
      </c>
      <c r="B877" t="s">
        <v>4363</v>
      </c>
      <c r="C877" t="s">
        <v>4364</v>
      </c>
      <c r="D877" t="s">
        <v>4360</v>
      </c>
      <c r="E877" t="s">
        <v>4098</v>
      </c>
      <c r="F877" t="str">
        <f t="shared" si="13"/>
        <v>N - Nervous system</v>
      </c>
      <c r="G877" t="str">
        <f>LEFT(shortage_lista__13[[#This Row],[ATC kód 1/ATC kód 2]],1)</f>
        <v>N</v>
      </c>
      <c r="H877" t="s">
        <v>4361</v>
      </c>
      <c r="I877" s="18">
        <v>41395</v>
      </c>
      <c r="K877" t="s">
        <v>1544</v>
      </c>
      <c r="L877" t="s">
        <v>1563</v>
      </c>
      <c r="M877" t="s">
        <v>1546</v>
      </c>
    </row>
    <row r="878" spans="1:13" x14ac:dyDescent="0.35">
      <c r="A878" t="s">
        <v>4362</v>
      </c>
      <c r="B878" t="s">
        <v>1735</v>
      </c>
      <c r="C878" t="s">
        <v>4365</v>
      </c>
      <c r="D878" t="s">
        <v>4360</v>
      </c>
      <c r="E878" t="s">
        <v>4098</v>
      </c>
      <c r="F878" t="str">
        <f t="shared" si="13"/>
        <v>N - Nervous system</v>
      </c>
      <c r="G878" t="str">
        <f>LEFT(shortage_lista__13[[#This Row],[ATC kód 1/ATC kód 2]],1)</f>
        <v>N</v>
      </c>
      <c r="H878" t="s">
        <v>4361</v>
      </c>
      <c r="I878" s="18">
        <v>41485</v>
      </c>
      <c r="K878" t="s">
        <v>1544</v>
      </c>
      <c r="L878" t="s">
        <v>1573</v>
      </c>
      <c r="M878" t="s">
        <v>1546</v>
      </c>
    </row>
    <row r="879" spans="1:13" x14ac:dyDescent="0.35">
      <c r="A879" t="s">
        <v>4366</v>
      </c>
      <c r="B879" t="s">
        <v>1735</v>
      </c>
      <c r="C879" t="s">
        <v>4367</v>
      </c>
      <c r="D879" t="s">
        <v>4360</v>
      </c>
      <c r="E879" t="s">
        <v>4098</v>
      </c>
      <c r="F879" t="str">
        <f t="shared" si="13"/>
        <v>N - Nervous system</v>
      </c>
      <c r="G879" t="str">
        <f>LEFT(shortage_lista__13[[#This Row],[ATC kód 1/ATC kód 2]],1)</f>
        <v>N</v>
      </c>
      <c r="H879" t="s">
        <v>4361</v>
      </c>
      <c r="I879" s="18">
        <v>41518</v>
      </c>
      <c r="K879" t="s">
        <v>1544</v>
      </c>
      <c r="L879" t="s">
        <v>1573</v>
      </c>
      <c r="M879" t="s">
        <v>1546</v>
      </c>
    </row>
    <row r="880" spans="1:13" x14ac:dyDescent="0.35">
      <c r="A880" t="s">
        <v>4368</v>
      </c>
      <c r="B880" t="s">
        <v>1953</v>
      </c>
      <c r="C880" t="s">
        <v>4369</v>
      </c>
      <c r="D880" t="s">
        <v>4360</v>
      </c>
      <c r="E880" t="s">
        <v>4098</v>
      </c>
      <c r="F880" t="str">
        <f t="shared" si="13"/>
        <v>N - Nervous system</v>
      </c>
      <c r="G880" t="str">
        <f>LEFT(shortage_lista__13[[#This Row],[ATC kód 1/ATC kód 2]],1)</f>
        <v>N</v>
      </c>
      <c r="H880" t="s">
        <v>4361</v>
      </c>
      <c r="I880" s="18">
        <v>45961</v>
      </c>
      <c r="K880" t="s">
        <v>1544</v>
      </c>
      <c r="L880" t="s">
        <v>1573</v>
      </c>
      <c r="M880" t="s">
        <v>1546</v>
      </c>
    </row>
    <row r="881" spans="1:13" x14ac:dyDescent="0.35">
      <c r="A881" t="s">
        <v>4370</v>
      </c>
      <c r="B881" t="s">
        <v>2075</v>
      </c>
      <c r="C881" t="s">
        <v>4371</v>
      </c>
      <c r="D881" t="s">
        <v>4372</v>
      </c>
      <c r="E881" t="s">
        <v>3353</v>
      </c>
      <c r="F881" t="str">
        <f t="shared" si="13"/>
        <v>M - Musculo-skeletal system</v>
      </c>
      <c r="G881" t="str">
        <f>LEFT(shortage_lista__13[[#This Row],[ATC kód 1/ATC kód 2]],1)</f>
        <v>M</v>
      </c>
      <c r="H881" t="s">
        <v>4373</v>
      </c>
      <c r="I881" s="18">
        <v>45231</v>
      </c>
      <c r="K881" t="s">
        <v>1544</v>
      </c>
      <c r="L881" t="s">
        <v>1584</v>
      </c>
      <c r="M881" t="s">
        <v>1546</v>
      </c>
    </row>
    <row r="882" spans="1:13" x14ac:dyDescent="0.35">
      <c r="A882" t="s">
        <v>4374</v>
      </c>
      <c r="B882" t="s">
        <v>1735</v>
      </c>
      <c r="C882" t="s">
        <v>4375</v>
      </c>
      <c r="D882" t="s">
        <v>4360</v>
      </c>
      <c r="E882" t="s">
        <v>2468</v>
      </c>
      <c r="F882" t="str">
        <f t="shared" si="13"/>
        <v>N - Nervous system</v>
      </c>
      <c r="G882" t="str">
        <f>LEFT(shortage_lista__13[[#This Row],[ATC kód 1/ATC kód 2]],1)</f>
        <v>N</v>
      </c>
      <c r="H882" t="s">
        <v>4361</v>
      </c>
      <c r="I882" s="18">
        <v>43578</v>
      </c>
      <c r="K882" t="s">
        <v>1544</v>
      </c>
      <c r="L882" t="s">
        <v>1595</v>
      </c>
      <c r="M882" t="s">
        <v>1546</v>
      </c>
    </row>
    <row r="883" spans="1:13" x14ac:dyDescent="0.35">
      <c r="A883" t="s">
        <v>4376</v>
      </c>
      <c r="B883" t="s">
        <v>2062</v>
      </c>
      <c r="C883" t="s">
        <v>4377</v>
      </c>
      <c r="D883" t="s">
        <v>4360</v>
      </c>
      <c r="E883" t="s">
        <v>2468</v>
      </c>
      <c r="F883" t="str">
        <f t="shared" si="13"/>
        <v>N - Nervous system</v>
      </c>
      <c r="G883" t="str">
        <f>LEFT(shortage_lista__13[[#This Row],[ATC kód 1/ATC kód 2]],1)</f>
        <v>N</v>
      </c>
      <c r="H883" t="s">
        <v>4361</v>
      </c>
      <c r="I883" s="18">
        <v>43578</v>
      </c>
      <c r="K883" t="s">
        <v>1544</v>
      </c>
      <c r="L883" t="s">
        <v>1595</v>
      </c>
      <c r="M883" t="s">
        <v>1546</v>
      </c>
    </row>
    <row r="884" spans="1:13" x14ac:dyDescent="0.35">
      <c r="A884" t="s">
        <v>4376</v>
      </c>
      <c r="B884" t="s">
        <v>1735</v>
      </c>
      <c r="C884" t="s">
        <v>4378</v>
      </c>
      <c r="D884" t="s">
        <v>4360</v>
      </c>
      <c r="E884" t="s">
        <v>2468</v>
      </c>
      <c r="F884" t="str">
        <f t="shared" si="13"/>
        <v>N - Nervous system</v>
      </c>
      <c r="G884" t="str">
        <f>LEFT(shortage_lista__13[[#This Row],[ATC kód 1/ATC kód 2]],1)</f>
        <v>N</v>
      </c>
      <c r="H884" t="s">
        <v>4361</v>
      </c>
      <c r="I884" s="18">
        <v>43578</v>
      </c>
      <c r="K884" t="s">
        <v>1544</v>
      </c>
      <c r="L884" t="s">
        <v>1595</v>
      </c>
      <c r="M884" t="s">
        <v>1546</v>
      </c>
    </row>
    <row r="885" spans="1:13" x14ac:dyDescent="0.35">
      <c r="A885" t="s">
        <v>4379</v>
      </c>
      <c r="B885" t="s">
        <v>4380</v>
      </c>
      <c r="C885" t="s">
        <v>4381</v>
      </c>
      <c r="D885" t="s">
        <v>4360</v>
      </c>
      <c r="E885" t="s">
        <v>2468</v>
      </c>
      <c r="F885" t="str">
        <f t="shared" si="13"/>
        <v>N - Nervous system</v>
      </c>
      <c r="G885" t="str">
        <f>LEFT(shortage_lista__13[[#This Row],[ATC kód 1/ATC kód 2]],1)</f>
        <v>N</v>
      </c>
      <c r="H885" t="s">
        <v>4361</v>
      </c>
      <c r="I885" s="18">
        <v>44641</v>
      </c>
      <c r="K885" t="s">
        <v>1544</v>
      </c>
      <c r="L885" t="s">
        <v>1573</v>
      </c>
      <c r="M885" t="s">
        <v>1546</v>
      </c>
    </row>
    <row r="886" spans="1:13" x14ac:dyDescent="0.35">
      <c r="A886" t="s">
        <v>4379</v>
      </c>
      <c r="B886" t="s">
        <v>4382</v>
      </c>
      <c r="C886" t="s">
        <v>4383</v>
      </c>
      <c r="D886" t="s">
        <v>4360</v>
      </c>
      <c r="E886" t="s">
        <v>2468</v>
      </c>
      <c r="F886" t="str">
        <f t="shared" si="13"/>
        <v>N - Nervous system</v>
      </c>
      <c r="G886" t="str">
        <f>LEFT(shortage_lista__13[[#This Row],[ATC kód 1/ATC kód 2]],1)</f>
        <v>N</v>
      </c>
      <c r="H886" t="s">
        <v>4361</v>
      </c>
      <c r="I886" s="18">
        <v>44774</v>
      </c>
      <c r="K886" t="s">
        <v>1544</v>
      </c>
      <c r="L886" t="s">
        <v>1573</v>
      </c>
      <c r="M886" t="s">
        <v>1546</v>
      </c>
    </row>
    <row r="887" spans="1:13" x14ac:dyDescent="0.35">
      <c r="A887" t="s">
        <v>4384</v>
      </c>
      <c r="B887" t="s">
        <v>1608</v>
      </c>
      <c r="C887" t="s">
        <v>4385</v>
      </c>
      <c r="D887" t="s">
        <v>4386</v>
      </c>
      <c r="E887" t="s">
        <v>2897</v>
      </c>
      <c r="F887" t="str">
        <f t="shared" si="13"/>
        <v>J - Antiinfectives for systemic use</v>
      </c>
      <c r="G887" t="str">
        <f>LEFT(shortage_lista__13[[#This Row],[ATC kód 1/ATC kód 2]],1)</f>
        <v>J</v>
      </c>
      <c r="H887" t="s">
        <v>4387</v>
      </c>
      <c r="I887" s="18">
        <v>43767</v>
      </c>
      <c r="K887" t="s">
        <v>1556</v>
      </c>
      <c r="L887" t="s">
        <v>1747</v>
      </c>
      <c r="M887" t="s">
        <v>1546</v>
      </c>
    </row>
    <row r="888" spans="1:13" x14ac:dyDescent="0.35">
      <c r="A888" t="s">
        <v>4388</v>
      </c>
      <c r="B888" t="s">
        <v>1722</v>
      </c>
      <c r="C888" t="s">
        <v>4389</v>
      </c>
      <c r="D888" t="s">
        <v>4390</v>
      </c>
      <c r="E888" t="s">
        <v>1714</v>
      </c>
      <c r="F888" t="str">
        <f t="shared" si="13"/>
        <v>A - Alimentary tract and metabolism</v>
      </c>
      <c r="G888" t="str">
        <f>LEFT(shortage_lista__13[[#This Row],[ATC kód 1/ATC kód 2]],1)</f>
        <v>A</v>
      </c>
      <c r="H888" t="s">
        <v>4391</v>
      </c>
      <c r="I888" s="18">
        <v>45897</v>
      </c>
      <c r="K888" t="s">
        <v>1544</v>
      </c>
      <c r="L888" t="s">
        <v>1545</v>
      </c>
      <c r="M888" t="s">
        <v>1546</v>
      </c>
    </row>
    <row r="889" spans="1:13" x14ac:dyDescent="0.35">
      <c r="A889" t="s">
        <v>4392</v>
      </c>
      <c r="B889" t="s">
        <v>1722</v>
      </c>
      <c r="C889" t="s">
        <v>4393</v>
      </c>
      <c r="D889" t="s">
        <v>4390</v>
      </c>
      <c r="E889" t="s">
        <v>1714</v>
      </c>
      <c r="F889" t="str">
        <f t="shared" si="13"/>
        <v>A - Alimentary tract and metabolism</v>
      </c>
      <c r="G889" t="str">
        <f>LEFT(shortage_lista__13[[#This Row],[ATC kód 1/ATC kód 2]],1)</f>
        <v>A</v>
      </c>
      <c r="H889" t="s">
        <v>4391</v>
      </c>
      <c r="I889" s="18">
        <v>43955</v>
      </c>
      <c r="K889" t="s">
        <v>1544</v>
      </c>
      <c r="L889" t="s">
        <v>1545</v>
      </c>
      <c r="M889" t="s">
        <v>1546</v>
      </c>
    </row>
    <row r="890" spans="1:13" x14ac:dyDescent="0.35">
      <c r="A890" t="s">
        <v>4394</v>
      </c>
      <c r="B890" t="s">
        <v>1608</v>
      </c>
      <c r="C890" t="s">
        <v>4395</v>
      </c>
      <c r="D890" t="s">
        <v>2257</v>
      </c>
      <c r="E890" t="s">
        <v>2113</v>
      </c>
      <c r="F890" t="str">
        <f t="shared" si="13"/>
        <v>M - Musculo-skeletal system</v>
      </c>
      <c r="G890" t="str">
        <f>LEFT(shortage_lista__13[[#This Row],[ATC kód 1/ATC kód 2]],1)</f>
        <v>M</v>
      </c>
      <c r="H890" t="s">
        <v>2259</v>
      </c>
      <c r="I890" s="18">
        <v>42005</v>
      </c>
      <c r="K890" t="s">
        <v>1583</v>
      </c>
      <c r="L890" t="s">
        <v>1567</v>
      </c>
      <c r="M890" t="s">
        <v>1546</v>
      </c>
    </row>
    <row r="891" spans="1:13" x14ac:dyDescent="0.35">
      <c r="A891" t="s">
        <v>4396</v>
      </c>
      <c r="B891" t="s">
        <v>4397</v>
      </c>
      <c r="C891" t="s">
        <v>4398</v>
      </c>
      <c r="D891" t="s">
        <v>4399</v>
      </c>
      <c r="E891" t="s">
        <v>4400</v>
      </c>
      <c r="F891" t="str">
        <f t="shared" si="13"/>
        <v>H - Systemic hormonal preparations, excluding sex hormones and insulins</v>
      </c>
      <c r="G891" t="str">
        <f>LEFT(shortage_lista__13[[#This Row],[ATC kód 1/ATC kód 2]],1)</f>
        <v>H</v>
      </c>
      <c r="H891" t="s">
        <v>3451</v>
      </c>
      <c r="I891" s="18">
        <v>44970</v>
      </c>
      <c r="J891" s="18">
        <v>46022</v>
      </c>
      <c r="K891" t="s">
        <v>1583</v>
      </c>
      <c r="L891" t="s">
        <v>1545</v>
      </c>
      <c r="M891" t="s">
        <v>1546</v>
      </c>
    </row>
    <row r="892" spans="1:13" x14ac:dyDescent="0.35">
      <c r="A892" t="s">
        <v>4401</v>
      </c>
      <c r="B892" t="s">
        <v>4397</v>
      </c>
      <c r="C892" t="s">
        <v>4402</v>
      </c>
      <c r="D892" t="s">
        <v>4399</v>
      </c>
      <c r="E892" t="s">
        <v>4400</v>
      </c>
      <c r="F892" t="str">
        <f t="shared" si="13"/>
        <v>H - Systemic hormonal preparations, excluding sex hormones and insulins</v>
      </c>
      <c r="G892" t="str">
        <f>LEFT(shortage_lista__13[[#This Row],[ATC kód 1/ATC kód 2]],1)</f>
        <v>H</v>
      </c>
      <c r="H892" t="s">
        <v>3451</v>
      </c>
      <c r="I892" s="18">
        <v>45100</v>
      </c>
      <c r="J892" s="18">
        <v>46022</v>
      </c>
      <c r="K892" t="s">
        <v>1583</v>
      </c>
      <c r="L892" t="s">
        <v>1545</v>
      </c>
      <c r="M892" t="s">
        <v>1546</v>
      </c>
    </row>
    <row r="893" spans="1:13" x14ac:dyDescent="0.35">
      <c r="A893" t="s">
        <v>4403</v>
      </c>
      <c r="B893" t="s">
        <v>2692</v>
      </c>
      <c r="C893" t="s">
        <v>4404</v>
      </c>
      <c r="D893" t="s">
        <v>4405</v>
      </c>
      <c r="E893" t="s">
        <v>2245</v>
      </c>
      <c r="F893" t="str">
        <f t="shared" si="13"/>
        <v>C - Cardiovascular system</v>
      </c>
      <c r="G893" t="str">
        <f>LEFT(shortage_lista__13[[#This Row],[ATC kód 1/ATC kód 2]],1)</f>
        <v>C</v>
      </c>
      <c r="H893" t="s">
        <v>4406</v>
      </c>
      <c r="I893" s="18">
        <v>45299</v>
      </c>
      <c r="K893" t="s">
        <v>1583</v>
      </c>
      <c r="L893" t="s">
        <v>1584</v>
      </c>
      <c r="M893" t="s">
        <v>1546</v>
      </c>
    </row>
    <row r="894" spans="1:13" x14ac:dyDescent="0.35">
      <c r="A894" t="s">
        <v>4403</v>
      </c>
      <c r="B894" t="s">
        <v>4116</v>
      </c>
      <c r="C894" t="s">
        <v>4407</v>
      </c>
      <c r="D894" t="s">
        <v>4405</v>
      </c>
      <c r="E894" t="s">
        <v>2245</v>
      </c>
      <c r="F894" t="str">
        <f t="shared" si="13"/>
        <v>C - Cardiovascular system</v>
      </c>
      <c r="G894" t="str">
        <f>LEFT(shortage_lista__13[[#This Row],[ATC kód 1/ATC kód 2]],1)</f>
        <v>C</v>
      </c>
      <c r="H894" t="s">
        <v>4406</v>
      </c>
      <c r="I894" s="18">
        <v>45919</v>
      </c>
      <c r="J894" s="18">
        <v>46081</v>
      </c>
      <c r="K894" t="s">
        <v>1583</v>
      </c>
      <c r="L894" t="s">
        <v>1584</v>
      </c>
      <c r="M894" t="s">
        <v>1546</v>
      </c>
    </row>
    <row r="895" spans="1:13" x14ac:dyDescent="0.35">
      <c r="A895" t="s">
        <v>4408</v>
      </c>
      <c r="B895" t="s">
        <v>2174</v>
      </c>
      <c r="C895" t="s">
        <v>4409</v>
      </c>
      <c r="D895" t="s">
        <v>4410</v>
      </c>
      <c r="E895" t="s">
        <v>2673</v>
      </c>
      <c r="F895" t="str">
        <f t="shared" si="13"/>
        <v>G - Genito-urinary system and sex hormones</v>
      </c>
      <c r="G895" t="str">
        <f>LEFT(shortage_lista__13[[#This Row],[ATC kód 1/ATC kód 2]],1)</f>
        <v>G</v>
      </c>
      <c r="H895" t="s">
        <v>4411</v>
      </c>
      <c r="I895" s="18">
        <v>45778</v>
      </c>
      <c r="K895" t="s">
        <v>1583</v>
      </c>
      <c r="L895" t="s">
        <v>1549</v>
      </c>
      <c r="M895" t="s">
        <v>1546</v>
      </c>
    </row>
    <row r="896" spans="1:13" x14ac:dyDescent="0.35">
      <c r="A896" t="s">
        <v>4412</v>
      </c>
      <c r="B896" t="s">
        <v>1667</v>
      </c>
      <c r="C896" t="s">
        <v>4413</v>
      </c>
      <c r="D896" t="s">
        <v>3025</v>
      </c>
      <c r="E896" t="s">
        <v>1806</v>
      </c>
      <c r="F896" t="str">
        <f t="shared" si="13"/>
        <v>N - Nervous system</v>
      </c>
      <c r="G896" t="str">
        <f>LEFT(shortage_lista__13[[#This Row],[ATC kód 1/ATC kód 2]],1)</f>
        <v>N</v>
      </c>
      <c r="H896" t="s">
        <v>3027</v>
      </c>
      <c r="I896" s="18">
        <v>43762</v>
      </c>
      <c r="K896" t="s">
        <v>1583</v>
      </c>
      <c r="L896" t="s">
        <v>1567</v>
      </c>
      <c r="M896" t="s">
        <v>1546</v>
      </c>
    </row>
    <row r="897" spans="1:13" x14ac:dyDescent="0.35">
      <c r="A897" t="s">
        <v>4414</v>
      </c>
      <c r="B897" t="s">
        <v>4415</v>
      </c>
      <c r="C897" t="s">
        <v>4416</v>
      </c>
      <c r="D897" t="s">
        <v>4417</v>
      </c>
      <c r="E897" t="s">
        <v>2031</v>
      </c>
      <c r="F897" t="str">
        <f t="shared" si="13"/>
        <v>B - Blood and blood forming organs</v>
      </c>
      <c r="G897" t="str">
        <f>LEFT(shortage_lista__13[[#This Row],[ATC kód 1/ATC kód 2]],1)</f>
        <v>B</v>
      </c>
      <c r="H897" t="s">
        <v>3047</v>
      </c>
      <c r="I897" s="18">
        <v>45734</v>
      </c>
      <c r="K897" t="s">
        <v>1583</v>
      </c>
      <c r="L897" t="s">
        <v>1747</v>
      </c>
      <c r="M897" t="s">
        <v>1546</v>
      </c>
    </row>
    <row r="898" spans="1:13" x14ac:dyDescent="0.35">
      <c r="A898" t="s">
        <v>4418</v>
      </c>
      <c r="B898" t="s">
        <v>4415</v>
      </c>
      <c r="C898" t="s">
        <v>4419</v>
      </c>
      <c r="D898" t="s">
        <v>4417</v>
      </c>
      <c r="E898" t="s">
        <v>2031</v>
      </c>
      <c r="F898" t="str">
        <f t="shared" ref="F898:F961" si="14">VLOOKUP(G898, $O$2:$P$14, 2, FALSE)</f>
        <v>B - Blood and blood forming organs</v>
      </c>
      <c r="G898" t="str">
        <f>LEFT(shortage_lista__13[[#This Row],[ATC kód 1/ATC kód 2]],1)</f>
        <v>B</v>
      </c>
      <c r="H898" t="s">
        <v>3047</v>
      </c>
      <c r="I898" s="18">
        <v>45700</v>
      </c>
      <c r="K898" t="s">
        <v>1583</v>
      </c>
      <c r="L898" t="s">
        <v>1563</v>
      </c>
      <c r="M898" t="s">
        <v>1546</v>
      </c>
    </row>
    <row r="899" spans="1:13" x14ac:dyDescent="0.35">
      <c r="A899" t="s">
        <v>4420</v>
      </c>
      <c r="B899" t="s">
        <v>4415</v>
      </c>
      <c r="C899" t="s">
        <v>4421</v>
      </c>
      <c r="D899" t="s">
        <v>4417</v>
      </c>
      <c r="E899" t="s">
        <v>2031</v>
      </c>
      <c r="F899" t="str">
        <f t="shared" si="14"/>
        <v>B - Blood and blood forming organs</v>
      </c>
      <c r="G899" t="str">
        <f>LEFT(shortage_lista__13[[#This Row],[ATC kód 1/ATC kód 2]],1)</f>
        <v>B</v>
      </c>
      <c r="H899" t="s">
        <v>3047</v>
      </c>
      <c r="I899" s="18">
        <v>45734</v>
      </c>
      <c r="K899" t="s">
        <v>1583</v>
      </c>
      <c r="L899" t="s">
        <v>1747</v>
      </c>
      <c r="M899" t="s">
        <v>1546</v>
      </c>
    </row>
    <row r="900" spans="1:13" x14ac:dyDescent="0.35">
      <c r="A900" t="s">
        <v>4422</v>
      </c>
      <c r="B900" t="s">
        <v>4423</v>
      </c>
      <c r="C900" t="s">
        <v>4424</v>
      </c>
      <c r="D900" t="s">
        <v>4425</v>
      </c>
      <c r="E900" t="s">
        <v>4400</v>
      </c>
      <c r="F900" t="str">
        <f t="shared" si="14"/>
        <v>A - Alimentary tract and metabolism</v>
      </c>
      <c r="G900" t="str">
        <f>LEFT(shortage_lista__13[[#This Row],[ATC kód 1/ATC kód 2]],1)</f>
        <v>A</v>
      </c>
      <c r="H900" t="s">
        <v>4426</v>
      </c>
      <c r="I900" s="18">
        <v>45505</v>
      </c>
      <c r="K900" t="s">
        <v>1544</v>
      </c>
      <c r="L900" t="s">
        <v>1584</v>
      </c>
      <c r="M900" t="s">
        <v>1546</v>
      </c>
    </row>
    <row r="901" spans="1:13" x14ac:dyDescent="0.35">
      <c r="A901" t="s">
        <v>4427</v>
      </c>
      <c r="B901" t="s">
        <v>1586</v>
      </c>
      <c r="C901" t="s">
        <v>4428</v>
      </c>
      <c r="D901" t="s">
        <v>4429</v>
      </c>
      <c r="E901" t="s">
        <v>4400</v>
      </c>
      <c r="F901" t="str">
        <f t="shared" si="14"/>
        <v>B - Blood and blood forming organs</v>
      </c>
      <c r="G901" t="str">
        <f>LEFT(shortage_lista__13[[#This Row],[ATC kód 1/ATC kód 2]],1)</f>
        <v>B</v>
      </c>
      <c r="H901" t="s">
        <v>4430</v>
      </c>
      <c r="I901" s="18">
        <v>45778</v>
      </c>
      <c r="J901" s="18">
        <v>46022</v>
      </c>
      <c r="K901" t="s">
        <v>1583</v>
      </c>
      <c r="L901" t="s">
        <v>1563</v>
      </c>
      <c r="M901" t="s">
        <v>1546</v>
      </c>
    </row>
    <row r="902" spans="1:13" x14ac:dyDescent="0.35">
      <c r="A902" t="s">
        <v>4431</v>
      </c>
      <c r="B902" t="s">
        <v>1586</v>
      </c>
      <c r="C902" t="s">
        <v>4432</v>
      </c>
      <c r="D902" t="s">
        <v>4429</v>
      </c>
      <c r="E902" t="s">
        <v>4400</v>
      </c>
      <c r="F902" t="str">
        <f t="shared" si="14"/>
        <v>B - Blood and blood forming organs</v>
      </c>
      <c r="G902" t="str">
        <f>LEFT(shortage_lista__13[[#This Row],[ATC kód 1/ATC kód 2]],1)</f>
        <v>B</v>
      </c>
      <c r="H902" t="s">
        <v>4430</v>
      </c>
      <c r="I902" s="18">
        <v>45831</v>
      </c>
      <c r="J902" s="18">
        <v>46022</v>
      </c>
      <c r="K902" t="s">
        <v>1583</v>
      </c>
      <c r="L902" t="s">
        <v>1595</v>
      </c>
      <c r="M902" t="s">
        <v>1546</v>
      </c>
    </row>
    <row r="903" spans="1:13" x14ac:dyDescent="0.35">
      <c r="A903" t="s">
        <v>4433</v>
      </c>
      <c r="B903" t="s">
        <v>1586</v>
      </c>
      <c r="C903" t="s">
        <v>4434</v>
      </c>
      <c r="D903" t="s">
        <v>4429</v>
      </c>
      <c r="E903" t="s">
        <v>4400</v>
      </c>
      <c r="F903" t="str">
        <f t="shared" si="14"/>
        <v>B - Blood and blood forming organs</v>
      </c>
      <c r="G903" t="str">
        <f>LEFT(shortage_lista__13[[#This Row],[ATC kód 1/ATC kód 2]],1)</f>
        <v>B</v>
      </c>
      <c r="H903" t="s">
        <v>4430</v>
      </c>
      <c r="I903" s="18">
        <v>45790</v>
      </c>
      <c r="J903" s="18">
        <v>46022</v>
      </c>
      <c r="K903" t="s">
        <v>1583</v>
      </c>
      <c r="L903" t="s">
        <v>1563</v>
      </c>
      <c r="M903" t="s">
        <v>1546</v>
      </c>
    </row>
    <row r="904" spans="1:13" x14ac:dyDescent="0.35">
      <c r="A904" t="s">
        <v>4435</v>
      </c>
      <c r="B904" t="s">
        <v>1722</v>
      </c>
      <c r="C904" t="s">
        <v>4436</v>
      </c>
      <c r="D904" t="s">
        <v>4437</v>
      </c>
      <c r="E904" t="s">
        <v>3463</v>
      </c>
      <c r="F904" t="str">
        <f t="shared" si="14"/>
        <v>J - Antiinfectives for systemic use</v>
      </c>
      <c r="G904" t="str">
        <f>LEFT(shortage_lista__13[[#This Row],[ATC kód 1/ATC kód 2]],1)</f>
        <v>J</v>
      </c>
      <c r="H904" t="s">
        <v>4438</v>
      </c>
      <c r="I904" s="18">
        <v>45260</v>
      </c>
      <c r="K904" t="s">
        <v>1544</v>
      </c>
      <c r="L904" t="s">
        <v>1584</v>
      </c>
      <c r="M904" t="s">
        <v>1546</v>
      </c>
    </row>
    <row r="905" spans="1:13" x14ac:dyDescent="0.35">
      <c r="A905" t="s">
        <v>4439</v>
      </c>
      <c r="B905" t="s">
        <v>4440</v>
      </c>
      <c r="C905" t="s">
        <v>4441</v>
      </c>
      <c r="D905" t="s">
        <v>4399</v>
      </c>
      <c r="E905" t="s">
        <v>1965</v>
      </c>
      <c r="F905" t="str">
        <f t="shared" si="14"/>
        <v>H - Systemic hormonal preparations, excluding sex hormones and insulins</v>
      </c>
      <c r="G905" t="str">
        <f>LEFT(shortage_lista__13[[#This Row],[ATC kód 1/ATC kód 2]],1)</f>
        <v>H</v>
      </c>
      <c r="H905" t="s">
        <v>3451</v>
      </c>
      <c r="I905" s="18">
        <v>45382</v>
      </c>
      <c r="K905" t="s">
        <v>1544</v>
      </c>
      <c r="L905" t="s">
        <v>1584</v>
      </c>
      <c r="M905" t="s">
        <v>1546</v>
      </c>
    </row>
    <row r="906" spans="1:13" x14ac:dyDescent="0.35">
      <c r="A906" t="s">
        <v>4442</v>
      </c>
      <c r="B906" t="s">
        <v>4443</v>
      </c>
      <c r="C906" t="s">
        <v>4444</v>
      </c>
      <c r="D906" t="s">
        <v>4303</v>
      </c>
      <c r="E906" t="s">
        <v>1781</v>
      </c>
      <c r="F906" t="str">
        <f t="shared" si="14"/>
        <v>B - Blood and blood forming organs</v>
      </c>
      <c r="G906" t="str">
        <f>LEFT(shortage_lista__13[[#This Row],[ATC kód 1/ATC kód 2]],1)</f>
        <v>B</v>
      </c>
      <c r="H906" t="s">
        <v>1746</v>
      </c>
      <c r="I906" s="18">
        <v>45958</v>
      </c>
      <c r="J906" s="18">
        <v>45991</v>
      </c>
      <c r="K906" t="s">
        <v>1860</v>
      </c>
      <c r="L906" t="s">
        <v>1549</v>
      </c>
      <c r="M906" t="s">
        <v>1546</v>
      </c>
    </row>
    <row r="907" spans="1:13" x14ac:dyDescent="0.35">
      <c r="A907" t="s">
        <v>4442</v>
      </c>
      <c r="B907" t="s">
        <v>4445</v>
      </c>
      <c r="C907" t="s">
        <v>4446</v>
      </c>
      <c r="D907" t="s">
        <v>4303</v>
      </c>
      <c r="E907" t="s">
        <v>1781</v>
      </c>
      <c r="F907" t="str">
        <f t="shared" si="14"/>
        <v>B - Blood and blood forming organs</v>
      </c>
      <c r="G907" t="str">
        <f>LEFT(shortage_lista__13[[#This Row],[ATC kód 1/ATC kód 2]],1)</f>
        <v>B</v>
      </c>
      <c r="H907" t="s">
        <v>1746</v>
      </c>
      <c r="I907" s="18">
        <v>45965</v>
      </c>
      <c r="J907" s="18">
        <v>45991</v>
      </c>
      <c r="K907" t="s">
        <v>1860</v>
      </c>
      <c r="L907" t="s">
        <v>1584</v>
      </c>
      <c r="M907" t="s">
        <v>1546</v>
      </c>
    </row>
    <row r="908" spans="1:13" x14ac:dyDescent="0.35">
      <c r="A908" t="s">
        <v>4447</v>
      </c>
      <c r="B908" t="s">
        <v>4448</v>
      </c>
      <c r="C908" t="s">
        <v>4449</v>
      </c>
      <c r="D908" t="s">
        <v>4303</v>
      </c>
      <c r="E908" t="s">
        <v>3979</v>
      </c>
      <c r="F908" t="str">
        <f t="shared" si="14"/>
        <v>B - Blood and blood forming organs</v>
      </c>
      <c r="G908" t="str">
        <f>LEFT(shortage_lista__13[[#This Row],[ATC kód 1/ATC kód 2]],1)</f>
        <v>B</v>
      </c>
      <c r="H908" t="s">
        <v>1746</v>
      </c>
      <c r="I908" s="18">
        <v>45511</v>
      </c>
      <c r="K908" t="s">
        <v>3402</v>
      </c>
      <c r="L908" t="s">
        <v>1584</v>
      </c>
      <c r="M908" t="s">
        <v>1546</v>
      </c>
    </row>
    <row r="909" spans="1:13" x14ac:dyDescent="0.35">
      <c r="A909" t="s">
        <v>4447</v>
      </c>
      <c r="B909" t="s">
        <v>4450</v>
      </c>
      <c r="C909" t="s">
        <v>4451</v>
      </c>
      <c r="D909" t="s">
        <v>4303</v>
      </c>
      <c r="E909" t="s">
        <v>3979</v>
      </c>
      <c r="F909" t="str">
        <f t="shared" si="14"/>
        <v>B - Blood and blood forming organs</v>
      </c>
      <c r="G909" t="str">
        <f>LEFT(shortage_lista__13[[#This Row],[ATC kód 1/ATC kód 2]],1)</f>
        <v>B</v>
      </c>
      <c r="H909" t="s">
        <v>1746</v>
      </c>
      <c r="I909" s="18">
        <v>45548</v>
      </c>
      <c r="K909" t="s">
        <v>3402</v>
      </c>
      <c r="L909" t="s">
        <v>1584</v>
      </c>
      <c r="M909" t="s">
        <v>1546</v>
      </c>
    </row>
    <row r="910" spans="1:13" x14ac:dyDescent="0.35">
      <c r="A910" t="s">
        <v>4447</v>
      </c>
      <c r="B910" t="s">
        <v>4452</v>
      </c>
      <c r="C910" t="s">
        <v>4453</v>
      </c>
      <c r="D910" t="s">
        <v>4303</v>
      </c>
      <c r="E910" t="s">
        <v>3979</v>
      </c>
      <c r="F910" t="str">
        <f t="shared" si="14"/>
        <v>B - Blood and blood forming organs</v>
      </c>
      <c r="G910" t="str">
        <f>LEFT(shortage_lista__13[[#This Row],[ATC kód 1/ATC kód 2]],1)</f>
        <v>B</v>
      </c>
      <c r="H910" t="s">
        <v>1746</v>
      </c>
      <c r="I910" s="18">
        <v>45511</v>
      </c>
      <c r="K910" t="s">
        <v>3402</v>
      </c>
      <c r="L910" t="s">
        <v>1584</v>
      </c>
      <c r="M910" t="s">
        <v>1546</v>
      </c>
    </row>
    <row r="911" spans="1:13" x14ac:dyDescent="0.35">
      <c r="A911" t="s">
        <v>4447</v>
      </c>
      <c r="B911" t="s">
        <v>4454</v>
      </c>
      <c r="C911" t="s">
        <v>4455</v>
      </c>
      <c r="D911" t="s">
        <v>4303</v>
      </c>
      <c r="E911" t="s">
        <v>3979</v>
      </c>
      <c r="F911" t="str">
        <f t="shared" si="14"/>
        <v>B - Blood and blood forming organs</v>
      </c>
      <c r="G911" t="str">
        <f>LEFT(shortage_lista__13[[#This Row],[ATC kód 1/ATC kód 2]],1)</f>
        <v>B</v>
      </c>
      <c r="H911" t="s">
        <v>1746</v>
      </c>
      <c r="I911" s="18">
        <v>45511</v>
      </c>
      <c r="K911" t="s">
        <v>3402</v>
      </c>
      <c r="L911" t="s">
        <v>1584</v>
      </c>
      <c r="M911" t="s">
        <v>1546</v>
      </c>
    </row>
    <row r="912" spans="1:13" x14ac:dyDescent="0.35">
      <c r="A912" t="s">
        <v>4447</v>
      </c>
      <c r="B912" t="s">
        <v>3977</v>
      </c>
      <c r="C912" t="s">
        <v>4456</v>
      </c>
      <c r="D912" t="s">
        <v>4303</v>
      </c>
      <c r="E912" t="s">
        <v>3979</v>
      </c>
      <c r="F912" t="str">
        <f t="shared" si="14"/>
        <v>B - Blood and blood forming organs</v>
      </c>
      <c r="G912" t="str">
        <f>LEFT(shortage_lista__13[[#This Row],[ATC kód 1/ATC kód 2]],1)</f>
        <v>B</v>
      </c>
      <c r="H912" t="s">
        <v>1746</v>
      </c>
      <c r="I912" s="18">
        <v>45511</v>
      </c>
      <c r="K912" t="s">
        <v>3402</v>
      </c>
      <c r="L912" t="s">
        <v>1584</v>
      </c>
      <c r="M912" t="s">
        <v>1546</v>
      </c>
    </row>
    <row r="913" spans="1:13" x14ac:dyDescent="0.35">
      <c r="A913" t="s">
        <v>4457</v>
      </c>
      <c r="B913" t="s">
        <v>4458</v>
      </c>
      <c r="C913" t="s">
        <v>4459</v>
      </c>
      <c r="D913" t="s">
        <v>4139</v>
      </c>
      <c r="E913" t="s">
        <v>2673</v>
      </c>
      <c r="F913" t="str">
        <f t="shared" si="14"/>
        <v>H - Systemic hormonal preparations, excluding sex hormones and insulins</v>
      </c>
      <c r="G913" t="str">
        <f>LEFT(shortage_lista__13[[#This Row],[ATC kód 1/ATC kód 2]],1)</f>
        <v>H</v>
      </c>
      <c r="H913" t="s">
        <v>4140</v>
      </c>
      <c r="I913" s="18">
        <v>44022</v>
      </c>
      <c r="J913" s="18">
        <v>46022</v>
      </c>
      <c r="K913" t="s">
        <v>1583</v>
      </c>
      <c r="L913" t="s">
        <v>1549</v>
      </c>
      <c r="M913" t="s">
        <v>1546</v>
      </c>
    </row>
    <row r="914" spans="1:13" x14ac:dyDescent="0.35">
      <c r="A914" t="s">
        <v>4460</v>
      </c>
      <c r="B914" t="s">
        <v>4461</v>
      </c>
      <c r="C914" t="s">
        <v>4462</v>
      </c>
      <c r="D914" t="s">
        <v>4463</v>
      </c>
      <c r="E914" t="s">
        <v>4464</v>
      </c>
      <c r="F914" t="str">
        <f t="shared" si="14"/>
        <v>S - Sensory organs</v>
      </c>
      <c r="G914" t="str">
        <f>LEFT(shortage_lista__13[[#This Row],[ATC kód 1/ATC kód 2]],1)</f>
        <v>S</v>
      </c>
      <c r="H914" t="s">
        <v>4465</v>
      </c>
      <c r="I914" s="18">
        <v>45663</v>
      </c>
      <c r="K914" t="s">
        <v>1544</v>
      </c>
      <c r="L914" t="s">
        <v>1549</v>
      </c>
      <c r="M914" t="s">
        <v>1546</v>
      </c>
    </row>
    <row r="915" spans="1:13" x14ac:dyDescent="0.35">
      <c r="A915" t="s">
        <v>4466</v>
      </c>
      <c r="B915" t="s">
        <v>3942</v>
      </c>
      <c r="C915" t="s">
        <v>4467</v>
      </c>
      <c r="D915" t="s">
        <v>4468</v>
      </c>
      <c r="E915" t="s">
        <v>1641</v>
      </c>
      <c r="F915" t="str">
        <f t="shared" si="14"/>
        <v>H - Systemic hormonal preparations, excluding sex hormones and insulins</v>
      </c>
      <c r="G915" t="str">
        <f>LEFT(shortage_lista__13[[#This Row],[ATC kód 1/ATC kód 2]],1)</f>
        <v>H</v>
      </c>
      <c r="H915" t="s">
        <v>4469</v>
      </c>
      <c r="I915" s="18">
        <v>44860</v>
      </c>
      <c r="K915" t="s">
        <v>1544</v>
      </c>
      <c r="L915" t="s">
        <v>1545</v>
      </c>
      <c r="M915" t="s">
        <v>1546</v>
      </c>
    </row>
    <row r="916" spans="1:13" x14ac:dyDescent="0.35">
      <c r="A916" t="s">
        <v>4470</v>
      </c>
      <c r="B916" t="s">
        <v>3942</v>
      </c>
      <c r="C916" t="s">
        <v>4471</v>
      </c>
      <c r="D916" t="s">
        <v>4468</v>
      </c>
      <c r="E916" t="s">
        <v>1641</v>
      </c>
      <c r="F916" t="str">
        <f t="shared" si="14"/>
        <v>H - Systemic hormonal preparations, excluding sex hormones and insulins</v>
      </c>
      <c r="G916" t="str">
        <f>LEFT(shortage_lista__13[[#This Row],[ATC kód 1/ATC kód 2]],1)</f>
        <v>H</v>
      </c>
      <c r="H916" t="s">
        <v>4469</v>
      </c>
      <c r="I916" s="18">
        <v>44860</v>
      </c>
      <c r="K916" t="s">
        <v>1544</v>
      </c>
      <c r="L916" t="s">
        <v>1545</v>
      </c>
      <c r="M916" t="s">
        <v>1546</v>
      </c>
    </row>
    <row r="917" spans="1:13" x14ac:dyDescent="0.35">
      <c r="A917" t="s">
        <v>4472</v>
      </c>
      <c r="B917" t="s">
        <v>3942</v>
      </c>
      <c r="C917" t="s">
        <v>4473</v>
      </c>
      <c r="D917" t="s">
        <v>4468</v>
      </c>
      <c r="E917" t="s">
        <v>1641</v>
      </c>
      <c r="F917" t="str">
        <f t="shared" si="14"/>
        <v>H - Systemic hormonal preparations, excluding sex hormones and insulins</v>
      </c>
      <c r="G917" t="str">
        <f>LEFT(shortage_lista__13[[#This Row],[ATC kód 1/ATC kód 2]],1)</f>
        <v>H</v>
      </c>
      <c r="H917" t="s">
        <v>4469</v>
      </c>
      <c r="I917" s="18">
        <v>44860</v>
      </c>
      <c r="K917" t="s">
        <v>1544</v>
      </c>
      <c r="L917" t="s">
        <v>1545</v>
      </c>
      <c r="M917" t="s">
        <v>1546</v>
      </c>
    </row>
    <row r="918" spans="1:13" x14ac:dyDescent="0.35">
      <c r="A918" t="s">
        <v>4474</v>
      </c>
      <c r="B918" t="s">
        <v>4475</v>
      </c>
      <c r="C918" t="s">
        <v>4476</v>
      </c>
      <c r="D918" t="s">
        <v>4477</v>
      </c>
      <c r="E918" t="s">
        <v>1781</v>
      </c>
      <c r="F918" t="str">
        <f t="shared" si="14"/>
        <v>B - Blood and blood forming organs</v>
      </c>
      <c r="G918" t="str">
        <f>LEFT(shortage_lista__13[[#This Row],[ATC kód 1/ATC kód 2]],1)</f>
        <v>B</v>
      </c>
      <c r="H918" t="s">
        <v>4478</v>
      </c>
      <c r="I918" s="18">
        <v>40848</v>
      </c>
      <c r="K918" t="s">
        <v>1544</v>
      </c>
      <c r="L918" t="s">
        <v>1573</v>
      </c>
      <c r="M918" t="s">
        <v>1546</v>
      </c>
    </row>
    <row r="919" spans="1:13" x14ac:dyDescent="0.35">
      <c r="A919" t="s">
        <v>4479</v>
      </c>
      <c r="B919" t="s">
        <v>1717</v>
      </c>
      <c r="C919" t="s">
        <v>4480</v>
      </c>
      <c r="D919" t="s">
        <v>1730</v>
      </c>
      <c r="E919" t="s">
        <v>1554</v>
      </c>
      <c r="F919" t="str">
        <f t="shared" si="14"/>
        <v>N - Nervous system</v>
      </c>
      <c r="G919" t="str">
        <f>LEFT(shortage_lista__13[[#This Row],[ATC kód 1/ATC kód 2]],1)</f>
        <v>N</v>
      </c>
      <c r="H919" t="s">
        <v>1731</v>
      </c>
      <c r="I919" s="18">
        <v>45671</v>
      </c>
      <c r="K919" t="s">
        <v>1544</v>
      </c>
      <c r="L919" t="s">
        <v>1567</v>
      </c>
      <c r="M919" t="s">
        <v>1546</v>
      </c>
    </row>
    <row r="920" spans="1:13" x14ac:dyDescent="0.35">
      <c r="A920" t="s">
        <v>4481</v>
      </c>
      <c r="B920" t="s">
        <v>4482</v>
      </c>
      <c r="C920" t="s">
        <v>4483</v>
      </c>
      <c r="D920" t="s">
        <v>4484</v>
      </c>
      <c r="E920" t="s">
        <v>4104</v>
      </c>
      <c r="F920" t="str">
        <f t="shared" si="14"/>
        <v>V - Various</v>
      </c>
      <c r="G920" t="str">
        <f>LEFT(shortage_lista__13[[#This Row],[ATC kód 1/ATC kód 2]],1)</f>
        <v>V</v>
      </c>
      <c r="H920" t="s">
        <v>4485</v>
      </c>
      <c r="I920" s="18">
        <v>42740</v>
      </c>
      <c r="K920" t="s">
        <v>1583</v>
      </c>
      <c r="L920" t="s">
        <v>1573</v>
      </c>
      <c r="M920" t="s">
        <v>1546</v>
      </c>
    </row>
    <row r="921" spans="1:13" x14ac:dyDescent="0.35">
      <c r="A921" t="s">
        <v>4486</v>
      </c>
      <c r="B921" t="s">
        <v>4487</v>
      </c>
      <c r="C921" t="s">
        <v>4488</v>
      </c>
      <c r="D921" t="s">
        <v>3777</v>
      </c>
      <c r="E921" t="s">
        <v>4489</v>
      </c>
      <c r="F921" t="str">
        <f t="shared" si="14"/>
        <v>V - Various</v>
      </c>
      <c r="G921" t="str">
        <f>LEFT(shortage_lista__13[[#This Row],[ATC kód 1/ATC kód 2]],1)</f>
        <v>V</v>
      </c>
      <c r="H921" t="s">
        <v>3779</v>
      </c>
      <c r="I921" s="18">
        <v>45092</v>
      </c>
      <c r="K921" t="s">
        <v>1678</v>
      </c>
      <c r="L921" t="s">
        <v>1549</v>
      </c>
      <c r="M921" t="s">
        <v>1546</v>
      </c>
    </row>
    <row r="922" spans="1:13" x14ac:dyDescent="0.35">
      <c r="A922" t="s">
        <v>4490</v>
      </c>
      <c r="B922" t="s">
        <v>2475</v>
      </c>
      <c r="C922" t="s">
        <v>4491</v>
      </c>
      <c r="D922" t="s">
        <v>4492</v>
      </c>
      <c r="E922" t="s">
        <v>1821</v>
      </c>
      <c r="F922" t="str">
        <f t="shared" si="14"/>
        <v>J - Antiinfectives for systemic use</v>
      </c>
      <c r="G922" t="str">
        <f>LEFT(shortage_lista__13[[#This Row],[ATC kód 1/ATC kód 2]],1)</f>
        <v>J</v>
      </c>
      <c r="H922" t="s">
        <v>4493</v>
      </c>
      <c r="I922" s="18">
        <v>44810</v>
      </c>
      <c r="K922" t="s">
        <v>1583</v>
      </c>
      <c r="L922" t="s">
        <v>1549</v>
      </c>
      <c r="M922" t="s">
        <v>1546</v>
      </c>
    </row>
    <row r="923" spans="1:13" x14ac:dyDescent="0.35">
      <c r="A923" t="s">
        <v>4490</v>
      </c>
      <c r="B923" t="s">
        <v>4326</v>
      </c>
      <c r="C923" t="s">
        <v>4494</v>
      </c>
      <c r="D923" t="s">
        <v>4492</v>
      </c>
      <c r="E923" t="s">
        <v>1821</v>
      </c>
      <c r="F923" t="str">
        <f t="shared" si="14"/>
        <v>J - Antiinfectives for systemic use</v>
      </c>
      <c r="G923" t="str">
        <f>LEFT(shortage_lista__13[[#This Row],[ATC kód 1/ATC kód 2]],1)</f>
        <v>J</v>
      </c>
      <c r="H923" t="s">
        <v>4493</v>
      </c>
      <c r="I923" s="18">
        <v>44914</v>
      </c>
      <c r="K923" t="s">
        <v>1583</v>
      </c>
      <c r="L923" t="s">
        <v>1549</v>
      </c>
      <c r="M923" t="s">
        <v>1546</v>
      </c>
    </row>
    <row r="924" spans="1:13" x14ac:dyDescent="0.35">
      <c r="A924" t="s">
        <v>4495</v>
      </c>
      <c r="B924" t="s">
        <v>2475</v>
      </c>
      <c r="C924" t="s">
        <v>4496</v>
      </c>
      <c r="D924" t="s">
        <v>4492</v>
      </c>
      <c r="E924" t="s">
        <v>1821</v>
      </c>
      <c r="F924" t="str">
        <f t="shared" si="14"/>
        <v>J - Antiinfectives for systemic use</v>
      </c>
      <c r="G924" t="str">
        <f>LEFT(shortage_lista__13[[#This Row],[ATC kód 1/ATC kód 2]],1)</f>
        <v>J</v>
      </c>
      <c r="H924" t="s">
        <v>4493</v>
      </c>
      <c r="I924" s="18">
        <v>44761</v>
      </c>
      <c r="K924" t="s">
        <v>1544</v>
      </c>
      <c r="L924" t="s">
        <v>1549</v>
      </c>
      <c r="M924" t="s">
        <v>1546</v>
      </c>
    </row>
    <row r="925" spans="1:13" x14ac:dyDescent="0.35">
      <c r="A925" t="s">
        <v>4495</v>
      </c>
      <c r="B925" t="s">
        <v>4326</v>
      </c>
      <c r="C925" t="s">
        <v>4497</v>
      </c>
      <c r="D925" t="s">
        <v>4492</v>
      </c>
      <c r="E925" t="s">
        <v>1821</v>
      </c>
      <c r="F925" t="str">
        <f t="shared" si="14"/>
        <v>J - Antiinfectives for systemic use</v>
      </c>
      <c r="G925" t="str">
        <f>LEFT(shortage_lista__13[[#This Row],[ATC kód 1/ATC kód 2]],1)</f>
        <v>J</v>
      </c>
      <c r="H925" t="s">
        <v>4493</v>
      </c>
      <c r="I925" s="18">
        <v>44747</v>
      </c>
      <c r="K925" t="s">
        <v>1583</v>
      </c>
      <c r="L925" t="s">
        <v>1584</v>
      </c>
      <c r="M925" t="s">
        <v>1546</v>
      </c>
    </row>
    <row r="926" spans="1:13" x14ac:dyDescent="0.35">
      <c r="A926" t="s">
        <v>4498</v>
      </c>
      <c r="B926" t="s">
        <v>2475</v>
      </c>
      <c r="C926" t="s">
        <v>4499</v>
      </c>
      <c r="D926" t="s">
        <v>4500</v>
      </c>
      <c r="E926" t="s">
        <v>1821</v>
      </c>
      <c r="F926" t="str">
        <f t="shared" si="14"/>
        <v>J - Antiinfectives for systemic use</v>
      </c>
      <c r="G926" t="str">
        <f>LEFT(shortage_lista__13[[#This Row],[ATC kód 1/ATC kód 2]],1)</f>
        <v>J</v>
      </c>
      <c r="H926" t="s">
        <v>4501</v>
      </c>
      <c r="I926" s="18">
        <v>44988</v>
      </c>
      <c r="K926" t="s">
        <v>1583</v>
      </c>
      <c r="L926" t="s">
        <v>1747</v>
      </c>
      <c r="M926" t="s">
        <v>1546</v>
      </c>
    </row>
    <row r="927" spans="1:13" x14ac:dyDescent="0.35">
      <c r="A927" t="s">
        <v>4502</v>
      </c>
      <c r="B927" t="s">
        <v>3068</v>
      </c>
      <c r="C927" t="s">
        <v>4503</v>
      </c>
      <c r="D927" t="s">
        <v>2166</v>
      </c>
      <c r="E927" t="s">
        <v>2135</v>
      </c>
      <c r="F927" t="str">
        <f t="shared" si="14"/>
        <v>M - Musculo-skeletal system</v>
      </c>
      <c r="G927" t="str">
        <f>LEFT(shortage_lista__13[[#This Row],[ATC kód 1/ATC kód 2]],1)</f>
        <v>M</v>
      </c>
      <c r="H927" t="s">
        <v>2168</v>
      </c>
      <c r="I927" s="18">
        <v>45909</v>
      </c>
      <c r="K927" t="s">
        <v>1544</v>
      </c>
      <c r="L927" t="s">
        <v>1563</v>
      </c>
      <c r="M927" t="s">
        <v>1546</v>
      </c>
    </row>
    <row r="928" spans="1:13" x14ac:dyDescent="0.35">
      <c r="A928" t="s">
        <v>4502</v>
      </c>
      <c r="B928" t="s">
        <v>4504</v>
      </c>
      <c r="C928" t="s">
        <v>4505</v>
      </c>
      <c r="D928" t="s">
        <v>2166</v>
      </c>
      <c r="E928" t="s">
        <v>2135</v>
      </c>
      <c r="F928" t="str">
        <f t="shared" si="14"/>
        <v>M - Musculo-skeletal system</v>
      </c>
      <c r="G928" t="str">
        <f>LEFT(shortage_lista__13[[#This Row],[ATC kód 1/ATC kód 2]],1)</f>
        <v>M</v>
      </c>
      <c r="H928" t="s">
        <v>2168</v>
      </c>
      <c r="I928" s="18">
        <v>45832</v>
      </c>
      <c r="K928" t="s">
        <v>1544</v>
      </c>
      <c r="L928" t="s">
        <v>1573</v>
      </c>
      <c r="M928" t="s">
        <v>1546</v>
      </c>
    </row>
    <row r="929" spans="1:13" x14ac:dyDescent="0.35">
      <c r="A929" t="s">
        <v>4506</v>
      </c>
      <c r="B929" t="s">
        <v>4507</v>
      </c>
      <c r="C929" t="s">
        <v>4508</v>
      </c>
      <c r="D929" t="s">
        <v>2166</v>
      </c>
      <c r="E929" t="s">
        <v>2135</v>
      </c>
      <c r="F929" t="str">
        <f t="shared" si="14"/>
        <v>M - Musculo-skeletal system</v>
      </c>
      <c r="G929" t="str">
        <f>LEFT(shortage_lista__13[[#This Row],[ATC kód 1/ATC kód 2]],1)</f>
        <v>M</v>
      </c>
      <c r="H929" t="s">
        <v>2168</v>
      </c>
      <c r="I929" s="18">
        <v>45853</v>
      </c>
      <c r="J929" s="18">
        <v>45991</v>
      </c>
      <c r="K929" t="s">
        <v>1583</v>
      </c>
      <c r="L929" t="s">
        <v>1573</v>
      </c>
      <c r="M929" t="s">
        <v>1546</v>
      </c>
    </row>
    <row r="930" spans="1:13" x14ac:dyDescent="0.35">
      <c r="A930" t="s">
        <v>4509</v>
      </c>
      <c r="B930" t="s">
        <v>4510</v>
      </c>
      <c r="C930" t="s">
        <v>4511</v>
      </c>
      <c r="D930" t="s">
        <v>4512</v>
      </c>
      <c r="E930" t="s">
        <v>4318</v>
      </c>
      <c r="F930" t="str">
        <f t="shared" si="14"/>
        <v>R - Respiratory system</v>
      </c>
      <c r="G930" t="str">
        <f>LEFT(shortage_lista__13[[#This Row],[ATC kód 1/ATC kód 2]],1)</f>
        <v>R</v>
      </c>
      <c r="H930" t="s">
        <v>4513</v>
      </c>
      <c r="I930" s="18">
        <v>45257</v>
      </c>
      <c r="K930" t="s">
        <v>1544</v>
      </c>
      <c r="L930" t="s">
        <v>1584</v>
      </c>
      <c r="M930" t="s">
        <v>1546</v>
      </c>
    </row>
    <row r="931" spans="1:13" x14ac:dyDescent="0.35">
      <c r="A931" t="s">
        <v>4514</v>
      </c>
      <c r="B931" t="s">
        <v>2155</v>
      </c>
      <c r="C931" t="s">
        <v>4515</v>
      </c>
      <c r="D931" t="s">
        <v>4516</v>
      </c>
      <c r="E931" t="s">
        <v>2054</v>
      </c>
      <c r="F931" t="str">
        <f t="shared" si="14"/>
        <v>L - Antineoplastic and immunomodulating agents</v>
      </c>
      <c r="G931" t="str">
        <f>LEFT(shortage_lista__13[[#This Row],[ATC kód 1/ATC kód 2]],1)</f>
        <v>L</v>
      </c>
      <c r="H931" t="s">
        <v>4517</v>
      </c>
      <c r="I931" s="18">
        <v>45862</v>
      </c>
      <c r="J931" s="18">
        <v>45991</v>
      </c>
      <c r="K931" t="s">
        <v>1544</v>
      </c>
      <c r="L931" t="s">
        <v>1573</v>
      </c>
      <c r="M931" t="s">
        <v>1546</v>
      </c>
    </row>
    <row r="932" spans="1:13" x14ac:dyDescent="0.35">
      <c r="A932" t="s">
        <v>4514</v>
      </c>
      <c r="B932" t="s">
        <v>2025</v>
      </c>
      <c r="C932" t="s">
        <v>4518</v>
      </c>
      <c r="D932" t="s">
        <v>4516</v>
      </c>
      <c r="E932" t="s">
        <v>2054</v>
      </c>
      <c r="F932" t="str">
        <f t="shared" si="14"/>
        <v>L - Antineoplastic and immunomodulating agents</v>
      </c>
      <c r="G932" t="str">
        <f>LEFT(shortage_lista__13[[#This Row],[ATC kód 1/ATC kód 2]],1)</f>
        <v>L</v>
      </c>
      <c r="H932" t="s">
        <v>4517</v>
      </c>
      <c r="I932" s="18">
        <v>45905</v>
      </c>
      <c r="J932" s="18">
        <v>45981</v>
      </c>
      <c r="K932" t="s">
        <v>1583</v>
      </c>
      <c r="L932" t="s">
        <v>1573</v>
      </c>
      <c r="M932" t="s">
        <v>1546</v>
      </c>
    </row>
    <row r="933" spans="1:13" x14ac:dyDescent="0.35">
      <c r="A933" t="s">
        <v>4519</v>
      </c>
      <c r="B933" t="s">
        <v>2155</v>
      </c>
      <c r="C933" t="s">
        <v>4520</v>
      </c>
      <c r="D933" t="s">
        <v>4516</v>
      </c>
      <c r="E933" t="s">
        <v>1818</v>
      </c>
      <c r="F933" t="str">
        <f t="shared" si="14"/>
        <v>L - Antineoplastic and immunomodulating agents</v>
      </c>
      <c r="G933" t="str">
        <f>LEFT(shortage_lista__13[[#This Row],[ATC kód 1/ATC kód 2]],1)</f>
        <v>L</v>
      </c>
      <c r="H933" t="s">
        <v>4517</v>
      </c>
      <c r="I933" s="18">
        <v>43403</v>
      </c>
      <c r="K933" t="s">
        <v>1544</v>
      </c>
      <c r="L933" t="s">
        <v>1584</v>
      </c>
      <c r="M933" t="s">
        <v>1546</v>
      </c>
    </row>
    <row r="934" spans="1:13" x14ac:dyDescent="0.35">
      <c r="A934" t="s">
        <v>4521</v>
      </c>
      <c r="B934" t="s">
        <v>4522</v>
      </c>
      <c r="C934" t="s">
        <v>4523</v>
      </c>
      <c r="D934" t="s">
        <v>4524</v>
      </c>
      <c r="E934" t="s">
        <v>4525</v>
      </c>
      <c r="F934" t="str">
        <f t="shared" si="14"/>
        <v>S - Sensory organs</v>
      </c>
      <c r="G934" t="str">
        <f>LEFT(shortage_lista__13[[#This Row],[ATC kód 1/ATC kód 2]],1)</f>
        <v>S</v>
      </c>
      <c r="H934" t="s">
        <v>3419</v>
      </c>
      <c r="I934" s="18">
        <v>45671</v>
      </c>
      <c r="J934" s="18">
        <v>46053</v>
      </c>
      <c r="K934" t="s">
        <v>1783</v>
      </c>
      <c r="L934" t="s">
        <v>1747</v>
      </c>
      <c r="M934" t="s">
        <v>1546</v>
      </c>
    </row>
    <row r="935" spans="1:13" x14ac:dyDescent="0.35">
      <c r="A935" t="s">
        <v>4526</v>
      </c>
      <c r="B935" t="s">
        <v>1785</v>
      </c>
      <c r="C935" t="s">
        <v>4527</v>
      </c>
      <c r="D935" t="s">
        <v>4528</v>
      </c>
      <c r="E935" t="s">
        <v>2720</v>
      </c>
      <c r="F935" t="str">
        <f t="shared" si="14"/>
        <v>H - Systemic hormonal preparations, excluding sex hormones and insulins</v>
      </c>
      <c r="G935" t="str">
        <f>LEFT(shortage_lista__13[[#This Row],[ATC kód 1/ATC kód 2]],1)</f>
        <v>H</v>
      </c>
      <c r="H935" t="s">
        <v>4529</v>
      </c>
      <c r="I935" s="18">
        <v>44484</v>
      </c>
      <c r="K935" t="s">
        <v>1544</v>
      </c>
      <c r="L935" t="s">
        <v>1584</v>
      </c>
      <c r="M935" t="s">
        <v>1546</v>
      </c>
    </row>
    <row r="936" spans="1:13" x14ac:dyDescent="0.35">
      <c r="A936" t="s">
        <v>4530</v>
      </c>
      <c r="B936" t="s">
        <v>1754</v>
      </c>
      <c r="C936" t="s">
        <v>4531</v>
      </c>
      <c r="D936" t="s">
        <v>4528</v>
      </c>
      <c r="E936" t="s">
        <v>2135</v>
      </c>
      <c r="F936" t="str">
        <f t="shared" si="14"/>
        <v>H - Systemic hormonal preparations, excluding sex hormones and insulins</v>
      </c>
      <c r="G936" t="str">
        <f>LEFT(shortage_lista__13[[#This Row],[ATC kód 1/ATC kód 2]],1)</f>
        <v>H</v>
      </c>
      <c r="H936" t="s">
        <v>4529</v>
      </c>
      <c r="I936" s="18">
        <v>45961</v>
      </c>
      <c r="J936" s="18">
        <v>45975</v>
      </c>
      <c r="K936" t="s">
        <v>1583</v>
      </c>
      <c r="L936" t="s">
        <v>1584</v>
      </c>
      <c r="M936" t="s">
        <v>1546</v>
      </c>
    </row>
    <row r="937" spans="1:13" x14ac:dyDescent="0.35">
      <c r="A937" t="s">
        <v>4532</v>
      </c>
      <c r="B937" t="s">
        <v>1754</v>
      </c>
      <c r="C937" t="s">
        <v>4533</v>
      </c>
      <c r="D937" t="s">
        <v>4528</v>
      </c>
      <c r="E937" t="s">
        <v>2720</v>
      </c>
      <c r="F937" t="str">
        <f t="shared" si="14"/>
        <v>H - Systemic hormonal preparations, excluding sex hormones and insulins</v>
      </c>
      <c r="G937" t="str">
        <f>LEFT(shortage_lista__13[[#This Row],[ATC kód 1/ATC kód 2]],1)</f>
        <v>H</v>
      </c>
      <c r="H937" t="s">
        <v>4529</v>
      </c>
      <c r="I937" s="18">
        <v>45631</v>
      </c>
      <c r="K937" t="s">
        <v>1583</v>
      </c>
      <c r="L937" t="s">
        <v>1573</v>
      </c>
      <c r="M937" t="s">
        <v>1546</v>
      </c>
    </row>
    <row r="938" spans="1:13" x14ac:dyDescent="0.35">
      <c r="A938" t="s">
        <v>4534</v>
      </c>
      <c r="B938" t="s">
        <v>1667</v>
      </c>
      <c r="C938" t="s">
        <v>4535</v>
      </c>
      <c r="D938" t="s">
        <v>4536</v>
      </c>
      <c r="E938" t="s">
        <v>1641</v>
      </c>
      <c r="F938" t="str">
        <f t="shared" si="14"/>
        <v>N - Nervous system</v>
      </c>
      <c r="G938" t="str">
        <f>LEFT(shortage_lista__13[[#This Row],[ATC kód 1/ATC kód 2]],1)</f>
        <v>N</v>
      </c>
      <c r="H938" t="s">
        <v>4537</v>
      </c>
      <c r="I938" s="18">
        <v>45965</v>
      </c>
      <c r="J938" s="18">
        <v>45991</v>
      </c>
      <c r="K938" t="s">
        <v>1860</v>
      </c>
      <c r="L938" t="s">
        <v>1567</v>
      </c>
      <c r="M938" t="s">
        <v>1546</v>
      </c>
    </row>
    <row r="939" spans="1:13" x14ac:dyDescent="0.35">
      <c r="A939" t="s">
        <v>4538</v>
      </c>
      <c r="B939" t="s">
        <v>1667</v>
      </c>
      <c r="C939" t="s">
        <v>4539</v>
      </c>
      <c r="D939" t="s">
        <v>4536</v>
      </c>
      <c r="E939" t="s">
        <v>1641</v>
      </c>
      <c r="F939" t="str">
        <f t="shared" si="14"/>
        <v>N - Nervous system</v>
      </c>
      <c r="G939" t="str">
        <f>LEFT(shortage_lista__13[[#This Row],[ATC kód 1/ATC kód 2]],1)</f>
        <v>N</v>
      </c>
      <c r="H939" t="s">
        <v>4537</v>
      </c>
      <c r="I939" s="18">
        <v>45881</v>
      </c>
      <c r="K939" t="s">
        <v>1583</v>
      </c>
      <c r="L939" t="s">
        <v>1567</v>
      </c>
      <c r="M939" t="s">
        <v>1546</v>
      </c>
    </row>
    <row r="940" spans="1:13" x14ac:dyDescent="0.35">
      <c r="A940" t="s">
        <v>4540</v>
      </c>
      <c r="B940" t="s">
        <v>1861</v>
      </c>
      <c r="C940" t="s">
        <v>4541</v>
      </c>
      <c r="D940" t="s">
        <v>4542</v>
      </c>
      <c r="E940" t="s">
        <v>2196</v>
      </c>
      <c r="F940" t="str">
        <f t="shared" si="14"/>
        <v>V - Various</v>
      </c>
      <c r="G940" t="str">
        <f>LEFT(shortage_lista__13[[#This Row],[ATC kód 1/ATC kód 2]],1)</f>
        <v>V</v>
      </c>
      <c r="H940" t="s">
        <v>4543</v>
      </c>
      <c r="I940" s="18">
        <v>45646</v>
      </c>
      <c r="K940" t="s">
        <v>1544</v>
      </c>
      <c r="L940" t="s">
        <v>1549</v>
      </c>
      <c r="M940" t="s">
        <v>1546</v>
      </c>
    </row>
    <row r="941" spans="1:13" x14ac:dyDescent="0.35">
      <c r="A941" t="s">
        <v>4544</v>
      </c>
      <c r="B941" t="s">
        <v>2621</v>
      </c>
      <c r="C941" t="s">
        <v>4545</v>
      </c>
      <c r="D941" t="s">
        <v>4546</v>
      </c>
      <c r="E941" t="s">
        <v>2196</v>
      </c>
      <c r="F941" t="str">
        <f t="shared" si="14"/>
        <v>A - Alimentary tract and metabolism</v>
      </c>
      <c r="G941" t="str">
        <f>LEFT(shortage_lista__13[[#This Row],[ATC kód 1/ATC kód 2]],1)</f>
        <v>A</v>
      </c>
      <c r="H941" t="s">
        <v>4547</v>
      </c>
      <c r="I941" s="18">
        <v>45292</v>
      </c>
      <c r="K941" t="s">
        <v>1544</v>
      </c>
      <c r="L941" t="s">
        <v>1584</v>
      </c>
      <c r="M941" t="s">
        <v>1546</v>
      </c>
    </row>
    <row r="942" spans="1:13" x14ac:dyDescent="0.35">
      <c r="A942" t="s">
        <v>4548</v>
      </c>
      <c r="B942" t="s">
        <v>1667</v>
      </c>
      <c r="C942" t="s">
        <v>4549</v>
      </c>
      <c r="D942" t="s">
        <v>4550</v>
      </c>
      <c r="E942" t="s">
        <v>4551</v>
      </c>
      <c r="F942" t="str">
        <f t="shared" si="14"/>
        <v>N - Nervous system</v>
      </c>
      <c r="G942" t="str">
        <f>LEFT(shortage_lista__13[[#This Row],[ATC kód 1/ATC kód 2]],1)</f>
        <v>N</v>
      </c>
      <c r="H942" t="s">
        <v>4552</v>
      </c>
      <c r="I942" s="18">
        <v>45967</v>
      </c>
      <c r="K942" t="s">
        <v>1544</v>
      </c>
      <c r="L942" t="s">
        <v>1573</v>
      </c>
      <c r="M942" t="s">
        <v>1546</v>
      </c>
    </row>
    <row r="943" spans="1:13" x14ac:dyDescent="0.35">
      <c r="A943" t="s">
        <v>4553</v>
      </c>
      <c r="B943" t="s">
        <v>1586</v>
      </c>
      <c r="C943" t="s">
        <v>4554</v>
      </c>
      <c r="D943" t="s">
        <v>3466</v>
      </c>
      <c r="E943" t="s">
        <v>4555</v>
      </c>
      <c r="F943" t="str">
        <f t="shared" si="14"/>
        <v>L - Antineoplastic and immunomodulating agents</v>
      </c>
      <c r="G943" t="str">
        <f>LEFT(shortage_lista__13[[#This Row],[ATC kód 1/ATC kód 2]],1)</f>
        <v>L</v>
      </c>
      <c r="H943" t="s">
        <v>3467</v>
      </c>
      <c r="I943" s="18">
        <v>45658</v>
      </c>
      <c r="K943" t="s">
        <v>1544</v>
      </c>
      <c r="L943" t="s">
        <v>1567</v>
      </c>
      <c r="M943" t="s">
        <v>1546</v>
      </c>
    </row>
    <row r="944" spans="1:13" x14ac:dyDescent="0.35">
      <c r="A944" t="s">
        <v>4556</v>
      </c>
      <c r="B944" t="s">
        <v>1586</v>
      </c>
      <c r="C944" t="s">
        <v>4557</v>
      </c>
      <c r="D944" t="s">
        <v>3466</v>
      </c>
      <c r="E944" t="s">
        <v>4555</v>
      </c>
      <c r="F944" t="str">
        <f t="shared" si="14"/>
        <v>L - Antineoplastic and immunomodulating agents</v>
      </c>
      <c r="G944" t="str">
        <f>LEFT(shortage_lista__13[[#This Row],[ATC kód 1/ATC kód 2]],1)</f>
        <v>L</v>
      </c>
      <c r="H944" t="s">
        <v>3467</v>
      </c>
      <c r="I944" s="18">
        <v>45658</v>
      </c>
      <c r="K944" t="s">
        <v>1544</v>
      </c>
      <c r="L944" t="s">
        <v>1567</v>
      </c>
      <c r="M944" t="s">
        <v>1546</v>
      </c>
    </row>
    <row r="945" spans="1:13" x14ac:dyDescent="0.35">
      <c r="A945" t="s">
        <v>4558</v>
      </c>
      <c r="B945" t="s">
        <v>4559</v>
      </c>
      <c r="C945" t="s">
        <v>4560</v>
      </c>
      <c r="D945" t="s">
        <v>4561</v>
      </c>
      <c r="E945" t="s">
        <v>2037</v>
      </c>
      <c r="F945" t="str">
        <f t="shared" si="14"/>
        <v>H - Systemic hormonal preparations, excluding sex hormones and insulins</v>
      </c>
      <c r="G945" t="str">
        <f>LEFT(shortage_lista__13[[#This Row],[ATC kód 1/ATC kód 2]],1)</f>
        <v>H</v>
      </c>
      <c r="H945" t="s">
        <v>4562</v>
      </c>
      <c r="I945" s="18">
        <v>43475</v>
      </c>
      <c r="K945" t="s">
        <v>1678</v>
      </c>
      <c r="L945" t="s">
        <v>1584</v>
      </c>
      <c r="M945" t="s">
        <v>1546</v>
      </c>
    </row>
    <row r="946" spans="1:13" x14ac:dyDescent="0.35">
      <c r="A946" t="s">
        <v>4563</v>
      </c>
      <c r="B946" t="s">
        <v>3457</v>
      </c>
      <c r="C946" t="s">
        <v>4564</v>
      </c>
      <c r="D946" t="s">
        <v>4565</v>
      </c>
      <c r="E946" t="s">
        <v>1818</v>
      </c>
      <c r="F946" t="str">
        <f t="shared" si="14"/>
        <v>L - Antineoplastic and immunomodulating agents</v>
      </c>
      <c r="G946" t="str">
        <f>LEFT(shortage_lista__13[[#This Row],[ATC kód 1/ATC kód 2]],1)</f>
        <v>L</v>
      </c>
      <c r="H946" t="s">
        <v>4566</v>
      </c>
      <c r="I946" s="18">
        <v>44533</v>
      </c>
      <c r="K946" t="s">
        <v>1544</v>
      </c>
      <c r="L946" t="s">
        <v>1545</v>
      </c>
      <c r="M946" t="s">
        <v>1546</v>
      </c>
    </row>
    <row r="947" spans="1:13" x14ac:dyDescent="0.35">
      <c r="A947" t="s">
        <v>4567</v>
      </c>
      <c r="B947" t="s">
        <v>3457</v>
      </c>
      <c r="C947" t="s">
        <v>4568</v>
      </c>
      <c r="D947" t="s">
        <v>4565</v>
      </c>
      <c r="E947" t="s">
        <v>1542</v>
      </c>
      <c r="F947" t="str">
        <f t="shared" si="14"/>
        <v>L - Antineoplastic and immunomodulating agents</v>
      </c>
      <c r="G947" t="str">
        <f>LEFT(shortage_lista__13[[#This Row],[ATC kód 1/ATC kód 2]],1)</f>
        <v>L</v>
      </c>
      <c r="H947" t="s">
        <v>4566</v>
      </c>
      <c r="I947" s="18">
        <v>45595</v>
      </c>
      <c r="K947" t="s">
        <v>1544</v>
      </c>
      <c r="L947" t="s">
        <v>1573</v>
      </c>
      <c r="M947" t="s">
        <v>1546</v>
      </c>
    </row>
    <row r="948" spans="1:13" x14ac:dyDescent="0.35">
      <c r="A948" t="s">
        <v>4569</v>
      </c>
      <c r="B948" t="s">
        <v>1632</v>
      </c>
      <c r="C948" t="s">
        <v>4570</v>
      </c>
      <c r="D948" t="s">
        <v>4571</v>
      </c>
      <c r="E948" t="s">
        <v>1641</v>
      </c>
      <c r="F948" t="str">
        <f t="shared" si="14"/>
        <v>N - Nervous system</v>
      </c>
      <c r="G948" t="str">
        <f>LEFT(shortage_lista__13[[#This Row],[ATC kód 1/ATC kód 2]],1)</f>
        <v>N</v>
      </c>
      <c r="H948" t="s">
        <v>4572</v>
      </c>
      <c r="I948" s="18">
        <v>45884</v>
      </c>
      <c r="K948" t="s">
        <v>1583</v>
      </c>
      <c r="L948" t="s">
        <v>1545</v>
      </c>
      <c r="M948" t="s">
        <v>1546</v>
      </c>
    </row>
    <row r="949" spans="1:13" x14ac:dyDescent="0.35">
      <c r="A949" t="s">
        <v>4573</v>
      </c>
      <c r="B949" t="s">
        <v>4061</v>
      </c>
      <c r="C949" t="s">
        <v>4574</v>
      </c>
      <c r="D949" t="s">
        <v>4575</v>
      </c>
      <c r="E949" t="s">
        <v>4576</v>
      </c>
      <c r="F949" t="str">
        <f t="shared" si="14"/>
        <v>A - Alimentary tract and metabolism</v>
      </c>
      <c r="G949" t="str">
        <f>LEFT(shortage_lista__13[[#This Row],[ATC kód 1/ATC kód 2]],1)</f>
        <v>A</v>
      </c>
      <c r="H949" t="s">
        <v>4577</v>
      </c>
      <c r="I949" s="18">
        <v>41671</v>
      </c>
      <c r="K949" t="s">
        <v>1583</v>
      </c>
      <c r="L949" t="s">
        <v>1584</v>
      </c>
      <c r="M949" t="s">
        <v>1546</v>
      </c>
    </row>
    <row r="950" spans="1:13" x14ac:dyDescent="0.35">
      <c r="A950" t="s">
        <v>4573</v>
      </c>
      <c r="B950" t="s">
        <v>3089</v>
      </c>
      <c r="C950" t="s">
        <v>4578</v>
      </c>
      <c r="D950" t="s">
        <v>4575</v>
      </c>
      <c r="E950" t="s">
        <v>4576</v>
      </c>
      <c r="F950" t="str">
        <f t="shared" si="14"/>
        <v>A - Alimentary tract and metabolism</v>
      </c>
      <c r="G950" t="str">
        <f>LEFT(shortage_lista__13[[#This Row],[ATC kód 1/ATC kód 2]],1)</f>
        <v>A</v>
      </c>
      <c r="H950" t="s">
        <v>4577</v>
      </c>
      <c r="I950" s="18">
        <v>41671</v>
      </c>
      <c r="K950" t="s">
        <v>1583</v>
      </c>
      <c r="L950" t="s">
        <v>1584</v>
      </c>
      <c r="M950" t="s">
        <v>1546</v>
      </c>
    </row>
    <row r="951" spans="1:13" x14ac:dyDescent="0.35">
      <c r="A951" t="s">
        <v>4579</v>
      </c>
      <c r="B951" t="s">
        <v>1667</v>
      </c>
      <c r="C951" t="s">
        <v>4580</v>
      </c>
      <c r="D951" t="s">
        <v>1592</v>
      </c>
      <c r="E951" t="s">
        <v>1554</v>
      </c>
      <c r="F951" t="str">
        <f t="shared" si="14"/>
        <v>A - Alimentary tract and metabolism</v>
      </c>
      <c r="G951" t="str">
        <f>LEFT(shortage_lista__13[[#This Row],[ATC kód 1/ATC kód 2]],1)</f>
        <v>A</v>
      </c>
      <c r="H951" t="s">
        <v>1594</v>
      </c>
      <c r="I951" s="18">
        <v>45908</v>
      </c>
      <c r="J951" s="18">
        <v>45945</v>
      </c>
      <c r="K951" t="s">
        <v>1860</v>
      </c>
      <c r="L951" t="s">
        <v>1584</v>
      </c>
      <c r="M951" t="s">
        <v>1546</v>
      </c>
    </row>
    <row r="952" spans="1:13" x14ac:dyDescent="0.35">
      <c r="A952" t="s">
        <v>4581</v>
      </c>
      <c r="B952" t="s">
        <v>4475</v>
      </c>
      <c r="C952" t="s">
        <v>4582</v>
      </c>
      <c r="D952" t="s">
        <v>2047</v>
      </c>
      <c r="E952" t="s">
        <v>1818</v>
      </c>
      <c r="F952" t="str">
        <f t="shared" si="14"/>
        <v>N - Nervous system</v>
      </c>
      <c r="G952" t="str">
        <f>LEFT(shortage_lista__13[[#This Row],[ATC kód 1/ATC kód 2]],1)</f>
        <v>N</v>
      </c>
      <c r="H952" t="s">
        <v>2049</v>
      </c>
      <c r="I952" s="18">
        <v>45132</v>
      </c>
      <c r="K952" t="s">
        <v>1860</v>
      </c>
      <c r="L952" t="s">
        <v>1747</v>
      </c>
      <c r="M952" t="s">
        <v>1546</v>
      </c>
    </row>
    <row r="953" spans="1:13" x14ac:dyDescent="0.35">
      <c r="A953" t="s">
        <v>4583</v>
      </c>
      <c r="B953" t="s">
        <v>1816</v>
      </c>
      <c r="C953" t="s">
        <v>4584</v>
      </c>
      <c r="D953" t="s">
        <v>2047</v>
      </c>
      <c r="E953" t="s">
        <v>2386</v>
      </c>
      <c r="F953" t="str">
        <f t="shared" si="14"/>
        <v>N - Nervous system</v>
      </c>
      <c r="G953" t="str">
        <f>LEFT(shortage_lista__13[[#This Row],[ATC kód 1/ATC kód 2]],1)</f>
        <v>N</v>
      </c>
      <c r="H953" t="s">
        <v>2049</v>
      </c>
      <c r="I953" s="18">
        <v>45953</v>
      </c>
      <c r="J953" s="18">
        <v>45989</v>
      </c>
      <c r="K953" t="s">
        <v>1678</v>
      </c>
      <c r="L953" t="s">
        <v>1584</v>
      </c>
      <c r="M953" t="s">
        <v>1546</v>
      </c>
    </row>
    <row r="954" spans="1:13" x14ac:dyDescent="0.35">
      <c r="A954" t="s">
        <v>4585</v>
      </c>
      <c r="B954" t="s">
        <v>1608</v>
      </c>
      <c r="C954" t="s">
        <v>4586</v>
      </c>
      <c r="D954" t="s">
        <v>2047</v>
      </c>
      <c r="E954" t="s">
        <v>1542</v>
      </c>
      <c r="F954" t="str">
        <f t="shared" si="14"/>
        <v>N - Nervous system</v>
      </c>
      <c r="G954" t="str">
        <f>LEFT(shortage_lista__13[[#This Row],[ATC kód 1/ATC kód 2]],1)</f>
        <v>N</v>
      </c>
      <c r="H954" t="s">
        <v>2049</v>
      </c>
      <c r="I954" s="18">
        <v>42747</v>
      </c>
      <c r="K954" t="s">
        <v>1544</v>
      </c>
      <c r="L954" t="s">
        <v>1595</v>
      </c>
      <c r="M954" t="s">
        <v>1546</v>
      </c>
    </row>
    <row r="955" spans="1:13" x14ac:dyDescent="0.35">
      <c r="A955" t="s">
        <v>4587</v>
      </c>
      <c r="B955" t="s">
        <v>3216</v>
      </c>
      <c r="C955" t="s">
        <v>4588</v>
      </c>
      <c r="D955" t="s">
        <v>4589</v>
      </c>
      <c r="E955" t="s">
        <v>2107</v>
      </c>
      <c r="F955" t="str">
        <f t="shared" si="14"/>
        <v>N - Nervous system</v>
      </c>
      <c r="G955" t="str">
        <f>LEFT(shortage_lista__13[[#This Row],[ATC kód 1/ATC kód 2]],1)</f>
        <v>N</v>
      </c>
      <c r="H955" t="s">
        <v>4590</v>
      </c>
      <c r="I955" s="18">
        <v>45017</v>
      </c>
      <c r="J955" s="18">
        <v>46022</v>
      </c>
      <c r="K955" t="s">
        <v>1583</v>
      </c>
      <c r="L955" t="s">
        <v>1584</v>
      </c>
      <c r="M955" t="s">
        <v>1546</v>
      </c>
    </row>
    <row r="956" spans="1:13" x14ac:dyDescent="0.35">
      <c r="A956" t="s">
        <v>4591</v>
      </c>
      <c r="B956" t="s">
        <v>1735</v>
      </c>
      <c r="C956" t="s">
        <v>4592</v>
      </c>
      <c r="D956" t="s">
        <v>4593</v>
      </c>
      <c r="E956" t="s">
        <v>1542</v>
      </c>
      <c r="F956" t="str">
        <f t="shared" si="14"/>
        <v>N - Nervous system</v>
      </c>
      <c r="G956" t="str">
        <f>LEFT(shortage_lista__13[[#This Row],[ATC kód 1/ATC kód 2]],1)</f>
        <v>N</v>
      </c>
      <c r="H956" t="s">
        <v>4594</v>
      </c>
      <c r="I956" s="18">
        <v>45616</v>
      </c>
      <c r="K956" t="s">
        <v>1544</v>
      </c>
      <c r="L956" t="s">
        <v>1567</v>
      </c>
      <c r="M956" t="s">
        <v>1546</v>
      </c>
    </row>
    <row r="957" spans="1:13" x14ac:dyDescent="0.35">
      <c r="A957" t="s">
        <v>4595</v>
      </c>
      <c r="B957" t="s">
        <v>1735</v>
      </c>
      <c r="C957" t="s">
        <v>4596</v>
      </c>
      <c r="D957" t="s">
        <v>4597</v>
      </c>
      <c r="E957" t="s">
        <v>2113</v>
      </c>
      <c r="F957" t="str">
        <f t="shared" si="14"/>
        <v>R - Respiratory system</v>
      </c>
      <c r="G957" t="str">
        <f>LEFT(shortage_lista__13[[#This Row],[ATC kód 1/ATC kód 2]],1)</f>
        <v>R</v>
      </c>
      <c r="H957" t="s">
        <v>2350</v>
      </c>
      <c r="I957" s="18">
        <v>45545</v>
      </c>
      <c r="K957" t="s">
        <v>1544</v>
      </c>
      <c r="L957" t="s">
        <v>1584</v>
      </c>
      <c r="M957" t="s">
        <v>1546</v>
      </c>
    </row>
    <row r="958" spans="1:13" x14ac:dyDescent="0.35">
      <c r="A958" t="s">
        <v>4595</v>
      </c>
      <c r="B958" t="s">
        <v>1735</v>
      </c>
      <c r="C958" t="s">
        <v>4596</v>
      </c>
      <c r="D958" t="s">
        <v>4597</v>
      </c>
      <c r="E958" t="s">
        <v>2113</v>
      </c>
      <c r="F958" t="str">
        <f t="shared" si="14"/>
        <v>R - Respiratory system</v>
      </c>
      <c r="G958" t="str">
        <f>LEFT(shortage_lista__13[[#This Row],[ATC kód 1/ATC kód 2]],1)</f>
        <v>R</v>
      </c>
      <c r="H958" t="s">
        <v>2350</v>
      </c>
      <c r="I958" s="18">
        <v>45702</v>
      </c>
      <c r="J958" s="18">
        <v>46022</v>
      </c>
      <c r="K958" t="s">
        <v>1544</v>
      </c>
      <c r="L958" t="s">
        <v>1545</v>
      </c>
      <c r="M958" t="s">
        <v>1546</v>
      </c>
    </row>
    <row r="959" spans="1:13" x14ac:dyDescent="0.35">
      <c r="A959" t="s">
        <v>4598</v>
      </c>
      <c r="B959" t="s">
        <v>2352</v>
      </c>
      <c r="C959" t="s">
        <v>4599</v>
      </c>
      <c r="D959" t="s">
        <v>4597</v>
      </c>
      <c r="E959" t="s">
        <v>2113</v>
      </c>
      <c r="F959" t="str">
        <f t="shared" si="14"/>
        <v>R - Respiratory system</v>
      </c>
      <c r="G959" t="str">
        <f>LEFT(shortage_lista__13[[#This Row],[ATC kód 1/ATC kód 2]],1)</f>
        <v>R</v>
      </c>
      <c r="H959" t="s">
        <v>2350</v>
      </c>
      <c r="I959" s="18">
        <v>45475</v>
      </c>
      <c r="K959" t="s">
        <v>1544</v>
      </c>
      <c r="L959" t="s">
        <v>1584</v>
      </c>
      <c r="M959" t="s">
        <v>1546</v>
      </c>
    </row>
    <row r="960" spans="1:13" x14ac:dyDescent="0.35">
      <c r="A960" t="s">
        <v>4598</v>
      </c>
      <c r="B960" t="s">
        <v>2352</v>
      </c>
      <c r="C960" t="s">
        <v>4599</v>
      </c>
      <c r="D960" t="s">
        <v>4597</v>
      </c>
      <c r="E960" t="s">
        <v>2113</v>
      </c>
      <c r="F960" t="str">
        <f t="shared" si="14"/>
        <v>R - Respiratory system</v>
      </c>
      <c r="G960" t="str">
        <f>LEFT(shortage_lista__13[[#This Row],[ATC kód 1/ATC kód 2]],1)</f>
        <v>R</v>
      </c>
      <c r="H960" t="s">
        <v>2350</v>
      </c>
      <c r="I960" s="18">
        <v>45702</v>
      </c>
      <c r="J960" s="18">
        <v>46022</v>
      </c>
      <c r="K960" t="s">
        <v>1544</v>
      </c>
      <c r="L960" t="s">
        <v>1545</v>
      </c>
      <c r="M960" t="s">
        <v>1546</v>
      </c>
    </row>
    <row r="961" spans="1:13" x14ac:dyDescent="0.35">
      <c r="A961" t="s">
        <v>4600</v>
      </c>
      <c r="B961" t="s">
        <v>1735</v>
      </c>
      <c r="C961" t="s">
        <v>4601</v>
      </c>
      <c r="D961" t="s">
        <v>4536</v>
      </c>
      <c r="E961" t="s">
        <v>2135</v>
      </c>
      <c r="F961" t="str">
        <f t="shared" si="14"/>
        <v>N - Nervous system</v>
      </c>
      <c r="G961" t="str">
        <f>LEFT(shortage_lista__13[[#This Row],[ATC kód 1/ATC kód 2]],1)</f>
        <v>N</v>
      </c>
      <c r="H961" t="s">
        <v>4537</v>
      </c>
      <c r="I961" s="18">
        <v>45930</v>
      </c>
      <c r="J961" s="18">
        <v>45991</v>
      </c>
      <c r="K961" t="s">
        <v>1583</v>
      </c>
      <c r="L961" t="s">
        <v>1563</v>
      </c>
      <c r="M961" t="s">
        <v>1546</v>
      </c>
    </row>
    <row r="962" spans="1:13" x14ac:dyDescent="0.35">
      <c r="A962" t="s">
        <v>4602</v>
      </c>
      <c r="B962" t="s">
        <v>1735</v>
      </c>
      <c r="C962" t="s">
        <v>4603</v>
      </c>
      <c r="D962" t="s">
        <v>4536</v>
      </c>
      <c r="E962" t="s">
        <v>2135</v>
      </c>
      <c r="F962" t="str">
        <f t="shared" ref="F962:F1025" si="15">VLOOKUP(G962, $O$2:$P$14, 2, FALSE)</f>
        <v>N - Nervous system</v>
      </c>
      <c r="G962" t="str">
        <f>LEFT(shortage_lista__13[[#This Row],[ATC kód 1/ATC kód 2]],1)</f>
        <v>N</v>
      </c>
      <c r="H962" t="s">
        <v>4537</v>
      </c>
      <c r="I962" s="18">
        <v>45930</v>
      </c>
      <c r="J962" s="18">
        <v>45991</v>
      </c>
      <c r="K962" t="s">
        <v>1583</v>
      </c>
      <c r="L962" t="s">
        <v>1563</v>
      </c>
      <c r="M962" t="s">
        <v>1546</v>
      </c>
    </row>
    <row r="963" spans="1:13" x14ac:dyDescent="0.35">
      <c r="A963" t="s">
        <v>4604</v>
      </c>
      <c r="B963" t="s">
        <v>1735</v>
      </c>
      <c r="C963" t="s">
        <v>4605</v>
      </c>
      <c r="D963" t="s">
        <v>4571</v>
      </c>
      <c r="E963" t="s">
        <v>2069</v>
      </c>
      <c r="F963" t="str">
        <f t="shared" si="15"/>
        <v>N - Nervous system</v>
      </c>
      <c r="G963" t="str">
        <f>LEFT(shortage_lista__13[[#This Row],[ATC kód 1/ATC kód 2]],1)</f>
        <v>N</v>
      </c>
      <c r="H963" t="s">
        <v>4572</v>
      </c>
      <c r="I963" s="18">
        <v>45838</v>
      </c>
      <c r="J963" s="18">
        <v>45972</v>
      </c>
      <c r="K963" t="s">
        <v>1583</v>
      </c>
      <c r="L963" t="s">
        <v>1567</v>
      </c>
      <c r="M963" t="s">
        <v>1546</v>
      </c>
    </row>
    <row r="964" spans="1:13" x14ac:dyDescent="0.35">
      <c r="A964" t="s">
        <v>4606</v>
      </c>
      <c r="B964" t="s">
        <v>1735</v>
      </c>
      <c r="C964" t="s">
        <v>4607</v>
      </c>
      <c r="D964" t="s">
        <v>4571</v>
      </c>
      <c r="E964" t="s">
        <v>2069</v>
      </c>
      <c r="F964" t="str">
        <f t="shared" si="15"/>
        <v>N - Nervous system</v>
      </c>
      <c r="G964" t="str">
        <f>LEFT(shortage_lista__13[[#This Row],[ATC kód 1/ATC kód 2]],1)</f>
        <v>N</v>
      </c>
      <c r="H964" t="s">
        <v>4572</v>
      </c>
      <c r="I964" s="18">
        <v>45943</v>
      </c>
      <c r="J964" s="18">
        <v>45987</v>
      </c>
      <c r="K964" t="s">
        <v>1583</v>
      </c>
      <c r="L964" t="s">
        <v>1563</v>
      </c>
      <c r="M964" t="s">
        <v>1546</v>
      </c>
    </row>
    <row r="965" spans="1:13" x14ac:dyDescent="0.35">
      <c r="A965" t="s">
        <v>4608</v>
      </c>
      <c r="B965" t="s">
        <v>3266</v>
      </c>
      <c r="C965" t="s">
        <v>4609</v>
      </c>
      <c r="D965" t="s">
        <v>4610</v>
      </c>
      <c r="E965" t="s">
        <v>4104</v>
      </c>
      <c r="F965" t="str">
        <f t="shared" si="15"/>
        <v>V - Various</v>
      </c>
      <c r="G965" t="str">
        <f>LEFT(shortage_lista__13[[#This Row],[ATC kód 1/ATC kód 2]],1)</f>
        <v>V</v>
      </c>
      <c r="H965" t="s">
        <v>4611</v>
      </c>
      <c r="I965" s="18">
        <v>41334</v>
      </c>
      <c r="K965" t="s">
        <v>1544</v>
      </c>
      <c r="L965" t="s">
        <v>1747</v>
      </c>
      <c r="M965" t="s">
        <v>1546</v>
      </c>
    </row>
    <row r="966" spans="1:13" x14ac:dyDescent="0.35">
      <c r="A966" t="s">
        <v>4612</v>
      </c>
      <c r="B966" t="s">
        <v>1608</v>
      </c>
      <c r="C966" t="s">
        <v>4613</v>
      </c>
      <c r="D966" t="s">
        <v>4614</v>
      </c>
      <c r="E966" t="s">
        <v>2113</v>
      </c>
      <c r="F966" t="str">
        <f t="shared" si="15"/>
        <v>R - Respiratory system</v>
      </c>
      <c r="G966" t="str">
        <f>LEFT(shortage_lista__13[[#This Row],[ATC kód 1/ATC kód 2]],1)</f>
        <v>R</v>
      </c>
      <c r="H966" t="s">
        <v>4615</v>
      </c>
      <c r="I966" s="18">
        <v>45537</v>
      </c>
      <c r="J966" s="18">
        <v>46022</v>
      </c>
      <c r="K966" t="s">
        <v>1583</v>
      </c>
      <c r="L966" t="s">
        <v>1545</v>
      </c>
      <c r="M966" t="s">
        <v>1546</v>
      </c>
    </row>
    <row r="967" spans="1:13" x14ac:dyDescent="0.35">
      <c r="A967" t="s">
        <v>4612</v>
      </c>
      <c r="B967" t="s">
        <v>1735</v>
      </c>
      <c r="C967" t="s">
        <v>4616</v>
      </c>
      <c r="D967" t="s">
        <v>4614</v>
      </c>
      <c r="E967" t="s">
        <v>2113</v>
      </c>
      <c r="F967" t="str">
        <f t="shared" si="15"/>
        <v>R - Respiratory system</v>
      </c>
      <c r="G967" t="str">
        <f>LEFT(shortage_lista__13[[#This Row],[ATC kód 1/ATC kód 2]],1)</f>
        <v>R</v>
      </c>
      <c r="H967" t="s">
        <v>4615</v>
      </c>
      <c r="I967" s="18">
        <v>45525</v>
      </c>
      <c r="J967" s="18">
        <v>46387</v>
      </c>
      <c r="K967" t="s">
        <v>1544</v>
      </c>
      <c r="L967" t="s">
        <v>1545</v>
      </c>
      <c r="M967" t="s">
        <v>1546</v>
      </c>
    </row>
    <row r="968" spans="1:13" x14ac:dyDescent="0.35">
      <c r="A968" t="s">
        <v>4617</v>
      </c>
      <c r="B968" t="s">
        <v>1586</v>
      </c>
      <c r="C968" t="s">
        <v>4618</v>
      </c>
      <c r="D968" t="s">
        <v>1982</v>
      </c>
      <c r="E968" t="s">
        <v>1554</v>
      </c>
      <c r="F968" t="str">
        <f t="shared" si="15"/>
        <v>L - Antineoplastic and immunomodulating agents</v>
      </c>
      <c r="G968" t="str">
        <f>LEFT(shortage_lista__13[[#This Row],[ATC kód 1/ATC kód 2]],1)</f>
        <v>L</v>
      </c>
      <c r="H968" t="s">
        <v>1984</v>
      </c>
      <c r="I968" s="18">
        <v>45258</v>
      </c>
      <c r="K968" t="s">
        <v>1583</v>
      </c>
      <c r="L968" t="s">
        <v>1584</v>
      </c>
      <c r="M968" t="s">
        <v>1546</v>
      </c>
    </row>
    <row r="969" spans="1:13" x14ac:dyDescent="0.35">
      <c r="A969" t="s">
        <v>4619</v>
      </c>
      <c r="B969" t="s">
        <v>1586</v>
      </c>
      <c r="C969" t="s">
        <v>4620</v>
      </c>
      <c r="D969" t="s">
        <v>1982</v>
      </c>
      <c r="E969" t="s">
        <v>1554</v>
      </c>
      <c r="F969" t="str">
        <f t="shared" si="15"/>
        <v>L - Antineoplastic and immunomodulating agents</v>
      </c>
      <c r="G969" t="str">
        <f>LEFT(shortage_lista__13[[#This Row],[ATC kód 1/ATC kód 2]],1)</f>
        <v>L</v>
      </c>
      <c r="H969" t="s">
        <v>1984</v>
      </c>
      <c r="I969" s="18">
        <v>45169</v>
      </c>
      <c r="K969" t="s">
        <v>1583</v>
      </c>
      <c r="L969" t="s">
        <v>1563</v>
      </c>
      <c r="M969" t="s">
        <v>1546</v>
      </c>
    </row>
    <row r="970" spans="1:13" x14ac:dyDescent="0.35">
      <c r="A970" t="s">
        <v>4619</v>
      </c>
      <c r="B970" t="s">
        <v>1586</v>
      </c>
      <c r="C970" t="s">
        <v>4620</v>
      </c>
      <c r="D970" t="s">
        <v>1982</v>
      </c>
      <c r="E970" t="s">
        <v>1554</v>
      </c>
      <c r="F970" t="str">
        <f t="shared" si="15"/>
        <v>L - Antineoplastic and immunomodulating agents</v>
      </c>
      <c r="G970" t="str">
        <f>LEFT(shortage_lista__13[[#This Row],[ATC kód 1/ATC kód 2]],1)</f>
        <v>L</v>
      </c>
      <c r="H970" t="s">
        <v>1984</v>
      </c>
      <c r="I970" s="18">
        <v>45169</v>
      </c>
      <c r="K970" t="s">
        <v>1583</v>
      </c>
      <c r="L970" t="s">
        <v>1563</v>
      </c>
      <c r="M970" t="s">
        <v>1546</v>
      </c>
    </row>
    <row r="971" spans="1:13" x14ac:dyDescent="0.35">
      <c r="A971" t="s">
        <v>4621</v>
      </c>
      <c r="B971" t="s">
        <v>1586</v>
      </c>
      <c r="C971" t="s">
        <v>4622</v>
      </c>
      <c r="D971" t="s">
        <v>1982</v>
      </c>
      <c r="E971" t="s">
        <v>1554</v>
      </c>
      <c r="F971" t="str">
        <f t="shared" si="15"/>
        <v>L - Antineoplastic and immunomodulating agents</v>
      </c>
      <c r="G971" t="str">
        <f>LEFT(shortage_lista__13[[#This Row],[ATC kód 1/ATC kód 2]],1)</f>
        <v>L</v>
      </c>
      <c r="H971" t="s">
        <v>1984</v>
      </c>
      <c r="I971" s="18">
        <v>45364</v>
      </c>
      <c r="K971" t="s">
        <v>1583</v>
      </c>
      <c r="L971" t="s">
        <v>1573</v>
      </c>
      <c r="M971" t="s">
        <v>1546</v>
      </c>
    </row>
    <row r="972" spans="1:13" x14ac:dyDescent="0.35">
      <c r="A972" t="s">
        <v>4623</v>
      </c>
      <c r="B972" t="s">
        <v>1735</v>
      </c>
      <c r="C972" t="s">
        <v>4624</v>
      </c>
      <c r="D972" t="s">
        <v>2559</v>
      </c>
      <c r="E972" t="s">
        <v>1806</v>
      </c>
      <c r="F972" t="str">
        <f t="shared" si="15"/>
        <v>C - Cardiovascular system</v>
      </c>
      <c r="G972" t="str">
        <f>LEFT(shortage_lista__13[[#This Row],[ATC kód 1/ATC kód 2]],1)</f>
        <v>C</v>
      </c>
      <c r="H972" t="s">
        <v>2560</v>
      </c>
      <c r="I972" s="18">
        <v>45527</v>
      </c>
      <c r="K972" t="s">
        <v>1583</v>
      </c>
      <c r="L972" t="s">
        <v>1567</v>
      </c>
      <c r="M972" t="s">
        <v>1546</v>
      </c>
    </row>
    <row r="973" spans="1:13" x14ac:dyDescent="0.35">
      <c r="A973" t="s">
        <v>4625</v>
      </c>
      <c r="B973" t="s">
        <v>1735</v>
      </c>
      <c r="C973" t="s">
        <v>4626</v>
      </c>
      <c r="D973" t="s">
        <v>2559</v>
      </c>
      <c r="E973" t="s">
        <v>1806</v>
      </c>
      <c r="F973" t="str">
        <f t="shared" si="15"/>
        <v>C - Cardiovascular system</v>
      </c>
      <c r="G973" t="str">
        <f>LEFT(shortage_lista__13[[#This Row],[ATC kód 1/ATC kód 2]],1)</f>
        <v>C</v>
      </c>
      <c r="H973" t="s">
        <v>2560</v>
      </c>
      <c r="I973" s="18">
        <v>45483</v>
      </c>
      <c r="K973" t="s">
        <v>1583</v>
      </c>
      <c r="L973" t="s">
        <v>1567</v>
      </c>
      <c r="M973" t="s">
        <v>1546</v>
      </c>
    </row>
    <row r="974" spans="1:13" x14ac:dyDescent="0.35">
      <c r="A974" t="s">
        <v>4627</v>
      </c>
      <c r="B974" t="s">
        <v>2342</v>
      </c>
      <c r="C974" t="s">
        <v>4628</v>
      </c>
      <c r="D974" t="s">
        <v>4629</v>
      </c>
      <c r="E974" t="s">
        <v>2305</v>
      </c>
      <c r="F974" t="str">
        <f t="shared" si="15"/>
        <v>N - Nervous system</v>
      </c>
      <c r="G974" t="str">
        <f>LEFT(shortage_lista__13[[#This Row],[ATC kód 1/ATC kód 2]],1)</f>
        <v>N</v>
      </c>
      <c r="H974" t="s">
        <v>4630</v>
      </c>
      <c r="I974" s="18">
        <v>44391</v>
      </c>
      <c r="K974" t="s">
        <v>3402</v>
      </c>
      <c r="L974" t="s">
        <v>1549</v>
      </c>
      <c r="M974" t="s">
        <v>1546</v>
      </c>
    </row>
    <row r="975" spans="1:13" x14ac:dyDescent="0.35">
      <c r="A975" t="s">
        <v>4631</v>
      </c>
      <c r="B975" t="s">
        <v>4632</v>
      </c>
      <c r="C975" t="s">
        <v>4633</v>
      </c>
      <c r="D975" t="s">
        <v>4634</v>
      </c>
      <c r="E975" t="s">
        <v>2240</v>
      </c>
      <c r="F975" t="str">
        <f t="shared" si="15"/>
        <v>A - Alimentary tract and metabolism</v>
      </c>
      <c r="G975" t="str">
        <f>LEFT(shortage_lista__13[[#This Row],[ATC kód 1/ATC kód 2]],1)</f>
        <v>A</v>
      </c>
      <c r="H975" t="s">
        <v>4635</v>
      </c>
      <c r="I975" s="18">
        <v>44756</v>
      </c>
      <c r="K975" t="s">
        <v>1556</v>
      </c>
      <c r="L975" t="s">
        <v>1584</v>
      </c>
      <c r="M975" t="s">
        <v>1546</v>
      </c>
    </row>
    <row r="976" spans="1:13" x14ac:dyDescent="0.35">
      <c r="A976" t="s">
        <v>4636</v>
      </c>
      <c r="B976" t="s">
        <v>4637</v>
      </c>
      <c r="C976" t="s">
        <v>4638</v>
      </c>
      <c r="D976" t="s">
        <v>4639</v>
      </c>
      <c r="E976" t="s">
        <v>2258</v>
      </c>
      <c r="F976" t="str">
        <f t="shared" si="15"/>
        <v>D - Dermatologicals</v>
      </c>
      <c r="G976" t="str">
        <f>LEFT(shortage_lista__13[[#This Row],[ATC kód 1/ATC kód 2]],1)</f>
        <v>D</v>
      </c>
      <c r="H976" t="s">
        <v>4640</v>
      </c>
      <c r="I976" s="18">
        <v>43633</v>
      </c>
      <c r="K976" t="s">
        <v>1556</v>
      </c>
      <c r="L976" t="s">
        <v>1584</v>
      </c>
      <c r="M976" t="s">
        <v>1546</v>
      </c>
    </row>
    <row r="977" spans="1:13" x14ac:dyDescent="0.35">
      <c r="A977" t="s">
        <v>4641</v>
      </c>
      <c r="B977" t="s">
        <v>1855</v>
      </c>
      <c r="C977" t="s">
        <v>4642</v>
      </c>
      <c r="D977" t="s">
        <v>4643</v>
      </c>
      <c r="E977" t="s">
        <v>2245</v>
      </c>
      <c r="F977" t="str">
        <f t="shared" si="15"/>
        <v>J - Antiinfectives for systemic use</v>
      </c>
      <c r="G977" t="str">
        <f>LEFT(shortage_lista__13[[#This Row],[ATC kód 1/ATC kód 2]],1)</f>
        <v>J</v>
      </c>
      <c r="H977" t="s">
        <v>4644</v>
      </c>
      <c r="I977" s="18">
        <v>45715</v>
      </c>
      <c r="K977" t="s">
        <v>1583</v>
      </c>
      <c r="L977" t="s">
        <v>1584</v>
      </c>
      <c r="M977" t="s">
        <v>1546</v>
      </c>
    </row>
    <row r="978" spans="1:13" x14ac:dyDescent="0.35">
      <c r="A978" t="s">
        <v>4641</v>
      </c>
      <c r="B978" t="s">
        <v>4645</v>
      </c>
      <c r="C978" t="s">
        <v>4646</v>
      </c>
      <c r="D978" t="s">
        <v>4643</v>
      </c>
      <c r="E978" t="s">
        <v>2245</v>
      </c>
      <c r="F978" t="str">
        <f t="shared" si="15"/>
        <v>J - Antiinfectives for systemic use</v>
      </c>
      <c r="G978" t="str">
        <f>LEFT(shortage_lista__13[[#This Row],[ATC kód 1/ATC kód 2]],1)</f>
        <v>J</v>
      </c>
      <c r="H978" t="s">
        <v>4644</v>
      </c>
      <c r="I978" s="18">
        <v>45453</v>
      </c>
      <c r="K978" t="s">
        <v>1583</v>
      </c>
      <c r="L978" t="s">
        <v>1584</v>
      </c>
      <c r="M978" t="s">
        <v>1546</v>
      </c>
    </row>
    <row r="979" spans="1:13" x14ac:dyDescent="0.35">
      <c r="A979" t="s">
        <v>4647</v>
      </c>
      <c r="B979" t="s">
        <v>4648</v>
      </c>
      <c r="C979" t="s">
        <v>4649</v>
      </c>
      <c r="D979" t="s">
        <v>4650</v>
      </c>
      <c r="E979" t="s">
        <v>1542</v>
      </c>
      <c r="F979" t="str">
        <f t="shared" si="15"/>
        <v>J - Antiinfectives for systemic use</v>
      </c>
      <c r="G979" t="str">
        <f>LEFT(shortage_lista__13[[#This Row],[ATC kód 1/ATC kód 2]],1)</f>
        <v>J</v>
      </c>
      <c r="H979" t="s">
        <v>4644</v>
      </c>
      <c r="I979" s="18">
        <v>45750</v>
      </c>
      <c r="J979" s="18">
        <v>46022</v>
      </c>
      <c r="K979" t="s">
        <v>1583</v>
      </c>
      <c r="L979" t="s">
        <v>1545</v>
      </c>
      <c r="M979" t="s">
        <v>1546</v>
      </c>
    </row>
    <row r="980" spans="1:13" x14ac:dyDescent="0.35">
      <c r="A980" t="s">
        <v>4651</v>
      </c>
      <c r="B980" t="s">
        <v>4652</v>
      </c>
      <c r="C980" t="s">
        <v>4653</v>
      </c>
      <c r="D980" t="s">
        <v>3917</v>
      </c>
      <c r="E980" t="s">
        <v>4654</v>
      </c>
      <c r="F980" t="str">
        <f t="shared" si="15"/>
        <v>N - Nervous system</v>
      </c>
      <c r="G980" t="str">
        <f>LEFT(shortage_lista__13[[#This Row],[ATC kód 1/ATC kód 2]],1)</f>
        <v>N</v>
      </c>
      <c r="H980" t="s">
        <v>3918</v>
      </c>
      <c r="I980" s="18">
        <v>45448</v>
      </c>
      <c r="J980" s="18">
        <v>45657</v>
      </c>
      <c r="K980" t="s">
        <v>1583</v>
      </c>
      <c r="L980" t="s">
        <v>1584</v>
      </c>
      <c r="M980" t="s">
        <v>1546</v>
      </c>
    </row>
    <row r="981" spans="1:13" x14ac:dyDescent="0.35">
      <c r="A981" t="s">
        <v>4651</v>
      </c>
      <c r="B981" t="s">
        <v>4655</v>
      </c>
      <c r="C981" t="s">
        <v>4656</v>
      </c>
      <c r="D981" t="s">
        <v>3917</v>
      </c>
      <c r="E981" t="s">
        <v>4654</v>
      </c>
      <c r="F981" t="str">
        <f t="shared" si="15"/>
        <v>N - Nervous system</v>
      </c>
      <c r="G981" t="str">
        <f>LEFT(shortage_lista__13[[#This Row],[ATC kód 1/ATC kód 2]],1)</f>
        <v>N</v>
      </c>
      <c r="H981" t="s">
        <v>3918</v>
      </c>
      <c r="I981" s="18">
        <v>45448</v>
      </c>
      <c r="J981" s="18">
        <v>45657</v>
      </c>
      <c r="K981" t="s">
        <v>1583</v>
      </c>
      <c r="L981" t="s">
        <v>1584</v>
      </c>
      <c r="M981" t="s">
        <v>1546</v>
      </c>
    </row>
    <row r="982" spans="1:13" x14ac:dyDescent="0.35">
      <c r="A982" t="s">
        <v>4657</v>
      </c>
      <c r="B982" t="s">
        <v>1586</v>
      </c>
      <c r="C982" t="s">
        <v>4658</v>
      </c>
      <c r="D982" t="s">
        <v>4659</v>
      </c>
      <c r="E982" t="s">
        <v>4660</v>
      </c>
      <c r="F982" t="str">
        <f t="shared" si="15"/>
        <v>J - Antiinfectives for systemic use</v>
      </c>
      <c r="G982" t="str">
        <f>LEFT(shortage_lista__13[[#This Row],[ATC kód 1/ATC kód 2]],1)</f>
        <v>J</v>
      </c>
      <c r="H982" t="s">
        <v>4661</v>
      </c>
      <c r="I982" s="18">
        <v>44095</v>
      </c>
      <c r="K982" t="s">
        <v>1544</v>
      </c>
      <c r="L982" t="s">
        <v>1584</v>
      </c>
      <c r="M982" t="s">
        <v>1546</v>
      </c>
    </row>
    <row r="983" spans="1:13" x14ac:dyDescent="0.35">
      <c r="A983" t="s">
        <v>4662</v>
      </c>
      <c r="B983" t="s">
        <v>4663</v>
      </c>
      <c r="C983" t="s">
        <v>4664</v>
      </c>
      <c r="D983" t="s">
        <v>4665</v>
      </c>
      <c r="E983" t="s">
        <v>2258</v>
      </c>
      <c r="F983" t="str">
        <f t="shared" si="15"/>
        <v>M - Musculo-skeletal system</v>
      </c>
      <c r="G983" t="str">
        <f>LEFT(shortage_lista__13[[#This Row],[ATC kód 1/ATC kód 2]],1)</f>
        <v>M</v>
      </c>
      <c r="H983" t="s">
        <v>4666</v>
      </c>
      <c r="I983" s="18">
        <v>44302</v>
      </c>
      <c r="K983" t="s">
        <v>1544</v>
      </c>
      <c r="L983" t="s">
        <v>1584</v>
      </c>
      <c r="M983" t="s">
        <v>1546</v>
      </c>
    </row>
    <row r="984" spans="1:13" x14ac:dyDescent="0.35">
      <c r="A984" t="s">
        <v>4667</v>
      </c>
      <c r="B984" t="s">
        <v>1735</v>
      </c>
      <c r="C984" t="s">
        <v>4668</v>
      </c>
      <c r="D984" t="s">
        <v>4259</v>
      </c>
      <c r="E984" t="s">
        <v>2418</v>
      </c>
      <c r="F984" t="str">
        <f t="shared" si="15"/>
        <v>N - Nervous system</v>
      </c>
      <c r="G984" t="str">
        <f>LEFT(shortage_lista__13[[#This Row],[ATC kód 1/ATC kód 2]],1)</f>
        <v>N</v>
      </c>
      <c r="H984" t="s">
        <v>4260</v>
      </c>
      <c r="I984" s="18">
        <v>45835</v>
      </c>
      <c r="J984" s="18">
        <v>45931</v>
      </c>
      <c r="K984" t="s">
        <v>1583</v>
      </c>
      <c r="L984" t="s">
        <v>1563</v>
      </c>
      <c r="M984" t="s">
        <v>1546</v>
      </c>
    </row>
    <row r="985" spans="1:13" x14ac:dyDescent="0.35">
      <c r="A985" t="s">
        <v>4669</v>
      </c>
      <c r="B985" t="s">
        <v>1791</v>
      </c>
      <c r="C985" t="s">
        <v>4670</v>
      </c>
      <c r="D985" t="s">
        <v>4073</v>
      </c>
      <c r="E985" t="s">
        <v>2521</v>
      </c>
      <c r="F985" t="str">
        <f t="shared" si="15"/>
        <v>C - Cardiovascular system</v>
      </c>
      <c r="G985" t="str">
        <f>LEFT(shortage_lista__13[[#This Row],[ATC kód 1/ATC kód 2]],1)</f>
        <v>C</v>
      </c>
      <c r="H985" t="s">
        <v>4074</v>
      </c>
      <c r="I985" s="18">
        <v>45778</v>
      </c>
      <c r="K985" t="s">
        <v>1544</v>
      </c>
      <c r="L985" t="s">
        <v>1584</v>
      </c>
      <c r="M985" t="s">
        <v>1546</v>
      </c>
    </row>
    <row r="986" spans="1:13" x14ac:dyDescent="0.35">
      <c r="A986" t="s">
        <v>4671</v>
      </c>
      <c r="B986" t="s">
        <v>1565</v>
      </c>
      <c r="C986" t="s">
        <v>4672</v>
      </c>
      <c r="D986" t="s">
        <v>4673</v>
      </c>
      <c r="E986" t="s">
        <v>2135</v>
      </c>
      <c r="F986" t="str">
        <f t="shared" si="15"/>
        <v>N - Nervous system</v>
      </c>
      <c r="G986" t="str">
        <f>LEFT(shortage_lista__13[[#This Row],[ATC kód 1/ATC kód 2]],1)</f>
        <v>N</v>
      </c>
      <c r="H986" t="s">
        <v>4674</v>
      </c>
      <c r="I986" s="18">
        <v>45961</v>
      </c>
      <c r="J986" s="18">
        <v>45991</v>
      </c>
      <c r="K986" t="s">
        <v>1583</v>
      </c>
      <c r="L986" t="s">
        <v>1563</v>
      </c>
      <c r="M986" t="s">
        <v>1546</v>
      </c>
    </row>
    <row r="987" spans="1:13" x14ac:dyDescent="0.35">
      <c r="A987" t="s">
        <v>4675</v>
      </c>
      <c r="B987" t="s">
        <v>1735</v>
      </c>
      <c r="C987" t="s">
        <v>4676</v>
      </c>
      <c r="D987" t="s">
        <v>2559</v>
      </c>
      <c r="E987" t="s">
        <v>2069</v>
      </c>
      <c r="F987" t="str">
        <f t="shared" si="15"/>
        <v>C - Cardiovascular system</v>
      </c>
      <c r="G987" t="str">
        <f>LEFT(shortage_lista__13[[#This Row],[ATC kód 1/ATC kód 2]],1)</f>
        <v>C</v>
      </c>
      <c r="H987" t="s">
        <v>2560</v>
      </c>
      <c r="I987" s="18">
        <v>39149</v>
      </c>
      <c r="K987" t="s">
        <v>1544</v>
      </c>
      <c r="L987" t="s">
        <v>1595</v>
      </c>
      <c r="M987" t="s">
        <v>1546</v>
      </c>
    </row>
    <row r="988" spans="1:13" x14ac:dyDescent="0.35">
      <c r="A988" t="s">
        <v>4677</v>
      </c>
      <c r="B988" t="s">
        <v>3942</v>
      </c>
      <c r="C988" t="s">
        <v>4678</v>
      </c>
      <c r="D988" t="s">
        <v>2602</v>
      </c>
      <c r="E988" t="s">
        <v>2119</v>
      </c>
      <c r="F988" t="str">
        <f t="shared" si="15"/>
        <v>J - Antiinfectives for systemic use</v>
      </c>
      <c r="G988" t="str">
        <f>LEFT(shortage_lista__13[[#This Row],[ATC kód 1/ATC kód 2]],1)</f>
        <v>J</v>
      </c>
      <c r="H988" t="s">
        <v>4679</v>
      </c>
      <c r="I988" s="18">
        <v>44673</v>
      </c>
      <c r="K988" t="s">
        <v>1544</v>
      </c>
      <c r="L988" t="s">
        <v>1584</v>
      </c>
      <c r="M988" t="s">
        <v>1546</v>
      </c>
    </row>
    <row r="989" spans="1:13" x14ac:dyDescent="0.35">
      <c r="A989" t="s">
        <v>4680</v>
      </c>
      <c r="B989" t="s">
        <v>2155</v>
      </c>
      <c r="C989" t="s">
        <v>4681</v>
      </c>
      <c r="D989" t="s">
        <v>4682</v>
      </c>
      <c r="E989" t="s">
        <v>3580</v>
      </c>
      <c r="F989" t="str">
        <f t="shared" si="15"/>
        <v>V - Various</v>
      </c>
      <c r="G989" t="str">
        <f>LEFT(shortage_lista__13[[#This Row],[ATC kód 1/ATC kód 2]],1)</f>
        <v>V</v>
      </c>
      <c r="H989" t="s">
        <v>4683</v>
      </c>
      <c r="I989" s="18">
        <v>43950</v>
      </c>
      <c r="K989" t="s">
        <v>1544</v>
      </c>
      <c r="L989" t="s">
        <v>1573</v>
      </c>
      <c r="M989" t="s">
        <v>1546</v>
      </c>
    </row>
    <row r="990" spans="1:13" x14ac:dyDescent="0.35">
      <c r="A990" t="s">
        <v>4680</v>
      </c>
      <c r="B990" t="s">
        <v>3624</v>
      </c>
      <c r="C990" t="s">
        <v>4684</v>
      </c>
      <c r="D990" t="s">
        <v>4682</v>
      </c>
      <c r="E990" t="s">
        <v>3580</v>
      </c>
      <c r="F990" t="str">
        <f t="shared" si="15"/>
        <v>V - Various</v>
      </c>
      <c r="G990" t="str">
        <f>LEFT(shortage_lista__13[[#This Row],[ATC kód 1/ATC kód 2]],1)</f>
        <v>V</v>
      </c>
      <c r="H990" t="s">
        <v>4683</v>
      </c>
      <c r="I990" s="18">
        <v>43950</v>
      </c>
      <c r="K990" t="s">
        <v>1544</v>
      </c>
      <c r="L990" t="s">
        <v>1573</v>
      </c>
      <c r="M990" t="s">
        <v>1546</v>
      </c>
    </row>
    <row r="991" spans="1:13" x14ac:dyDescent="0.35">
      <c r="A991" t="s">
        <v>4680</v>
      </c>
      <c r="B991" t="s">
        <v>3457</v>
      </c>
      <c r="C991" t="s">
        <v>4685</v>
      </c>
      <c r="D991" t="s">
        <v>4682</v>
      </c>
      <c r="E991" t="s">
        <v>3580</v>
      </c>
      <c r="F991" t="str">
        <f t="shared" si="15"/>
        <v>V - Various</v>
      </c>
      <c r="G991" t="str">
        <f>LEFT(shortage_lista__13[[#This Row],[ATC kód 1/ATC kód 2]],1)</f>
        <v>V</v>
      </c>
      <c r="H991" t="s">
        <v>4683</v>
      </c>
      <c r="I991" s="18">
        <v>43950</v>
      </c>
      <c r="K991" t="s">
        <v>1544</v>
      </c>
      <c r="L991" t="s">
        <v>1573</v>
      </c>
      <c r="M991" t="s">
        <v>1546</v>
      </c>
    </row>
    <row r="992" spans="1:13" x14ac:dyDescent="0.35">
      <c r="A992" t="s">
        <v>4686</v>
      </c>
      <c r="B992" t="s">
        <v>4221</v>
      </c>
      <c r="C992" t="s">
        <v>4687</v>
      </c>
      <c r="D992" t="s">
        <v>4682</v>
      </c>
      <c r="E992" t="s">
        <v>3580</v>
      </c>
      <c r="F992" t="str">
        <f t="shared" si="15"/>
        <v>V - Various</v>
      </c>
      <c r="G992" t="str">
        <f>LEFT(shortage_lista__13[[#This Row],[ATC kód 1/ATC kód 2]],1)</f>
        <v>V</v>
      </c>
      <c r="H992" t="s">
        <v>4683</v>
      </c>
      <c r="I992" s="18">
        <v>43950</v>
      </c>
      <c r="K992" t="s">
        <v>1544</v>
      </c>
      <c r="L992" t="s">
        <v>1573</v>
      </c>
      <c r="M992" t="s">
        <v>1546</v>
      </c>
    </row>
    <row r="993" spans="1:13" x14ac:dyDescent="0.35">
      <c r="A993" t="s">
        <v>4686</v>
      </c>
      <c r="B993" t="s">
        <v>4223</v>
      </c>
      <c r="C993" t="s">
        <v>4688</v>
      </c>
      <c r="D993" t="s">
        <v>4682</v>
      </c>
      <c r="E993" t="s">
        <v>3580</v>
      </c>
      <c r="F993" t="str">
        <f t="shared" si="15"/>
        <v>V - Various</v>
      </c>
      <c r="G993" t="str">
        <f>LEFT(shortage_lista__13[[#This Row],[ATC kód 1/ATC kód 2]],1)</f>
        <v>V</v>
      </c>
      <c r="H993" t="s">
        <v>4683</v>
      </c>
      <c r="I993" s="18">
        <v>43950</v>
      </c>
      <c r="K993" t="s">
        <v>1544</v>
      </c>
      <c r="L993" t="s">
        <v>1573</v>
      </c>
      <c r="M993" t="s">
        <v>1546</v>
      </c>
    </row>
    <row r="994" spans="1:13" x14ac:dyDescent="0.35">
      <c r="A994" t="s">
        <v>4686</v>
      </c>
      <c r="B994" t="s">
        <v>4689</v>
      </c>
      <c r="C994" t="s">
        <v>4690</v>
      </c>
      <c r="D994" t="s">
        <v>4682</v>
      </c>
      <c r="E994" t="s">
        <v>3580</v>
      </c>
      <c r="F994" t="str">
        <f t="shared" si="15"/>
        <v>V - Various</v>
      </c>
      <c r="G994" t="str">
        <f>LEFT(shortage_lista__13[[#This Row],[ATC kód 1/ATC kód 2]],1)</f>
        <v>V</v>
      </c>
      <c r="H994" t="s">
        <v>4683</v>
      </c>
      <c r="I994" s="18">
        <v>43950</v>
      </c>
      <c r="K994" t="s">
        <v>1544</v>
      </c>
      <c r="L994" t="s">
        <v>1573</v>
      </c>
      <c r="M994" t="s">
        <v>1546</v>
      </c>
    </row>
    <row r="995" spans="1:13" x14ac:dyDescent="0.35">
      <c r="A995" t="s">
        <v>4691</v>
      </c>
      <c r="B995" t="s">
        <v>1711</v>
      </c>
      <c r="C995" t="s">
        <v>4692</v>
      </c>
      <c r="D995" t="s">
        <v>4693</v>
      </c>
      <c r="E995" t="s">
        <v>1554</v>
      </c>
      <c r="F995" t="str">
        <f t="shared" si="15"/>
        <v>N - Nervous system</v>
      </c>
      <c r="G995" t="str">
        <f>LEFT(shortage_lista__13[[#This Row],[ATC kód 1/ATC kód 2]],1)</f>
        <v>N</v>
      </c>
      <c r="H995" t="s">
        <v>4694</v>
      </c>
      <c r="I995" s="18">
        <v>44222</v>
      </c>
      <c r="K995" t="s">
        <v>1583</v>
      </c>
      <c r="L995" t="s">
        <v>3439</v>
      </c>
      <c r="M995" t="s">
        <v>1546</v>
      </c>
    </row>
    <row r="996" spans="1:13" x14ac:dyDescent="0.35">
      <c r="A996" t="s">
        <v>4695</v>
      </c>
      <c r="B996" t="s">
        <v>1791</v>
      </c>
      <c r="C996" t="s">
        <v>4696</v>
      </c>
      <c r="D996" t="s">
        <v>4697</v>
      </c>
      <c r="E996" t="s">
        <v>4698</v>
      </c>
      <c r="F996" t="str">
        <f t="shared" si="15"/>
        <v>C - Cardiovascular system</v>
      </c>
      <c r="G996" t="str">
        <f>LEFT(shortage_lista__13[[#This Row],[ATC kód 1/ATC kód 2]],1)</f>
        <v>C</v>
      </c>
      <c r="H996" t="s">
        <v>4699</v>
      </c>
      <c r="I996" s="18">
        <v>45870</v>
      </c>
      <c r="K996" t="s">
        <v>1583</v>
      </c>
      <c r="L996" t="s">
        <v>1563</v>
      </c>
      <c r="M996" t="s">
        <v>1546</v>
      </c>
    </row>
    <row r="997" spans="1:13" x14ac:dyDescent="0.35">
      <c r="A997" t="s">
        <v>4700</v>
      </c>
      <c r="B997" t="s">
        <v>1735</v>
      </c>
      <c r="C997" t="s">
        <v>4701</v>
      </c>
      <c r="D997" t="s">
        <v>4697</v>
      </c>
      <c r="E997" t="s">
        <v>4698</v>
      </c>
      <c r="F997" t="str">
        <f t="shared" si="15"/>
        <v>C - Cardiovascular system</v>
      </c>
      <c r="G997" t="str">
        <f>LEFT(shortage_lista__13[[#This Row],[ATC kód 1/ATC kód 2]],1)</f>
        <v>C</v>
      </c>
      <c r="H997" t="s">
        <v>4699</v>
      </c>
      <c r="I997" s="18">
        <v>44621</v>
      </c>
      <c r="K997" t="s">
        <v>1583</v>
      </c>
      <c r="L997" t="s">
        <v>1584</v>
      </c>
      <c r="M997" t="s">
        <v>1546</v>
      </c>
    </row>
    <row r="998" spans="1:13" x14ac:dyDescent="0.35">
      <c r="A998" t="s">
        <v>4700</v>
      </c>
      <c r="B998" t="s">
        <v>1791</v>
      </c>
      <c r="C998" t="s">
        <v>4702</v>
      </c>
      <c r="D998" t="s">
        <v>4697</v>
      </c>
      <c r="E998" t="s">
        <v>4698</v>
      </c>
      <c r="F998" t="str">
        <f t="shared" si="15"/>
        <v>C - Cardiovascular system</v>
      </c>
      <c r="G998" t="str">
        <f>LEFT(shortage_lista__13[[#This Row],[ATC kód 1/ATC kód 2]],1)</f>
        <v>C</v>
      </c>
      <c r="H998" t="s">
        <v>4699</v>
      </c>
      <c r="I998" s="18">
        <v>44621</v>
      </c>
      <c r="K998" t="s">
        <v>1583</v>
      </c>
      <c r="L998" t="s">
        <v>1584</v>
      </c>
      <c r="M998" t="s">
        <v>1546</v>
      </c>
    </row>
    <row r="999" spans="1:13" x14ac:dyDescent="0.35">
      <c r="A999" t="s">
        <v>4703</v>
      </c>
      <c r="B999" t="s">
        <v>4704</v>
      </c>
      <c r="C999" t="s">
        <v>4705</v>
      </c>
      <c r="D999" t="s">
        <v>4706</v>
      </c>
      <c r="E999" t="s">
        <v>2768</v>
      </c>
      <c r="F999" t="str">
        <f t="shared" si="15"/>
        <v>H - Systemic hormonal preparations, excluding sex hormones and insulins</v>
      </c>
      <c r="G999" t="str">
        <f>LEFT(shortage_lista__13[[#This Row],[ATC kód 1/ATC kód 2]],1)</f>
        <v>H</v>
      </c>
      <c r="H999" t="s">
        <v>4707</v>
      </c>
      <c r="I999" s="18">
        <v>45276</v>
      </c>
      <c r="K999" t="s">
        <v>1544</v>
      </c>
      <c r="L999" t="s">
        <v>1573</v>
      </c>
      <c r="M999" t="s">
        <v>1546</v>
      </c>
    </row>
    <row r="1000" spans="1:13" x14ac:dyDescent="0.35">
      <c r="A1000" t="s">
        <v>4708</v>
      </c>
      <c r="B1000" t="s">
        <v>1623</v>
      </c>
      <c r="C1000" t="s">
        <v>4709</v>
      </c>
      <c r="D1000" t="s">
        <v>4710</v>
      </c>
      <c r="E1000" t="s">
        <v>1617</v>
      </c>
      <c r="F1000" t="str">
        <f t="shared" si="15"/>
        <v>G - Genito-urinary system and sex hormones</v>
      </c>
      <c r="G1000" t="str">
        <f>LEFT(shortage_lista__13[[#This Row],[ATC kód 1/ATC kód 2]],1)</f>
        <v>G</v>
      </c>
      <c r="H1000" t="s">
        <v>4711</v>
      </c>
      <c r="I1000" s="18">
        <v>43922</v>
      </c>
      <c r="K1000" t="s">
        <v>1544</v>
      </c>
      <c r="L1000" t="s">
        <v>1573</v>
      </c>
      <c r="M1000" t="s">
        <v>1546</v>
      </c>
    </row>
    <row r="1001" spans="1:13" x14ac:dyDescent="0.35">
      <c r="A1001" t="s">
        <v>4712</v>
      </c>
      <c r="B1001" t="s">
        <v>4713</v>
      </c>
      <c r="C1001" t="s">
        <v>4714</v>
      </c>
      <c r="D1001" t="s">
        <v>4715</v>
      </c>
      <c r="E1001" t="s">
        <v>2147</v>
      </c>
      <c r="F1001" t="str">
        <f t="shared" si="15"/>
        <v>V - Various</v>
      </c>
      <c r="G1001" t="str">
        <f>LEFT(shortage_lista__13[[#This Row],[ATC kód 1/ATC kód 2]],1)</f>
        <v>V</v>
      </c>
      <c r="H1001" t="s">
        <v>4716</v>
      </c>
      <c r="I1001" s="18">
        <v>45495</v>
      </c>
      <c r="J1001" s="18">
        <v>46022</v>
      </c>
      <c r="K1001" t="s">
        <v>1583</v>
      </c>
      <c r="L1001" t="s">
        <v>1747</v>
      </c>
      <c r="M1001" t="s">
        <v>1546</v>
      </c>
    </row>
    <row r="1002" spans="1:13" x14ac:dyDescent="0.35">
      <c r="A1002" t="s">
        <v>4717</v>
      </c>
      <c r="B1002" t="s">
        <v>4718</v>
      </c>
      <c r="C1002" t="s">
        <v>4719</v>
      </c>
      <c r="D1002" t="s">
        <v>4720</v>
      </c>
      <c r="E1002" t="s">
        <v>2258</v>
      </c>
      <c r="F1002" t="str">
        <f t="shared" si="15"/>
        <v>R - Respiratory system</v>
      </c>
      <c r="G1002" t="str">
        <f>LEFT(shortage_lista__13[[#This Row],[ATC kód 1/ATC kód 2]],1)</f>
        <v>R</v>
      </c>
      <c r="H1002" t="s">
        <v>4721</v>
      </c>
      <c r="I1002" s="18">
        <v>44799</v>
      </c>
      <c r="K1002" t="s">
        <v>1544</v>
      </c>
      <c r="L1002" t="s">
        <v>1545</v>
      </c>
      <c r="M1002" t="s">
        <v>1546</v>
      </c>
    </row>
    <row r="1003" spans="1:13" x14ac:dyDescent="0.35">
      <c r="A1003" t="s">
        <v>4722</v>
      </c>
      <c r="B1003" t="s">
        <v>4718</v>
      </c>
      <c r="C1003" t="s">
        <v>4723</v>
      </c>
      <c r="D1003" t="s">
        <v>4720</v>
      </c>
      <c r="E1003" t="s">
        <v>2258</v>
      </c>
      <c r="F1003" t="str">
        <f t="shared" si="15"/>
        <v>R - Respiratory system</v>
      </c>
      <c r="G1003" t="str">
        <f>LEFT(shortage_lista__13[[#This Row],[ATC kód 1/ATC kód 2]],1)</f>
        <v>R</v>
      </c>
      <c r="H1003" t="s">
        <v>4721</v>
      </c>
      <c r="I1003" s="18">
        <v>44799</v>
      </c>
      <c r="K1003" t="s">
        <v>1544</v>
      </c>
      <c r="L1003" t="s">
        <v>1545</v>
      </c>
      <c r="M1003" t="s">
        <v>1546</v>
      </c>
    </row>
    <row r="1004" spans="1:13" x14ac:dyDescent="0.35">
      <c r="A1004" t="s">
        <v>4724</v>
      </c>
      <c r="B1004" t="s">
        <v>4725</v>
      </c>
      <c r="C1004" t="s">
        <v>4726</v>
      </c>
      <c r="D1004" t="s">
        <v>4720</v>
      </c>
      <c r="E1004" t="s">
        <v>2258</v>
      </c>
      <c r="F1004" t="str">
        <f t="shared" si="15"/>
        <v>R - Respiratory system</v>
      </c>
      <c r="G1004" t="str">
        <f>LEFT(shortage_lista__13[[#This Row],[ATC kód 1/ATC kód 2]],1)</f>
        <v>R</v>
      </c>
      <c r="H1004" t="s">
        <v>4721</v>
      </c>
      <c r="I1004" s="18">
        <v>44799</v>
      </c>
      <c r="K1004" t="s">
        <v>1544</v>
      </c>
      <c r="L1004" t="s">
        <v>1545</v>
      </c>
      <c r="M1004" t="s">
        <v>1546</v>
      </c>
    </row>
    <row r="1005" spans="1:13" x14ac:dyDescent="0.35">
      <c r="A1005" t="s">
        <v>4727</v>
      </c>
      <c r="B1005" t="s">
        <v>1722</v>
      </c>
      <c r="C1005" t="s">
        <v>4728</v>
      </c>
      <c r="D1005" t="s">
        <v>4729</v>
      </c>
      <c r="E1005" t="s">
        <v>2689</v>
      </c>
      <c r="F1005" t="str">
        <f t="shared" si="15"/>
        <v>J - Antiinfectives for systemic use</v>
      </c>
      <c r="G1005" t="str">
        <f>LEFT(shortage_lista__13[[#This Row],[ATC kód 1/ATC kód 2]],1)</f>
        <v>J</v>
      </c>
      <c r="H1005" t="s">
        <v>4730</v>
      </c>
      <c r="I1005" s="18">
        <v>44440</v>
      </c>
      <c r="K1005" t="s">
        <v>1556</v>
      </c>
      <c r="L1005" t="s">
        <v>1573</v>
      </c>
      <c r="M1005" t="s">
        <v>1546</v>
      </c>
    </row>
    <row r="1006" spans="1:13" x14ac:dyDescent="0.35">
      <c r="A1006" t="s">
        <v>4731</v>
      </c>
      <c r="B1006" t="s">
        <v>2178</v>
      </c>
      <c r="C1006" t="s">
        <v>4732</v>
      </c>
      <c r="D1006" t="s">
        <v>4733</v>
      </c>
      <c r="E1006" t="s">
        <v>1834</v>
      </c>
      <c r="F1006" t="str">
        <f t="shared" si="15"/>
        <v>L - Antineoplastic and immunomodulating agents</v>
      </c>
      <c r="G1006" t="str">
        <f>LEFT(shortage_lista__13[[#This Row],[ATC kód 1/ATC kód 2]],1)</f>
        <v>L</v>
      </c>
      <c r="H1006" t="s">
        <v>4734</v>
      </c>
      <c r="I1006" s="18">
        <v>42369</v>
      </c>
      <c r="K1006" t="s">
        <v>1544</v>
      </c>
      <c r="L1006" t="s">
        <v>1584</v>
      </c>
      <c r="M1006" t="s">
        <v>1546</v>
      </c>
    </row>
    <row r="1007" spans="1:13" x14ac:dyDescent="0.35">
      <c r="A1007" t="s">
        <v>4735</v>
      </c>
      <c r="B1007" t="s">
        <v>3367</v>
      </c>
      <c r="C1007" t="s">
        <v>4736</v>
      </c>
      <c r="D1007" t="s">
        <v>3369</v>
      </c>
      <c r="E1007" t="s">
        <v>4737</v>
      </c>
      <c r="F1007" t="str">
        <f t="shared" si="15"/>
        <v>L - Antineoplastic and immunomodulating agents</v>
      </c>
      <c r="G1007" t="str">
        <f>LEFT(shortage_lista__13[[#This Row],[ATC kód 1/ATC kód 2]],1)</f>
        <v>L</v>
      </c>
      <c r="H1007" t="s">
        <v>3371</v>
      </c>
      <c r="I1007" s="18">
        <v>45369</v>
      </c>
      <c r="K1007" t="s">
        <v>1544</v>
      </c>
      <c r="L1007" t="s">
        <v>1545</v>
      </c>
      <c r="M1007" t="s">
        <v>1546</v>
      </c>
    </row>
    <row r="1008" spans="1:13" x14ac:dyDescent="0.35">
      <c r="A1008" t="s">
        <v>4738</v>
      </c>
      <c r="B1008" t="s">
        <v>4739</v>
      </c>
      <c r="C1008" t="s">
        <v>4740</v>
      </c>
      <c r="D1008" t="s">
        <v>4741</v>
      </c>
      <c r="E1008" t="s">
        <v>3945</v>
      </c>
      <c r="F1008" t="str">
        <f t="shared" si="15"/>
        <v>G - Genito-urinary system and sex hormones</v>
      </c>
      <c r="G1008" t="str">
        <f>LEFT(shortage_lista__13[[#This Row],[ATC kód 1/ATC kód 2]],1)</f>
        <v>G</v>
      </c>
      <c r="H1008" t="s">
        <v>4742</v>
      </c>
      <c r="I1008" s="18">
        <v>45931</v>
      </c>
      <c r="K1008" t="s">
        <v>1544</v>
      </c>
      <c r="L1008" t="s">
        <v>1573</v>
      </c>
      <c r="M1008" t="s">
        <v>1546</v>
      </c>
    </row>
    <row r="1009" spans="1:13" x14ac:dyDescent="0.35">
      <c r="A1009" t="s">
        <v>4743</v>
      </c>
      <c r="B1009" t="s">
        <v>4744</v>
      </c>
      <c r="C1009" t="s">
        <v>4745</v>
      </c>
      <c r="D1009" t="s">
        <v>4437</v>
      </c>
      <c r="E1009" t="s">
        <v>2594</v>
      </c>
      <c r="F1009" t="str">
        <f t="shared" si="15"/>
        <v>J - Antiinfectives for systemic use</v>
      </c>
      <c r="G1009" t="str">
        <f>LEFT(shortage_lista__13[[#This Row],[ATC kód 1/ATC kód 2]],1)</f>
        <v>J</v>
      </c>
      <c r="H1009" t="s">
        <v>4438</v>
      </c>
      <c r="I1009" s="18">
        <v>45674</v>
      </c>
      <c r="K1009" t="s">
        <v>1783</v>
      </c>
      <c r="L1009" t="s">
        <v>1573</v>
      </c>
      <c r="M1009" t="s">
        <v>1546</v>
      </c>
    </row>
    <row r="1010" spans="1:13" x14ac:dyDescent="0.35">
      <c r="A1010" t="s">
        <v>4743</v>
      </c>
      <c r="B1010" t="s">
        <v>4746</v>
      </c>
      <c r="C1010" t="s">
        <v>4747</v>
      </c>
      <c r="D1010" t="s">
        <v>4437</v>
      </c>
      <c r="E1010" t="s">
        <v>2594</v>
      </c>
      <c r="F1010" t="str">
        <f t="shared" si="15"/>
        <v>J - Antiinfectives for systemic use</v>
      </c>
      <c r="G1010" t="str">
        <f>LEFT(shortage_lista__13[[#This Row],[ATC kód 1/ATC kód 2]],1)</f>
        <v>J</v>
      </c>
      <c r="H1010" t="s">
        <v>4438</v>
      </c>
      <c r="I1010" s="18">
        <v>44454</v>
      </c>
      <c r="K1010" t="s">
        <v>1860</v>
      </c>
      <c r="L1010" t="s">
        <v>1573</v>
      </c>
      <c r="M1010" t="s">
        <v>1546</v>
      </c>
    </row>
    <row r="1011" spans="1:13" x14ac:dyDescent="0.35">
      <c r="A1011" t="s">
        <v>4743</v>
      </c>
      <c r="B1011" t="s">
        <v>4748</v>
      </c>
      <c r="C1011" t="s">
        <v>4749</v>
      </c>
      <c r="D1011" t="s">
        <v>4437</v>
      </c>
      <c r="E1011" t="s">
        <v>2594</v>
      </c>
      <c r="F1011" t="str">
        <f t="shared" si="15"/>
        <v>J - Antiinfectives for systemic use</v>
      </c>
      <c r="G1011" t="str">
        <f>LEFT(shortage_lista__13[[#This Row],[ATC kód 1/ATC kód 2]],1)</f>
        <v>J</v>
      </c>
      <c r="H1011" t="s">
        <v>4438</v>
      </c>
      <c r="I1011" s="18">
        <v>44454</v>
      </c>
      <c r="K1011" t="s">
        <v>1860</v>
      </c>
      <c r="L1011" t="s">
        <v>1573</v>
      </c>
      <c r="M1011" t="s">
        <v>1546</v>
      </c>
    </row>
    <row r="1012" spans="1:13" x14ac:dyDescent="0.35">
      <c r="A1012" t="s">
        <v>4750</v>
      </c>
      <c r="B1012" t="s">
        <v>4751</v>
      </c>
      <c r="C1012" t="s">
        <v>4752</v>
      </c>
      <c r="D1012" t="s">
        <v>4753</v>
      </c>
      <c r="E1012" t="s">
        <v>1635</v>
      </c>
      <c r="F1012" t="str">
        <f t="shared" si="15"/>
        <v>C - Cardiovascular system</v>
      </c>
      <c r="G1012" t="str">
        <f>LEFT(shortage_lista__13[[#This Row],[ATC kód 1/ATC kód 2]],1)</f>
        <v>C</v>
      </c>
      <c r="H1012" t="s">
        <v>4754</v>
      </c>
      <c r="I1012" s="18">
        <v>45446</v>
      </c>
      <c r="K1012" t="s">
        <v>1544</v>
      </c>
      <c r="L1012" t="s">
        <v>1549</v>
      </c>
      <c r="M1012" t="s">
        <v>1546</v>
      </c>
    </row>
    <row r="1013" spans="1:13" x14ac:dyDescent="0.35">
      <c r="A1013" t="s">
        <v>4755</v>
      </c>
      <c r="B1013" t="s">
        <v>4751</v>
      </c>
      <c r="C1013" t="s">
        <v>4756</v>
      </c>
      <c r="D1013" t="s">
        <v>4753</v>
      </c>
      <c r="E1013" t="s">
        <v>1635</v>
      </c>
      <c r="F1013" t="str">
        <f t="shared" si="15"/>
        <v>C - Cardiovascular system</v>
      </c>
      <c r="G1013" t="str">
        <f>LEFT(shortage_lista__13[[#This Row],[ATC kód 1/ATC kód 2]],1)</f>
        <v>C</v>
      </c>
      <c r="H1013" t="s">
        <v>4754</v>
      </c>
      <c r="I1013" s="18">
        <v>45446</v>
      </c>
      <c r="K1013" t="s">
        <v>1544</v>
      </c>
      <c r="L1013" t="s">
        <v>1549</v>
      </c>
      <c r="M1013" t="s">
        <v>1546</v>
      </c>
    </row>
    <row r="1014" spans="1:13" x14ac:dyDescent="0.35">
      <c r="A1014" t="s">
        <v>4757</v>
      </c>
      <c r="B1014" t="s">
        <v>1735</v>
      </c>
      <c r="C1014" t="s">
        <v>4758</v>
      </c>
      <c r="D1014" t="s">
        <v>4259</v>
      </c>
      <c r="E1014" t="s">
        <v>1641</v>
      </c>
      <c r="F1014" t="str">
        <f t="shared" si="15"/>
        <v>N - Nervous system</v>
      </c>
      <c r="G1014" t="str">
        <f>LEFT(shortage_lista__13[[#This Row],[ATC kód 1/ATC kód 2]],1)</f>
        <v>N</v>
      </c>
      <c r="H1014" t="s">
        <v>4260</v>
      </c>
      <c r="I1014" s="18">
        <v>42217</v>
      </c>
      <c r="K1014" t="s">
        <v>1544</v>
      </c>
      <c r="L1014" t="s">
        <v>1567</v>
      </c>
      <c r="M1014" t="s">
        <v>1546</v>
      </c>
    </row>
    <row r="1015" spans="1:13" x14ac:dyDescent="0.35">
      <c r="A1015" t="s">
        <v>4759</v>
      </c>
      <c r="B1015" t="s">
        <v>1735</v>
      </c>
      <c r="C1015" t="s">
        <v>4760</v>
      </c>
      <c r="D1015" t="s">
        <v>4259</v>
      </c>
      <c r="E1015" t="s">
        <v>1641</v>
      </c>
      <c r="F1015" t="str">
        <f t="shared" si="15"/>
        <v>N - Nervous system</v>
      </c>
      <c r="G1015" t="str">
        <f>LEFT(shortage_lista__13[[#This Row],[ATC kód 1/ATC kód 2]],1)</f>
        <v>N</v>
      </c>
      <c r="H1015" t="s">
        <v>4260</v>
      </c>
      <c r="I1015" s="18">
        <v>42217</v>
      </c>
      <c r="K1015" t="s">
        <v>1544</v>
      </c>
      <c r="L1015" t="s">
        <v>1567</v>
      </c>
      <c r="M1015" t="s">
        <v>1546</v>
      </c>
    </row>
    <row r="1016" spans="1:13" x14ac:dyDescent="0.35">
      <c r="A1016" t="s">
        <v>4761</v>
      </c>
      <c r="B1016" t="s">
        <v>1735</v>
      </c>
      <c r="C1016" t="s">
        <v>4762</v>
      </c>
      <c r="D1016" t="s">
        <v>4259</v>
      </c>
      <c r="E1016" t="s">
        <v>1641</v>
      </c>
      <c r="F1016" t="str">
        <f t="shared" si="15"/>
        <v>N - Nervous system</v>
      </c>
      <c r="G1016" t="str">
        <f>LEFT(shortage_lista__13[[#This Row],[ATC kód 1/ATC kód 2]],1)</f>
        <v>N</v>
      </c>
      <c r="H1016" t="s">
        <v>4260</v>
      </c>
      <c r="I1016" s="18">
        <v>42217</v>
      </c>
      <c r="K1016" t="s">
        <v>1544</v>
      </c>
      <c r="L1016" t="s">
        <v>1567</v>
      </c>
      <c r="M1016" t="s">
        <v>1546</v>
      </c>
    </row>
    <row r="1017" spans="1:13" x14ac:dyDescent="0.35">
      <c r="A1017" t="s">
        <v>4763</v>
      </c>
      <c r="B1017" t="s">
        <v>2116</v>
      </c>
      <c r="C1017" t="s">
        <v>4764</v>
      </c>
      <c r="D1017" t="s">
        <v>4243</v>
      </c>
      <c r="E1017" t="s">
        <v>2607</v>
      </c>
      <c r="F1017" t="str">
        <f t="shared" si="15"/>
        <v>J - Antiinfectives for systemic use</v>
      </c>
      <c r="G1017" t="str">
        <f>LEFT(shortage_lista__13[[#This Row],[ATC kód 1/ATC kód 2]],1)</f>
        <v>J</v>
      </c>
      <c r="H1017" t="s">
        <v>4765</v>
      </c>
      <c r="I1017" s="18">
        <v>45275</v>
      </c>
      <c r="K1017" t="s">
        <v>1544</v>
      </c>
      <c r="L1017" t="s">
        <v>1545</v>
      </c>
      <c r="M1017" t="s">
        <v>1546</v>
      </c>
    </row>
    <row r="1018" spans="1:13" x14ac:dyDescent="0.35">
      <c r="A1018" t="s">
        <v>4766</v>
      </c>
      <c r="B1018" t="s">
        <v>1623</v>
      </c>
      <c r="C1018" t="s">
        <v>4767</v>
      </c>
      <c r="D1018" t="s">
        <v>4768</v>
      </c>
      <c r="E1018" t="s">
        <v>3651</v>
      </c>
      <c r="F1018" t="str">
        <f t="shared" si="15"/>
        <v>J - Antiinfectives for systemic use</v>
      </c>
      <c r="G1018" t="str">
        <f>LEFT(shortage_lista__13[[#This Row],[ATC kód 1/ATC kód 2]],1)</f>
        <v>J</v>
      </c>
      <c r="H1018" t="s">
        <v>4769</v>
      </c>
      <c r="I1018" s="18">
        <v>43342</v>
      </c>
      <c r="K1018" t="s">
        <v>1544</v>
      </c>
      <c r="L1018" t="s">
        <v>1584</v>
      </c>
      <c r="M1018" t="s">
        <v>1546</v>
      </c>
    </row>
    <row r="1019" spans="1:13" x14ac:dyDescent="0.35">
      <c r="A1019" t="s">
        <v>4766</v>
      </c>
      <c r="B1019" t="s">
        <v>1623</v>
      </c>
      <c r="C1019" t="s">
        <v>4767</v>
      </c>
      <c r="D1019" t="s">
        <v>4768</v>
      </c>
      <c r="E1019" t="s">
        <v>3651</v>
      </c>
      <c r="F1019" t="str">
        <f t="shared" si="15"/>
        <v>J - Antiinfectives for systemic use</v>
      </c>
      <c r="G1019" t="str">
        <f>LEFT(shortage_lista__13[[#This Row],[ATC kód 1/ATC kód 2]],1)</f>
        <v>J</v>
      </c>
      <c r="H1019" t="s">
        <v>4769</v>
      </c>
      <c r="I1019" s="18">
        <v>43430</v>
      </c>
      <c r="K1019" t="s">
        <v>1544</v>
      </c>
      <c r="L1019" t="s">
        <v>1584</v>
      </c>
      <c r="M1019" t="s">
        <v>1546</v>
      </c>
    </row>
    <row r="1020" spans="1:13" x14ac:dyDescent="0.35">
      <c r="A1020" t="s">
        <v>4770</v>
      </c>
      <c r="B1020" t="s">
        <v>1614</v>
      </c>
      <c r="C1020" t="s">
        <v>4771</v>
      </c>
      <c r="D1020" t="s">
        <v>4768</v>
      </c>
      <c r="E1020" t="s">
        <v>3651</v>
      </c>
      <c r="F1020" t="str">
        <f t="shared" si="15"/>
        <v>J - Antiinfectives for systemic use</v>
      </c>
      <c r="G1020" t="str">
        <f>LEFT(shortage_lista__13[[#This Row],[ATC kód 1/ATC kód 2]],1)</f>
        <v>J</v>
      </c>
      <c r="H1020" t="s">
        <v>4769</v>
      </c>
      <c r="I1020" s="18">
        <v>43342</v>
      </c>
      <c r="K1020" t="s">
        <v>1544</v>
      </c>
      <c r="L1020" t="s">
        <v>1584</v>
      </c>
      <c r="M1020" t="s">
        <v>1546</v>
      </c>
    </row>
    <row r="1021" spans="1:13" x14ac:dyDescent="0.35">
      <c r="A1021" t="s">
        <v>4770</v>
      </c>
      <c r="B1021" t="s">
        <v>1614</v>
      </c>
      <c r="C1021" t="s">
        <v>4771</v>
      </c>
      <c r="D1021" t="s">
        <v>4768</v>
      </c>
      <c r="E1021" t="s">
        <v>3651</v>
      </c>
      <c r="F1021" t="str">
        <f t="shared" si="15"/>
        <v>J - Antiinfectives for systemic use</v>
      </c>
      <c r="G1021" t="str">
        <f>LEFT(shortage_lista__13[[#This Row],[ATC kód 1/ATC kód 2]],1)</f>
        <v>J</v>
      </c>
      <c r="H1021" t="s">
        <v>4769</v>
      </c>
      <c r="I1021" s="18">
        <v>43430</v>
      </c>
      <c r="K1021" t="s">
        <v>1544</v>
      </c>
      <c r="L1021" t="s">
        <v>1584</v>
      </c>
      <c r="M1021" t="s">
        <v>1546</v>
      </c>
    </row>
    <row r="1022" spans="1:13" x14ac:dyDescent="0.35">
      <c r="A1022" t="s">
        <v>4772</v>
      </c>
      <c r="B1022" t="s">
        <v>2644</v>
      </c>
      <c r="C1022" t="s">
        <v>4773</v>
      </c>
      <c r="D1022" t="s">
        <v>4774</v>
      </c>
      <c r="E1022" t="s">
        <v>1931</v>
      </c>
      <c r="F1022" t="str">
        <f t="shared" si="15"/>
        <v>C - Cardiovascular system</v>
      </c>
      <c r="G1022" t="str">
        <f>LEFT(shortage_lista__13[[#This Row],[ATC kód 1/ATC kód 2]],1)</f>
        <v>C</v>
      </c>
      <c r="H1022" t="s">
        <v>4775</v>
      </c>
      <c r="I1022" s="18">
        <v>44670</v>
      </c>
      <c r="K1022" t="s">
        <v>1544</v>
      </c>
      <c r="L1022" t="s">
        <v>1584</v>
      </c>
      <c r="M1022" t="s">
        <v>1546</v>
      </c>
    </row>
    <row r="1023" spans="1:13" x14ac:dyDescent="0.35">
      <c r="A1023" t="s">
        <v>4776</v>
      </c>
      <c r="B1023" t="s">
        <v>2644</v>
      </c>
      <c r="C1023" t="s">
        <v>4777</v>
      </c>
      <c r="D1023" t="s">
        <v>4778</v>
      </c>
      <c r="E1023" t="s">
        <v>1931</v>
      </c>
      <c r="F1023" t="str">
        <f t="shared" si="15"/>
        <v>C - Cardiovascular system</v>
      </c>
      <c r="G1023" t="str">
        <f>LEFT(shortage_lista__13[[#This Row],[ATC kód 1/ATC kód 2]],1)</f>
        <v>C</v>
      </c>
      <c r="H1023" t="s">
        <v>4779</v>
      </c>
      <c r="I1023" s="18">
        <v>44907</v>
      </c>
      <c r="K1023" t="s">
        <v>1544</v>
      </c>
      <c r="L1023" t="s">
        <v>1573</v>
      </c>
      <c r="M1023" t="s">
        <v>1546</v>
      </c>
    </row>
    <row r="1024" spans="1:13" x14ac:dyDescent="0.35">
      <c r="A1024" t="s">
        <v>4780</v>
      </c>
      <c r="B1024" t="s">
        <v>2644</v>
      </c>
      <c r="C1024" t="s">
        <v>4781</v>
      </c>
      <c r="D1024" t="s">
        <v>4778</v>
      </c>
      <c r="E1024" t="s">
        <v>1931</v>
      </c>
      <c r="F1024" t="str">
        <f t="shared" si="15"/>
        <v>C - Cardiovascular system</v>
      </c>
      <c r="G1024" t="str">
        <f>LEFT(shortage_lista__13[[#This Row],[ATC kód 1/ATC kód 2]],1)</f>
        <v>C</v>
      </c>
      <c r="H1024" t="s">
        <v>4779</v>
      </c>
      <c r="I1024" s="18">
        <v>45254</v>
      </c>
      <c r="K1024" t="s">
        <v>1544</v>
      </c>
      <c r="L1024" t="s">
        <v>1573</v>
      </c>
      <c r="M1024" t="s">
        <v>1546</v>
      </c>
    </row>
    <row r="1025" spans="1:13" x14ac:dyDescent="0.35">
      <c r="A1025" t="s">
        <v>4782</v>
      </c>
      <c r="B1025" t="s">
        <v>2644</v>
      </c>
      <c r="C1025" t="s">
        <v>4783</v>
      </c>
      <c r="D1025" t="s">
        <v>4778</v>
      </c>
      <c r="E1025" t="s">
        <v>1931</v>
      </c>
      <c r="F1025" t="str">
        <f t="shared" si="15"/>
        <v>C - Cardiovascular system</v>
      </c>
      <c r="G1025" t="str">
        <f>LEFT(shortage_lista__13[[#This Row],[ATC kód 1/ATC kód 2]],1)</f>
        <v>C</v>
      </c>
      <c r="H1025" t="s">
        <v>4779</v>
      </c>
      <c r="I1025" s="18">
        <v>43595</v>
      </c>
      <c r="K1025" t="s">
        <v>1583</v>
      </c>
      <c r="L1025" t="s">
        <v>1567</v>
      </c>
      <c r="M1025" t="s">
        <v>1546</v>
      </c>
    </row>
    <row r="1026" spans="1:13" x14ac:dyDescent="0.35">
      <c r="A1026" t="s">
        <v>4784</v>
      </c>
      <c r="B1026" t="s">
        <v>4785</v>
      </c>
      <c r="C1026" t="s">
        <v>4786</v>
      </c>
      <c r="D1026" t="s">
        <v>4276</v>
      </c>
      <c r="E1026" t="s">
        <v>1647</v>
      </c>
      <c r="F1026" t="str">
        <f t="shared" ref="F1026:F1089" si="16">VLOOKUP(G1026, $O$2:$P$14, 2, FALSE)</f>
        <v>D - Dermatologicals</v>
      </c>
      <c r="G1026" t="str">
        <f>LEFT(shortage_lista__13[[#This Row],[ATC kód 1/ATC kód 2]],1)</f>
        <v>D</v>
      </c>
      <c r="H1026" t="s">
        <v>4787</v>
      </c>
      <c r="I1026" s="18">
        <v>43900</v>
      </c>
      <c r="K1026" t="s">
        <v>1544</v>
      </c>
      <c r="L1026" t="s">
        <v>1573</v>
      </c>
      <c r="M1026" t="s">
        <v>1546</v>
      </c>
    </row>
    <row r="1027" spans="1:13" x14ac:dyDescent="0.35">
      <c r="A1027" t="s">
        <v>4788</v>
      </c>
      <c r="B1027" t="s">
        <v>4785</v>
      </c>
      <c r="C1027" t="s">
        <v>4789</v>
      </c>
      <c r="D1027" t="s">
        <v>4276</v>
      </c>
      <c r="E1027" t="s">
        <v>1647</v>
      </c>
      <c r="F1027" t="str">
        <f t="shared" si="16"/>
        <v>D - Dermatologicals</v>
      </c>
      <c r="G1027" t="str">
        <f>LEFT(shortage_lista__13[[#This Row],[ATC kód 1/ATC kód 2]],1)</f>
        <v>D</v>
      </c>
      <c r="H1027" t="s">
        <v>4787</v>
      </c>
      <c r="I1027" s="18">
        <v>43900</v>
      </c>
      <c r="K1027" t="s">
        <v>1544</v>
      </c>
      <c r="L1027" t="s">
        <v>1573</v>
      </c>
      <c r="M1027" t="s">
        <v>1546</v>
      </c>
    </row>
    <row r="1028" spans="1:13" x14ac:dyDescent="0.35">
      <c r="A1028" t="s">
        <v>4790</v>
      </c>
      <c r="B1028" t="s">
        <v>3448</v>
      </c>
      <c r="C1028" t="s">
        <v>4791</v>
      </c>
      <c r="D1028" t="s">
        <v>4792</v>
      </c>
      <c r="E1028" t="s">
        <v>2037</v>
      </c>
      <c r="F1028" t="str">
        <f t="shared" si="16"/>
        <v>G - Genito-urinary system and sex hormones</v>
      </c>
      <c r="G1028" t="str">
        <f>LEFT(shortage_lista__13[[#This Row],[ATC kód 1/ATC kód 2]],1)</f>
        <v>G</v>
      </c>
      <c r="H1028" t="s">
        <v>4793</v>
      </c>
      <c r="I1028" s="18">
        <v>43465</v>
      </c>
      <c r="K1028" t="s">
        <v>1544</v>
      </c>
      <c r="L1028" t="s">
        <v>1584</v>
      </c>
      <c r="M1028" t="s">
        <v>1546</v>
      </c>
    </row>
    <row r="1029" spans="1:13" x14ac:dyDescent="0.35">
      <c r="A1029" t="s">
        <v>4794</v>
      </c>
      <c r="B1029" t="s">
        <v>3448</v>
      </c>
      <c r="C1029" t="s">
        <v>4795</v>
      </c>
      <c r="D1029" t="s">
        <v>4792</v>
      </c>
      <c r="E1029" t="s">
        <v>2037</v>
      </c>
      <c r="F1029" t="str">
        <f t="shared" si="16"/>
        <v>G - Genito-urinary system and sex hormones</v>
      </c>
      <c r="G1029" t="str">
        <f>LEFT(shortage_lista__13[[#This Row],[ATC kód 1/ATC kód 2]],1)</f>
        <v>G</v>
      </c>
      <c r="H1029" t="s">
        <v>4793</v>
      </c>
      <c r="I1029" s="18">
        <v>43465</v>
      </c>
      <c r="K1029" t="s">
        <v>1544</v>
      </c>
      <c r="L1029" t="s">
        <v>1584</v>
      </c>
      <c r="M1029" t="s">
        <v>1546</v>
      </c>
    </row>
    <row r="1030" spans="1:13" x14ac:dyDescent="0.35">
      <c r="A1030" t="s">
        <v>4796</v>
      </c>
      <c r="B1030" t="s">
        <v>1638</v>
      </c>
      <c r="C1030" t="s">
        <v>4797</v>
      </c>
      <c r="D1030" t="s">
        <v>3725</v>
      </c>
      <c r="E1030" t="s">
        <v>1554</v>
      </c>
      <c r="F1030" t="str">
        <f t="shared" si="16"/>
        <v>N - Nervous system</v>
      </c>
      <c r="G1030" t="str">
        <f>LEFT(shortage_lista__13[[#This Row],[ATC kód 1/ATC kód 2]],1)</f>
        <v>N</v>
      </c>
      <c r="H1030" t="s">
        <v>3726</v>
      </c>
      <c r="I1030" s="18">
        <v>45874</v>
      </c>
      <c r="K1030" t="s">
        <v>1583</v>
      </c>
      <c r="L1030" t="s">
        <v>1545</v>
      </c>
      <c r="M1030" t="s">
        <v>1546</v>
      </c>
    </row>
    <row r="1031" spans="1:13" x14ac:dyDescent="0.35">
      <c r="A1031" t="s">
        <v>4798</v>
      </c>
      <c r="B1031" t="s">
        <v>1638</v>
      </c>
      <c r="C1031" t="s">
        <v>4799</v>
      </c>
      <c r="D1031" t="s">
        <v>3725</v>
      </c>
      <c r="E1031" t="s">
        <v>1554</v>
      </c>
      <c r="F1031" t="str">
        <f t="shared" si="16"/>
        <v>N - Nervous system</v>
      </c>
      <c r="G1031" t="str">
        <f>LEFT(shortage_lista__13[[#This Row],[ATC kód 1/ATC kód 2]],1)</f>
        <v>N</v>
      </c>
      <c r="H1031" t="s">
        <v>3726</v>
      </c>
      <c r="I1031" s="18">
        <v>45895</v>
      </c>
      <c r="K1031" t="s">
        <v>1583</v>
      </c>
      <c r="L1031" t="s">
        <v>1567</v>
      </c>
      <c r="M1031" t="s">
        <v>1546</v>
      </c>
    </row>
    <row r="1032" spans="1:13" x14ac:dyDescent="0.35">
      <c r="A1032" t="s">
        <v>4800</v>
      </c>
      <c r="B1032" t="s">
        <v>4801</v>
      </c>
      <c r="C1032" t="s">
        <v>4802</v>
      </c>
      <c r="D1032" t="s">
        <v>4803</v>
      </c>
      <c r="E1032" t="s">
        <v>4804</v>
      </c>
      <c r="F1032" t="str">
        <f t="shared" si="16"/>
        <v>N - Nervous system</v>
      </c>
      <c r="G1032" t="str">
        <f>LEFT(shortage_lista__13[[#This Row],[ATC kód 1/ATC kód 2]],1)</f>
        <v>N</v>
      </c>
      <c r="H1032" t="s">
        <v>4805</v>
      </c>
      <c r="I1032" s="18">
        <v>42929</v>
      </c>
      <c r="K1032" t="s">
        <v>1544</v>
      </c>
      <c r="L1032" t="s">
        <v>1747</v>
      </c>
      <c r="M1032" t="s">
        <v>1546</v>
      </c>
    </row>
    <row r="1033" spans="1:13" x14ac:dyDescent="0.35">
      <c r="A1033" t="s">
        <v>4800</v>
      </c>
      <c r="B1033" t="s">
        <v>4806</v>
      </c>
      <c r="C1033" t="s">
        <v>4807</v>
      </c>
      <c r="D1033" t="s">
        <v>4803</v>
      </c>
      <c r="E1033" t="s">
        <v>4804</v>
      </c>
      <c r="F1033" t="str">
        <f t="shared" si="16"/>
        <v>N - Nervous system</v>
      </c>
      <c r="G1033" t="str">
        <f>LEFT(shortage_lista__13[[#This Row],[ATC kód 1/ATC kód 2]],1)</f>
        <v>N</v>
      </c>
      <c r="H1033" t="s">
        <v>4805</v>
      </c>
      <c r="I1033" s="18">
        <v>42929</v>
      </c>
      <c r="K1033" t="s">
        <v>1544</v>
      </c>
      <c r="L1033" t="s">
        <v>1747</v>
      </c>
      <c r="M1033" t="s">
        <v>1546</v>
      </c>
    </row>
    <row r="1034" spans="1:13" x14ac:dyDescent="0.35">
      <c r="A1034" t="s">
        <v>4808</v>
      </c>
      <c r="B1034" t="s">
        <v>1667</v>
      </c>
      <c r="C1034" t="s">
        <v>4809</v>
      </c>
      <c r="D1034" t="s">
        <v>4810</v>
      </c>
      <c r="E1034" t="s">
        <v>1554</v>
      </c>
      <c r="F1034" t="str">
        <f t="shared" si="16"/>
        <v>A - Alimentary tract and metabolism</v>
      </c>
      <c r="G1034" t="str">
        <f>LEFT(shortage_lista__13[[#This Row],[ATC kód 1/ATC kód 2]],1)</f>
        <v>A</v>
      </c>
      <c r="H1034" t="s">
        <v>4811</v>
      </c>
      <c r="I1034" s="18">
        <v>45398</v>
      </c>
      <c r="K1034" t="s">
        <v>1583</v>
      </c>
      <c r="L1034" t="s">
        <v>1573</v>
      </c>
      <c r="M1034" t="s">
        <v>1546</v>
      </c>
    </row>
    <row r="1035" spans="1:13" x14ac:dyDescent="0.35">
      <c r="A1035" t="s">
        <v>4812</v>
      </c>
      <c r="B1035" t="s">
        <v>1667</v>
      </c>
      <c r="C1035" t="s">
        <v>4813</v>
      </c>
      <c r="D1035" t="s">
        <v>4810</v>
      </c>
      <c r="E1035" t="s">
        <v>1554</v>
      </c>
      <c r="F1035" t="str">
        <f t="shared" si="16"/>
        <v>A - Alimentary tract and metabolism</v>
      </c>
      <c r="G1035" t="str">
        <f>LEFT(shortage_lista__13[[#This Row],[ATC kód 1/ATC kód 2]],1)</f>
        <v>A</v>
      </c>
      <c r="H1035" t="s">
        <v>4811</v>
      </c>
      <c r="I1035" s="18">
        <v>45314</v>
      </c>
      <c r="K1035" t="s">
        <v>1583</v>
      </c>
      <c r="L1035" t="s">
        <v>1567</v>
      </c>
      <c r="M1035" t="s">
        <v>1546</v>
      </c>
    </row>
    <row r="1036" spans="1:13" x14ac:dyDescent="0.35">
      <c r="A1036" t="s">
        <v>4812</v>
      </c>
      <c r="B1036" t="s">
        <v>1565</v>
      </c>
      <c r="C1036" t="s">
        <v>4814</v>
      </c>
      <c r="D1036" t="s">
        <v>4810</v>
      </c>
      <c r="E1036" t="s">
        <v>1554</v>
      </c>
      <c r="F1036" t="str">
        <f t="shared" si="16"/>
        <v>A - Alimentary tract and metabolism</v>
      </c>
      <c r="G1036" t="str">
        <f>LEFT(shortage_lista__13[[#This Row],[ATC kód 1/ATC kód 2]],1)</f>
        <v>A</v>
      </c>
      <c r="H1036" t="s">
        <v>4811</v>
      </c>
      <c r="I1036" s="18">
        <v>45173</v>
      </c>
      <c r="K1036" t="s">
        <v>1583</v>
      </c>
      <c r="L1036" t="s">
        <v>1563</v>
      </c>
      <c r="M1036" t="s">
        <v>1546</v>
      </c>
    </row>
    <row r="1037" spans="1:13" x14ac:dyDescent="0.35">
      <c r="A1037" t="s">
        <v>4815</v>
      </c>
      <c r="B1037" t="s">
        <v>1735</v>
      </c>
      <c r="C1037" t="s">
        <v>4816</v>
      </c>
      <c r="D1037" t="s">
        <v>2482</v>
      </c>
      <c r="E1037" t="s">
        <v>1593</v>
      </c>
      <c r="F1037" t="str">
        <f t="shared" si="16"/>
        <v>N - Nervous system</v>
      </c>
      <c r="G1037" t="str">
        <f>LEFT(shortage_lista__13[[#This Row],[ATC kód 1/ATC kód 2]],1)</f>
        <v>N</v>
      </c>
      <c r="H1037" t="s">
        <v>2483</v>
      </c>
      <c r="I1037" s="18">
        <v>45632</v>
      </c>
      <c r="J1037" s="18">
        <v>46097</v>
      </c>
      <c r="K1037" t="s">
        <v>1583</v>
      </c>
      <c r="L1037" t="s">
        <v>1567</v>
      </c>
      <c r="M1037" t="s">
        <v>1546</v>
      </c>
    </row>
    <row r="1038" spans="1:13" x14ac:dyDescent="0.35">
      <c r="A1038" t="s">
        <v>4815</v>
      </c>
      <c r="B1038" t="s">
        <v>1933</v>
      </c>
      <c r="C1038" t="s">
        <v>4817</v>
      </c>
      <c r="D1038" t="s">
        <v>2482</v>
      </c>
      <c r="E1038" t="s">
        <v>1593</v>
      </c>
      <c r="F1038" t="str">
        <f t="shared" si="16"/>
        <v>N - Nervous system</v>
      </c>
      <c r="G1038" t="str">
        <f>LEFT(shortage_lista__13[[#This Row],[ATC kód 1/ATC kód 2]],1)</f>
        <v>N</v>
      </c>
      <c r="H1038" t="s">
        <v>2483</v>
      </c>
      <c r="I1038" s="18">
        <v>45624</v>
      </c>
      <c r="J1038" s="18">
        <v>46097</v>
      </c>
      <c r="K1038" t="s">
        <v>1583</v>
      </c>
      <c r="L1038" t="s">
        <v>1573</v>
      </c>
      <c r="M1038" t="s">
        <v>1546</v>
      </c>
    </row>
    <row r="1039" spans="1:13" x14ac:dyDescent="0.35">
      <c r="A1039" t="s">
        <v>4818</v>
      </c>
      <c r="B1039" t="s">
        <v>1735</v>
      </c>
      <c r="C1039" t="s">
        <v>4819</v>
      </c>
      <c r="D1039" t="s">
        <v>2482</v>
      </c>
      <c r="E1039" t="s">
        <v>1593</v>
      </c>
      <c r="F1039" t="str">
        <f t="shared" si="16"/>
        <v>N - Nervous system</v>
      </c>
      <c r="G1039" t="str">
        <f>LEFT(shortage_lista__13[[#This Row],[ATC kód 1/ATC kód 2]],1)</f>
        <v>N</v>
      </c>
      <c r="H1039" t="s">
        <v>2483</v>
      </c>
      <c r="I1039" s="18">
        <v>41660</v>
      </c>
      <c r="K1039" t="s">
        <v>1583</v>
      </c>
      <c r="L1039" t="s">
        <v>1563</v>
      </c>
      <c r="M1039" t="s">
        <v>1546</v>
      </c>
    </row>
    <row r="1040" spans="1:13" x14ac:dyDescent="0.35">
      <c r="A1040" t="s">
        <v>4818</v>
      </c>
      <c r="B1040" t="s">
        <v>1933</v>
      </c>
      <c r="C1040" t="s">
        <v>4820</v>
      </c>
      <c r="D1040" t="s">
        <v>2482</v>
      </c>
      <c r="E1040" t="s">
        <v>1593</v>
      </c>
      <c r="F1040" t="str">
        <f t="shared" si="16"/>
        <v>N - Nervous system</v>
      </c>
      <c r="G1040" t="str">
        <f>LEFT(shortage_lista__13[[#This Row],[ATC kód 1/ATC kód 2]],1)</f>
        <v>N</v>
      </c>
      <c r="H1040" t="s">
        <v>2483</v>
      </c>
      <c r="I1040" s="18">
        <v>45533</v>
      </c>
      <c r="J1040" s="18">
        <v>46097</v>
      </c>
      <c r="K1040" t="s">
        <v>1583</v>
      </c>
      <c r="L1040" t="s">
        <v>1563</v>
      </c>
      <c r="M1040" t="s">
        <v>1546</v>
      </c>
    </row>
    <row r="1041" spans="1:13" x14ac:dyDescent="0.35">
      <c r="A1041" t="s">
        <v>4821</v>
      </c>
      <c r="B1041" t="s">
        <v>1735</v>
      </c>
      <c r="C1041" t="s">
        <v>4822</v>
      </c>
      <c r="D1041" t="s">
        <v>2482</v>
      </c>
      <c r="E1041" t="s">
        <v>1593</v>
      </c>
      <c r="F1041" t="str">
        <f t="shared" si="16"/>
        <v>N - Nervous system</v>
      </c>
      <c r="G1041" t="str">
        <f>LEFT(shortage_lista__13[[#This Row],[ATC kód 1/ATC kód 2]],1)</f>
        <v>N</v>
      </c>
      <c r="H1041" t="s">
        <v>2483</v>
      </c>
      <c r="I1041" s="18">
        <v>42578</v>
      </c>
      <c r="K1041" t="s">
        <v>1583</v>
      </c>
      <c r="L1041" t="s">
        <v>1563</v>
      </c>
      <c r="M1041" t="s">
        <v>1546</v>
      </c>
    </row>
    <row r="1042" spans="1:13" x14ac:dyDescent="0.35">
      <c r="A1042" t="s">
        <v>4821</v>
      </c>
      <c r="B1042" t="s">
        <v>1933</v>
      </c>
      <c r="C1042" t="s">
        <v>4823</v>
      </c>
      <c r="D1042" t="s">
        <v>2482</v>
      </c>
      <c r="E1042" t="s">
        <v>1593</v>
      </c>
      <c r="F1042" t="str">
        <f t="shared" si="16"/>
        <v>N - Nervous system</v>
      </c>
      <c r="G1042" t="str">
        <f>LEFT(shortage_lista__13[[#This Row],[ATC kód 1/ATC kód 2]],1)</f>
        <v>N</v>
      </c>
      <c r="H1042" t="s">
        <v>2483</v>
      </c>
      <c r="I1042" s="18">
        <v>45464</v>
      </c>
      <c r="J1042" s="18">
        <v>46097</v>
      </c>
      <c r="K1042" t="s">
        <v>1583</v>
      </c>
      <c r="L1042" t="s">
        <v>1563</v>
      </c>
      <c r="M1042" t="s">
        <v>1546</v>
      </c>
    </row>
    <row r="1043" spans="1:13" x14ac:dyDescent="0.35">
      <c r="A1043" t="s">
        <v>4824</v>
      </c>
      <c r="B1043" t="s">
        <v>1667</v>
      </c>
      <c r="C1043" t="s">
        <v>4825</v>
      </c>
      <c r="D1043" t="s">
        <v>3384</v>
      </c>
      <c r="E1043" t="s">
        <v>1593</v>
      </c>
      <c r="F1043" t="str">
        <f t="shared" si="16"/>
        <v>C - Cardiovascular system</v>
      </c>
      <c r="G1043" t="str">
        <f>LEFT(shortage_lista__13[[#This Row],[ATC kód 1/ATC kód 2]],1)</f>
        <v>C</v>
      </c>
      <c r="H1043" t="s">
        <v>3385</v>
      </c>
      <c r="I1043" s="18">
        <v>45818</v>
      </c>
      <c r="K1043" t="s">
        <v>1544</v>
      </c>
      <c r="L1043" t="s">
        <v>1567</v>
      </c>
      <c r="M1043" t="s">
        <v>1546</v>
      </c>
    </row>
    <row r="1044" spans="1:13" x14ac:dyDescent="0.35">
      <c r="A1044" t="s">
        <v>4826</v>
      </c>
      <c r="B1044" t="s">
        <v>1735</v>
      </c>
      <c r="C1044" t="s">
        <v>4827</v>
      </c>
      <c r="D1044" t="s">
        <v>4828</v>
      </c>
      <c r="E1044" t="s">
        <v>1542</v>
      </c>
      <c r="F1044" t="str">
        <f t="shared" si="16"/>
        <v>N - Nervous system</v>
      </c>
      <c r="G1044" t="str">
        <f>LEFT(shortage_lista__13[[#This Row],[ATC kód 1/ATC kód 2]],1)</f>
        <v>N</v>
      </c>
      <c r="H1044" t="s">
        <v>4829</v>
      </c>
      <c r="I1044" s="18">
        <v>45910</v>
      </c>
      <c r="J1044" s="18">
        <v>45991</v>
      </c>
      <c r="K1044" t="s">
        <v>1583</v>
      </c>
      <c r="L1044" t="s">
        <v>1567</v>
      </c>
      <c r="M1044" t="s">
        <v>1546</v>
      </c>
    </row>
    <row r="1045" spans="1:13" x14ac:dyDescent="0.35">
      <c r="A1045" t="s">
        <v>4830</v>
      </c>
      <c r="B1045" t="s">
        <v>1735</v>
      </c>
      <c r="C1045" t="s">
        <v>4831</v>
      </c>
      <c r="D1045" t="s">
        <v>4832</v>
      </c>
      <c r="E1045" t="s">
        <v>1806</v>
      </c>
      <c r="F1045" t="str">
        <f t="shared" si="16"/>
        <v>N - Nervous system</v>
      </c>
      <c r="G1045" t="str">
        <f>LEFT(shortage_lista__13[[#This Row],[ATC kód 1/ATC kód 2]],1)</f>
        <v>N</v>
      </c>
      <c r="H1045" t="s">
        <v>4833</v>
      </c>
      <c r="I1045" s="18">
        <v>45870</v>
      </c>
      <c r="J1045" s="18">
        <v>45992</v>
      </c>
      <c r="K1045" t="s">
        <v>1583</v>
      </c>
      <c r="L1045" t="s">
        <v>1567</v>
      </c>
      <c r="M1045" t="s">
        <v>1546</v>
      </c>
    </row>
    <row r="1046" spans="1:13" x14ac:dyDescent="0.35">
      <c r="A1046" t="s">
        <v>4834</v>
      </c>
      <c r="B1046" t="s">
        <v>4835</v>
      </c>
      <c r="C1046" t="s">
        <v>4836</v>
      </c>
      <c r="D1046" t="s">
        <v>4837</v>
      </c>
      <c r="E1046" t="s">
        <v>1593</v>
      </c>
      <c r="F1046" t="str">
        <f t="shared" si="16"/>
        <v>L - Antineoplastic and immunomodulating agents</v>
      </c>
      <c r="G1046" t="str">
        <f>LEFT(shortage_lista__13[[#This Row],[ATC kód 1/ATC kód 2]],1)</f>
        <v>L</v>
      </c>
      <c r="H1046" t="s">
        <v>4838</v>
      </c>
      <c r="I1046" s="18">
        <v>43452</v>
      </c>
      <c r="K1046" t="s">
        <v>1544</v>
      </c>
      <c r="L1046" t="s">
        <v>1549</v>
      </c>
      <c r="M1046" t="s">
        <v>1546</v>
      </c>
    </row>
    <row r="1047" spans="1:13" x14ac:dyDescent="0.35">
      <c r="A1047" t="s">
        <v>4839</v>
      </c>
      <c r="B1047" t="s">
        <v>1722</v>
      </c>
      <c r="C1047" t="s">
        <v>4840</v>
      </c>
      <c r="D1047" t="s">
        <v>4841</v>
      </c>
      <c r="E1047" t="s">
        <v>1656</v>
      </c>
      <c r="F1047" t="str">
        <f t="shared" si="16"/>
        <v>A - Alimentary tract and metabolism</v>
      </c>
      <c r="G1047" t="str">
        <f>LEFT(shortage_lista__13[[#This Row],[ATC kód 1/ATC kód 2]],1)</f>
        <v>A</v>
      </c>
      <c r="H1047" t="s">
        <v>4842</v>
      </c>
      <c r="I1047" s="18">
        <v>43769</v>
      </c>
      <c r="K1047" t="s">
        <v>1544</v>
      </c>
      <c r="L1047" t="s">
        <v>1573</v>
      </c>
      <c r="M1047" t="s">
        <v>1546</v>
      </c>
    </row>
    <row r="1048" spans="1:13" x14ac:dyDescent="0.35">
      <c r="A1048" t="s">
        <v>4843</v>
      </c>
      <c r="B1048" t="s">
        <v>3007</v>
      </c>
      <c r="C1048" t="s">
        <v>4844</v>
      </c>
      <c r="D1048" t="s">
        <v>4659</v>
      </c>
      <c r="E1048" t="s">
        <v>2113</v>
      </c>
      <c r="F1048" t="str">
        <f t="shared" si="16"/>
        <v>C - Cardiovascular system</v>
      </c>
      <c r="G1048" t="str">
        <f>LEFT(shortage_lista__13[[#This Row],[ATC kód 1/ATC kód 2]],1)</f>
        <v>C</v>
      </c>
      <c r="H1048" t="s">
        <v>4845</v>
      </c>
      <c r="I1048" s="18">
        <v>44299</v>
      </c>
      <c r="K1048" t="s">
        <v>1544</v>
      </c>
      <c r="L1048" t="s">
        <v>1573</v>
      </c>
      <c r="M1048" t="s">
        <v>1546</v>
      </c>
    </row>
    <row r="1049" spans="1:13" x14ac:dyDescent="0.35">
      <c r="A1049" t="s">
        <v>4846</v>
      </c>
      <c r="B1049" t="s">
        <v>4847</v>
      </c>
      <c r="C1049" t="s">
        <v>4848</v>
      </c>
      <c r="D1049" t="s">
        <v>4659</v>
      </c>
      <c r="E1049" t="s">
        <v>2113</v>
      </c>
      <c r="F1049" t="str">
        <f t="shared" si="16"/>
        <v>C - Cardiovascular system</v>
      </c>
      <c r="G1049" t="str">
        <f>LEFT(shortage_lista__13[[#This Row],[ATC kód 1/ATC kód 2]],1)</f>
        <v>C</v>
      </c>
      <c r="H1049" t="s">
        <v>4845</v>
      </c>
      <c r="I1049" s="18">
        <v>44299</v>
      </c>
      <c r="K1049" t="s">
        <v>1544</v>
      </c>
      <c r="L1049" t="s">
        <v>1573</v>
      </c>
      <c r="M1049" t="s">
        <v>1546</v>
      </c>
    </row>
    <row r="1050" spans="1:13" x14ac:dyDescent="0.35">
      <c r="A1050" t="s">
        <v>4849</v>
      </c>
      <c r="B1050" t="s">
        <v>4850</v>
      </c>
      <c r="C1050" t="s">
        <v>4851</v>
      </c>
      <c r="D1050" t="s">
        <v>4852</v>
      </c>
      <c r="E1050" t="s">
        <v>1603</v>
      </c>
      <c r="F1050" t="str">
        <f t="shared" si="16"/>
        <v>D - Dermatologicals</v>
      </c>
      <c r="G1050" t="str">
        <f>LEFT(shortage_lista__13[[#This Row],[ATC kód 1/ATC kód 2]],1)</f>
        <v>D</v>
      </c>
      <c r="H1050" t="s">
        <v>4853</v>
      </c>
      <c r="I1050" s="18">
        <v>45098</v>
      </c>
      <c r="K1050" t="s">
        <v>1556</v>
      </c>
      <c r="L1050" t="s">
        <v>1549</v>
      </c>
      <c r="M1050" t="s">
        <v>1546</v>
      </c>
    </row>
    <row r="1051" spans="1:13" x14ac:dyDescent="0.35">
      <c r="A1051" t="s">
        <v>4854</v>
      </c>
      <c r="B1051" t="s">
        <v>1638</v>
      </c>
      <c r="C1051" t="s">
        <v>4855</v>
      </c>
      <c r="D1051" t="s">
        <v>1901</v>
      </c>
      <c r="E1051" t="s">
        <v>2135</v>
      </c>
      <c r="F1051" t="str">
        <f t="shared" si="16"/>
        <v>N - Nervous system</v>
      </c>
      <c r="G1051" t="str">
        <f>LEFT(shortage_lista__13[[#This Row],[ATC kód 1/ATC kód 2]],1)</f>
        <v>N</v>
      </c>
      <c r="H1051" t="s">
        <v>1903</v>
      </c>
      <c r="I1051" s="18">
        <v>45944</v>
      </c>
      <c r="J1051" s="18">
        <v>45991</v>
      </c>
      <c r="K1051" t="s">
        <v>1583</v>
      </c>
      <c r="L1051" t="s">
        <v>1563</v>
      </c>
      <c r="M1051" t="s">
        <v>1546</v>
      </c>
    </row>
    <row r="1052" spans="1:13" x14ac:dyDescent="0.35">
      <c r="A1052" t="s">
        <v>4856</v>
      </c>
      <c r="B1052" t="s">
        <v>1569</v>
      </c>
      <c r="C1052" t="s">
        <v>4857</v>
      </c>
      <c r="D1052" t="s">
        <v>3994</v>
      </c>
      <c r="E1052" t="s">
        <v>1714</v>
      </c>
      <c r="F1052" t="str">
        <f t="shared" si="16"/>
        <v>R - Respiratory system</v>
      </c>
      <c r="G1052" t="str">
        <f>LEFT(shortage_lista__13[[#This Row],[ATC kód 1/ATC kód 2]],1)</f>
        <v>R</v>
      </c>
      <c r="H1052" t="s">
        <v>3996</v>
      </c>
      <c r="I1052" s="18">
        <v>45833</v>
      </c>
      <c r="K1052" t="s">
        <v>1544</v>
      </c>
      <c r="L1052" t="s">
        <v>1584</v>
      </c>
      <c r="M1052" t="s">
        <v>1546</v>
      </c>
    </row>
    <row r="1053" spans="1:13" x14ac:dyDescent="0.35">
      <c r="A1053" t="s">
        <v>4858</v>
      </c>
      <c r="B1053" t="s">
        <v>4859</v>
      </c>
      <c r="C1053" t="s">
        <v>4860</v>
      </c>
      <c r="D1053" t="s">
        <v>4208</v>
      </c>
      <c r="E1053" t="s">
        <v>1714</v>
      </c>
      <c r="F1053" t="str">
        <f t="shared" si="16"/>
        <v>R - Respiratory system</v>
      </c>
      <c r="G1053" t="str">
        <f>LEFT(shortage_lista__13[[#This Row],[ATC kód 1/ATC kód 2]],1)</f>
        <v>R</v>
      </c>
      <c r="H1053" t="s">
        <v>4209</v>
      </c>
      <c r="I1053" s="18">
        <v>45840</v>
      </c>
      <c r="K1053" t="s">
        <v>1544</v>
      </c>
      <c r="L1053" t="s">
        <v>1584</v>
      </c>
      <c r="M1053" t="s">
        <v>1546</v>
      </c>
    </row>
    <row r="1054" spans="1:13" x14ac:dyDescent="0.35">
      <c r="A1054" t="s">
        <v>4861</v>
      </c>
      <c r="B1054" t="s">
        <v>1569</v>
      </c>
      <c r="C1054" t="s">
        <v>4862</v>
      </c>
      <c r="D1054" t="s">
        <v>4208</v>
      </c>
      <c r="E1054" t="s">
        <v>1714</v>
      </c>
      <c r="F1054" t="str">
        <f t="shared" si="16"/>
        <v>R - Respiratory system</v>
      </c>
      <c r="G1054" t="str">
        <f>LEFT(shortage_lista__13[[#This Row],[ATC kód 1/ATC kód 2]],1)</f>
        <v>R</v>
      </c>
      <c r="H1054" t="s">
        <v>4209</v>
      </c>
      <c r="I1054" s="18">
        <v>45833</v>
      </c>
      <c r="K1054" t="s">
        <v>1544</v>
      </c>
      <c r="L1054" t="s">
        <v>1545</v>
      </c>
      <c r="M1054" t="s">
        <v>1546</v>
      </c>
    </row>
    <row r="1055" spans="1:13" x14ac:dyDescent="0.35">
      <c r="A1055" t="s">
        <v>4863</v>
      </c>
      <c r="B1055" t="s">
        <v>3239</v>
      </c>
      <c r="C1055" t="s">
        <v>4864</v>
      </c>
      <c r="D1055" t="s">
        <v>4865</v>
      </c>
      <c r="E1055" t="s">
        <v>2258</v>
      </c>
      <c r="F1055" t="str">
        <f t="shared" si="16"/>
        <v>J - Antiinfectives for systemic use</v>
      </c>
      <c r="G1055" t="str">
        <f>LEFT(shortage_lista__13[[#This Row],[ATC kód 1/ATC kód 2]],1)</f>
        <v>J</v>
      </c>
      <c r="H1055" t="s">
        <v>4866</v>
      </c>
      <c r="I1055" s="18">
        <v>45251</v>
      </c>
      <c r="K1055" t="s">
        <v>1556</v>
      </c>
      <c r="L1055" t="s">
        <v>1563</v>
      </c>
      <c r="M1055" t="s">
        <v>1546</v>
      </c>
    </row>
    <row r="1056" spans="1:13" x14ac:dyDescent="0.35">
      <c r="A1056" t="s">
        <v>4867</v>
      </c>
      <c r="B1056" t="s">
        <v>3239</v>
      </c>
      <c r="C1056" t="s">
        <v>4868</v>
      </c>
      <c r="D1056" t="s">
        <v>4869</v>
      </c>
      <c r="E1056" t="s">
        <v>2258</v>
      </c>
      <c r="F1056" t="str">
        <f t="shared" si="16"/>
        <v>J - Antiinfectives for systemic use</v>
      </c>
      <c r="G1056" t="str">
        <f>LEFT(shortage_lista__13[[#This Row],[ATC kód 1/ATC kód 2]],1)</f>
        <v>J</v>
      </c>
      <c r="H1056" t="s">
        <v>4870</v>
      </c>
      <c r="I1056" s="18">
        <v>45314</v>
      </c>
      <c r="K1056" t="s">
        <v>1556</v>
      </c>
      <c r="L1056" t="s">
        <v>1545</v>
      </c>
      <c r="M1056" t="s">
        <v>1546</v>
      </c>
    </row>
    <row r="1057" spans="1:13" x14ac:dyDescent="0.35">
      <c r="A1057" t="s">
        <v>4871</v>
      </c>
      <c r="B1057" t="s">
        <v>3331</v>
      </c>
      <c r="C1057" t="s">
        <v>4872</v>
      </c>
      <c r="D1057" t="s">
        <v>4873</v>
      </c>
      <c r="E1057" t="s">
        <v>1554</v>
      </c>
      <c r="F1057" t="str">
        <f t="shared" si="16"/>
        <v>B - Blood and blood forming organs</v>
      </c>
      <c r="G1057" t="str">
        <f>LEFT(shortage_lista__13[[#This Row],[ATC kód 1/ATC kód 2]],1)</f>
        <v>B</v>
      </c>
      <c r="H1057" t="s">
        <v>2060</v>
      </c>
      <c r="I1057" s="18">
        <v>45453</v>
      </c>
      <c r="K1057" t="s">
        <v>1583</v>
      </c>
      <c r="L1057" t="s">
        <v>1545</v>
      </c>
      <c r="M1057" t="s">
        <v>1546</v>
      </c>
    </row>
    <row r="1058" spans="1:13" x14ac:dyDescent="0.35">
      <c r="A1058" t="s">
        <v>4874</v>
      </c>
      <c r="B1058" t="s">
        <v>3331</v>
      </c>
      <c r="C1058" t="s">
        <v>4875</v>
      </c>
      <c r="D1058" t="s">
        <v>4873</v>
      </c>
      <c r="E1058" t="s">
        <v>1554</v>
      </c>
      <c r="F1058" t="str">
        <f t="shared" si="16"/>
        <v>B - Blood and blood forming organs</v>
      </c>
      <c r="G1058" t="str">
        <f>LEFT(shortage_lista__13[[#This Row],[ATC kód 1/ATC kód 2]],1)</f>
        <v>B</v>
      </c>
      <c r="H1058" t="s">
        <v>2060</v>
      </c>
      <c r="I1058" s="18">
        <v>45637</v>
      </c>
      <c r="K1058" t="s">
        <v>1583</v>
      </c>
      <c r="L1058" t="s">
        <v>1545</v>
      </c>
      <c r="M1058" t="s">
        <v>1546</v>
      </c>
    </row>
    <row r="1059" spans="1:13" x14ac:dyDescent="0.35">
      <c r="A1059" t="s">
        <v>4876</v>
      </c>
      <c r="B1059" t="s">
        <v>4448</v>
      </c>
      <c r="C1059" t="s">
        <v>4877</v>
      </c>
      <c r="D1059" t="s">
        <v>4878</v>
      </c>
      <c r="E1059" t="s">
        <v>3979</v>
      </c>
      <c r="F1059" t="str">
        <f t="shared" si="16"/>
        <v>B - Blood and blood forming organs</v>
      </c>
      <c r="G1059" t="str">
        <f>LEFT(shortage_lista__13[[#This Row],[ATC kód 1/ATC kód 2]],1)</f>
        <v>B</v>
      </c>
      <c r="H1059" t="s">
        <v>1746</v>
      </c>
      <c r="I1059" s="18">
        <v>45511</v>
      </c>
      <c r="K1059" t="s">
        <v>3402</v>
      </c>
      <c r="L1059" t="s">
        <v>1584</v>
      </c>
      <c r="M1059" t="s">
        <v>1546</v>
      </c>
    </row>
    <row r="1060" spans="1:13" x14ac:dyDescent="0.35">
      <c r="A1060" t="s">
        <v>4876</v>
      </c>
      <c r="B1060" t="s">
        <v>4452</v>
      </c>
      <c r="C1060" t="s">
        <v>4879</v>
      </c>
      <c r="D1060" t="s">
        <v>4878</v>
      </c>
      <c r="E1060" t="s">
        <v>3979</v>
      </c>
      <c r="F1060" t="str">
        <f t="shared" si="16"/>
        <v>B - Blood and blood forming organs</v>
      </c>
      <c r="G1060" t="str">
        <f>LEFT(shortage_lista__13[[#This Row],[ATC kód 1/ATC kód 2]],1)</f>
        <v>B</v>
      </c>
      <c r="H1060" t="s">
        <v>1746</v>
      </c>
      <c r="I1060" s="18">
        <v>45511</v>
      </c>
      <c r="K1060" t="s">
        <v>3402</v>
      </c>
      <c r="L1060" t="s">
        <v>1584</v>
      </c>
      <c r="M1060" t="s">
        <v>1546</v>
      </c>
    </row>
    <row r="1061" spans="1:13" x14ac:dyDescent="0.35">
      <c r="A1061" t="s">
        <v>4880</v>
      </c>
      <c r="B1061" t="s">
        <v>4448</v>
      </c>
      <c r="C1061" t="s">
        <v>4881</v>
      </c>
      <c r="D1061" t="s">
        <v>4882</v>
      </c>
      <c r="E1061" t="s">
        <v>4883</v>
      </c>
      <c r="F1061" t="str">
        <f t="shared" si="16"/>
        <v>B - Blood and blood forming organs</v>
      </c>
      <c r="G1061" t="str">
        <f>LEFT(shortage_lista__13[[#This Row],[ATC kód 1/ATC kód 2]],1)</f>
        <v>B</v>
      </c>
      <c r="H1061" t="s">
        <v>1746</v>
      </c>
      <c r="I1061" s="18">
        <v>45617</v>
      </c>
      <c r="K1061" t="s">
        <v>1544</v>
      </c>
      <c r="L1061" t="s">
        <v>1563</v>
      </c>
      <c r="M1061" t="s">
        <v>1546</v>
      </c>
    </row>
    <row r="1062" spans="1:13" x14ac:dyDescent="0.35">
      <c r="A1062" t="s">
        <v>4884</v>
      </c>
      <c r="B1062" t="s">
        <v>4885</v>
      </c>
      <c r="C1062" t="s">
        <v>4886</v>
      </c>
      <c r="D1062" t="s">
        <v>4873</v>
      </c>
      <c r="E1062" t="s">
        <v>1554</v>
      </c>
      <c r="F1062" t="str">
        <f t="shared" si="16"/>
        <v>B - Blood and blood forming organs</v>
      </c>
      <c r="G1062" t="str">
        <f>LEFT(shortage_lista__13[[#This Row],[ATC kód 1/ATC kód 2]],1)</f>
        <v>B</v>
      </c>
      <c r="H1062" t="s">
        <v>1746</v>
      </c>
      <c r="I1062" s="18">
        <v>44589</v>
      </c>
      <c r="K1062" t="s">
        <v>1583</v>
      </c>
      <c r="L1062" t="s">
        <v>1545</v>
      </c>
      <c r="M1062" t="s">
        <v>1546</v>
      </c>
    </row>
    <row r="1063" spans="1:13" x14ac:dyDescent="0.35">
      <c r="A1063" t="s">
        <v>4887</v>
      </c>
      <c r="B1063" t="s">
        <v>4448</v>
      </c>
      <c r="C1063" t="s">
        <v>4888</v>
      </c>
      <c r="D1063" t="s">
        <v>4889</v>
      </c>
      <c r="E1063" t="s">
        <v>3979</v>
      </c>
      <c r="F1063" t="str">
        <f t="shared" si="16"/>
        <v>B - Blood and blood forming organs</v>
      </c>
      <c r="G1063" t="str">
        <f>LEFT(shortage_lista__13[[#This Row],[ATC kód 1/ATC kód 2]],1)</f>
        <v>B</v>
      </c>
      <c r="H1063" t="s">
        <v>1746</v>
      </c>
      <c r="I1063" s="18">
        <v>45511</v>
      </c>
      <c r="K1063" t="s">
        <v>3402</v>
      </c>
      <c r="L1063" t="s">
        <v>1584</v>
      </c>
      <c r="M1063" t="s">
        <v>1546</v>
      </c>
    </row>
    <row r="1064" spans="1:13" x14ac:dyDescent="0.35">
      <c r="A1064" t="s">
        <v>4887</v>
      </c>
      <c r="B1064" t="s">
        <v>4452</v>
      </c>
      <c r="C1064" t="s">
        <v>4890</v>
      </c>
      <c r="D1064" t="s">
        <v>4889</v>
      </c>
      <c r="E1064" t="s">
        <v>3979</v>
      </c>
      <c r="F1064" t="str">
        <f t="shared" si="16"/>
        <v>B - Blood and blood forming organs</v>
      </c>
      <c r="G1064" t="str">
        <f>LEFT(shortage_lista__13[[#This Row],[ATC kód 1/ATC kód 2]],1)</f>
        <v>B</v>
      </c>
      <c r="H1064" t="s">
        <v>1746</v>
      </c>
      <c r="I1064" s="18">
        <v>45548</v>
      </c>
      <c r="K1064" t="s">
        <v>3402</v>
      </c>
      <c r="L1064" t="s">
        <v>1584</v>
      </c>
      <c r="M1064" t="s">
        <v>1546</v>
      </c>
    </row>
    <row r="1065" spans="1:13" x14ac:dyDescent="0.35">
      <c r="A1065" t="s">
        <v>4891</v>
      </c>
      <c r="B1065" t="s">
        <v>4892</v>
      </c>
      <c r="C1065" t="s">
        <v>4893</v>
      </c>
      <c r="D1065" t="s">
        <v>4894</v>
      </c>
      <c r="E1065" t="s">
        <v>1781</v>
      </c>
      <c r="F1065" t="str">
        <f t="shared" si="16"/>
        <v>B - Blood and blood forming organs</v>
      </c>
      <c r="G1065" t="str">
        <f>LEFT(shortage_lista__13[[#This Row],[ATC kód 1/ATC kód 2]],1)</f>
        <v>B</v>
      </c>
      <c r="H1065" t="s">
        <v>1746</v>
      </c>
      <c r="I1065" s="18">
        <v>45937</v>
      </c>
      <c r="J1065" s="18">
        <v>45991</v>
      </c>
      <c r="K1065" t="s">
        <v>1860</v>
      </c>
      <c r="L1065" t="s">
        <v>1584</v>
      </c>
      <c r="M1065" t="s">
        <v>1546</v>
      </c>
    </row>
    <row r="1066" spans="1:13" x14ac:dyDescent="0.35">
      <c r="A1066" t="s">
        <v>4895</v>
      </c>
      <c r="B1066" t="s">
        <v>4885</v>
      </c>
      <c r="C1066" t="s">
        <v>4896</v>
      </c>
      <c r="D1066" t="s">
        <v>4873</v>
      </c>
      <c r="E1066" t="s">
        <v>1554</v>
      </c>
      <c r="F1066" t="str">
        <f t="shared" si="16"/>
        <v>B - Blood and blood forming organs</v>
      </c>
      <c r="G1066" t="str">
        <f>LEFT(shortage_lista__13[[#This Row],[ATC kód 1/ATC kód 2]],1)</f>
        <v>B</v>
      </c>
      <c r="H1066" t="s">
        <v>1746</v>
      </c>
      <c r="I1066" s="18">
        <v>44736</v>
      </c>
      <c r="K1066" t="s">
        <v>1583</v>
      </c>
      <c r="L1066" t="s">
        <v>1545</v>
      </c>
      <c r="M1066" t="s">
        <v>1546</v>
      </c>
    </row>
    <row r="1067" spans="1:13" x14ac:dyDescent="0.35">
      <c r="A1067" t="s">
        <v>4897</v>
      </c>
      <c r="B1067" t="s">
        <v>4898</v>
      </c>
      <c r="C1067" t="s">
        <v>4899</v>
      </c>
      <c r="D1067" t="s">
        <v>4900</v>
      </c>
      <c r="E1067" t="s">
        <v>2429</v>
      </c>
      <c r="F1067" t="str">
        <f t="shared" si="16"/>
        <v>M - Musculo-skeletal system</v>
      </c>
      <c r="G1067" t="str">
        <f>LEFT(shortage_lista__13[[#This Row],[ATC kód 1/ATC kód 2]],1)</f>
        <v>M</v>
      </c>
      <c r="H1067" t="s">
        <v>4901</v>
      </c>
      <c r="I1067" s="18">
        <v>43906</v>
      </c>
      <c r="K1067" t="s">
        <v>1544</v>
      </c>
      <c r="L1067" t="s">
        <v>1573</v>
      </c>
      <c r="M1067" t="s">
        <v>1546</v>
      </c>
    </row>
    <row r="1068" spans="1:13" x14ac:dyDescent="0.35">
      <c r="A1068" t="s">
        <v>4902</v>
      </c>
      <c r="B1068" t="s">
        <v>2670</v>
      </c>
      <c r="C1068" t="s">
        <v>4903</v>
      </c>
      <c r="D1068" t="s">
        <v>4904</v>
      </c>
      <c r="E1068" t="s">
        <v>4905</v>
      </c>
      <c r="F1068" t="str">
        <f t="shared" si="16"/>
        <v>N - Nervous system</v>
      </c>
      <c r="G1068" t="str">
        <f>LEFT(shortage_lista__13[[#This Row],[ATC kód 1/ATC kód 2]],1)</f>
        <v>N</v>
      </c>
      <c r="H1068" t="s">
        <v>4906</v>
      </c>
      <c r="I1068" s="18">
        <v>45966</v>
      </c>
      <c r="J1068" s="18">
        <v>45978</v>
      </c>
      <c r="K1068" t="s">
        <v>1860</v>
      </c>
      <c r="L1068" t="s">
        <v>1563</v>
      </c>
      <c r="M1068" t="s">
        <v>1546</v>
      </c>
    </row>
    <row r="1069" spans="1:13" x14ac:dyDescent="0.35">
      <c r="A1069" t="s">
        <v>4907</v>
      </c>
      <c r="B1069" t="s">
        <v>4713</v>
      </c>
      <c r="C1069" t="s">
        <v>4908</v>
      </c>
      <c r="D1069" t="s">
        <v>4904</v>
      </c>
      <c r="E1069" t="s">
        <v>1554</v>
      </c>
      <c r="F1069" t="str">
        <f t="shared" si="16"/>
        <v>N - Nervous system</v>
      </c>
      <c r="G1069" t="str">
        <f>LEFT(shortage_lista__13[[#This Row],[ATC kód 1/ATC kód 2]],1)</f>
        <v>N</v>
      </c>
      <c r="H1069" t="s">
        <v>4906</v>
      </c>
      <c r="I1069" s="18">
        <v>45806</v>
      </c>
      <c r="K1069" t="s">
        <v>1583</v>
      </c>
      <c r="L1069" t="s">
        <v>1545</v>
      </c>
      <c r="M1069" t="s">
        <v>1546</v>
      </c>
    </row>
    <row r="1070" spans="1:13" x14ac:dyDescent="0.35">
      <c r="A1070" t="s">
        <v>4909</v>
      </c>
      <c r="B1070" t="s">
        <v>4713</v>
      </c>
      <c r="C1070" t="s">
        <v>4910</v>
      </c>
      <c r="D1070" t="s">
        <v>4904</v>
      </c>
      <c r="E1070" t="s">
        <v>1554</v>
      </c>
      <c r="F1070" t="str">
        <f t="shared" si="16"/>
        <v>N - Nervous system</v>
      </c>
      <c r="G1070" t="str">
        <f>LEFT(shortage_lista__13[[#This Row],[ATC kód 1/ATC kód 2]],1)</f>
        <v>N</v>
      </c>
      <c r="H1070" t="s">
        <v>4906</v>
      </c>
      <c r="I1070" s="18">
        <v>45706</v>
      </c>
      <c r="K1070" t="s">
        <v>1583</v>
      </c>
      <c r="L1070" t="s">
        <v>1545</v>
      </c>
      <c r="M1070" t="s">
        <v>1546</v>
      </c>
    </row>
    <row r="1071" spans="1:13" x14ac:dyDescent="0.35">
      <c r="A1071" t="s">
        <v>4911</v>
      </c>
      <c r="B1071" t="s">
        <v>4713</v>
      </c>
      <c r="C1071" t="s">
        <v>4912</v>
      </c>
      <c r="D1071" t="s">
        <v>4904</v>
      </c>
      <c r="E1071" t="s">
        <v>1554</v>
      </c>
      <c r="F1071" t="str">
        <f t="shared" si="16"/>
        <v>N - Nervous system</v>
      </c>
      <c r="G1071" t="str">
        <f>LEFT(shortage_lista__13[[#This Row],[ATC kód 1/ATC kód 2]],1)</f>
        <v>N</v>
      </c>
      <c r="H1071" t="s">
        <v>4906</v>
      </c>
      <c r="I1071" s="18">
        <v>45806</v>
      </c>
      <c r="K1071" t="s">
        <v>1583</v>
      </c>
      <c r="L1071" t="s">
        <v>1545</v>
      </c>
      <c r="M1071" t="s">
        <v>1546</v>
      </c>
    </row>
    <row r="1072" spans="1:13" x14ac:dyDescent="0.35">
      <c r="A1072" t="s">
        <v>4913</v>
      </c>
      <c r="B1072" t="s">
        <v>4914</v>
      </c>
      <c r="C1072" t="s">
        <v>4915</v>
      </c>
      <c r="D1072" t="s">
        <v>3717</v>
      </c>
      <c r="E1072" t="s">
        <v>4021</v>
      </c>
      <c r="F1072" t="str">
        <f t="shared" si="16"/>
        <v>B - Blood and blood forming organs</v>
      </c>
      <c r="G1072" t="str">
        <f>LEFT(shortage_lista__13[[#This Row],[ATC kód 1/ATC kód 2]],1)</f>
        <v>B</v>
      </c>
      <c r="H1072" t="s">
        <v>3718</v>
      </c>
      <c r="I1072" s="18">
        <v>45419</v>
      </c>
      <c r="J1072" s="18">
        <v>46041</v>
      </c>
      <c r="K1072" t="s">
        <v>1583</v>
      </c>
      <c r="L1072" t="s">
        <v>1567</v>
      </c>
      <c r="M1072" t="s">
        <v>1546</v>
      </c>
    </row>
    <row r="1073" spans="1:13" x14ac:dyDescent="0.35">
      <c r="A1073" t="s">
        <v>4913</v>
      </c>
      <c r="B1073" t="s">
        <v>2087</v>
      </c>
      <c r="C1073" t="s">
        <v>4916</v>
      </c>
      <c r="D1073" t="s">
        <v>3717</v>
      </c>
      <c r="E1073" t="s">
        <v>4021</v>
      </c>
      <c r="F1073" t="str">
        <f t="shared" si="16"/>
        <v>B - Blood and blood forming organs</v>
      </c>
      <c r="G1073" t="str">
        <f>LEFT(shortage_lista__13[[#This Row],[ATC kód 1/ATC kód 2]],1)</f>
        <v>B</v>
      </c>
      <c r="H1073" t="s">
        <v>3718</v>
      </c>
      <c r="I1073" s="18">
        <v>45419</v>
      </c>
      <c r="J1073" s="18">
        <v>46041</v>
      </c>
      <c r="K1073" t="s">
        <v>1860</v>
      </c>
      <c r="L1073" t="s">
        <v>1567</v>
      </c>
      <c r="M1073" t="s">
        <v>1546</v>
      </c>
    </row>
    <row r="1074" spans="1:13" x14ac:dyDescent="0.35">
      <c r="A1074" t="s">
        <v>4917</v>
      </c>
      <c r="B1074" t="s">
        <v>3159</v>
      </c>
      <c r="C1074" t="s">
        <v>4918</v>
      </c>
      <c r="D1074" t="s">
        <v>3717</v>
      </c>
      <c r="E1074" t="s">
        <v>4021</v>
      </c>
      <c r="F1074" t="str">
        <f t="shared" si="16"/>
        <v>B - Blood and blood forming organs</v>
      </c>
      <c r="G1074" t="str">
        <f>LEFT(shortage_lista__13[[#This Row],[ATC kód 1/ATC kód 2]],1)</f>
        <v>B</v>
      </c>
      <c r="H1074" t="s">
        <v>3718</v>
      </c>
      <c r="I1074" s="18">
        <v>45436</v>
      </c>
      <c r="J1074" s="18">
        <v>46041</v>
      </c>
      <c r="K1074" t="s">
        <v>1544</v>
      </c>
      <c r="L1074" t="s">
        <v>1567</v>
      </c>
      <c r="M1074" t="s">
        <v>1546</v>
      </c>
    </row>
    <row r="1075" spans="1:13" x14ac:dyDescent="0.35">
      <c r="A1075" t="s">
        <v>4919</v>
      </c>
      <c r="B1075" t="s">
        <v>3159</v>
      </c>
      <c r="C1075" t="s">
        <v>4920</v>
      </c>
      <c r="D1075" t="s">
        <v>3717</v>
      </c>
      <c r="E1075" t="s">
        <v>4021</v>
      </c>
      <c r="F1075" t="str">
        <f t="shared" si="16"/>
        <v>B - Blood and blood forming organs</v>
      </c>
      <c r="G1075" t="str">
        <f>LEFT(shortage_lista__13[[#This Row],[ATC kód 1/ATC kód 2]],1)</f>
        <v>B</v>
      </c>
      <c r="H1075" t="s">
        <v>3718</v>
      </c>
      <c r="I1075" s="18">
        <v>45436</v>
      </c>
      <c r="J1075" s="18">
        <v>46041</v>
      </c>
      <c r="K1075" t="s">
        <v>1544</v>
      </c>
      <c r="L1075" t="s">
        <v>1567</v>
      </c>
      <c r="M1075" t="s">
        <v>1546</v>
      </c>
    </row>
    <row r="1076" spans="1:13" x14ac:dyDescent="0.35">
      <c r="A1076" t="s">
        <v>4921</v>
      </c>
      <c r="B1076" t="s">
        <v>1823</v>
      </c>
      <c r="C1076" t="s">
        <v>4922</v>
      </c>
      <c r="D1076" t="s">
        <v>4923</v>
      </c>
      <c r="E1076" t="s">
        <v>2245</v>
      </c>
      <c r="F1076" t="str">
        <f t="shared" si="16"/>
        <v>M - Musculo-skeletal system</v>
      </c>
      <c r="G1076" t="str">
        <f>LEFT(shortage_lista__13[[#This Row],[ATC kód 1/ATC kód 2]],1)</f>
        <v>M</v>
      </c>
      <c r="H1076" t="s">
        <v>4924</v>
      </c>
      <c r="I1076" s="18">
        <v>45444</v>
      </c>
      <c r="K1076" t="s">
        <v>1583</v>
      </c>
      <c r="L1076" t="s">
        <v>1584</v>
      </c>
      <c r="M1076" t="s">
        <v>1546</v>
      </c>
    </row>
    <row r="1077" spans="1:13" x14ac:dyDescent="0.35">
      <c r="A1077" t="s">
        <v>4925</v>
      </c>
      <c r="B1077" t="s">
        <v>4926</v>
      </c>
      <c r="C1077" t="s">
        <v>4927</v>
      </c>
      <c r="D1077" t="s">
        <v>4923</v>
      </c>
      <c r="E1077" t="s">
        <v>1588</v>
      </c>
      <c r="F1077" t="str">
        <f t="shared" si="16"/>
        <v>M - Musculo-skeletal system</v>
      </c>
      <c r="G1077" t="str">
        <f>LEFT(shortage_lista__13[[#This Row],[ATC kód 1/ATC kód 2]],1)</f>
        <v>M</v>
      </c>
      <c r="H1077" t="s">
        <v>4924</v>
      </c>
      <c r="I1077" s="18">
        <v>45686</v>
      </c>
      <c r="J1077" s="18">
        <v>46022</v>
      </c>
      <c r="K1077" t="s">
        <v>1583</v>
      </c>
      <c r="L1077" t="s">
        <v>1545</v>
      </c>
      <c r="M1077" t="s">
        <v>1546</v>
      </c>
    </row>
    <row r="1078" spans="1:13" x14ac:dyDescent="0.35">
      <c r="A1078" t="s">
        <v>4928</v>
      </c>
      <c r="B1078" t="s">
        <v>1667</v>
      </c>
      <c r="C1078" t="s">
        <v>4929</v>
      </c>
      <c r="D1078" t="s">
        <v>4930</v>
      </c>
      <c r="E1078" t="s">
        <v>2418</v>
      </c>
      <c r="F1078" t="str">
        <f t="shared" si="16"/>
        <v>N - Nervous system</v>
      </c>
      <c r="G1078" t="str">
        <f>LEFT(shortage_lista__13[[#This Row],[ATC kód 1/ATC kód 2]],1)</f>
        <v>N</v>
      </c>
      <c r="H1078" t="s">
        <v>4931</v>
      </c>
      <c r="I1078" s="18">
        <v>45766</v>
      </c>
      <c r="J1078" s="18">
        <v>46112</v>
      </c>
      <c r="K1078" t="s">
        <v>1583</v>
      </c>
      <c r="L1078" t="s">
        <v>1563</v>
      </c>
      <c r="M1078" t="s">
        <v>1546</v>
      </c>
    </row>
    <row r="1079" spans="1:13" x14ac:dyDescent="0.35">
      <c r="A1079" t="s">
        <v>4932</v>
      </c>
      <c r="B1079" t="s">
        <v>1735</v>
      </c>
      <c r="C1079" t="s">
        <v>4933</v>
      </c>
      <c r="D1079" t="s">
        <v>4934</v>
      </c>
      <c r="E1079" t="s">
        <v>1542</v>
      </c>
      <c r="F1079" t="str">
        <f t="shared" si="16"/>
        <v>C - Cardiovascular system</v>
      </c>
      <c r="G1079" t="str">
        <f>LEFT(shortage_lista__13[[#This Row],[ATC kód 1/ATC kód 2]],1)</f>
        <v>C</v>
      </c>
      <c r="H1079" t="s">
        <v>4935</v>
      </c>
      <c r="I1079" s="18">
        <v>45385</v>
      </c>
      <c r="K1079" t="s">
        <v>1544</v>
      </c>
      <c r="L1079" t="s">
        <v>1567</v>
      </c>
      <c r="M1079" t="s">
        <v>1546</v>
      </c>
    </row>
    <row r="1080" spans="1:13" x14ac:dyDescent="0.35">
      <c r="A1080" t="s">
        <v>4932</v>
      </c>
      <c r="B1080" t="s">
        <v>1791</v>
      </c>
      <c r="C1080" t="s">
        <v>4936</v>
      </c>
      <c r="D1080" t="s">
        <v>4934</v>
      </c>
      <c r="E1080" t="s">
        <v>1542</v>
      </c>
      <c r="F1080" t="str">
        <f t="shared" si="16"/>
        <v>C - Cardiovascular system</v>
      </c>
      <c r="G1080" t="str">
        <f>LEFT(shortage_lista__13[[#This Row],[ATC kód 1/ATC kód 2]],1)</f>
        <v>C</v>
      </c>
      <c r="H1080" t="s">
        <v>4935</v>
      </c>
      <c r="I1080" s="18">
        <v>45309</v>
      </c>
      <c r="K1080" t="s">
        <v>1544</v>
      </c>
      <c r="L1080" t="s">
        <v>1573</v>
      </c>
      <c r="M1080" t="s">
        <v>1546</v>
      </c>
    </row>
    <row r="1081" spans="1:13" x14ac:dyDescent="0.35">
      <c r="A1081" t="s">
        <v>4937</v>
      </c>
      <c r="B1081" t="s">
        <v>1638</v>
      </c>
      <c r="C1081" t="s">
        <v>4938</v>
      </c>
      <c r="D1081" t="s">
        <v>4934</v>
      </c>
      <c r="E1081" t="s">
        <v>1542</v>
      </c>
      <c r="F1081" t="str">
        <f t="shared" si="16"/>
        <v>C - Cardiovascular system</v>
      </c>
      <c r="G1081" t="str">
        <f>LEFT(shortage_lista__13[[#This Row],[ATC kód 1/ATC kód 2]],1)</f>
        <v>C</v>
      </c>
      <c r="H1081" t="s">
        <v>4935</v>
      </c>
      <c r="I1081" s="18">
        <v>45680</v>
      </c>
      <c r="K1081" t="s">
        <v>1544</v>
      </c>
      <c r="L1081" t="s">
        <v>1573</v>
      </c>
      <c r="M1081" t="s">
        <v>1546</v>
      </c>
    </row>
    <row r="1082" spans="1:13" x14ac:dyDescent="0.35">
      <c r="A1082" t="s">
        <v>4937</v>
      </c>
      <c r="B1082" t="s">
        <v>1791</v>
      </c>
      <c r="C1082" t="s">
        <v>4939</v>
      </c>
      <c r="D1082" t="s">
        <v>4934</v>
      </c>
      <c r="E1082" t="s">
        <v>1542</v>
      </c>
      <c r="F1082" t="str">
        <f t="shared" si="16"/>
        <v>C - Cardiovascular system</v>
      </c>
      <c r="G1082" t="str">
        <f>LEFT(shortage_lista__13[[#This Row],[ATC kód 1/ATC kód 2]],1)</f>
        <v>C</v>
      </c>
      <c r="H1082" t="s">
        <v>4935</v>
      </c>
      <c r="I1082" s="18">
        <v>45281</v>
      </c>
      <c r="K1082" t="s">
        <v>1544</v>
      </c>
      <c r="L1082" t="s">
        <v>1573</v>
      </c>
      <c r="M1082" t="s">
        <v>1546</v>
      </c>
    </row>
    <row r="1083" spans="1:13" x14ac:dyDescent="0.35">
      <c r="A1083" t="s">
        <v>4940</v>
      </c>
      <c r="B1083" t="s">
        <v>1638</v>
      </c>
      <c r="C1083" t="s">
        <v>4941</v>
      </c>
      <c r="D1083" t="s">
        <v>4934</v>
      </c>
      <c r="E1083" t="s">
        <v>1542</v>
      </c>
      <c r="F1083" t="str">
        <f t="shared" si="16"/>
        <v>C - Cardiovascular system</v>
      </c>
      <c r="G1083" t="str">
        <f>LEFT(shortage_lista__13[[#This Row],[ATC kód 1/ATC kód 2]],1)</f>
        <v>C</v>
      </c>
      <c r="H1083" t="s">
        <v>4935</v>
      </c>
      <c r="I1083" s="18">
        <v>45715</v>
      </c>
      <c r="K1083" t="s">
        <v>1544</v>
      </c>
      <c r="L1083" t="s">
        <v>1573</v>
      </c>
      <c r="M1083" t="s">
        <v>1546</v>
      </c>
    </row>
    <row r="1084" spans="1:13" x14ac:dyDescent="0.35">
      <c r="A1084" t="s">
        <v>4940</v>
      </c>
      <c r="B1084" t="s">
        <v>1791</v>
      </c>
      <c r="C1084" t="s">
        <v>4942</v>
      </c>
      <c r="D1084" t="s">
        <v>4934</v>
      </c>
      <c r="E1084" t="s">
        <v>1542</v>
      </c>
      <c r="F1084" t="str">
        <f t="shared" si="16"/>
        <v>C - Cardiovascular system</v>
      </c>
      <c r="G1084" t="str">
        <f>LEFT(shortage_lista__13[[#This Row],[ATC kód 1/ATC kód 2]],1)</f>
        <v>C</v>
      </c>
      <c r="H1084" t="s">
        <v>4935</v>
      </c>
      <c r="I1084" s="18">
        <v>45307</v>
      </c>
      <c r="K1084" t="s">
        <v>1544</v>
      </c>
      <c r="L1084" t="s">
        <v>1573</v>
      </c>
      <c r="M1084" t="s">
        <v>1546</v>
      </c>
    </row>
    <row r="1085" spans="1:13" x14ac:dyDescent="0.35">
      <c r="A1085" t="s">
        <v>4943</v>
      </c>
      <c r="B1085" t="s">
        <v>3570</v>
      </c>
      <c r="C1085" t="s">
        <v>4944</v>
      </c>
      <c r="D1085" t="s">
        <v>4945</v>
      </c>
      <c r="E1085" t="s">
        <v>1676</v>
      </c>
      <c r="F1085" t="str">
        <f t="shared" si="16"/>
        <v>D - Dermatologicals</v>
      </c>
      <c r="G1085" t="str">
        <f>LEFT(shortage_lista__13[[#This Row],[ATC kód 1/ATC kód 2]],1)</f>
        <v>D</v>
      </c>
      <c r="H1085" t="s">
        <v>4946</v>
      </c>
      <c r="I1085" s="18">
        <v>43937</v>
      </c>
      <c r="K1085" t="s">
        <v>1544</v>
      </c>
      <c r="L1085" t="s">
        <v>1649</v>
      </c>
      <c r="M1085" t="s">
        <v>1546</v>
      </c>
    </row>
    <row r="1086" spans="1:13" x14ac:dyDescent="0.35">
      <c r="A1086" t="s">
        <v>4947</v>
      </c>
      <c r="B1086" t="s">
        <v>3570</v>
      </c>
      <c r="C1086" t="s">
        <v>4948</v>
      </c>
      <c r="D1086" t="s">
        <v>4945</v>
      </c>
      <c r="E1086" t="s">
        <v>1676</v>
      </c>
      <c r="F1086" t="str">
        <f t="shared" si="16"/>
        <v>D - Dermatologicals</v>
      </c>
      <c r="G1086" t="str">
        <f>LEFT(shortage_lista__13[[#This Row],[ATC kód 1/ATC kód 2]],1)</f>
        <v>D</v>
      </c>
      <c r="H1086" t="s">
        <v>4946</v>
      </c>
      <c r="I1086" s="18">
        <v>44105</v>
      </c>
      <c r="K1086" t="s">
        <v>1544</v>
      </c>
      <c r="L1086" t="s">
        <v>1584</v>
      </c>
      <c r="M1086" t="s">
        <v>1546</v>
      </c>
    </row>
    <row r="1087" spans="1:13" x14ac:dyDescent="0.35">
      <c r="A1087" t="s">
        <v>4949</v>
      </c>
      <c r="B1087" t="s">
        <v>2741</v>
      </c>
      <c r="C1087" t="s">
        <v>4950</v>
      </c>
      <c r="D1087" t="s">
        <v>4945</v>
      </c>
      <c r="E1087" t="s">
        <v>1676</v>
      </c>
      <c r="F1087" t="str">
        <f t="shared" si="16"/>
        <v>D - Dermatologicals</v>
      </c>
      <c r="G1087" t="str">
        <f>LEFT(shortage_lista__13[[#This Row],[ATC kód 1/ATC kód 2]],1)</f>
        <v>D</v>
      </c>
      <c r="H1087" t="s">
        <v>4946</v>
      </c>
      <c r="I1087" s="18">
        <v>43742</v>
      </c>
      <c r="K1087" t="s">
        <v>1544</v>
      </c>
      <c r="L1087" t="s">
        <v>1584</v>
      </c>
      <c r="M1087" t="s">
        <v>1546</v>
      </c>
    </row>
    <row r="1088" spans="1:13" x14ac:dyDescent="0.35">
      <c r="A1088" t="s">
        <v>4951</v>
      </c>
      <c r="B1088" t="s">
        <v>1717</v>
      </c>
      <c r="C1088" t="s">
        <v>4952</v>
      </c>
      <c r="D1088" t="s">
        <v>2047</v>
      </c>
      <c r="E1088" t="s">
        <v>1593</v>
      </c>
      <c r="F1088" t="str">
        <f t="shared" si="16"/>
        <v>N - Nervous system</v>
      </c>
      <c r="G1088" t="str">
        <f>LEFT(shortage_lista__13[[#This Row],[ATC kód 1/ATC kód 2]],1)</f>
        <v>N</v>
      </c>
      <c r="H1088" t="s">
        <v>2049</v>
      </c>
      <c r="I1088" s="18">
        <v>41927</v>
      </c>
      <c r="K1088" t="s">
        <v>1544</v>
      </c>
      <c r="L1088" t="s">
        <v>1573</v>
      </c>
      <c r="M1088" t="s">
        <v>1546</v>
      </c>
    </row>
    <row r="1089" spans="1:13" x14ac:dyDescent="0.35">
      <c r="A1089" t="s">
        <v>4953</v>
      </c>
      <c r="B1089" t="s">
        <v>4315</v>
      </c>
      <c r="C1089" t="s">
        <v>4954</v>
      </c>
      <c r="D1089" t="s">
        <v>4955</v>
      </c>
      <c r="E1089" t="s">
        <v>1593</v>
      </c>
      <c r="F1089" t="str">
        <f t="shared" si="16"/>
        <v>N - Nervous system</v>
      </c>
      <c r="G1089" t="str">
        <f>LEFT(shortage_lista__13[[#This Row],[ATC kód 1/ATC kód 2]],1)</f>
        <v>N</v>
      </c>
      <c r="H1089" t="s">
        <v>2227</v>
      </c>
      <c r="I1089" s="18">
        <v>43655</v>
      </c>
      <c r="K1089" t="s">
        <v>1544</v>
      </c>
      <c r="L1089" t="s">
        <v>1573</v>
      </c>
      <c r="M1089" t="s">
        <v>1546</v>
      </c>
    </row>
    <row r="1090" spans="1:13" x14ac:dyDescent="0.35">
      <c r="A1090" t="s">
        <v>4956</v>
      </c>
      <c r="B1090" t="s">
        <v>4957</v>
      </c>
      <c r="C1090" t="s">
        <v>4958</v>
      </c>
      <c r="D1090" t="s">
        <v>4959</v>
      </c>
      <c r="E1090" t="s">
        <v>2607</v>
      </c>
      <c r="F1090" t="str">
        <f t="shared" ref="F1090:F1153" si="17">VLOOKUP(G1090, $O$2:$P$14, 2, FALSE)</f>
        <v>L - Antineoplastic and immunomodulating agents</v>
      </c>
      <c r="G1090" t="str">
        <f>LEFT(shortage_lista__13[[#This Row],[ATC kód 1/ATC kód 2]],1)</f>
        <v>L</v>
      </c>
      <c r="H1090" t="s">
        <v>4960</v>
      </c>
      <c r="I1090" s="18">
        <v>45938</v>
      </c>
      <c r="J1090" s="18">
        <v>45968</v>
      </c>
      <c r="K1090" t="s">
        <v>1678</v>
      </c>
      <c r="L1090" t="s">
        <v>1595</v>
      </c>
      <c r="M1090" t="s">
        <v>1546</v>
      </c>
    </row>
    <row r="1091" spans="1:13" x14ac:dyDescent="0.35">
      <c r="A1091" t="s">
        <v>4961</v>
      </c>
      <c r="B1091" t="s">
        <v>1667</v>
      </c>
      <c r="C1091" t="s">
        <v>4962</v>
      </c>
      <c r="D1091" t="s">
        <v>4963</v>
      </c>
      <c r="E1091" t="s">
        <v>4964</v>
      </c>
      <c r="F1091" t="str">
        <f t="shared" si="17"/>
        <v>C - Cardiovascular system</v>
      </c>
      <c r="G1091" t="str">
        <f>LEFT(shortage_lista__13[[#This Row],[ATC kód 1/ATC kód 2]],1)</f>
        <v>C</v>
      </c>
      <c r="H1091" t="s">
        <v>4965</v>
      </c>
      <c r="I1091" s="18">
        <v>42811</v>
      </c>
      <c r="K1091" t="s">
        <v>1544</v>
      </c>
      <c r="L1091" t="s">
        <v>1584</v>
      </c>
      <c r="M1091" t="s">
        <v>1546</v>
      </c>
    </row>
    <row r="1092" spans="1:13" x14ac:dyDescent="0.35">
      <c r="A1092" t="s">
        <v>4966</v>
      </c>
      <c r="B1092" t="s">
        <v>1667</v>
      </c>
      <c r="C1092" t="s">
        <v>4967</v>
      </c>
      <c r="D1092" t="s">
        <v>4963</v>
      </c>
      <c r="E1092" t="s">
        <v>4964</v>
      </c>
      <c r="F1092" t="str">
        <f t="shared" si="17"/>
        <v>C - Cardiovascular system</v>
      </c>
      <c r="G1092" t="str">
        <f>LEFT(shortage_lista__13[[#This Row],[ATC kód 1/ATC kód 2]],1)</f>
        <v>C</v>
      </c>
      <c r="H1092" t="s">
        <v>4965</v>
      </c>
      <c r="I1092" s="18">
        <v>42800</v>
      </c>
      <c r="K1092" t="s">
        <v>1544</v>
      </c>
      <c r="L1092" t="s">
        <v>1584</v>
      </c>
      <c r="M1092" t="s">
        <v>1546</v>
      </c>
    </row>
    <row r="1093" spans="1:13" x14ac:dyDescent="0.35">
      <c r="A1093" t="s">
        <v>4968</v>
      </c>
      <c r="B1093" t="s">
        <v>4559</v>
      </c>
      <c r="C1093" t="s">
        <v>4969</v>
      </c>
      <c r="D1093" t="s">
        <v>4970</v>
      </c>
      <c r="E1093" t="s">
        <v>4971</v>
      </c>
      <c r="F1093" t="str">
        <f t="shared" si="17"/>
        <v>L - Antineoplastic and immunomodulating agents</v>
      </c>
      <c r="G1093" t="str">
        <f>LEFT(shortage_lista__13[[#This Row],[ATC kód 1/ATC kód 2]],1)</f>
        <v>L</v>
      </c>
      <c r="H1093" t="s">
        <v>4972</v>
      </c>
      <c r="I1093" s="18">
        <v>45566</v>
      </c>
      <c r="K1093" t="s">
        <v>1544</v>
      </c>
      <c r="L1093" t="s">
        <v>1545</v>
      </c>
      <c r="M1093" t="s">
        <v>1546</v>
      </c>
    </row>
    <row r="1094" spans="1:13" x14ac:dyDescent="0.35">
      <c r="A1094" t="s">
        <v>4973</v>
      </c>
      <c r="B1094" t="s">
        <v>4974</v>
      </c>
      <c r="C1094" t="s">
        <v>4975</v>
      </c>
      <c r="D1094" t="s">
        <v>4976</v>
      </c>
      <c r="E1094" t="s">
        <v>2607</v>
      </c>
      <c r="F1094" t="str">
        <f t="shared" si="17"/>
        <v>B - Blood and blood forming organs</v>
      </c>
      <c r="G1094" t="str">
        <f>LEFT(shortage_lista__13[[#This Row],[ATC kód 1/ATC kód 2]],1)</f>
        <v>B</v>
      </c>
      <c r="H1094" t="s">
        <v>3047</v>
      </c>
      <c r="I1094" s="18">
        <v>42681</v>
      </c>
      <c r="K1094" t="s">
        <v>1544</v>
      </c>
      <c r="L1094" t="s">
        <v>1563</v>
      </c>
      <c r="M1094" t="s">
        <v>1546</v>
      </c>
    </row>
    <row r="1095" spans="1:13" x14ac:dyDescent="0.35">
      <c r="A1095" t="s">
        <v>4977</v>
      </c>
      <c r="B1095" t="s">
        <v>1632</v>
      </c>
      <c r="C1095" t="s">
        <v>4978</v>
      </c>
      <c r="D1095" t="s">
        <v>4976</v>
      </c>
      <c r="E1095" t="s">
        <v>2607</v>
      </c>
      <c r="F1095" t="str">
        <f t="shared" si="17"/>
        <v>B - Blood and blood forming organs</v>
      </c>
      <c r="G1095" t="str">
        <f>LEFT(shortage_lista__13[[#This Row],[ATC kód 1/ATC kód 2]],1)</f>
        <v>B</v>
      </c>
      <c r="H1095" t="s">
        <v>3047</v>
      </c>
      <c r="I1095" s="18">
        <v>42107</v>
      </c>
      <c r="K1095" t="s">
        <v>1544</v>
      </c>
      <c r="L1095" t="s">
        <v>1563</v>
      </c>
      <c r="M1095" t="s">
        <v>1546</v>
      </c>
    </row>
    <row r="1096" spans="1:13" x14ac:dyDescent="0.35">
      <c r="A1096" t="s">
        <v>4979</v>
      </c>
      <c r="B1096" t="s">
        <v>3529</v>
      </c>
      <c r="C1096" t="s">
        <v>4980</v>
      </c>
      <c r="D1096" t="s">
        <v>4981</v>
      </c>
      <c r="E1096" t="s">
        <v>4982</v>
      </c>
      <c r="F1096" t="str">
        <f t="shared" si="17"/>
        <v>J - Antiinfectives for systemic use</v>
      </c>
      <c r="G1096" t="str">
        <f>LEFT(shortage_lista__13[[#This Row],[ATC kód 1/ATC kód 2]],1)</f>
        <v>J</v>
      </c>
      <c r="H1096" t="s">
        <v>4983</v>
      </c>
      <c r="I1096" s="18">
        <v>43866</v>
      </c>
      <c r="K1096" t="s">
        <v>1544</v>
      </c>
      <c r="L1096" t="s">
        <v>1584</v>
      </c>
      <c r="M1096" t="s">
        <v>1546</v>
      </c>
    </row>
    <row r="1097" spans="1:13" x14ac:dyDescent="0.35">
      <c r="A1097" t="s">
        <v>4984</v>
      </c>
      <c r="B1097" t="s">
        <v>4985</v>
      </c>
      <c r="C1097" t="s">
        <v>4986</v>
      </c>
      <c r="D1097" t="s">
        <v>2602</v>
      </c>
      <c r="E1097" t="s">
        <v>2119</v>
      </c>
      <c r="F1097" t="str">
        <f t="shared" si="17"/>
        <v>J - Antiinfectives for systemic use</v>
      </c>
      <c r="G1097" t="str">
        <f>LEFT(shortage_lista__13[[#This Row],[ATC kód 1/ATC kód 2]],1)</f>
        <v>J</v>
      </c>
      <c r="H1097" t="s">
        <v>4987</v>
      </c>
      <c r="I1097" s="18">
        <v>44827</v>
      </c>
      <c r="K1097" t="s">
        <v>1544</v>
      </c>
      <c r="L1097" t="s">
        <v>1595</v>
      </c>
      <c r="M1097" t="s">
        <v>1546</v>
      </c>
    </row>
    <row r="1098" spans="1:13" x14ac:dyDescent="0.35">
      <c r="A1098" t="s">
        <v>4988</v>
      </c>
      <c r="B1098" t="s">
        <v>1586</v>
      </c>
      <c r="C1098" t="s">
        <v>4989</v>
      </c>
      <c r="D1098" t="s">
        <v>4990</v>
      </c>
      <c r="E1098" t="s">
        <v>4991</v>
      </c>
      <c r="F1098" t="str">
        <f t="shared" si="17"/>
        <v>B - Blood and blood forming organs</v>
      </c>
      <c r="G1098" t="str">
        <f>LEFT(shortage_lista__13[[#This Row],[ATC kód 1/ATC kód 2]],1)</f>
        <v>B</v>
      </c>
      <c r="H1098" t="s">
        <v>4992</v>
      </c>
      <c r="I1098" s="18">
        <v>43791</v>
      </c>
      <c r="K1098" t="s">
        <v>1783</v>
      </c>
      <c r="L1098" t="s">
        <v>1549</v>
      </c>
      <c r="M1098" t="s">
        <v>1546</v>
      </c>
    </row>
    <row r="1099" spans="1:13" x14ac:dyDescent="0.35">
      <c r="A1099" t="s">
        <v>4993</v>
      </c>
      <c r="B1099" t="s">
        <v>4994</v>
      </c>
      <c r="C1099" t="s">
        <v>4995</v>
      </c>
      <c r="D1099" t="s">
        <v>4996</v>
      </c>
      <c r="E1099" t="s">
        <v>4997</v>
      </c>
      <c r="F1099" t="str">
        <f t="shared" si="17"/>
        <v>R - Respiratory system</v>
      </c>
      <c r="G1099" t="str">
        <f>LEFT(shortage_lista__13[[#This Row],[ATC kód 1/ATC kód 2]],1)</f>
        <v>R</v>
      </c>
      <c r="H1099" t="s">
        <v>4998</v>
      </c>
      <c r="I1099" s="18">
        <v>44562</v>
      </c>
      <c r="K1099" t="s">
        <v>1583</v>
      </c>
      <c r="L1099" t="s">
        <v>1584</v>
      </c>
      <c r="M1099" t="s">
        <v>1546</v>
      </c>
    </row>
    <row r="1100" spans="1:13" x14ac:dyDescent="0.35">
      <c r="A1100" t="s">
        <v>4999</v>
      </c>
      <c r="B1100" t="s">
        <v>2062</v>
      </c>
      <c r="C1100" t="s">
        <v>5000</v>
      </c>
      <c r="D1100" t="s">
        <v>5001</v>
      </c>
      <c r="E1100" t="s">
        <v>2152</v>
      </c>
      <c r="F1100" t="str">
        <f t="shared" si="17"/>
        <v>A - Alimentary tract and metabolism</v>
      </c>
      <c r="G1100" t="str">
        <f>LEFT(shortage_lista__13[[#This Row],[ATC kód 1/ATC kód 2]],1)</f>
        <v>A</v>
      </c>
      <c r="H1100" t="s">
        <v>5002</v>
      </c>
      <c r="I1100" s="18">
        <v>44201</v>
      </c>
      <c r="K1100" t="s">
        <v>1583</v>
      </c>
      <c r="L1100" t="s">
        <v>1563</v>
      </c>
      <c r="M1100" t="s">
        <v>1546</v>
      </c>
    </row>
    <row r="1101" spans="1:13" x14ac:dyDescent="0.35">
      <c r="A1101" t="s">
        <v>4999</v>
      </c>
      <c r="B1101" t="s">
        <v>1638</v>
      </c>
      <c r="C1101" t="s">
        <v>5003</v>
      </c>
      <c r="D1101" t="s">
        <v>5001</v>
      </c>
      <c r="E1101" t="s">
        <v>2152</v>
      </c>
      <c r="F1101" t="str">
        <f t="shared" si="17"/>
        <v>A - Alimentary tract and metabolism</v>
      </c>
      <c r="G1101" t="str">
        <f>LEFT(shortage_lista__13[[#This Row],[ATC kód 1/ATC kód 2]],1)</f>
        <v>A</v>
      </c>
      <c r="H1101" t="s">
        <v>5002</v>
      </c>
      <c r="I1101" s="18">
        <v>44201</v>
      </c>
      <c r="K1101" t="s">
        <v>1583</v>
      </c>
      <c r="L1101" t="s">
        <v>1563</v>
      </c>
      <c r="M1101" t="s">
        <v>1546</v>
      </c>
    </row>
    <row r="1102" spans="1:13" x14ac:dyDescent="0.35">
      <c r="A1102" t="s">
        <v>5004</v>
      </c>
      <c r="B1102" t="s">
        <v>5005</v>
      </c>
      <c r="C1102" t="s">
        <v>5006</v>
      </c>
      <c r="D1102" t="s">
        <v>5001</v>
      </c>
      <c r="E1102" t="s">
        <v>2152</v>
      </c>
      <c r="F1102" t="str">
        <f t="shared" si="17"/>
        <v>A - Alimentary tract and metabolism</v>
      </c>
      <c r="G1102" t="str">
        <f>LEFT(shortage_lista__13[[#This Row],[ATC kód 1/ATC kód 2]],1)</f>
        <v>A</v>
      </c>
      <c r="H1102" t="s">
        <v>5002</v>
      </c>
      <c r="I1102" s="18">
        <v>45852</v>
      </c>
      <c r="J1102" s="18">
        <v>45991</v>
      </c>
      <c r="K1102" t="s">
        <v>1678</v>
      </c>
      <c r="L1102" t="s">
        <v>1563</v>
      </c>
      <c r="M1102" t="s">
        <v>1546</v>
      </c>
    </row>
    <row r="1103" spans="1:13" x14ac:dyDescent="0.35">
      <c r="A1103" t="s">
        <v>5007</v>
      </c>
      <c r="B1103" t="s">
        <v>5008</v>
      </c>
      <c r="C1103" t="s">
        <v>5009</v>
      </c>
      <c r="D1103" t="s">
        <v>5001</v>
      </c>
      <c r="E1103" t="s">
        <v>2152</v>
      </c>
      <c r="F1103" t="str">
        <f t="shared" si="17"/>
        <v>A - Alimentary tract and metabolism</v>
      </c>
      <c r="G1103" t="str">
        <f>LEFT(shortage_lista__13[[#This Row],[ATC kód 1/ATC kód 2]],1)</f>
        <v>A</v>
      </c>
      <c r="H1103" t="s">
        <v>5002</v>
      </c>
      <c r="I1103" s="18">
        <v>42188</v>
      </c>
      <c r="K1103" t="s">
        <v>1583</v>
      </c>
      <c r="L1103" t="s">
        <v>1595</v>
      </c>
      <c r="M1103" t="s">
        <v>1546</v>
      </c>
    </row>
    <row r="1104" spans="1:13" x14ac:dyDescent="0.35">
      <c r="A1104" t="s">
        <v>5007</v>
      </c>
      <c r="B1104" t="s">
        <v>5010</v>
      </c>
      <c r="C1104" t="s">
        <v>5011</v>
      </c>
      <c r="D1104" t="s">
        <v>5001</v>
      </c>
      <c r="E1104" t="s">
        <v>2152</v>
      </c>
      <c r="F1104" t="str">
        <f t="shared" si="17"/>
        <v>A - Alimentary tract and metabolism</v>
      </c>
      <c r="G1104" t="str">
        <f>LEFT(shortage_lista__13[[#This Row],[ATC kód 1/ATC kód 2]],1)</f>
        <v>A</v>
      </c>
      <c r="H1104" t="s">
        <v>5002</v>
      </c>
      <c r="I1104" s="18">
        <v>42188</v>
      </c>
      <c r="K1104" t="s">
        <v>1583</v>
      </c>
      <c r="L1104" t="s">
        <v>1595</v>
      </c>
      <c r="M1104" t="s">
        <v>1546</v>
      </c>
    </row>
    <row r="1105" spans="1:13" x14ac:dyDescent="0.35">
      <c r="A1105" t="s">
        <v>5012</v>
      </c>
      <c r="B1105" t="s">
        <v>5013</v>
      </c>
      <c r="C1105" t="s">
        <v>5014</v>
      </c>
      <c r="D1105" t="s">
        <v>5001</v>
      </c>
      <c r="E1105" t="s">
        <v>2152</v>
      </c>
      <c r="F1105" t="str">
        <f t="shared" si="17"/>
        <v>A - Alimentary tract and metabolism</v>
      </c>
      <c r="G1105" t="str">
        <f>LEFT(shortage_lista__13[[#This Row],[ATC kód 1/ATC kód 2]],1)</f>
        <v>A</v>
      </c>
      <c r="H1105" t="s">
        <v>5002</v>
      </c>
      <c r="I1105" s="18">
        <v>42226</v>
      </c>
      <c r="K1105" t="s">
        <v>1583</v>
      </c>
      <c r="L1105" t="s">
        <v>1595</v>
      </c>
      <c r="M1105" t="s">
        <v>1546</v>
      </c>
    </row>
    <row r="1106" spans="1:13" x14ac:dyDescent="0.35">
      <c r="A1106" t="s">
        <v>5015</v>
      </c>
      <c r="B1106" t="s">
        <v>2062</v>
      </c>
      <c r="C1106" t="s">
        <v>5016</v>
      </c>
      <c r="D1106" t="s">
        <v>5001</v>
      </c>
      <c r="E1106" t="s">
        <v>2152</v>
      </c>
      <c r="F1106" t="str">
        <f t="shared" si="17"/>
        <v>A - Alimentary tract and metabolism</v>
      </c>
      <c r="G1106" t="str">
        <f>LEFT(shortage_lista__13[[#This Row],[ATC kód 1/ATC kód 2]],1)</f>
        <v>A</v>
      </c>
      <c r="H1106" t="s">
        <v>5002</v>
      </c>
      <c r="I1106" s="18">
        <v>45925</v>
      </c>
      <c r="J1106" s="18">
        <v>45961</v>
      </c>
      <c r="K1106" t="s">
        <v>1678</v>
      </c>
      <c r="L1106" t="s">
        <v>1595</v>
      </c>
      <c r="M1106" t="s">
        <v>1546</v>
      </c>
    </row>
    <row r="1107" spans="1:13" x14ac:dyDescent="0.35">
      <c r="A1107" t="s">
        <v>5017</v>
      </c>
      <c r="B1107" t="s">
        <v>5008</v>
      </c>
      <c r="C1107" t="s">
        <v>5018</v>
      </c>
      <c r="D1107" t="s">
        <v>5001</v>
      </c>
      <c r="E1107" t="s">
        <v>2152</v>
      </c>
      <c r="F1107" t="str">
        <f t="shared" si="17"/>
        <v>A - Alimentary tract and metabolism</v>
      </c>
      <c r="G1107" t="str">
        <f>LEFT(shortage_lista__13[[#This Row],[ATC kód 1/ATC kód 2]],1)</f>
        <v>A</v>
      </c>
      <c r="H1107" t="s">
        <v>5002</v>
      </c>
      <c r="I1107" s="18">
        <v>42188</v>
      </c>
      <c r="K1107" t="s">
        <v>1583</v>
      </c>
      <c r="L1107" t="s">
        <v>1595</v>
      </c>
      <c r="M1107" t="s">
        <v>1546</v>
      </c>
    </row>
    <row r="1108" spans="1:13" x14ac:dyDescent="0.35">
      <c r="A1108" t="s">
        <v>5017</v>
      </c>
      <c r="B1108" t="s">
        <v>5019</v>
      </c>
      <c r="C1108" t="s">
        <v>5020</v>
      </c>
      <c r="D1108" t="s">
        <v>5001</v>
      </c>
      <c r="E1108" t="s">
        <v>2152</v>
      </c>
      <c r="F1108" t="str">
        <f t="shared" si="17"/>
        <v>A - Alimentary tract and metabolism</v>
      </c>
      <c r="G1108" t="str">
        <f>LEFT(shortage_lista__13[[#This Row],[ATC kód 1/ATC kód 2]],1)</f>
        <v>A</v>
      </c>
      <c r="H1108" t="s">
        <v>5002</v>
      </c>
      <c r="I1108" s="18">
        <v>42188</v>
      </c>
      <c r="K1108" t="s">
        <v>1583</v>
      </c>
      <c r="L1108" t="s">
        <v>1595</v>
      </c>
      <c r="M1108" t="s">
        <v>1546</v>
      </c>
    </row>
    <row r="1109" spans="1:13" x14ac:dyDescent="0.35">
      <c r="A1109" t="s">
        <v>5021</v>
      </c>
      <c r="B1109" t="s">
        <v>5022</v>
      </c>
      <c r="C1109" t="s">
        <v>5023</v>
      </c>
      <c r="D1109" t="s">
        <v>4303</v>
      </c>
      <c r="E1109" t="s">
        <v>1554</v>
      </c>
      <c r="F1109" t="str">
        <f t="shared" si="17"/>
        <v>B - Blood and blood forming organs</v>
      </c>
      <c r="G1109" t="str">
        <f>LEFT(shortage_lista__13[[#This Row],[ATC kód 1/ATC kód 2]],1)</f>
        <v>B</v>
      </c>
      <c r="H1109" t="s">
        <v>1746</v>
      </c>
      <c r="I1109" s="18">
        <v>45839</v>
      </c>
      <c r="K1109" t="s">
        <v>1583</v>
      </c>
      <c r="L1109" t="s">
        <v>1545</v>
      </c>
      <c r="M1109" t="s">
        <v>1546</v>
      </c>
    </row>
    <row r="1110" spans="1:13" x14ac:dyDescent="0.35">
      <c r="A1110" t="s">
        <v>5021</v>
      </c>
      <c r="B1110" t="s">
        <v>5024</v>
      </c>
      <c r="C1110" t="s">
        <v>5025</v>
      </c>
      <c r="D1110" t="s">
        <v>4303</v>
      </c>
      <c r="E1110" t="s">
        <v>1554</v>
      </c>
      <c r="F1110" t="str">
        <f t="shared" si="17"/>
        <v>B - Blood and blood forming organs</v>
      </c>
      <c r="G1110" t="str">
        <f>LEFT(shortage_lista__13[[#This Row],[ATC kód 1/ATC kód 2]],1)</f>
        <v>B</v>
      </c>
      <c r="H1110" t="s">
        <v>1746</v>
      </c>
      <c r="I1110" s="18">
        <v>44736</v>
      </c>
      <c r="K1110" t="s">
        <v>1583</v>
      </c>
      <c r="L1110" t="s">
        <v>1545</v>
      </c>
      <c r="M1110" t="s">
        <v>1546</v>
      </c>
    </row>
    <row r="1111" spans="1:13" x14ac:dyDescent="0.35">
      <c r="A1111" t="s">
        <v>5021</v>
      </c>
      <c r="B1111" t="s">
        <v>3331</v>
      </c>
      <c r="C1111" t="s">
        <v>5026</v>
      </c>
      <c r="D1111" t="s">
        <v>4303</v>
      </c>
      <c r="E1111" t="s">
        <v>1554</v>
      </c>
      <c r="F1111" t="str">
        <f t="shared" si="17"/>
        <v>B - Blood and blood forming organs</v>
      </c>
      <c r="G1111" t="str">
        <f>LEFT(shortage_lista__13[[#This Row],[ATC kód 1/ATC kód 2]],1)</f>
        <v>B</v>
      </c>
      <c r="H1111" t="s">
        <v>1746</v>
      </c>
      <c r="I1111" s="18">
        <v>44736</v>
      </c>
      <c r="K1111" t="s">
        <v>1583</v>
      </c>
      <c r="L1111" t="s">
        <v>1545</v>
      </c>
      <c r="M1111" t="s">
        <v>1546</v>
      </c>
    </row>
    <row r="1112" spans="1:13" x14ac:dyDescent="0.35">
      <c r="A1112" t="s">
        <v>5027</v>
      </c>
      <c r="B1112" t="s">
        <v>1717</v>
      </c>
      <c r="C1112" t="s">
        <v>5028</v>
      </c>
      <c r="D1112" t="s">
        <v>5029</v>
      </c>
      <c r="E1112" t="s">
        <v>1542</v>
      </c>
      <c r="F1112" t="str">
        <f t="shared" si="17"/>
        <v>N - Nervous system</v>
      </c>
      <c r="G1112" t="str">
        <f>LEFT(shortage_lista__13[[#This Row],[ATC kód 1/ATC kód 2]],1)</f>
        <v>N</v>
      </c>
      <c r="H1112" t="s">
        <v>5030</v>
      </c>
      <c r="I1112" s="18">
        <v>45300</v>
      </c>
      <c r="K1112" t="s">
        <v>1583</v>
      </c>
      <c r="L1112" t="s">
        <v>1573</v>
      </c>
      <c r="M1112" t="s">
        <v>1546</v>
      </c>
    </row>
    <row r="1113" spans="1:13" x14ac:dyDescent="0.35">
      <c r="A1113" t="s">
        <v>5031</v>
      </c>
      <c r="B1113" t="s">
        <v>2523</v>
      </c>
      <c r="C1113" t="s">
        <v>5032</v>
      </c>
      <c r="D1113" t="s">
        <v>2641</v>
      </c>
      <c r="E1113" t="s">
        <v>1806</v>
      </c>
      <c r="F1113" t="str">
        <f t="shared" si="17"/>
        <v>N - Nervous system</v>
      </c>
      <c r="G1113" t="str">
        <f>LEFT(shortage_lista__13[[#This Row],[ATC kód 1/ATC kód 2]],1)</f>
        <v>N</v>
      </c>
      <c r="H1113" t="s">
        <v>2642</v>
      </c>
      <c r="I1113" s="18">
        <v>45944</v>
      </c>
      <c r="K1113" t="s">
        <v>1583</v>
      </c>
      <c r="L1113" t="s">
        <v>1567</v>
      </c>
      <c r="M1113" t="s">
        <v>1546</v>
      </c>
    </row>
    <row r="1114" spans="1:13" x14ac:dyDescent="0.35">
      <c r="A1114" t="s">
        <v>5031</v>
      </c>
      <c r="B1114" t="s">
        <v>1614</v>
      </c>
      <c r="C1114" t="s">
        <v>5033</v>
      </c>
      <c r="D1114" t="s">
        <v>2641</v>
      </c>
      <c r="E1114" t="s">
        <v>1806</v>
      </c>
      <c r="F1114" t="str">
        <f t="shared" si="17"/>
        <v>N - Nervous system</v>
      </c>
      <c r="G1114" t="str">
        <f>LEFT(shortage_lista__13[[#This Row],[ATC kód 1/ATC kód 2]],1)</f>
        <v>N</v>
      </c>
      <c r="H1114" t="s">
        <v>2642</v>
      </c>
      <c r="I1114" s="18">
        <v>45867</v>
      </c>
      <c r="K1114" t="s">
        <v>1544</v>
      </c>
      <c r="L1114" t="s">
        <v>1567</v>
      </c>
      <c r="M1114" t="s">
        <v>1546</v>
      </c>
    </row>
    <row r="1115" spans="1:13" x14ac:dyDescent="0.35">
      <c r="A1115" t="s">
        <v>5034</v>
      </c>
      <c r="B1115" t="s">
        <v>2523</v>
      </c>
      <c r="C1115" t="s">
        <v>5035</v>
      </c>
      <c r="D1115" t="s">
        <v>2641</v>
      </c>
      <c r="E1115" t="s">
        <v>1806</v>
      </c>
      <c r="F1115" t="str">
        <f t="shared" si="17"/>
        <v>N - Nervous system</v>
      </c>
      <c r="G1115" t="str">
        <f>LEFT(shortage_lista__13[[#This Row],[ATC kód 1/ATC kód 2]],1)</f>
        <v>N</v>
      </c>
      <c r="H1115" t="s">
        <v>2642</v>
      </c>
      <c r="I1115" s="18">
        <v>45643</v>
      </c>
      <c r="K1115" t="s">
        <v>1556</v>
      </c>
      <c r="L1115" t="s">
        <v>1567</v>
      </c>
      <c r="M1115" t="s">
        <v>1546</v>
      </c>
    </row>
    <row r="1116" spans="1:13" x14ac:dyDescent="0.35">
      <c r="A1116" t="s">
        <v>5036</v>
      </c>
      <c r="B1116" t="s">
        <v>2523</v>
      </c>
      <c r="C1116" t="s">
        <v>5037</v>
      </c>
      <c r="D1116" t="s">
        <v>2641</v>
      </c>
      <c r="E1116" t="s">
        <v>1806</v>
      </c>
      <c r="F1116" t="str">
        <f t="shared" si="17"/>
        <v>N - Nervous system</v>
      </c>
      <c r="G1116" t="str">
        <f>LEFT(shortage_lista__13[[#This Row],[ATC kód 1/ATC kód 2]],1)</f>
        <v>N</v>
      </c>
      <c r="H1116" t="s">
        <v>2642</v>
      </c>
      <c r="I1116" s="18">
        <v>45643</v>
      </c>
      <c r="K1116" t="s">
        <v>1556</v>
      </c>
      <c r="L1116" t="s">
        <v>1567</v>
      </c>
      <c r="M1116" t="s">
        <v>1546</v>
      </c>
    </row>
    <row r="1117" spans="1:13" x14ac:dyDescent="0.35">
      <c r="A1117" t="s">
        <v>5038</v>
      </c>
      <c r="B1117" t="s">
        <v>2523</v>
      </c>
      <c r="C1117" t="s">
        <v>5039</v>
      </c>
      <c r="D1117" t="s">
        <v>2641</v>
      </c>
      <c r="E1117" t="s">
        <v>1806</v>
      </c>
      <c r="F1117" t="str">
        <f t="shared" si="17"/>
        <v>N - Nervous system</v>
      </c>
      <c r="G1117" t="str">
        <f>LEFT(shortage_lista__13[[#This Row],[ATC kód 1/ATC kód 2]],1)</f>
        <v>N</v>
      </c>
      <c r="H1117" t="s">
        <v>2642</v>
      </c>
      <c r="I1117" s="18">
        <v>45615</v>
      </c>
      <c r="K1117" t="s">
        <v>1583</v>
      </c>
      <c r="L1117" t="s">
        <v>1567</v>
      </c>
      <c r="M1117" t="s">
        <v>1546</v>
      </c>
    </row>
    <row r="1118" spans="1:13" x14ac:dyDescent="0.35">
      <c r="A1118" t="s">
        <v>5040</v>
      </c>
      <c r="B1118" t="s">
        <v>5041</v>
      </c>
      <c r="C1118" t="s">
        <v>5042</v>
      </c>
      <c r="D1118" t="s">
        <v>3789</v>
      </c>
      <c r="E1118" t="s">
        <v>2135</v>
      </c>
      <c r="F1118" t="str">
        <f t="shared" si="17"/>
        <v>J - Antiinfectives for systemic use</v>
      </c>
      <c r="G1118" t="str">
        <f>LEFT(shortage_lista__13[[#This Row],[ATC kód 1/ATC kód 2]],1)</f>
        <v>J</v>
      </c>
      <c r="H1118" t="s">
        <v>3790</v>
      </c>
      <c r="I1118" s="18">
        <v>45204</v>
      </c>
      <c r="K1118" t="s">
        <v>1583</v>
      </c>
      <c r="L1118" t="s">
        <v>1584</v>
      </c>
      <c r="M1118" t="s">
        <v>1546</v>
      </c>
    </row>
    <row r="1119" spans="1:13" x14ac:dyDescent="0.35">
      <c r="A1119" t="s">
        <v>5040</v>
      </c>
      <c r="B1119" t="s">
        <v>1590</v>
      </c>
      <c r="C1119" t="s">
        <v>5043</v>
      </c>
      <c r="D1119" t="s">
        <v>3789</v>
      </c>
      <c r="E1119" t="s">
        <v>2135</v>
      </c>
      <c r="F1119" t="str">
        <f t="shared" si="17"/>
        <v>J - Antiinfectives for systemic use</v>
      </c>
      <c r="G1119" t="str">
        <f>LEFT(shortage_lista__13[[#This Row],[ATC kód 1/ATC kód 2]],1)</f>
        <v>J</v>
      </c>
      <c r="H1119" t="s">
        <v>3790</v>
      </c>
      <c r="I1119" s="18">
        <v>45245</v>
      </c>
      <c r="K1119" t="s">
        <v>1583</v>
      </c>
      <c r="L1119" t="s">
        <v>1584</v>
      </c>
      <c r="M1119" t="s">
        <v>1546</v>
      </c>
    </row>
    <row r="1120" spans="1:13" x14ac:dyDescent="0.35">
      <c r="A1120" t="s">
        <v>5044</v>
      </c>
      <c r="B1120" t="s">
        <v>2523</v>
      </c>
      <c r="C1120" t="s">
        <v>5045</v>
      </c>
      <c r="D1120" t="s">
        <v>2719</v>
      </c>
      <c r="E1120" t="s">
        <v>2135</v>
      </c>
      <c r="F1120" t="str">
        <f t="shared" si="17"/>
        <v>N - Nervous system</v>
      </c>
      <c r="G1120" t="str">
        <f>LEFT(shortage_lista__13[[#This Row],[ATC kód 1/ATC kód 2]],1)</f>
        <v>N</v>
      </c>
      <c r="H1120" t="s">
        <v>2721</v>
      </c>
      <c r="I1120" s="18">
        <v>45799</v>
      </c>
      <c r="K1120" t="s">
        <v>1783</v>
      </c>
      <c r="L1120" t="s">
        <v>1573</v>
      </c>
      <c r="M1120" t="s">
        <v>1546</v>
      </c>
    </row>
    <row r="1121" spans="1:13" x14ac:dyDescent="0.35">
      <c r="A1121" t="s">
        <v>5046</v>
      </c>
      <c r="B1121" t="s">
        <v>1717</v>
      </c>
      <c r="C1121" t="s">
        <v>5047</v>
      </c>
      <c r="D1121" t="s">
        <v>5048</v>
      </c>
      <c r="E1121" t="s">
        <v>1593</v>
      </c>
      <c r="F1121" t="str">
        <f t="shared" si="17"/>
        <v>J - Antiinfectives for systemic use</v>
      </c>
      <c r="G1121" t="str">
        <f>LEFT(shortage_lista__13[[#This Row],[ATC kód 1/ATC kód 2]],1)</f>
        <v>J</v>
      </c>
      <c r="H1121" t="s">
        <v>5049</v>
      </c>
      <c r="I1121" s="18">
        <v>45096</v>
      </c>
      <c r="K1121" t="s">
        <v>1544</v>
      </c>
      <c r="L1121" t="s">
        <v>1584</v>
      </c>
      <c r="M1121" t="s">
        <v>1546</v>
      </c>
    </row>
    <row r="1122" spans="1:13" x14ac:dyDescent="0.35">
      <c r="A1122" t="s">
        <v>5050</v>
      </c>
      <c r="B1122" t="s">
        <v>2142</v>
      </c>
      <c r="C1122" t="s">
        <v>5051</v>
      </c>
      <c r="D1122" t="s">
        <v>5052</v>
      </c>
      <c r="E1122" t="s">
        <v>1593</v>
      </c>
      <c r="F1122" t="str">
        <f t="shared" si="17"/>
        <v>J - Antiinfectives for systemic use</v>
      </c>
      <c r="G1122" t="str">
        <f>LEFT(shortage_lista__13[[#This Row],[ATC kód 1/ATC kód 2]],1)</f>
        <v>J</v>
      </c>
      <c r="H1122" t="s">
        <v>1827</v>
      </c>
      <c r="I1122" s="18">
        <v>45272</v>
      </c>
      <c r="K1122" t="s">
        <v>1583</v>
      </c>
      <c r="L1122" t="s">
        <v>1584</v>
      </c>
      <c r="M1122" t="s">
        <v>1546</v>
      </c>
    </row>
    <row r="1123" spans="1:13" x14ac:dyDescent="0.35">
      <c r="A1123" t="s">
        <v>5053</v>
      </c>
      <c r="B1123" t="s">
        <v>2142</v>
      </c>
      <c r="C1123" t="s">
        <v>5054</v>
      </c>
      <c r="D1123" t="s">
        <v>5052</v>
      </c>
      <c r="E1123" t="s">
        <v>1593</v>
      </c>
      <c r="F1123" t="str">
        <f t="shared" si="17"/>
        <v>J - Antiinfectives for systemic use</v>
      </c>
      <c r="G1123" t="str">
        <f>LEFT(shortage_lista__13[[#This Row],[ATC kód 1/ATC kód 2]],1)</f>
        <v>J</v>
      </c>
      <c r="H1123" t="s">
        <v>1827</v>
      </c>
      <c r="I1123" s="18">
        <v>45272</v>
      </c>
      <c r="K1123" t="s">
        <v>1583</v>
      </c>
      <c r="L1123" t="s">
        <v>1584</v>
      </c>
      <c r="M1123" t="s">
        <v>1546</v>
      </c>
    </row>
    <row r="1124" spans="1:13" x14ac:dyDescent="0.35">
      <c r="A1124" t="s">
        <v>5055</v>
      </c>
      <c r="B1124" t="s">
        <v>1608</v>
      </c>
      <c r="C1124" t="s">
        <v>5056</v>
      </c>
      <c r="D1124" t="s">
        <v>5057</v>
      </c>
      <c r="E1124" t="s">
        <v>1757</v>
      </c>
      <c r="F1124" t="str">
        <f t="shared" si="17"/>
        <v>M - Musculo-skeletal system</v>
      </c>
      <c r="G1124" t="str">
        <f>LEFT(shortage_lista__13[[#This Row],[ATC kód 1/ATC kód 2]],1)</f>
        <v>M</v>
      </c>
      <c r="H1124" t="s">
        <v>5058</v>
      </c>
      <c r="I1124" s="18">
        <v>45749</v>
      </c>
      <c r="K1124" t="s">
        <v>1544</v>
      </c>
      <c r="L1124" t="s">
        <v>1573</v>
      </c>
      <c r="M1124" t="s">
        <v>1546</v>
      </c>
    </row>
    <row r="1125" spans="1:13" x14ac:dyDescent="0.35">
      <c r="A1125" t="s">
        <v>5059</v>
      </c>
      <c r="B1125" t="s">
        <v>1608</v>
      </c>
      <c r="C1125" t="s">
        <v>5060</v>
      </c>
      <c r="D1125" t="s">
        <v>5057</v>
      </c>
      <c r="E1125" t="s">
        <v>1757</v>
      </c>
      <c r="F1125" t="str">
        <f t="shared" si="17"/>
        <v>M - Musculo-skeletal system</v>
      </c>
      <c r="G1125" t="str">
        <f>LEFT(shortage_lista__13[[#This Row],[ATC kód 1/ATC kód 2]],1)</f>
        <v>M</v>
      </c>
      <c r="H1125" t="s">
        <v>5058</v>
      </c>
      <c r="I1125" s="18">
        <v>45749</v>
      </c>
      <c r="K1125" t="s">
        <v>1544</v>
      </c>
      <c r="L1125" t="s">
        <v>1563</v>
      </c>
      <c r="M1125" t="s">
        <v>1546</v>
      </c>
    </row>
    <row r="1126" spans="1:13" x14ac:dyDescent="0.35">
      <c r="A1126" t="s">
        <v>5061</v>
      </c>
      <c r="B1126" t="s">
        <v>1638</v>
      </c>
      <c r="C1126" t="s">
        <v>5062</v>
      </c>
      <c r="D1126" t="s">
        <v>3725</v>
      </c>
      <c r="E1126" t="s">
        <v>1972</v>
      </c>
      <c r="F1126" t="str">
        <f t="shared" si="17"/>
        <v>N - Nervous system</v>
      </c>
      <c r="G1126" t="str">
        <f>LEFT(shortage_lista__13[[#This Row],[ATC kód 1/ATC kód 2]],1)</f>
        <v>N</v>
      </c>
      <c r="H1126" t="s">
        <v>3726</v>
      </c>
      <c r="I1126" s="18">
        <v>45808</v>
      </c>
      <c r="J1126" s="18">
        <v>45976</v>
      </c>
      <c r="K1126" t="s">
        <v>1860</v>
      </c>
      <c r="L1126" t="s">
        <v>1573</v>
      </c>
      <c r="M1126" t="s">
        <v>1546</v>
      </c>
    </row>
    <row r="1127" spans="1:13" x14ac:dyDescent="0.35">
      <c r="A1127" t="s">
        <v>5063</v>
      </c>
      <c r="B1127" t="s">
        <v>1735</v>
      </c>
      <c r="C1127" t="s">
        <v>5064</v>
      </c>
      <c r="D1127" t="s">
        <v>5065</v>
      </c>
      <c r="E1127" t="s">
        <v>2860</v>
      </c>
      <c r="F1127" t="str">
        <f t="shared" si="17"/>
        <v>N - Nervous system</v>
      </c>
      <c r="G1127" t="str">
        <f>LEFT(shortage_lista__13[[#This Row],[ATC kód 1/ATC kód 2]],1)</f>
        <v>N</v>
      </c>
      <c r="H1127" t="s">
        <v>5066</v>
      </c>
      <c r="I1127" s="18">
        <v>45756</v>
      </c>
      <c r="J1127" s="18">
        <v>46037</v>
      </c>
      <c r="K1127" t="s">
        <v>1583</v>
      </c>
      <c r="L1127" t="s">
        <v>1567</v>
      </c>
      <c r="M1127" t="s">
        <v>1546</v>
      </c>
    </row>
    <row r="1128" spans="1:13" x14ac:dyDescent="0.35">
      <c r="A1128" t="s">
        <v>5067</v>
      </c>
      <c r="B1128" t="s">
        <v>5068</v>
      </c>
      <c r="C1128" t="s">
        <v>5069</v>
      </c>
      <c r="D1128" t="s">
        <v>5070</v>
      </c>
      <c r="E1128" t="s">
        <v>5071</v>
      </c>
      <c r="F1128" t="str">
        <f t="shared" si="17"/>
        <v>N - Nervous system</v>
      </c>
      <c r="G1128" t="str">
        <f>LEFT(shortage_lista__13[[#This Row],[ATC kód 1/ATC kód 2]],1)</f>
        <v>N</v>
      </c>
      <c r="H1128" t="s">
        <v>5072</v>
      </c>
      <c r="I1128" s="18">
        <v>45714</v>
      </c>
      <c r="K1128" t="s">
        <v>1583</v>
      </c>
      <c r="L1128" t="s">
        <v>1573</v>
      </c>
      <c r="M1128" t="s">
        <v>1546</v>
      </c>
    </row>
    <row r="1129" spans="1:13" x14ac:dyDescent="0.35">
      <c r="A1129" t="s">
        <v>5067</v>
      </c>
      <c r="B1129" t="s">
        <v>5068</v>
      </c>
      <c r="C1129" t="s">
        <v>5073</v>
      </c>
      <c r="D1129" t="s">
        <v>5070</v>
      </c>
      <c r="E1129" t="s">
        <v>5071</v>
      </c>
      <c r="F1129" t="str">
        <f t="shared" si="17"/>
        <v>N - Nervous system</v>
      </c>
      <c r="G1129" t="str">
        <f>LEFT(shortage_lista__13[[#This Row],[ATC kód 1/ATC kód 2]],1)</f>
        <v>N</v>
      </c>
      <c r="H1129" t="s">
        <v>5072</v>
      </c>
      <c r="I1129" s="18">
        <v>45771</v>
      </c>
      <c r="K1129" t="s">
        <v>1583</v>
      </c>
      <c r="L1129" t="s">
        <v>1573</v>
      </c>
      <c r="M1129" t="s">
        <v>1546</v>
      </c>
    </row>
    <row r="1130" spans="1:13" x14ac:dyDescent="0.35">
      <c r="A1130" t="s">
        <v>5074</v>
      </c>
      <c r="B1130" t="s">
        <v>2267</v>
      </c>
      <c r="C1130" t="s">
        <v>5075</v>
      </c>
      <c r="D1130" t="s">
        <v>5076</v>
      </c>
      <c r="E1130" t="s">
        <v>1542</v>
      </c>
      <c r="F1130" t="str">
        <f t="shared" si="17"/>
        <v>G - Genito-urinary system and sex hormones</v>
      </c>
      <c r="G1130" t="str">
        <f>LEFT(shortage_lista__13[[#This Row],[ATC kód 1/ATC kód 2]],1)</f>
        <v>G</v>
      </c>
      <c r="H1130" t="s">
        <v>5077</v>
      </c>
      <c r="I1130" s="18">
        <v>45853</v>
      </c>
      <c r="K1130" t="s">
        <v>1544</v>
      </c>
      <c r="L1130" t="s">
        <v>1567</v>
      </c>
      <c r="M1130" t="s">
        <v>1546</v>
      </c>
    </row>
    <row r="1131" spans="1:13" x14ac:dyDescent="0.35">
      <c r="A1131" t="s">
        <v>5078</v>
      </c>
      <c r="B1131" t="s">
        <v>2267</v>
      </c>
      <c r="C1131" t="s">
        <v>5079</v>
      </c>
      <c r="D1131" t="s">
        <v>5076</v>
      </c>
      <c r="E1131" t="s">
        <v>2147</v>
      </c>
      <c r="F1131" t="str">
        <f t="shared" si="17"/>
        <v>G - Genito-urinary system and sex hormones</v>
      </c>
      <c r="G1131" t="str">
        <f>LEFT(shortage_lista__13[[#This Row],[ATC kód 1/ATC kód 2]],1)</f>
        <v>G</v>
      </c>
      <c r="H1131" t="s">
        <v>5077</v>
      </c>
      <c r="I1131" s="18">
        <v>42767</v>
      </c>
      <c r="K1131" t="s">
        <v>1544</v>
      </c>
      <c r="L1131" t="s">
        <v>1584</v>
      </c>
      <c r="M1131" t="s">
        <v>1546</v>
      </c>
    </row>
    <row r="1132" spans="1:13" x14ac:dyDescent="0.35">
      <c r="A1132" t="s">
        <v>5080</v>
      </c>
      <c r="B1132" t="s">
        <v>2265</v>
      </c>
      <c r="C1132" t="s">
        <v>5081</v>
      </c>
      <c r="D1132" t="s">
        <v>5076</v>
      </c>
      <c r="E1132" t="s">
        <v>2147</v>
      </c>
      <c r="F1132" t="str">
        <f t="shared" si="17"/>
        <v>G - Genito-urinary system and sex hormones</v>
      </c>
      <c r="G1132" t="str">
        <f>LEFT(shortage_lista__13[[#This Row],[ATC kód 1/ATC kód 2]],1)</f>
        <v>G</v>
      </c>
      <c r="H1132" t="s">
        <v>5077</v>
      </c>
      <c r="I1132" s="18">
        <v>43204</v>
      </c>
      <c r="K1132" t="s">
        <v>1544</v>
      </c>
      <c r="L1132" t="s">
        <v>1584</v>
      </c>
      <c r="M1132" t="s">
        <v>1546</v>
      </c>
    </row>
    <row r="1133" spans="1:13" x14ac:dyDescent="0.35">
      <c r="A1133" t="s">
        <v>5082</v>
      </c>
      <c r="B1133" t="s">
        <v>1717</v>
      </c>
      <c r="C1133" t="s">
        <v>5083</v>
      </c>
      <c r="D1133" t="s">
        <v>5084</v>
      </c>
      <c r="E1133" t="s">
        <v>4318</v>
      </c>
      <c r="F1133" t="str">
        <f t="shared" si="17"/>
        <v>R - Respiratory system</v>
      </c>
      <c r="G1133" t="str">
        <f>LEFT(shortage_lista__13[[#This Row],[ATC kód 1/ATC kód 2]],1)</f>
        <v>R</v>
      </c>
      <c r="H1133" t="s">
        <v>5085</v>
      </c>
      <c r="I1133" s="18">
        <v>45523</v>
      </c>
      <c r="K1133" t="s">
        <v>1583</v>
      </c>
      <c r="L1133" t="s">
        <v>1595</v>
      </c>
      <c r="M1133" t="s">
        <v>1546</v>
      </c>
    </row>
    <row r="1134" spans="1:13" x14ac:dyDescent="0.35">
      <c r="A1134" t="s">
        <v>5082</v>
      </c>
      <c r="B1134" t="s">
        <v>1608</v>
      </c>
      <c r="C1134" t="s">
        <v>5086</v>
      </c>
      <c r="D1134" t="s">
        <v>5084</v>
      </c>
      <c r="E1134" t="s">
        <v>4318</v>
      </c>
      <c r="F1134" t="str">
        <f t="shared" si="17"/>
        <v>R - Respiratory system</v>
      </c>
      <c r="G1134" t="str">
        <f>LEFT(shortage_lista__13[[#This Row],[ATC kód 1/ATC kód 2]],1)</f>
        <v>R</v>
      </c>
      <c r="H1134" t="s">
        <v>5085</v>
      </c>
      <c r="I1134" s="18">
        <v>42472</v>
      </c>
      <c r="K1134" t="s">
        <v>1544</v>
      </c>
      <c r="L1134" t="s">
        <v>1584</v>
      </c>
      <c r="M1134" t="s">
        <v>1546</v>
      </c>
    </row>
    <row r="1135" spans="1:13" x14ac:dyDescent="0.35">
      <c r="A1135" t="s">
        <v>5087</v>
      </c>
      <c r="B1135" t="s">
        <v>5088</v>
      </c>
      <c r="C1135" t="s">
        <v>5089</v>
      </c>
      <c r="D1135" t="s">
        <v>4167</v>
      </c>
      <c r="E1135" t="s">
        <v>1893</v>
      </c>
      <c r="F1135" t="str">
        <f t="shared" si="17"/>
        <v>R - Respiratory system</v>
      </c>
      <c r="G1135" t="str">
        <f>LEFT(shortage_lista__13[[#This Row],[ATC kód 1/ATC kód 2]],1)</f>
        <v>R</v>
      </c>
      <c r="H1135" t="s">
        <v>4168</v>
      </c>
      <c r="I1135" s="18">
        <v>45930</v>
      </c>
      <c r="K1135" t="s">
        <v>1544</v>
      </c>
      <c r="L1135" t="s">
        <v>1567</v>
      </c>
      <c r="M1135" t="s">
        <v>1546</v>
      </c>
    </row>
    <row r="1136" spans="1:13" x14ac:dyDescent="0.35">
      <c r="A1136" t="s">
        <v>5090</v>
      </c>
      <c r="B1136" t="s">
        <v>1717</v>
      </c>
      <c r="C1136" t="s">
        <v>5091</v>
      </c>
      <c r="D1136" t="s">
        <v>5092</v>
      </c>
      <c r="E1136" t="s">
        <v>1542</v>
      </c>
      <c r="F1136" t="str">
        <f t="shared" si="17"/>
        <v>M - Musculo-skeletal system</v>
      </c>
      <c r="G1136" t="str">
        <f>LEFT(shortage_lista__13[[#This Row],[ATC kód 1/ATC kód 2]],1)</f>
        <v>M</v>
      </c>
      <c r="H1136" t="s">
        <v>5093</v>
      </c>
      <c r="I1136" s="18">
        <v>45051</v>
      </c>
      <c r="K1136" t="s">
        <v>1583</v>
      </c>
      <c r="L1136" t="s">
        <v>1649</v>
      </c>
      <c r="M1136" t="s">
        <v>1546</v>
      </c>
    </row>
    <row r="1137" spans="1:13" x14ac:dyDescent="0.35">
      <c r="A1137" t="s">
        <v>5090</v>
      </c>
      <c r="B1137" t="s">
        <v>1735</v>
      </c>
      <c r="C1137" t="s">
        <v>5094</v>
      </c>
      <c r="D1137" t="s">
        <v>5092</v>
      </c>
      <c r="E1137" t="s">
        <v>1542</v>
      </c>
      <c r="F1137" t="str">
        <f t="shared" si="17"/>
        <v>M - Musculo-skeletal system</v>
      </c>
      <c r="G1137" t="str">
        <f>LEFT(shortage_lista__13[[#This Row],[ATC kód 1/ATC kód 2]],1)</f>
        <v>M</v>
      </c>
      <c r="H1137" t="s">
        <v>5093</v>
      </c>
      <c r="I1137" s="18">
        <v>44971</v>
      </c>
      <c r="K1137" t="s">
        <v>1783</v>
      </c>
      <c r="L1137" t="s">
        <v>1573</v>
      </c>
      <c r="M1137" t="s">
        <v>1546</v>
      </c>
    </row>
    <row r="1138" spans="1:13" x14ac:dyDescent="0.35">
      <c r="A1138" t="s">
        <v>5095</v>
      </c>
      <c r="B1138" t="s">
        <v>1667</v>
      </c>
      <c r="C1138" t="s">
        <v>5096</v>
      </c>
      <c r="D1138" t="s">
        <v>5097</v>
      </c>
      <c r="E1138" t="s">
        <v>2720</v>
      </c>
      <c r="F1138" t="str">
        <f t="shared" si="17"/>
        <v>A - Alimentary tract and metabolism</v>
      </c>
      <c r="G1138" t="str">
        <f>LEFT(shortage_lista__13[[#This Row],[ATC kód 1/ATC kód 2]],1)</f>
        <v>A</v>
      </c>
      <c r="H1138" t="s">
        <v>5098</v>
      </c>
      <c r="I1138" s="18">
        <v>45692</v>
      </c>
      <c r="K1138" t="s">
        <v>1678</v>
      </c>
      <c r="L1138" t="s">
        <v>1584</v>
      </c>
      <c r="M1138" t="s">
        <v>1546</v>
      </c>
    </row>
    <row r="1139" spans="1:13" x14ac:dyDescent="0.35">
      <c r="A1139" t="s">
        <v>5099</v>
      </c>
      <c r="B1139" t="s">
        <v>1667</v>
      </c>
      <c r="C1139" t="s">
        <v>5100</v>
      </c>
      <c r="D1139" t="s">
        <v>5097</v>
      </c>
      <c r="E1139" t="s">
        <v>1542</v>
      </c>
      <c r="F1139" t="str">
        <f t="shared" si="17"/>
        <v>A - Alimentary tract and metabolism</v>
      </c>
      <c r="G1139" t="str">
        <f>LEFT(shortage_lista__13[[#This Row],[ATC kód 1/ATC kód 2]],1)</f>
        <v>A</v>
      </c>
      <c r="H1139" t="s">
        <v>5098</v>
      </c>
      <c r="I1139" s="18">
        <v>45901</v>
      </c>
      <c r="K1139" t="s">
        <v>1544</v>
      </c>
      <c r="L1139" t="s">
        <v>1584</v>
      </c>
      <c r="M1139" t="s">
        <v>1546</v>
      </c>
    </row>
    <row r="1140" spans="1:13" x14ac:dyDescent="0.35">
      <c r="A1140" t="s">
        <v>5101</v>
      </c>
      <c r="B1140" t="s">
        <v>1565</v>
      </c>
      <c r="C1140" t="s">
        <v>5102</v>
      </c>
      <c r="D1140" t="s">
        <v>5097</v>
      </c>
      <c r="E1140" t="s">
        <v>1542</v>
      </c>
      <c r="F1140" t="str">
        <f t="shared" si="17"/>
        <v>A - Alimentary tract and metabolism</v>
      </c>
      <c r="G1140" t="str">
        <f>LEFT(shortage_lista__13[[#This Row],[ATC kód 1/ATC kód 2]],1)</f>
        <v>A</v>
      </c>
      <c r="H1140" t="s">
        <v>5098</v>
      </c>
      <c r="I1140" s="18">
        <v>45869</v>
      </c>
      <c r="K1140" t="s">
        <v>1544</v>
      </c>
      <c r="L1140" t="s">
        <v>1573</v>
      </c>
      <c r="M1140" t="s">
        <v>1546</v>
      </c>
    </row>
    <row r="1141" spans="1:13" x14ac:dyDescent="0.35">
      <c r="A1141" t="s">
        <v>5103</v>
      </c>
      <c r="B1141" t="s">
        <v>1565</v>
      </c>
      <c r="C1141" t="s">
        <v>5104</v>
      </c>
      <c r="D1141" t="s">
        <v>3699</v>
      </c>
      <c r="E1141" t="s">
        <v>2720</v>
      </c>
      <c r="F1141" t="str">
        <f t="shared" si="17"/>
        <v>A - Alimentary tract and metabolism</v>
      </c>
      <c r="G1141" t="str">
        <f>LEFT(shortage_lista__13[[#This Row],[ATC kód 1/ATC kód 2]],1)</f>
        <v>A</v>
      </c>
      <c r="H1141" t="s">
        <v>3696</v>
      </c>
      <c r="I1141" s="18">
        <v>45692</v>
      </c>
      <c r="K1141" t="s">
        <v>1678</v>
      </c>
      <c r="L1141" t="s">
        <v>1584</v>
      </c>
      <c r="M1141" t="s">
        <v>1546</v>
      </c>
    </row>
    <row r="1142" spans="1:13" x14ac:dyDescent="0.35">
      <c r="A1142" t="s">
        <v>5105</v>
      </c>
      <c r="B1142" t="s">
        <v>1735</v>
      </c>
      <c r="C1142" t="s">
        <v>5106</v>
      </c>
      <c r="D1142" t="s">
        <v>5107</v>
      </c>
      <c r="E1142" t="s">
        <v>3306</v>
      </c>
      <c r="F1142" t="str">
        <f t="shared" si="17"/>
        <v>C - Cardiovascular system</v>
      </c>
      <c r="G1142" t="str">
        <f>LEFT(shortage_lista__13[[#This Row],[ATC kód 1/ATC kód 2]],1)</f>
        <v>C</v>
      </c>
      <c r="H1142" t="s">
        <v>5108</v>
      </c>
      <c r="I1142" s="18">
        <v>44200</v>
      </c>
      <c r="K1142" t="s">
        <v>1544</v>
      </c>
      <c r="L1142" t="s">
        <v>1545</v>
      </c>
      <c r="M1142" t="s">
        <v>1546</v>
      </c>
    </row>
    <row r="1143" spans="1:13" x14ac:dyDescent="0.35">
      <c r="A1143" t="s">
        <v>5109</v>
      </c>
      <c r="B1143" t="s">
        <v>5110</v>
      </c>
      <c r="C1143" t="s">
        <v>5111</v>
      </c>
      <c r="D1143" t="s">
        <v>5112</v>
      </c>
      <c r="E1143" t="s">
        <v>3707</v>
      </c>
      <c r="F1143" t="str">
        <f t="shared" si="17"/>
        <v>B - Blood and blood forming organs</v>
      </c>
      <c r="G1143" t="str">
        <f>LEFT(shortage_lista__13[[#This Row],[ATC kód 1/ATC kód 2]],1)</f>
        <v>B</v>
      </c>
      <c r="H1143" t="s">
        <v>4478</v>
      </c>
      <c r="I1143" s="18">
        <v>45902</v>
      </c>
      <c r="K1143" t="s">
        <v>1544</v>
      </c>
      <c r="L1143" t="s">
        <v>1545</v>
      </c>
      <c r="M1143" t="s">
        <v>1546</v>
      </c>
    </row>
    <row r="1144" spans="1:13" x14ac:dyDescent="0.35">
      <c r="A1144" t="s">
        <v>5113</v>
      </c>
      <c r="B1144" t="s">
        <v>1608</v>
      </c>
      <c r="C1144" t="s">
        <v>5114</v>
      </c>
      <c r="D1144" t="s">
        <v>3548</v>
      </c>
      <c r="E1144" t="s">
        <v>1751</v>
      </c>
      <c r="F1144" t="str">
        <f t="shared" si="17"/>
        <v>N - Nervous system</v>
      </c>
      <c r="G1144" t="str">
        <f>LEFT(shortage_lista__13[[#This Row],[ATC kód 1/ATC kód 2]],1)</f>
        <v>N</v>
      </c>
      <c r="H1144" t="s">
        <v>3549</v>
      </c>
      <c r="I1144" s="18">
        <v>44650</v>
      </c>
      <c r="K1144" t="s">
        <v>1544</v>
      </c>
      <c r="L1144" t="s">
        <v>1573</v>
      </c>
      <c r="M1144" t="s">
        <v>1546</v>
      </c>
    </row>
    <row r="1145" spans="1:13" x14ac:dyDescent="0.35">
      <c r="A1145" t="s">
        <v>5115</v>
      </c>
      <c r="B1145" t="s">
        <v>2741</v>
      </c>
      <c r="C1145" t="s">
        <v>5116</v>
      </c>
      <c r="D1145" t="s">
        <v>5117</v>
      </c>
      <c r="E1145" t="s">
        <v>1676</v>
      </c>
      <c r="F1145" t="str">
        <f t="shared" si="17"/>
        <v>D - Dermatologicals</v>
      </c>
      <c r="G1145" t="str">
        <f>LEFT(shortage_lista__13[[#This Row],[ATC kód 1/ATC kód 2]],1)</f>
        <v>D</v>
      </c>
      <c r="H1145" t="s">
        <v>5118</v>
      </c>
      <c r="I1145" s="18">
        <v>45538</v>
      </c>
      <c r="J1145" s="18">
        <v>46022</v>
      </c>
      <c r="K1145" t="s">
        <v>1678</v>
      </c>
      <c r="L1145" t="s">
        <v>1549</v>
      </c>
      <c r="M1145" t="s">
        <v>1546</v>
      </c>
    </row>
    <row r="1146" spans="1:13" x14ac:dyDescent="0.35">
      <c r="A1146" t="s">
        <v>5119</v>
      </c>
      <c r="B1146" t="s">
        <v>4522</v>
      </c>
      <c r="C1146" t="s">
        <v>5120</v>
      </c>
      <c r="D1146" t="s">
        <v>5121</v>
      </c>
      <c r="E1146" t="s">
        <v>4464</v>
      </c>
      <c r="F1146" t="str">
        <f t="shared" si="17"/>
        <v>S - Sensory organs</v>
      </c>
      <c r="G1146" t="str">
        <f>LEFT(shortage_lista__13[[#This Row],[ATC kód 1/ATC kód 2]],1)</f>
        <v>S</v>
      </c>
      <c r="H1146" t="s">
        <v>5122</v>
      </c>
      <c r="I1146" s="18">
        <v>45566</v>
      </c>
      <c r="K1146" t="s">
        <v>1544</v>
      </c>
      <c r="L1146" t="s">
        <v>1549</v>
      </c>
      <c r="M1146" t="s">
        <v>1546</v>
      </c>
    </row>
    <row r="1147" spans="1:13" x14ac:dyDescent="0.35">
      <c r="A1147" t="s">
        <v>5123</v>
      </c>
      <c r="B1147" t="s">
        <v>2132</v>
      </c>
      <c r="C1147" t="s">
        <v>5124</v>
      </c>
      <c r="D1147" t="s">
        <v>1571</v>
      </c>
      <c r="E1147" t="s">
        <v>1603</v>
      </c>
      <c r="F1147" t="str">
        <f t="shared" si="17"/>
        <v>R - Respiratory system</v>
      </c>
      <c r="G1147" t="str">
        <f>LEFT(shortage_lista__13[[#This Row],[ATC kód 1/ATC kód 2]],1)</f>
        <v>R</v>
      </c>
      <c r="H1147" t="s">
        <v>1572</v>
      </c>
      <c r="I1147" s="18">
        <v>44715</v>
      </c>
      <c r="K1147" t="s">
        <v>1544</v>
      </c>
      <c r="L1147" t="s">
        <v>1584</v>
      </c>
      <c r="M1147" t="s">
        <v>1546</v>
      </c>
    </row>
    <row r="1148" spans="1:13" x14ac:dyDescent="0.35">
      <c r="A1148" t="s">
        <v>5125</v>
      </c>
      <c r="B1148" t="s">
        <v>2523</v>
      </c>
      <c r="C1148" t="s">
        <v>5126</v>
      </c>
      <c r="D1148" t="s">
        <v>2641</v>
      </c>
      <c r="E1148" t="s">
        <v>1909</v>
      </c>
      <c r="F1148" t="str">
        <f t="shared" si="17"/>
        <v>N - Nervous system</v>
      </c>
      <c r="G1148" t="str">
        <f>LEFT(shortage_lista__13[[#This Row],[ATC kód 1/ATC kód 2]],1)</f>
        <v>N</v>
      </c>
      <c r="H1148" t="s">
        <v>2642</v>
      </c>
      <c r="I1148" s="18">
        <v>45951</v>
      </c>
      <c r="J1148" s="18">
        <v>45992</v>
      </c>
      <c r="K1148" t="s">
        <v>1583</v>
      </c>
      <c r="L1148" t="s">
        <v>1563</v>
      </c>
      <c r="M1148" t="s">
        <v>1546</v>
      </c>
    </row>
    <row r="1149" spans="1:13" x14ac:dyDescent="0.35">
      <c r="A1149" t="s">
        <v>5127</v>
      </c>
      <c r="B1149" t="s">
        <v>3126</v>
      </c>
      <c r="C1149" t="s">
        <v>5128</v>
      </c>
      <c r="D1149" t="s">
        <v>3128</v>
      </c>
      <c r="E1149" t="s">
        <v>5129</v>
      </c>
      <c r="F1149" t="str">
        <f t="shared" si="17"/>
        <v>G - Genito-urinary system and sex hormones</v>
      </c>
      <c r="G1149" t="str">
        <f>LEFT(shortage_lista__13[[#This Row],[ATC kód 1/ATC kód 2]],1)</f>
        <v>G</v>
      </c>
      <c r="H1149" t="s">
        <v>3129</v>
      </c>
      <c r="I1149" s="18">
        <v>45708</v>
      </c>
      <c r="K1149" t="s">
        <v>1544</v>
      </c>
      <c r="L1149" t="s">
        <v>1573</v>
      </c>
      <c r="M1149" t="s">
        <v>1546</v>
      </c>
    </row>
    <row r="1150" spans="1:13" x14ac:dyDescent="0.35">
      <c r="A1150" t="s">
        <v>5130</v>
      </c>
      <c r="B1150" t="s">
        <v>4326</v>
      </c>
      <c r="C1150" t="s">
        <v>5131</v>
      </c>
      <c r="D1150" t="s">
        <v>5132</v>
      </c>
      <c r="E1150" t="s">
        <v>5133</v>
      </c>
      <c r="F1150" t="str">
        <f t="shared" si="17"/>
        <v>R - Respiratory system</v>
      </c>
      <c r="G1150" t="str">
        <f>LEFT(shortage_lista__13[[#This Row],[ATC kód 1/ATC kód 2]],1)</f>
        <v>R</v>
      </c>
      <c r="H1150" t="s">
        <v>5134</v>
      </c>
      <c r="I1150" s="18">
        <v>42914</v>
      </c>
      <c r="K1150" t="s">
        <v>1544</v>
      </c>
      <c r="L1150" t="s">
        <v>1573</v>
      </c>
      <c r="M1150" t="s">
        <v>1546</v>
      </c>
    </row>
    <row r="1151" spans="1:13" x14ac:dyDescent="0.35">
      <c r="A1151" t="s">
        <v>5135</v>
      </c>
      <c r="B1151" t="s">
        <v>2597</v>
      </c>
      <c r="C1151" t="s">
        <v>5136</v>
      </c>
      <c r="D1151" t="s">
        <v>5137</v>
      </c>
      <c r="E1151" t="s">
        <v>3772</v>
      </c>
      <c r="F1151" t="str">
        <f t="shared" si="17"/>
        <v>G - Genito-urinary system and sex hormones</v>
      </c>
      <c r="G1151" t="str">
        <f>LEFT(shortage_lista__13[[#This Row],[ATC kód 1/ATC kód 2]],1)</f>
        <v>G</v>
      </c>
      <c r="H1151" t="s">
        <v>5138</v>
      </c>
      <c r="I1151" s="18">
        <v>43405</v>
      </c>
      <c r="K1151" t="s">
        <v>1556</v>
      </c>
      <c r="L1151" t="s">
        <v>1584</v>
      </c>
      <c r="M1151" t="s">
        <v>1546</v>
      </c>
    </row>
    <row r="1152" spans="1:13" x14ac:dyDescent="0.35">
      <c r="A1152" t="s">
        <v>5135</v>
      </c>
      <c r="B1152" t="s">
        <v>4257</v>
      </c>
      <c r="C1152" t="s">
        <v>5139</v>
      </c>
      <c r="D1152" t="s">
        <v>5137</v>
      </c>
      <c r="E1152" t="s">
        <v>3772</v>
      </c>
      <c r="F1152" t="str">
        <f t="shared" si="17"/>
        <v>G - Genito-urinary system and sex hormones</v>
      </c>
      <c r="G1152" t="str">
        <f>LEFT(shortage_lista__13[[#This Row],[ATC kód 1/ATC kód 2]],1)</f>
        <v>G</v>
      </c>
      <c r="H1152" t="s">
        <v>5138</v>
      </c>
      <c r="I1152" s="18">
        <v>43405</v>
      </c>
      <c r="K1152" t="s">
        <v>1556</v>
      </c>
      <c r="L1152" t="s">
        <v>1584</v>
      </c>
      <c r="M1152" t="s">
        <v>1546</v>
      </c>
    </row>
    <row r="1153" spans="1:13" x14ac:dyDescent="0.35">
      <c r="A1153" t="s">
        <v>5135</v>
      </c>
      <c r="B1153" t="s">
        <v>1638</v>
      </c>
      <c r="C1153" t="s">
        <v>5140</v>
      </c>
      <c r="D1153" t="s">
        <v>5137</v>
      </c>
      <c r="E1153" t="s">
        <v>3772</v>
      </c>
      <c r="F1153" t="str">
        <f t="shared" si="17"/>
        <v>G - Genito-urinary system and sex hormones</v>
      </c>
      <c r="G1153" t="str">
        <f>LEFT(shortage_lista__13[[#This Row],[ATC kód 1/ATC kód 2]],1)</f>
        <v>G</v>
      </c>
      <c r="H1153" t="s">
        <v>5138</v>
      </c>
      <c r="I1153" s="18">
        <v>43405</v>
      </c>
      <c r="K1153" t="s">
        <v>1556</v>
      </c>
      <c r="L1153" t="s">
        <v>1584</v>
      </c>
      <c r="M1153" t="s">
        <v>1546</v>
      </c>
    </row>
    <row r="1154" spans="1:13" x14ac:dyDescent="0.35">
      <c r="A1154" t="s">
        <v>5141</v>
      </c>
      <c r="B1154" t="s">
        <v>5142</v>
      </c>
      <c r="C1154" t="s">
        <v>5143</v>
      </c>
      <c r="D1154" t="s">
        <v>5144</v>
      </c>
      <c r="E1154" t="s">
        <v>1561</v>
      </c>
      <c r="F1154" t="str">
        <f t="shared" ref="F1154:F1217" si="18">VLOOKUP(G1154, $O$2:$P$14, 2, FALSE)</f>
        <v>V - Various</v>
      </c>
      <c r="G1154" t="str">
        <f>LEFT(shortage_lista__13[[#This Row],[ATC kód 1/ATC kód 2]],1)</f>
        <v>V</v>
      </c>
      <c r="H1154" t="s">
        <v>5145</v>
      </c>
      <c r="I1154" s="18">
        <v>45702</v>
      </c>
      <c r="K1154" t="s">
        <v>1544</v>
      </c>
      <c r="L1154" t="s">
        <v>1545</v>
      </c>
      <c r="M1154" t="s">
        <v>1546</v>
      </c>
    </row>
    <row r="1155" spans="1:13" x14ac:dyDescent="0.35">
      <c r="A1155" t="s">
        <v>5146</v>
      </c>
      <c r="B1155" t="s">
        <v>5142</v>
      </c>
      <c r="C1155" t="s">
        <v>5147</v>
      </c>
      <c r="D1155" t="s">
        <v>5144</v>
      </c>
      <c r="E1155" t="s">
        <v>1641</v>
      </c>
      <c r="F1155" t="str">
        <f t="shared" si="18"/>
        <v>V - Various</v>
      </c>
      <c r="G1155" t="str">
        <f>LEFT(shortage_lista__13[[#This Row],[ATC kód 1/ATC kód 2]],1)</f>
        <v>V</v>
      </c>
      <c r="H1155" t="s">
        <v>5145</v>
      </c>
      <c r="I1155" s="18">
        <v>45902</v>
      </c>
      <c r="K1155" t="s">
        <v>1860</v>
      </c>
      <c r="L1155" t="s">
        <v>1584</v>
      </c>
      <c r="M1155" t="s">
        <v>1546</v>
      </c>
    </row>
    <row r="1156" spans="1:13" x14ac:dyDescent="0.35">
      <c r="A1156" t="s">
        <v>5148</v>
      </c>
      <c r="B1156" t="s">
        <v>1735</v>
      </c>
      <c r="C1156" t="s">
        <v>5149</v>
      </c>
      <c r="D1156" t="s">
        <v>5150</v>
      </c>
      <c r="E1156" t="s">
        <v>2927</v>
      </c>
      <c r="F1156" t="str">
        <f t="shared" si="18"/>
        <v>L - Antineoplastic and immunomodulating agents</v>
      </c>
      <c r="G1156" t="str">
        <f>LEFT(shortage_lista__13[[#This Row],[ATC kód 1/ATC kód 2]],1)</f>
        <v>L</v>
      </c>
      <c r="H1156" t="s">
        <v>5151</v>
      </c>
      <c r="I1156" s="18">
        <v>45330</v>
      </c>
      <c r="K1156" t="s">
        <v>1583</v>
      </c>
      <c r="L1156" t="s">
        <v>1545</v>
      </c>
      <c r="M1156" t="s">
        <v>1546</v>
      </c>
    </row>
    <row r="1157" spans="1:13" x14ac:dyDescent="0.35">
      <c r="A1157" t="s">
        <v>5152</v>
      </c>
      <c r="B1157" t="s">
        <v>1735</v>
      </c>
      <c r="C1157" t="s">
        <v>5153</v>
      </c>
      <c r="D1157" t="s">
        <v>5150</v>
      </c>
      <c r="E1157" t="s">
        <v>2927</v>
      </c>
      <c r="F1157" t="str">
        <f t="shared" si="18"/>
        <v>L - Antineoplastic and immunomodulating agents</v>
      </c>
      <c r="G1157" t="str">
        <f>LEFT(shortage_lista__13[[#This Row],[ATC kód 1/ATC kód 2]],1)</f>
        <v>L</v>
      </c>
      <c r="H1157" t="s">
        <v>5151</v>
      </c>
      <c r="I1157" s="18">
        <v>45330</v>
      </c>
      <c r="K1157" t="s">
        <v>1583</v>
      </c>
      <c r="L1157" t="s">
        <v>1545</v>
      </c>
      <c r="M1157" t="s">
        <v>1546</v>
      </c>
    </row>
    <row r="1158" spans="1:13" x14ac:dyDescent="0.35">
      <c r="A1158" t="s">
        <v>5154</v>
      </c>
      <c r="B1158" t="s">
        <v>1735</v>
      </c>
      <c r="C1158" t="s">
        <v>5155</v>
      </c>
      <c r="D1158" t="s">
        <v>5150</v>
      </c>
      <c r="E1158" t="s">
        <v>2927</v>
      </c>
      <c r="F1158" t="str">
        <f t="shared" si="18"/>
        <v>L - Antineoplastic and immunomodulating agents</v>
      </c>
      <c r="G1158" t="str">
        <f>LEFT(shortage_lista__13[[#This Row],[ATC kód 1/ATC kód 2]],1)</f>
        <v>L</v>
      </c>
      <c r="H1158" t="s">
        <v>5151</v>
      </c>
      <c r="I1158" s="18">
        <v>45644</v>
      </c>
      <c r="K1158" t="s">
        <v>1583</v>
      </c>
      <c r="L1158" t="s">
        <v>1545</v>
      </c>
      <c r="M1158" t="s">
        <v>1546</v>
      </c>
    </row>
    <row r="1159" spans="1:13" x14ac:dyDescent="0.35">
      <c r="A1159" t="s">
        <v>5156</v>
      </c>
      <c r="B1159" t="s">
        <v>1735</v>
      </c>
      <c r="C1159" t="s">
        <v>5157</v>
      </c>
      <c r="D1159" t="s">
        <v>5150</v>
      </c>
      <c r="E1159" t="s">
        <v>2927</v>
      </c>
      <c r="F1159" t="str">
        <f t="shared" si="18"/>
        <v>L - Antineoplastic and immunomodulating agents</v>
      </c>
      <c r="G1159" t="str">
        <f>LEFT(shortage_lista__13[[#This Row],[ATC kód 1/ATC kód 2]],1)</f>
        <v>L</v>
      </c>
      <c r="H1159" t="s">
        <v>5151</v>
      </c>
      <c r="I1159" s="18">
        <v>45644</v>
      </c>
      <c r="K1159" t="s">
        <v>1583</v>
      </c>
      <c r="L1159" t="s">
        <v>1545</v>
      </c>
      <c r="M1159" t="s">
        <v>1546</v>
      </c>
    </row>
    <row r="1160" spans="1:13" x14ac:dyDescent="0.35">
      <c r="A1160" t="s">
        <v>5158</v>
      </c>
      <c r="B1160" t="s">
        <v>1614</v>
      </c>
      <c r="C1160" t="s">
        <v>5159</v>
      </c>
      <c r="D1160" t="s">
        <v>5150</v>
      </c>
      <c r="E1160" t="s">
        <v>1902</v>
      </c>
      <c r="F1160" t="str">
        <f t="shared" si="18"/>
        <v>L - Antineoplastic and immunomodulating agents</v>
      </c>
      <c r="G1160" t="str">
        <f>LEFT(shortage_lista__13[[#This Row],[ATC kód 1/ATC kód 2]],1)</f>
        <v>L</v>
      </c>
      <c r="H1160" t="s">
        <v>5151</v>
      </c>
      <c r="I1160" s="18">
        <v>45097</v>
      </c>
      <c r="K1160" t="s">
        <v>1544</v>
      </c>
      <c r="L1160" t="s">
        <v>1584</v>
      </c>
      <c r="M1160" t="s">
        <v>1546</v>
      </c>
    </row>
    <row r="1161" spans="1:13" x14ac:dyDescent="0.35">
      <c r="A1161" t="s">
        <v>5160</v>
      </c>
      <c r="B1161" t="s">
        <v>1614</v>
      </c>
      <c r="C1161" t="s">
        <v>5161</v>
      </c>
      <c r="D1161" t="s">
        <v>5150</v>
      </c>
      <c r="E1161" t="s">
        <v>1902</v>
      </c>
      <c r="F1161" t="str">
        <f t="shared" si="18"/>
        <v>L - Antineoplastic and immunomodulating agents</v>
      </c>
      <c r="G1161" t="str">
        <f>LEFT(shortage_lista__13[[#This Row],[ATC kód 1/ATC kód 2]],1)</f>
        <v>L</v>
      </c>
      <c r="H1161" t="s">
        <v>5151</v>
      </c>
      <c r="I1161" s="18">
        <v>45097</v>
      </c>
      <c r="K1161" t="s">
        <v>1544</v>
      </c>
      <c r="L1161" t="s">
        <v>1584</v>
      </c>
      <c r="M1161" t="s">
        <v>1546</v>
      </c>
    </row>
    <row r="1162" spans="1:13" x14ac:dyDescent="0.35">
      <c r="A1162" t="s">
        <v>5162</v>
      </c>
      <c r="B1162" t="s">
        <v>1614</v>
      </c>
      <c r="C1162" t="s">
        <v>5163</v>
      </c>
      <c r="D1162" t="s">
        <v>5150</v>
      </c>
      <c r="E1162" t="s">
        <v>1902</v>
      </c>
      <c r="F1162" t="str">
        <f t="shared" si="18"/>
        <v>L - Antineoplastic and immunomodulating agents</v>
      </c>
      <c r="G1162" t="str">
        <f>LEFT(shortage_lista__13[[#This Row],[ATC kód 1/ATC kód 2]],1)</f>
        <v>L</v>
      </c>
      <c r="H1162" t="s">
        <v>5151</v>
      </c>
      <c r="I1162" s="18">
        <v>45097</v>
      </c>
      <c r="K1162" t="s">
        <v>1544</v>
      </c>
      <c r="L1162" t="s">
        <v>1584</v>
      </c>
      <c r="M1162" t="s">
        <v>1546</v>
      </c>
    </row>
    <row r="1163" spans="1:13" x14ac:dyDescent="0.35">
      <c r="A1163" t="s">
        <v>5164</v>
      </c>
      <c r="B1163" t="s">
        <v>4632</v>
      </c>
      <c r="C1163" t="s">
        <v>5165</v>
      </c>
      <c r="D1163" t="s">
        <v>5166</v>
      </c>
      <c r="E1163" t="s">
        <v>5167</v>
      </c>
      <c r="F1163" t="str">
        <f t="shared" si="18"/>
        <v>C - Cardiovascular system</v>
      </c>
      <c r="G1163" t="str">
        <f>LEFT(shortage_lista__13[[#This Row],[ATC kód 1/ATC kód 2]],1)</f>
        <v>C</v>
      </c>
      <c r="H1163" t="s">
        <v>5168</v>
      </c>
      <c r="I1163" s="18">
        <v>43851</v>
      </c>
      <c r="K1163" t="s">
        <v>1556</v>
      </c>
      <c r="L1163" t="s">
        <v>1584</v>
      </c>
      <c r="M1163" t="s">
        <v>1546</v>
      </c>
    </row>
    <row r="1164" spans="1:13" x14ac:dyDescent="0.35">
      <c r="A1164" t="s">
        <v>5169</v>
      </c>
      <c r="B1164" t="s">
        <v>1638</v>
      </c>
      <c r="C1164" t="s">
        <v>5170</v>
      </c>
      <c r="D1164" t="s">
        <v>5171</v>
      </c>
      <c r="E1164" t="s">
        <v>1611</v>
      </c>
      <c r="F1164" t="str">
        <f t="shared" si="18"/>
        <v>B - Blood and blood forming organs</v>
      </c>
      <c r="G1164" t="str">
        <f>LEFT(shortage_lista__13[[#This Row],[ATC kód 1/ATC kód 2]],1)</f>
        <v>B</v>
      </c>
      <c r="H1164" t="s">
        <v>5172</v>
      </c>
      <c r="I1164" s="18">
        <v>40830</v>
      </c>
      <c r="K1164" t="s">
        <v>1544</v>
      </c>
      <c r="L1164" t="s">
        <v>1573</v>
      </c>
      <c r="M1164" t="s">
        <v>1546</v>
      </c>
    </row>
    <row r="1165" spans="1:13" x14ac:dyDescent="0.35">
      <c r="A1165" t="s">
        <v>5173</v>
      </c>
      <c r="B1165" t="s">
        <v>5174</v>
      </c>
      <c r="C1165" t="s">
        <v>5175</v>
      </c>
      <c r="D1165" t="s">
        <v>5176</v>
      </c>
      <c r="E1165" t="s">
        <v>2084</v>
      </c>
      <c r="F1165" t="str">
        <f t="shared" si="18"/>
        <v>H - Systemic hormonal preparations, excluding sex hormones and insulins</v>
      </c>
      <c r="G1165" t="str">
        <f>LEFT(shortage_lista__13[[#This Row],[ATC kód 1/ATC kód 2]],1)</f>
        <v>H</v>
      </c>
      <c r="H1165" t="s">
        <v>5177</v>
      </c>
      <c r="I1165" s="18">
        <v>44949</v>
      </c>
      <c r="K1165" t="s">
        <v>1583</v>
      </c>
      <c r="L1165" t="s">
        <v>1649</v>
      </c>
      <c r="M1165" t="s">
        <v>1546</v>
      </c>
    </row>
    <row r="1166" spans="1:13" x14ac:dyDescent="0.35">
      <c r="A1166" t="s">
        <v>5178</v>
      </c>
      <c r="B1166" t="s">
        <v>5174</v>
      </c>
      <c r="C1166" t="s">
        <v>5179</v>
      </c>
      <c r="D1166" t="s">
        <v>5176</v>
      </c>
      <c r="E1166" t="s">
        <v>2084</v>
      </c>
      <c r="F1166" t="str">
        <f t="shared" si="18"/>
        <v>H - Systemic hormonal preparations, excluding sex hormones and insulins</v>
      </c>
      <c r="G1166" t="str">
        <f>LEFT(shortage_lista__13[[#This Row],[ATC kód 1/ATC kód 2]],1)</f>
        <v>H</v>
      </c>
      <c r="H1166" t="s">
        <v>5177</v>
      </c>
      <c r="I1166" s="18">
        <v>44949</v>
      </c>
      <c r="K1166" t="s">
        <v>1583</v>
      </c>
      <c r="L1166" t="s">
        <v>1649</v>
      </c>
      <c r="M1166" t="s">
        <v>1546</v>
      </c>
    </row>
    <row r="1167" spans="1:13" x14ac:dyDescent="0.35">
      <c r="A1167" t="s">
        <v>5180</v>
      </c>
      <c r="B1167" t="s">
        <v>5174</v>
      </c>
      <c r="C1167" t="s">
        <v>5181</v>
      </c>
      <c r="D1167" t="s">
        <v>5176</v>
      </c>
      <c r="E1167" t="s">
        <v>2084</v>
      </c>
      <c r="F1167" t="str">
        <f t="shared" si="18"/>
        <v>H - Systemic hormonal preparations, excluding sex hormones and insulins</v>
      </c>
      <c r="G1167" t="str">
        <f>LEFT(shortage_lista__13[[#This Row],[ATC kód 1/ATC kód 2]],1)</f>
        <v>H</v>
      </c>
      <c r="H1167" t="s">
        <v>5177</v>
      </c>
      <c r="I1167" s="18">
        <v>44949</v>
      </c>
      <c r="K1167" t="s">
        <v>1583</v>
      </c>
      <c r="L1167" t="s">
        <v>1649</v>
      </c>
      <c r="M1167" t="s">
        <v>1546</v>
      </c>
    </row>
    <row r="1168" spans="1:13" x14ac:dyDescent="0.35">
      <c r="A1168" t="s">
        <v>5182</v>
      </c>
      <c r="B1168" t="s">
        <v>1735</v>
      </c>
      <c r="C1168" t="s">
        <v>5183</v>
      </c>
      <c r="D1168" t="s">
        <v>5150</v>
      </c>
      <c r="E1168" t="s">
        <v>1542</v>
      </c>
      <c r="F1168" t="str">
        <f t="shared" si="18"/>
        <v>L - Antineoplastic and immunomodulating agents</v>
      </c>
      <c r="G1168" t="str">
        <f>LEFT(shortage_lista__13[[#This Row],[ATC kód 1/ATC kód 2]],1)</f>
        <v>L</v>
      </c>
      <c r="H1168" t="s">
        <v>5151</v>
      </c>
      <c r="I1168" s="18">
        <v>45448</v>
      </c>
      <c r="K1168" t="s">
        <v>1544</v>
      </c>
      <c r="L1168" t="s">
        <v>1567</v>
      </c>
      <c r="M1168" t="s">
        <v>1546</v>
      </c>
    </row>
    <row r="1169" spans="1:13" x14ac:dyDescent="0.35">
      <c r="A1169" t="s">
        <v>5184</v>
      </c>
      <c r="B1169" t="s">
        <v>1735</v>
      </c>
      <c r="C1169" t="s">
        <v>5185</v>
      </c>
      <c r="D1169" t="s">
        <v>5150</v>
      </c>
      <c r="E1169" t="s">
        <v>1542</v>
      </c>
      <c r="F1169" t="str">
        <f t="shared" si="18"/>
        <v>L - Antineoplastic and immunomodulating agents</v>
      </c>
      <c r="G1169" t="str">
        <f>LEFT(shortage_lista__13[[#This Row],[ATC kód 1/ATC kód 2]],1)</f>
        <v>L</v>
      </c>
      <c r="H1169" t="s">
        <v>5151</v>
      </c>
      <c r="I1169" s="18">
        <v>45589</v>
      </c>
      <c r="K1169" t="s">
        <v>1544</v>
      </c>
      <c r="L1169" t="s">
        <v>1567</v>
      </c>
      <c r="M1169" t="s">
        <v>1546</v>
      </c>
    </row>
    <row r="1170" spans="1:13" x14ac:dyDescent="0.35">
      <c r="A1170" t="s">
        <v>5186</v>
      </c>
      <c r="B1170" t="s">
        <v>1735</v>
      </c>
      <c r="C1170" t="s">
        <v>5187</v>
      </c>
      <c r="D1170" t="s">
        <v>5150</v>
      </c>
      <c r="E1170" t="s">
        <v>1542</v>
      </c>
      <c r="F1170" t="str">
        <f t="shared" si="18"/>
        <v>L - Antineoplastic and immunomodulating agents</v>
      </c>
      <c r="G1170" t="str">
        <f>LEFT(shortage_lista__13[[#This Row],[ATC kód 1/ATC kód 2]],1)</f>
        <v>L</v>
      </c>
      <c r="H1170" t="s">
        <v>5151</v>
      </c>
      <c r="I1170" s="18">
        <v>45595</v>
      </c>
      <c r="K1170" t="s">
        <v>1544</v>
      </c>
      <c r="L1170" t="s">
        <v>1567</v>
      </c>
      <c r="M1170" t="s">
        <v>1546</v>
      </c>
    </row>
    <row r="1171" spans="1:13" x14ac:dyDescent="0.35">
      <c r="A1171" t="s">
        <v>5188</v>
      </c>
      <c r="B1171" t="s">
        <v>5189</v>
      </c>
      <c r="C1171" t="s">
        <v>5190</v>
      </c>
      <c r="D1171" t="s">
        <v>5191</v>
      </c>
      <c r="E1171" t="s">
        <v>1546</v>
      </c>
      <c r="F1171" t="str">
        <f t="shared" si="18"/>
        <v>V - Various</v>
      </c>
      <c r="G1171" t="str">
        <f>LEFT(shortage_lista__13[[#This Row],[ATC kód 1/ATC kód 2]],1)</f>
        <v>V</v>
      </c>
      <c r="H1171" t="s">
        <v>5192</v>
      </c>
      <c r="I1171" s="18">
        <v>45917</v>
      </c>
      <c r="J1171" s="18">
        <v>46199</v>
      </c>
      <c r="K1171" t="s">
        <v>1583</v>
      </c>
      <c r="L1171" t="s">
        <v>1584</v>
      </c>
      <c r="M1171" t="s">
        <v>1546</v>
      </c>
    </row>
    <row r="1172" spans="1:13" x14ac:dyDescent="0.35">
      <c r="A1172" t="s">
        <v>5188</v>
      </c>
      <c r="B1172" t="s">
        <v>5193</v>
      </c>
      <c r="C1172" t="s">
        <v>5194</v>
      </c>
      <c r="D1172" t="s">
        <v>5191</v>
      </c>
      <c r="E1172" t="s">
        <v>1546</v>
      </c>
      <c r="F1172" t="str">
        <f t="shared" si="18"/>
        <v>V - Various</v>
      </c>
      <c r="G1172" t="str">
        <f>LEFT(shortage_lista__13[[#This Row],[ATC kód 1/ATC kód 2]],1)</f>
        <v>V</v>
      </c>
      <c r="H1172" t="s">
        <v>5192</v>
      </c>
      <c r="I1172" s="18">
        <v>45917</v>
      </c>
      <c r="J1172" s="18">
        <v>46199</v>
      </c>
      <c r="K1172" t="s">
        <v>1583</v>
      </c>
      <c r="L1172" t="s">
        <v>1584</v>
      </c>
      <c r="M1172" t="s">
        <v>1546</v>
      </c>
    </row>
    <row r="1173" spans="1:13" x14ac:dyDescent="0.35">
      <c r="A1173" t="s">
        <v>5195</v>
      </c>
      <c r="B1173" t="s">
        <v>1565</v>
      </c>
      <c r="C1173" t="s">
        <v>5196</v>
      </c>
      <c r="D1173" t="s">
        <v>5197</v>
      </c>
      <c r="E1173" t="s">
        <v>3463</v>
      </c>
      <c r="F1173" t="str">
        <f t="shared" si="18"/>
        <v>A - Alimentary tract and metabolism</v>
      </c>
      <c r="G1173" t="str">
        <f>LEFT(shortage_lista__13[[#This Row],[ATC kód 1/ATC kód 2]],1)</f>
        <v>A</v>
      </c>
      <c r="H1173" t="s">
        <v>5198</v>
      </c>
      <c r="I1173" s="18">
        <v>45230</v>
      </c>
      <c r="K1173" t="s">
        <v>1544</v>
      </c>
      <c r="L1173" t="s">
        <v>1549</v>
      </c>
      <c r="M1173" t="s">
        <v>1546</v>
      </c>
    </row>
    <row r="1174" spans="1:13" x14ac:dyDescent="0.35">
      <c r="A1174" t="s">
        <v>5199</v>
      </c>
      <c r="B1174" t="s">
        <v>3524</v>
      </c>
      <c r="C1174" t="s">
        <v>5200</v>
      </c>
      <c r="D1174" t="s">
        <v>5201</v>
      </c>
      <c r="E1174" t="s">
        <v>3463</v>
      </c>
      <c r="F1174" t="str">
        <f t="shared" si="18"/>
        <v>J - Antiinfectives for systemic use</v>
      </c>
      <c r="G1174" t="str">
        <f>LEFT(shortage_lista__13[[#This Row],[ATC kód 1/ATC kód 2]],1)</f>
        <v>J</v>
      </c>
      <c r="H1174" t="s">
        <v>5202</v>
      </c>
      <c r="I1174" s="18">
        <v>43910</v>
      </c>
      <c r="K1174" t="s">
        <v>1544</v>
      </c>
      <c r="L1174" t="s">
        <v>1595</v>
      </c>
      <c r="M1174" t="s">
        <v>1546</v>
      </c>
    </row>
    <row r="1175" spans="1:13" x14ac:dyDescent="0.35">
      <c r="A1175" t="s">
        <v>5203</v>
      </c>
      <c r="B1175" t="s">
        <v>1680</v>
      </c>
      <c r="C1175" t="s">
        <v>5204</v>
      </c>
      <c r="D1175" t="s">
        <v>5201</v>
      </c>
      <c r="E1175" t="s">
        <v>3463</v>
      </c>
      <c r="F1175" t="str">
        <f t="shared" si="18"/>
        <v>J - Antiinfectives for systemic use</v>
      </c>
      <c r="G1175" t="str">
        <f>LEFT(shortage_lista__13[[#This Row],[ATC kód 1/ATC kód 2]],1)</f>
        <v>J</v>
      </c>
      <c r="H1175" t="s">
        <v>5202</v>
      </c>
      <c r="I1175" s="18">
        <v>43910</v>
      </c>
      <c r="K1175" t="s">
        <v>1544</v>
      </c>
      <c r="L1175" t="s">
        <v>1595</v>
      </c>
      <c r="M1175" t="s">
        <v>1546</v>
      </c>
    </row>
    <row r="1176" spans="1:13" x14ac:dyDescent="0.35">
      <c r="A1176" t="s">
        <v>5205</v>
      </c>
      <c r="B1176" t="s">
        <v>5206</v>
      </c>
      <c r="C1176" t="s">
        <v>5207</v>
      </c>
      <c r="D1176" t="s">
        <v>5208</v>
      </c>
      <c r="E1176" t="s">
        <v>3651</v>
      </c>
      <c r="F1176" t="str">
        <f t="shared" si="18"/>
        <v>C - Cardiovascular system</v>
      </c>
      <c r="G1176" t="str">
        <f>LEFT(shortage_lista__13[[#This Row],[ATC kód 1/ATC kód 2]],1)</f>
        <v>C</v>
      </c>
      <c r="H1176" t="s">
        <v>5209</v>
      </c>
      <c r="I1176" s="18">
        <v>45535</v>
      </c>
      <c r="K1176" t="s">
        <v>1544</v>
      </c>
      <c r="L1176" t="s">
        <v>1573</v>
      </c>
      <c r="M1176" t="s">
        <v>1546</v>
      </c>
    </row>
    <row r="1177" spans="1:13" x14ac:dyDescent="0.35">
      <c r="A1177" t="s">
        <v>5210</v>
      </c>
      <c r="B1177" t="s">
        <v>5206</v>
      </c>
      <c r="C1177" t="s">
        <v>5211</v>
      </c>
      <c r="D1177" t="s">
        <v>5208</v>
      </c>
      <c r="E1177" t="s">
        <v>3651</v>
      </c>
      <c r="F1177" t="str">
        <f t="shared" si="18"/>
        <v>C - Cardiovascular system</v>
      </c>
      <c r="G1177" t="str">
        <f>LEFT(shortage_lista__13[[#This Row],[ATC kód 1/ATC kód 2]],1)</f>
        <v>C</v>
      </c>
      <c r="H1177" t="s">
        <v>5209</v>
      </c>
      <c r="I1177" s="18">
        <v>45351</v>
      </c>
      <c r="K1177" t="s">
        <v>1544</v>
      </c>
      <c r="L1177" t="s">
        <v>1573</v>
      </c>
      <c r="M1177" t="s">
        <v>1546</v>
      </c>
    </row>
    <row r="1178" spans="1:13" x14ac:dyDescent="0.35">
      <c r="A1178" t="s">
        <v>5212</v>
      </c>
      <c r="B1178" t="s">
        <v>1614</v>
      </c>
      <c r="C1178" t="s">
        <v>5213</v>
      </c>
      <c r="D1178" t="s">
        <v>5214</v>
      </c>
      <c r="E1178" t="s">
        <v>3463</v>
      </c>
      <c r="F1178" t="str">
        <f t="shared" si="18"/>
        <v>J - Antiinfectives for systemic use</v>
      </c>
      <c r="G1178" t="str">
        <f>LEFT(shortage_lista__13[[#This Row],[ATC kód 1/ATC kód 2]],1)</f>
        <v>J</v>
      </c>
      <c r="H1178" t="s">
        <v>5215</v>
      </c>
      <c r="I1178" s="18">
        <v>45107</v>
      </c>
      <c r="K1178" t="s">
        <v>1544</v>
      </c>
      <c r="L1178" t="s">
        <v>1549</v>
      </c>
      <c r="M1178" t="s">
        <v>1546</v>
      </c>
    </row>
    <row r="1179" spans="1:13" x14ac:dyDescent="0.35">
      <c r="A1179" t="s">
        <v>5216</v>
      </c>
      <c r="B1179" t="s">
        <v>1590</v>
      </c>
      <c r="C1179" t="s">
        <v>5217</v>
      </c>
      <c r="D1179" t="s">
        <v>5218</v>
      </c>
      <c r="E1179" t="s">
        <v>5219</v>
      </c>
      <c r="F1179" t="str">
        <f t="shared" si="18"/>
        <v>N - Nervous system</v>
      </c>
      <c r="G1179" t="str">
        <f>LEFT(shortage_lista__13[[#This Row],[ATC kód 1/ATC kód 2]],1)</f>
        <v>N</v>
      </c>
      <c r="H1179" t="s">
        <v>5220</v>
      </c>
      <c r="I1179" s="18">
        <v>44720</v>
      </c>
      <c r="J1179" s="18">
        <v>44903</v>
      </c>
      <c r="K1179" t="s">
        <v>1583</v>
      </c>
      <c r="L1179" t="s">
        <v>1549</v>
      </c>
      <c r="M1179" t="s">
        <v>1546</v>
      </c>
    </row>
    <row r="1180" spans="1:13" x14ac:dyDescent="0.35">
      <c r="A1180" t="s">
        <v>5221</v>
      </c>
      <c r="B1180" t="s">
        <v>1590</v>
      </c>
      <c r="C1180" t="s">
        <v>5222</v>
      </c>
      <c r="D1180" t="s">
        <v>5218</v>
      </c>
      <c r="E1180" t="s">
        <v>5219</v>
      </c>
      <c r="F1180" t="str">
        <f t="shared" si="18"/>
        <v>N - Nervous system</v>
      </c>
      <c r="G1180" t="str">
        <f>LEFT(shortage_lista__13[[#This Row],[ATC kód 1/ATC kód 2]],1)</f>
        <v>N</v>
      </c>
      <c r="H1180" t="s">
        <v>5220</v>
      </c>
      <c r="I1180" s="18">
        <v>44720</v>
      </c>
      <c r="J1180" s="18">
        <v>44903</v>
      </c>
      <c r="K1180" t="s">
        <v>1583</v>
      </c>
      <c r="L1180" t="s">
        <v>1549</v>
      </c>
      <c r="M1180" t="s">
        <v>1546</v>
      </c>
    </row>
    <row r="1181" spans="1:13" x14ac:dyDescent="0.35">
      <c r="A1181" t="s">
        <v>5223</v>
      </c>
      <c r="B1181" t="s">
        <v>5142</v>
      </c>
      <c r="C1181" t="s">
        <v>5224</v>
      </c>
      <c r="D1181" t="s">
        <v>5144</v>
      </c>
      <c r="E1181" t="s">
        <v>5225</v>
      </c>
      <c r="F1181" t="str">
        <f t="shared" si="18"/>
        <v>V - Various</v>
      </c>
      <c r="G1181" t="str">
        <f>LEFT(shortage_lista__13[[#This Row],[ATC kód 1/ATC kód 2]],1)</f>
        <v>V</v>
      </c>
      <c r="H1181" t="s">
        <v>5145</v>
      </c>
      <c r="I1181" s="18">
        <v>45890</v>
      </c>
      <c r="J1181" s="18">
        <v>45962</v>
      </c>
      <c r="K1181" t="s">
        <v>1583</v>
      </c>
      <c r="L1181" t="s">
        <v>1545</v>
      </c>
      <c r="M1181" t="s">
        <v>1546</v>
      </c>
    </row>
    <row r="1182" spans="1:13" x14ac:dyDescent="0.35">
      <c r="A1182" t="s">
        <v>5226</v>
      </c>
      <c r="B1182" t="s">
        <v>1717</v>
      </c>
      <c r="C1182" t="s">
        <v>5227</v>
      </c>
      <c r="D1182" t="s">
        <v>5228</v>
      </c>
      <c r="E1182" t="s">
        <v>2240</v>
      </c>
      <c r="F1182" t="str">
        <f t="shared" si="18"/>
        <v>N - Nervous system</v>
      </c>
      <c r="G1182" t="str">
        <f>LEFT(shortage_lista__13[[#This Row],[ATC kód 1/ATC kód 2]],1)</f>
        <v>N</v>
      </c>
      <c r="H1182" t="s">
        <v>5229</v>
      </c>
      <c r="I1182" s="18">
        <v>45924</v>
      </c>
      <c r="J1182" s="18">
        <v>46022</v>
      </c>
      <c r="K1182" t="s">
        <v>1556</v>
      </c>
      <c r="L1182" t="s">
        <v>1584</v>
      </c>
      <c r="M1182" t="s">
        <v>1546</v>
      </c>
    </row>
    <row r="1183" spans="1:13" x14ac:dyDescent="0.35">
      <c r="A1183" t="s">
        <v>5230</v>
      </c>
      <c r="B1183" t="s">
        <v>1933</v>
      </c>
      <c r="C1183" t="s">
        <v>5231</v>
      </c>
      <c r="D1183" t="s">
        <v>4276</v>
      </c>
      <c r="E1183" t="s">
        <v>1902</v>
      </c>
      <c r="F1183" t="str">
        <f t="shared" si="18"/>
        <v>L - Antineoplastic and immunomodulating agents</v>
      </c>
      <c r="G1183" t="str">
        <f>LEFT(shortage_lista__13[[#This Row],[ATC kód 1/ATC kód 2]],1)</f>
        <v>L</v>
      </c>
      <c r="H1183" t="s">
        <v>5232</v>
      </c>
      <c r="I1183" s="18">
        <v>45706</v>
      </c>
      <c r="K1183" t="s">
        <v>1583</v>
      </c>
      <c r="L1183" t="s">
        <v>1567</v>
      </c>
      <c r="M1183" t="s">
        <v>1546</v>
      </c>
    </row>
    <row r="1184" spans="1:13" x14ac:dyDescent="0.35">
      <c r="A1184" t="s">
        <v>5233</v>
      </c>
      <c r="B1184" t="s">
        <v>1638</v>
      </c>
      <c r="C1184" t="s">
        <v>5234</v>
      </c>
      <c r="D1184" t="s">
        <v>4276</v>
      </c>
      <c r="E1184" t="s">
        <v>1902</v>
      </c>
      <c r="F1184" t="str">
        <f t="shared" si="18"/>
        <v>L - Antineoplastic and immunomodulating agents</v>
      </c>
      <c r="G1184" t="str">
        <f>LEFT(shortage_lista__13[[#This Row],[ATC kód 1/ATC kód 2]],1)</f>
        <v>L</v>
      </c>
      <c r="H1184" t="s">
        <v>5232</v>
      </c>
      <c r="I1184" s="18">
        <v>45706</v>
      </c>
      <c r="K1184" t="s">
        <v>1583</v>
      </c>
      <c r="L1184" t="s">
        <v>1567</v>
      </c>
      <c r="M1184" t="s">
        <v>1546</v>
      </c>
    </row>
    <row r="1185" spans="1:13" x14ac:dyDescent="0.35">
      <c r="A1185" t="s">
        <v>5235</v>
      </c>
      <c r="B1185" t="s">
        <v>1933</v>
      </c>
      <c r="C1185" t="s">
        <v>5236</v>
      </c>
      <c r="D1185" t="s">
        <v>4276</v>
      </c>
      <c r="E1185" t="s">
        <v>1902</v>
      </c>
      <c r="F1185" t="str">
        <f t="shared" si="18"/>
        <v>L - Antineoplastic and immunomodulating agents</v>
      </c>
      <c r="G1185" t="str">
        <f>LEFT(shortage_lista__13[[#This Row],[ATC kód 1/ATC kód 2]],1)</f>
        <v>L</v>
      </c>
      <c r="H1185" t="s">
        <v>5232</v>
      </c>
      <c r="I1185" s="18">
        <v>45706</v>
      </c>
      <c r="K1185" t="s">
        <v>1583</v>
      </c>
      <c r="L1185" t="s">
        <v>1567</v>
      </c>
      <c r="M1185" t="s">
        <v>1546</v>
      </c>
    </row>
    <row r="1186" spans="1:13" x14ac:dyDescent="0.35">
      <c r="A1186" t="s">
        <v>5237</v>
      </c>
      <c r="B1186" t="s">
        <v>1933</v>
      </c>
      <c r="C1186" t="s">
        <v>5238</v>
      </c>
      <c r="D1186" t="s">
        <v>4276</v>
      </c>
      <c r="E1186" t="s">
        <v>1902</v>
      </c>
      <c r="F1186" t="str">
        <f t="shared" si="18"/>
        <v>L - Antineoplastic and immunomodulating agents</v>
      </c>
      <c r="G1186" t="str">
        <f>LEFT(shortage_lista__13[[#This Row],[ATC kód 1/ATC kód 2]],1)</f>
        <v>L</v>
      </c>
      <c r="H1186" t="s">
        <v>5232</v>
      </c>
      <c r="I1186" s="18">
        <v>45706</v>
      </c>
      <c r="K1186" t="s">
        <v>1583</v>
      </c>
      <c r="L1186" t="s">
        <v>1567</v>
      </c>
      <c r="M1186" t="s">
        <v>1546</v>
      </c>
    </row>
    <row r="1187" spans="1:13" x14ac:dyDescent="0.35">
      <c r="A1187" t="s">
        <v>5239</v>
      </c>
      <c r="B1187" t="s">
        <v>5240</v>
      </c>
      <c r="C1187" t="s">
        <v>5241</v>
      </c>
      <c r="D1187" t="s">
        <v>5242</v>
      </c>
      <c r="E1187" t="s">
        <v>5243</v>
      </c>
      <c r="F1187" t="str">
        <f t="shared" si="18"/>
        <v>R - Respiratory system</v>
      </c>
      <c r="G1187" t="str">
        <f>LEFT(shortage_lista__13[[#This Row],[ATC kód 1/ATC kód 2]],1)</f>
        <v>R</v>
      </c>
      <c r="H1187" t="s">
        <v>3898</v>
      </c>
      <c r="I1187" s="18">
        <v>45622</v>
      </c>
      <c r="K1187" t="s">
        <v>1544</v>
      </c>
      <c r="L1187" t="s">
        <v>1573</v>
      </c>
      <c r="M1187" t="s">
        <v>1546</v>
      </c>
    </row>
    <row r="1188" spans="1:13" x14ac:dyDescent="0.35">
      <c r="A1188" t="s">
        <v>5244</v>
      </c>
      <c r="B1188" t="s">
        <v>5240</v>
      </c>
      <c r="C1188" t="s">
        <v>5245</v>
      </c>
      <c r="D1188" t="s">
        <v>5242</v>
      </c>
      <c r="E1188" t="s">
        <v>5243</v>
      </c>
      <c r="F1188" t="str">
        <f t="shared" si="18"/>
        <v>R - Respiratory system</v>
      </c>
      <c r="G1188" t="str">
        <f>LEFT(shortage_lista__13[[#This Row],[ATC kód 1/ATC kód 2]],1)</f>
        <v>R</v>
      </c>
      <c r="H1188" t="s">
        <v>3898</v>
      </c>
      <c r="I1188" s="18">
        <v>45688</v>
      </c>
      <c r="K1188" t="s">
        <v>1544</v>
      </c>
      <c r="L1188" t="s">
        <v>1573</v>
      </c>
      <c r="M1188" t="s">
        <v>1546</v>
      </c>
    </row>
    <row r="1189" spans="1:13" x14ac:dyDescent="0.35">
      <c r="A1189" t="s">
        <v>5246</v>
      </c>
      <c r="B1189" t="s">
        <v>5240</v>
      </c>
      <c r="C1189" t="s">
        <v>5247</v>
      </c>
      <c r="D1189" t="s">
        <v>5242</v>
      </c>
      <c r="E1189" t="s">
        <v>5243</v>
      </c>
      <c r="F1189" t="str">
        <f t="shared" si="18"/>
        <v>R - Respiratory system</v>
      </c>
      <c r="G1189" t="str">
        <f>LEFT(shortage_lista__13[[#This Row],[ATC kód 1/ATC kód 2]],1)</f>
        <v>R</v>
      </c>
      <c r="H1189" t="s">
        <v>3898</v>
      </c>
      <c r="I1189" s="18">
        <v>45622</v>
      </c>
      <c r="K1189" t="s">
        <v>1544</v>
      </c>
      <c r="L1189" t="s">
        <v>1573</v>
      </c>
      <c r="M1189" t="s">
        <v>1546</v>
      </c>
    </row>
    <row r="1190" spans="1:13" x14ac:dyDescent="0.35">
      <c r="A1190" t="s">
        <v>5248</v>
      </c>
      <c r="B1190" t="s">
        <v>5240</v>
      </c>
      <c r="C1190" t="s">
        <v>5249</v>
      </c>
      <c r="D1190" t="s">
        <v>5242</v>
      </c>
      <c r="E1190" t="s">
        <v>5243</v>
      </c>
      <c r="F1190" t="str">
        <f t="shared" si="18"/>
        <v>R - Respiratory system</v>
      </c>
      <c r="G1190" t="str">
        <f>LEFT(shortage_lista__13[[#This Row],[ATC kód 1/ATC kód 2]],1)</f>
        <v>R</v>
      </c>
      <c r="H1190" t="s">
        <v>3898</v>
      </c>
      <c r="I1190" s="18">
        <v>45622</v>
      </c>
      <c r="K1190" t="s">
        <v>1544</v>
      </c>
      <c r="L1190" t="s">
        <v>1573</v>
      </c>
      <c r="M1190" t="s">
        <v>1546</v>
      </c>
    </row>
    <row r="1191" spans="1:13" x14ac:dyDescent="0.35">
      <c r="A1191" t="s">
        <v>5250</v>
      </c>
      <c r="B1191" t="s">
        <v>1735</v>
      </c>
      <c r="C1191" t="s">
        <v>5251</v>
      </c>
      <c r="D1191" t="s">
        <v>4774</v>
      </c>
      <c r="E1191" t="s">
        <v>2135</v>
      </c>
      <c r="F1191" t="str">
        <f t="shared" si="18"/>
        <v>C - Cardiovascular system</v>
      </c>
      <c r="G1191" t="str">
        <f>LEFT(shortage_lista__13[[#This Row],[ATC kód 1/ATC kód 2]],1)</f>
        <v>C</v>
      </c>
      <c r="H1191" t="s">
        <v>4775</v>
      </c>
      <c r="I1191" s="18">
        <v>45944</v>
      </c>
      <c r="J1191" s="18">
        <v>45975</v>
      </c>
      <c r="K1191" t="s">
        <v>1583</v>
      </c>
      <c r="L1191" t="s">
        <v>1563</v>
      </c>
      <c r="M1191" t="s">
        <v>1546</v>
      </c>
    </row>
    <row r="1192" spans="1:13" x14ac:dyDescent="0.35">
      <c r="A1192" t="s">
        <v>5252</v>
      </c>
      <c r="B1192" t="s">
        <v>5253</v>
      </c>
      <c r="C1192" t="s">
        <v>5254</v>
      </c>
      <c r="D1192" t="s">
        <v>5255</v>
      </c>
      <c r="E1192" t="s">
        <v>1812</v>
      </c>
      <c r="F1192" t="str">
        <f t="shared" si="18"/>
        <v>J - Antiinfectives for systemic use</v>
      </c>
      <c r="G1192" t="str">
        <f>LEFT(shortage_lista__13[[#This Row],[ATC kód 1/ATC kód 2]],1)</f>
        <v>J</v>
      </c>
      <c r="H1192" t="s">
        <v>5256</v>
      </c>
      <c r="I1192" s="18">
        <v>45642</v>
      </c>
      <c r="J1192" s="18">
        <v>46023</v>
      </c>
      <c r="K1192" t="s">
        <v>1678</v>
      </c>
      <c r="L1192" t="s">
        <v>1545</v>
      </c>
      <c r="M1192" t="s">
        <v>1546</v>
      </c>
    </row>
    <row r="1193" spans="1:13" x14ac:dyDescent="0.35">
      <c r="A1193" t="s">
        <v>5257</v>
      </c>
      <c r="B1193" t="s">
        <v>5253</v>
      </c>
      <c r="C1193" t="s">
        <v>5258</v>
      </c>
      <c r="D1193" t="s">
        <v>5255</v>
      </c>
      <c r="E1193" t="s">
        <v>1812</v>
      </c>
      <c r="F1193" t="str">
        <f t="shared" si="18"/>
        <v>J - Antiinfectives for systemic use</v>
      </c>
      <c r="G1193" t="str">
        <f>LEFT(shortage_lista__13[[#This Row],[ATC kód 1/ATC kód 2]],1)</f>
        <v>J</v>
      </c>
      <c r="H1193" t="s">
        <v>5256</v>
      </c>
      <c r="I1193" s="18">
        <v>45642</v>
      </c>
      <c r="J1193" s="18">
        <v>46023</v>
      </c>
      <c r="K1193" t="s">
        <v>1678</v>
      </c>
      <c r="L1193" t="s">
        <v>1545</v>
      </c>
      <c r="M1193" t="s">
        <v>1546</v>
      </c>
    </row>
    <row r="1194" spans="1:13" x14ac:dyDescent="0.35">
      <c r="A1194" t="s">
        <v>5259</v>
      </c>
      <c r="B1194" t="s">
        <v>1717</v>
      </c>
      <c r="C1194" t="s">
        <v>5260</v>
      </c>
      <c r="D1194" t="s">
        <v>5261</v>
      </c>
      <c r="E1194" t="s">
        <v>1714</v>
      </c>
      <c r="F1194" t="str">
        <f t="shared" si="18"/>
        <v>R - Respiratory system</v>
      </c>
      <c r="G1194" t="str">
        <f>LEFT(shortage_lista__13[[#This Row],[ATC kód 1/ATC kód 2]],1)</f>
        <v>R</v>
      </c>
      <c r="H1194" t="s">
        <v>3149</v>
      </c>
      <c r="I1194" s="18">
        <v>41456</v>
      </c>
      <c r="K1194" t="s">
        <v>1544</v>
      </c>
      <c r="L1194" t="s">
        <v>1595</v>
      </c>
      <c r="M1194" t="s">
        <v>1546</v>
      </c>
    </row>
    <row r="1195" spans="1:13" x14ac:dyDescent="0.35">
      <c r="A1195" t="s">
        <v>5262</v>
      </c>
      <c r="B1195" t="s">
        <v>5041</v>
      </c>
      <c r="C1195" t="s">
        <v>5263</v>
      </c>
      <c r="D1195" t="s">
        <v>5264</v>
      </c>
      <c r="E1195" t="s">
        <v>3838</v>
      </c>
      <c r="F1195" t="str">
        <f t="shared" si="18"/>
        <v>L - Antineoplastic and immunomodulating agents</v>
      </c>
      <c r="G1195" t="str">
        <f>LEFT(shortage_lista__13[[#This Row],[ATC kód 1/ATC kód 2]],1)</f>
        <v>L</v>
      </c>
      <c r="H1195" t="s">
        <v>5265</v>
      </c>
      <c r="I1195" s="18">
        <v>45937</v>
      </c>
      <c r="J1195" s="18">
        <v>45967</v>
      </c>
      <c r="K1195" t="s">
        <v>1783</v>
      </c>
      <c r="L1195" t="s">
        <v>1545</v>
      </c>
      <c r="M1195" t="s">
        <v>1546</v>
      </c>
    </row>
    <row r="1196" spans="1:13" x14ac:dyDescent="0.35">
      <c r="A1196" t="s">
        <v>5266</v>
      </c>
      <c r="B1196" t="s">
        <v>5041</v>
      </c>
      <c r="C1196" t="s">
        <v>5267</v>
      </c>
      <c r="D1196" t="s">
        <v>5264</v>
      </c>
      <c r="E1196" t="s">
        <v>3838</v>
      </c>
      <c r="F1196" t="str">
        <f t="shared" si="18"/>
        <v>L - Antineoplastic and immunomodulating agents</v>
      </c>
      <c r="G1196" t="str">
        <f>LEFT(shortage_lista__13[[#This Row],[ATC kód 1/ATC kód 2]],1)</f>
        <v>L</v>
      </c>
      <c r="H1196" t="s">
        <v>5265</v>
      </c>
      <c r="I1196" s="18">
        <v>45965</v>
      </c>
      <c r="J1196" s="18">
        <v>46037</v>
      </c>
      <c r="K1196" t="s">
        <v>1583</v>
      </c>
      <c r="L1196" t="s">
        <v>1545</v>
      </c>
      <c r="M1196" t="s">
        <v>1546</v>
      </c>
    </row>
    <row r="1197" spans="1:13" x14ac:dyDescent="0.35">
      <c r="A1197" t="s">
        <v>5268</v>
      </c>
      <c r="B1197" t="s">
        <v>5041</v>
      </c>
      <c r="C1197" t="s">
        <v>5269</v>
      </c>
      <c r="D1197" t="s">
        <v>5264</v>
      </c>
      <c r="E1197" t="s">
        <v>3838</v>
      </c>
      <c r="F1197" t="str">
        <f t="shared" si="18"/>
        <v>L - Antineoplastic and immunomodulating agents</v>
      </c>
      <c r="G1197" t="str">
        <f>LEFT(shortage_lista__13[[#This Row],[ATC kód 1/ATC kód 2]],1)</f>
        <v>L</v>
      </c>
      <c r="H1197" t="s">
        <v>5265</v>
      </c>
      <c r="I1197" s="18">
        <v>45965</v>
      </c>
      <c r="J1197" s="18">
        <v>46037</v>
      </c>
      <c r="K1197" t="s">
        <v>1583</v>
      </c>
      <c r="L1197" t="s">
        <v>1545</v>
      </c>
      <c r="M1197" t="s">
        <v>1546</v>
      </c>
    </row>
    <row r="1198" spans="1:13" x14ac:dyDescent="0.35">
      <c r="A1198" t="s">
        <v>5270</v>
      </c>
      <c r="B1198" t="s">
        <v>5041</v>
      </c>
      <c r="C1198" t="s">
        <v>5271</v>
      </c>
      <c r="D1198" t="s">
        <v>5264</v>
      </c>
      <c r="E1198" t="s">
        <v>3838</v>
      </c>
      <c r="F1198" t="str">
        <f t="shared" si="18"/>
        <v>L - Antineoplastic and immunomodulating agents</v>
      </c>
      <c r="G1198" t="str">
        <f>LEFT(shortage_lista__13[[#This Row],[ATC kód 1/ATC kód 2]],1)</f>
        <v>L</v>
      </c>
      <c r="H1198" t="s">
        <v>5265</v>
      </c>
      <c r="I1198" s="18">
        <v>45965</v>
      </c>
      <c r="J1198" s="18">
        <v>46037</v>
      </c>
      <c r="K1198" t="s">
        <v>1583</v>
      </c>
      <c r="L1198" t="s">
        <v>1545</v>
      </c>
      <c r="M1198" t="s">
        <v>1546</v>
      </c>
    </row>
    <row r="1199" spans="1:13" x14ac:dyDescent="0.35">
      <c r="A1199" t="s">
        <v>5272</v>
      </c>
      <c r="B1199" t="s">
        <v>1735</v>
      </c>
      <c r="C1199" t="s">
        <v>5273</v>
      </c>
      <c r="D1199" t="s">
        <v>5274</v>
      </c>
      <c r="E1199" t="s">
        <v>2069</v>
      </c>
      <c r="F1199" t="str">
        <f t="shared" si="18"/>
        <v>C - Cardiovascular system</v>
      </c>
      <c r="G1199" t="str">
        <f>LEFT(shortage_lista__13[[#This Row],[ATC kód 1/ATC kód 2]],1)</f>
        <v>C</v>
      </c>
      <c r="H1199" t="s">
        <v>5275</v>
      </c>
      <c r="I1199" s="18">
        <v>45887</v>
      </c>
      <c r="J1199" s="18">
        <v>46022</v>
      </c>
      <c r="K1199" t="s">
        <v>1583</v>
      </c>
      <c r="L1199" t="s">
        <v>1563</v>
      </c>
      <c r="M1199" t="s">
        <v>1546</v>
      </c>
    </row>
    <row r="1200" spans="1:13" x14ac:dyDescent="0.35">
      <c r="A1200" t="s">
        <v>5276</v>
      </c>
      <c r="B1200" t="s">
        <v>1735</v>
      </c>
      <c r="C1200" t="s">
        <v>5277</v>
      </c>
      <c r="D1200" t="s">
        <v>5278</v>
      </c>
      <c r="E1200" t="s">
        <v>2386</v>
      </c>
      <c r="F1200" t="str">
        <f t="shared" si="18"/>
        <v>J - Antiinfectives for systemic use</v>
      </c>
      <c r="G1200" t="str">
        <f>LEFT(shortage_lista__13[[#This Row],[ATC kód 1/ATC kód 2]],1)</f>
        <v>J</v>
      </c>
      <c r="H1200" t="s">
        <v>5279</v>
      </c>
      <c r="I1200" s="18">
        <v>45916</v>
      </c>
      <c r="J1200" s="18">
        <v>45976</v>
      </c>
      <c r="K1200" t="s">
        <v>1583</v>
      </c>
      <c r="L1200" t="s">
        <v>1584</v>
      </c>
      <c r="M1200" t="s">
        <v>1546</v>
      </c>
    </row>
    <row r="1201" spans="1:13" x14ac:dyDescent="0.35">
      <c r="A1201" t="s">
        <v>5280</v>
      </c>
      <c r="B1201" t="s">
        <v>1614</v>
      </c>
      <c r="C1201" t="s">
        <v>5281</v>
      </c>
      <c r="D1201" t="s">
        <v>5278</v>
      </c>
      <c r="E1201" t="s">
        <v>1554</v>
      </c>
      <c r="F1201" t="str">
        <f t="shared" si="18"/>
        <v>J - Antiinfectives for systemic use</v>
      </c>
      <c r="G1201" t="str">
        <f>LEFT(shortage_lista__13[[#This Row],[ATC kód 1/ATC kód 2]],1)</f>
        <v>J</v>
      </c>
      <c r="H1201" t="s">
        <v>5279</v>
      </c>
      <c r="I1201" s="18">
        <v>45958</v>
      </c>
      <c r="J1201" s="18">
        <v>46023</v>
      </c>
      <c r="K1201" t="s">
        <v>1583</v>
      </c>
      <c r="L1201" t="s">
        <v>1567</v>
      </c>
      <c r="M1201" t="s">
        <v>1546</v>
      </c>
    </row>
    <row r="1202" spans="1:13" x14ac:dyDescent="0.35">
      <c r="A1202" t="s">
        <v>5282</v>
      </c>
      <c r="B1202" t="s">
        <v>1735</v>
      </c>
      <c r="C1202" t="s">
        <v>5283</v>
      </c>
      <c r="D1202" t="s">
        <v>5284</v>
      </c>
      <c r="E1202" t="s">
        <v>2113</v>
      </c>
      <c r="F1202" t="str">
        <f t="shared" si="18"/>
        <v>C - Cardiovascular system</v>
      </c>
      <c r="G1202" t="str">
        <f>LEFT(shortage_lista__13[[#This Row],[ATC kód 1/ATC kód 2]],1)</f>
        <v>C</v>
      </c>
      <c r="H1202" t="s">
        <v>5285</v>
      </c>
      <c r="I1202" s="18">
        <v>45869</v>
      </c>
      <c r="J1202" s="18">
        <v>46387</v>
      </c>
      <c r="K1202" t="s">
        <v>1544</v>
      </c>
      <c r="L1202" t="s">
        <v>1545</v>
      </c>
      <c r="M1202" t="s">
        <v>1546</v>
      </c>
    </row>
    <row r="1203" spans="1:13" x14ac:dyDescent="0.35">
      <c r="A1203" t="s">
        <v>5286</v>
      </c>
      <c r="B1203" t="s">
        <v>1735</v>
      </c>
      <c r="C1203" t="s">
        <v>5287</v>
      </c>
      <c r="D1203" t="s">
        <v>5284</v>
      </c>
      <c r="E1203" t="s">
        <v>2113</v>
      </c>
      <c r="F1203" t="str">
        <f t="shared" si="18"/>
        <v>C - Cardiovascular system</v>
      </c>
      <c r="G1203" t="str">
        <f>LEFT(shortage_lista__13[[#This Row],[ATC kód 1/ATC kód 2]],1)</f>
        <v>C</v>
      </c>
      <c r="H1203" t="s">
        <v>5285</v>
      </c>
      <c r="I1203" s="18">
        <v>45677</v>
      </c>
      <c r="K1203" t="s">
        <v>1544</v>
      </c>
      <c r="L1203" t="s">
        <v>1584</v>
      </c>
      <c r="M1203" t="s">
        <v>1546</v>
      </c>
    </row>
    <row r="1204" spans="1:13" x14ac:dyDescent="0.35">
      <c r="A1204" t="s">
        <v>5286</v>
      </c>
      <c r="B1204" t="s">
        <v>1735</v>
      </c>
      <c r="C1204" t="s">
        <v>5287</v>
      </c>
      <c r="D1204" t="s">
        <v>5284</v>
      </c>
      <c r="E1204" t="s">
        <v>2113</v>
      </c>
      <c r="F1204" t="str">
        <f t="shared" si="18"/>
        <v>C - Cardiovascular system</v>
      </c>
      <c r="G1204" t="str">
        <f>LEFT(shortage_lista__13[[#This Row],[ATC kód 1/ATC kód 2]],1)</f>
        <v>C</v>
      </c>
      <c r="H1204" t="s">
        <v>5285</v>
      </c>
      <c r="I1204" s="18">
        <v>45702</v>
      </c>
      <c r="J1204" s="18">
        <v>46022</v>
      </c>
      <c r="K1204" t="s">
        <v>1544</v>
      </c>
      <c r="L1204" t="s">
        <v>1545</v>
      </c>
      <c r="M1204" t="s">
        <v>1546</v>
      </c>
    </row>
    <row r="1205" spans="1:13" x14ac:dyDescent="0.35">
      <c r="A1205" t="s">
        <v>5288</v>
      </c>
      <c r="B1205" t="s">
        <v>1735</v>
      </c>
      <c r="C1205" t="s">
        <v>5289</v>
      </c>
      <c r="D1205" t="s">
        <v>5284</v>
      </c>
      <c r="E1205" t="s">
        <v>2113</v>
      </c>
      <c r="F1205" t="str">
        <f t="shared" si="18"/>
        <v>C - Cardiovascular system</v>
      </c>
      <c r="G1205" t="str">
        <f>LEFT(shortage_lista__13[[#This Row],[ATC kód 1/ATC kód 2]],1)</f>
        <v>C</v>
      </c>
      <c r="H1205" t="s">
        <v>5285</v>
      </c>
      <c r="I1205" s="18">
        <v>45950</v>
      </c>
      <c r="J1205" s="18">
        <v>46752</v>
      </c>
      <c r="K1205" t="s">
        <v>1544</v>
      </c>
      <c r="L1205" t="s">
        <v>1545</v>
      </c>
      <c r="M1205" t="s">
        <v>1546</v>
      </c>
    </row>
    <row r="1206" spans="1:13" x14ac:dyDescent="0.35">
      <c r="A1206" t="s">
        <v>5290</v>
      </c>
      <c r="B1206" t="s">
        <v>1608</v>
      </c>
      <c r="C1206" t="s">
        <v>5291</v>
      </c>
      <c r="D1206" t="s">
        <v>5292</v>
      </c>
      <c r="E1206" t="s">
        <v>2113</v>
      </c>
      <c r="F1206" t="str">
        <f t="shared" si="18"/>
        <v>C - Cardiovascular system</v>
      </c>
      <c r="G1206" t="str">
        <f>LEFT(shortage_lista__13[[#This Row],[ATC kód 1/ATC kód 2]],1)</f>
        <v>C</v>
      </c>
      <c r="H1206" t="s">
        <v>5293</v>
      </c>
      <c r="I1206" s="18">
        <v>42005</v>
      </c>
      <c r="K1206" t="s">
        <v>1583</v>
      </c>
      <c r="L1206" t="s">
        <v>1567</v>
      </c>
      <c r="M1206" t="s">
        <v>1546</v>
      </c>
    </row>
    <row r="1207" spans="1:13" x14ac:dyDescent="0.35">
      <c r="A1207" t="s">
        <v>5290</v>
      </c>
      <c r="B1207" t="s">
        <v>1791</v>
      </c>
      <c r="C1207" t="s">
        <v>5294</v>
      </c>
      <c r="D1207" t="s">
        <v>5292</v>
      </c>
      <c r="E1207" t="s">
        <v>2113</v>
      </c>
      <c r="F1207" t="str">
        <f t="shared" si="18"/>
        <v>C - Cardiovascular system</v>
      </c>
      <c r="G1207" t="str">
        <f>LEFT(shortage_lista__13[[#This Row],[ATC kód 1/ATC kód 2]],1)</f>
        <v>C</v>
      </c>
      <c r="H1207" t="s">
        <v>5293</v>
      </c>
      <c r="I1207" s="18">
        <v>45869</v>
      </c>
      <c r="J1207" s="18">
        <v>46387</v>
      </c>
      <c r="K1207" t="s">
        <v>1544</v>
      </c>
      <c r="L1207" t="s">
        <v>1563</v>
      </c>
      <c r="M1207" t="s">
        <v>1546</v>
      </c>
    </row>
    <row r="1208" spans="1:13" x14ac:dyDescent="0.35">
      <c r="A1208" t="s">
        <v>5295</v>
      </c>
      <c r="B1208" t="s">
        <v>1638</v>
      </c>
      <c r="C1208" t="s">
        <v>5296</v>
      </c>
      <c r="D1208" t="s">
        <v>2811</v>
      </c>
      <c r="E1208" t="s">
        <v>2258</v>
      </c>
      <c r="F1208" t="str">
        <f t="shared" si="18"/>
        <v>J - Antiinfectives for systemic use</v>
      </c>
      <c r="G1208" t="str">
        <f>LEFT(shortage_lista__13[[#This Row],[ATC kód 1/ATC kód 2]],1)</f>
        <v>J</v>
      </c>
      <c r="H1208" t="s">
        <v>2812</v>
      </c>
      <c r="I1208" s="18">
        <v>45714</v>
      </c>
      <c r="K1208" t="s">
        <v>1583</v>
      </c>
      <c r="L1208" t="s">
        <v>1563</v>
      </c>
      <c r="M1208" t="s">
        <v>1546</v>
      </c>
    </row>
    <row r="1209" spans="1:13" x14ac:dyDescent="0.35">
      <c r="A1209" t="s">
        <v>5297</v>
      </c>
      <c r="B1209" t="s">
        <v>1735</v>
      </c>
      <c r="C1209" t="s">
        <v>5298</v>
      </c>
      <c r="D1209" t="s">
        <v>5299</v>
      </c>
      <c r="E1209" t="s">
        <v>1542</v>
      </c>
      <c r="F1209" t="str">
        <f t="shared" si="18"/>
        <v>D - Dermatologicals</v>
      </c>
      <c r="G1209" t="str">
        <f>LEFT(shortage_lista__13[[#This Row],[ATC kód 1/ATC kód 2]],1)</f>
        <v>D</v>
      </c>
      <c r="H1209" t="s">
        <v>5300</v>
      </c>
      <c r="I1209" s="18">
        <v>45777</v>
      </c>
      <c r="K1209" t="s">
        <v>1544</v>
      </c>
      <c r="L1209" t="s">
        <v>1567</v>
      </c>
      <c r="M1209" t="s">
        <v>1546</v>
      </c>
    </row>
    <row r="1210" spans="1:13" x14ac:dyDescent="0.35">
      <c r="A1210" t="s">
        <v>5301</v>
      </c>
      <c r="B1210" t="s">
        <v>5302</v>
      </c>
      <c r="C1210" t="s">
        <v>5303</v>
      </c>
      <c r="D1210" t="s">
        <v>5304</v>
      </c>
      <c r="E1210" t="s">
        <v>1603</v>
      </c>
      <c r="F1210" t="str">
        <f t="shared" si="18"/>
        <v>D - Dermatologicals</v>
      </c>
      <c r="G1210" t="str">
        <f>LEFT(shortage_lista__13[[#This Row],[ATC kód 1/ATC kód 2]],1)</f>
        <v>D</v>
      </c>
      <c r="H1210" t="s">
        <v>5305</v>
      </c>
      <c r="I1210" s="18">
        <v>45569</v>
      </c>
      <c r="K1210" t="s">
        <v>1544</v>
      </c>
      <c r="L1210" t="s">
        <v>1649</v>
      </c>
      <c r="M1210" t="s">
        <v>1546</v>
      </c>
    </row>
    <row r="1211" spans="1:13" x14ac:dyDescent="0.35">
      <c r="A1211" t="s">
        <v>5306</v>
      </c>
      <c r="B1211" t="s">
        <v>1597</v>
      </c>
      <c r="C1211" t="s">
        <v>5307</v>
      </c>
      <c r="D1211" t="s">
        <v>5299</v>
      </c>
      <c r="E1211" t="s">
        <v>2135</v>
      </c>
      <c r="F1211" t="str">
        <f t="shared" si="18"/>
        <v>D - Dermatologicals</v>
      </c>
      <c r="G1211" t="str">
        <f>LEFT(shortage_lista__13[[#This Row],[ATC kód 1/ATC kód 2]],1)</f>
        <v>D</v>
      </c>
      <c r="H1211" t="s">
        <v>5300</v>
      </c>
      <c r="I1211" s="18">
        <v>45897</v>
      </c>
      <c r="K1211" t="s">
        <v>1544</v>
      </c>
      <c r="L1211" t="s">
        <v>1563</v>
      </c>
      <c r="M1211" t="s">
        <v>1546</v>
      </c>
    </row>
    <row r="1212" spans="1:13" x14ac:dyDescent="0.35">
      <c r="A1212" t="s">
        <v>5308</v>
      </c>
      <c r="B1212" t="s">
        <v>1735</v>
      </c>
      <c r="C1212" t="s">
        <v>5309</v>
      </c>
      <c r="D1212" t="s">
        <v>2571</v>
      </c>
      <c r="E1212" t="s">
        <v>1593</v>
      </c>
      <c r="F1212" t="str">
        <f t="shared" si="18"/>
        <v>C - Cardiovascular system</v>
      </c>
      <c r="G1212" t="str">
        <f>LEFT(shortage_lista__13[[#This Row],[ATC kód 1/ATC kód 2]],1)</f>
        <v>C</v>
      </c>
      <c r="H1212" t="s">
        <v>2572</v>
      </c>
      <c r="I1212" s="18">
        <v>45527</v>
      </c>
      <c r="K1212" t="s">
        <v>1544</v>
      </c>
      <c r="L1212" t="s">
        <v>1567</v>
      </c>
      <c r="M1212" t="s">
        <v>1546</v>
      </c>
    </row>
    <row r="1213" spans="1:13" x14ac:dyDescent="0.35">
      <c r="A1213" t="s">
        <v>5310</v>
      </c>
      <c r="B1213" t="s">
        <v>1735</v>
      </c>
      <c r="C1213" t="s">
        <v>5311</v>
      </c>
      <c r="D1213" t="s">
        <v>2571</v>
      </c>
      <c r="E1213" t="s">
        <v>1593</v>
      </c>
      <c r="F1213" t="str">
        <f t="shared" si="18"/>
        <v>C - Cardiovascular system</v>
      </c>
      <c r="G1213" t="str">
        <f>LEFT(shortage_lista__13[[#This Row],[ATC kód 1/ATC kód 2]],1)</f>
        <v>C</v>
      </c>
      <c r="H1213" t="s">
        <v>2572</v>
      </c>
      <c r="I1213" s="18">
        <v>45622</v>
      </c>
      <c r="K1213" t="s">
        <v>1544</v>
      </c>
      <c r="L1213" t="s">
        <v>1567</v>
      </c>
      <c r="M1213" t="s">
        <v>1546</v>
      </c>
    </row>
    <row r="1214" spans="1:13" x14ac:dyDescent="0.35">
      <c r="A1214" t="s">
        <v>5312</v>
      </c>
      <c r="B1214" t="s">
        <v>4713</v>
      </c>
      <c r="C1214" t="s">
        <v>5313</v>
      </c>
      <c r="D1214" t="s">
        <v>3292</v>
      </c>
      <c r="E1214" t="s">
        <v>3424</v>
      </c>
      <c r="F1214" t="str">
        <f t="shared" si="18"/>
        <v>J - Antiinfectives for systemic use</v>
      </c>
      <c r="G1214" t="str">
        <f>LEFT(shortage_lista__13[[#This Row],[ATC kód 1/ATC kód 2]],1)</f>
        <v>J</v>
      </c>
      <c r="H1214" t="s">
        <v>5314</v>
      </c>
      <c r="I1214" s="18">
        <v>43646</v>
      </c>
      <c r="K1214" t="s">
        <v>1556</v>
      </c>
      <c r="L1214" t="s">
        <v>1747</v>
      </c>
      <c r="M1214" t="s">
        <v>1546</v>
      </c>
    </row>
    <row r="1215" spans="1:13" x14ac:dyDescent="0.35">
      <c r="A1215" t="s">
        <v>5315</v>
      </c>
      <c r="B1215" t="s">
        <v>4713</v>
      </c>
      <c r="C1215" t="s">
        <v>5316</v>
      </c>
      <c r="D1215" t="s">
        <v>3292</v>
      </c>
      <c r="E1215" t="s">
        <v>3424</v>
      </c>
      <c r="F1215" t="str">
        <f t="shared" si="18"/>
        <v>J - Antiinfectives for systemic use</v>
      </c>
      <c r="G1215" t="str">
        <f>LEFT(shortage_lista__13[[#This Row],[ATC kód 1/ATC kód 2]],1)</f>
        <v>J</v>
      </c>
      <c r="H1215" t="s">
        <v>5314</v>
      </c>
      <c r="I1215" s="18">
        <v>43646</v>
      </c>
      <c r="K1215" t="s">
        <v>1556</v>
      </c>
      <c r="L1215" t="s">
        <v>1747</v>
      </c>
      <c r="M1215" t="s">
        <v>1546</v>
      </c>
    </row>
    <row r="1216" spans="1:13" x14ac:dyDescent="0.35">
      <c r="A1216" t="s">
        <v>5317</v>
      </c>
      <c r="B1216" t="s">
        <v>5318</v>
      </c>
      <c r="C1216" t="s">
        <v>5319</v>
      </c>
      <c r="D1216" t="s">
        <v>5320</v>
      </c>
      <c r="E1216" t="s">
        <v>1676</v>
      </c>
      <c r="F1216" t="str">
        <f t="shared" si="18"/>
        <v>J - Antiinfectives for systemic use</v>
      </c>
      <c r="G1216" t="str">
        <f>LEFT(shortage_lista__13[[#This Row],[ATC kód 1/ATC kód 2]],1)</f>
        <v>J</v>
      </c>
      <c r="H1216" t="s">
        <v>5321</v>
      </c>
      <c r="I1216" s="18">
        <v>43657</v>
      </c>
      <c r="K1216" t="s">
        <v>1544</v>
      </c>
      <c r="L1216" t="s">
        <v>1549</v>
      </c>
      <c r="M1216" t="s">
        <v>1546</v>
      </c>
    </row>
    <row r="1217" spans="1:13" x14ac:dyDescent="0.35">
      <c r="A1217" t="s">
        <v>5317</v>
      </c>
      <c r="B1217" t="s">
        <v>5322</v>
      </c>
      <c r="C1217" t="s">
        <v>5323</v>
      </c>
      <c r="D1217" t="s">
        <v>5320</v>
      </c>
      <c r="E1217" t="s">
        <v>1676</v>
      </c>
      <c r="F1217" t="str">
        <f t="shared" si="18"/>
        <v>J - Antiinfectives for systemic use</v>
      </c>
      <c r="G1217" t="str">
        <f>LEFT(shortage_lista__13[[#This Row],[ATC kód 1/ATC kód 2]],1)</f>
        <v>J</v>
      </c>
      <c r="H1217" t="s">
        <v>5321</v>
      </c>
      <c r="I1217" s="18">
        <v>43657</v>
      </c>
      <c r="K1217" t="s">
        <v>1544</v>
      </c>
      <c r="L1217" t="s">
        <v>1549</v>
      </c>
      <c r="M1217" t="s">
        <v>1546</v>
      </c>
    </row>
    <row r="1218" spans="1:13" x14ac:dyDescent="0.35">
      <c r="A1218" t="s">
        <v>5324</v>
      </c>
      <c r="B1218" t="s">
        <v>4850</v>
      </c>
      <c r="C1218" t="s">
        <v>5325</v>
      </c>
      <c r="D1218" t="s">
        <v>5326</v>
      </c>
      <c r="E1218" t="s">
        <v>1603</v>
      </c>
      <c r="F1218" t="str">
        <f t="shared" ref="F1218:F1281" si="19">VLOOKUP(G1218, $O$2:$P$14, 2, FALSE)</f>
        <v>D - Dermatologicals</v>
      </c>
      <c r="G1218" t="str">
        <f>LEFT(shortage_lista__13[[#This Row],[ATC kód 1/ATC kód 2]],1)</f>
        <v>D</v>
      </c>
      <c r="H1218" t="s">
        <v>5327</v>
      </c>
      <c r="I1218" s="18">
        <v>45611</v>
      </c>
      <c r="K1218" t="s">
        <v>1556</v>
      </c>
      <c r="L1218" t="s">
        <v>1584</v>
      </c>
      <c r="M1218" t="s">
        <v>1546</v>
      </c>
    </row>
    <row r="1219" spans="1:13" x14ac:dyDescent="0.35">
      <c r="A1219" t="s">
        <v>5328</v>
      </c>
      <c r="B1219" t="s">
        <v>3854</v>
      </c>
      <c r="C1219" t="s">
        <v>5329</v>
      </c>
      <c r="D1219" t="s">
        <v>5326</v>
      </c>
      <c r="E1219" t="s">
        <v>1603</v>
      </c>
      <c r="F1219" t="str">
        <f t="shared" si="19"/>
        <v>S - Sensory organs</v>
      </c>
      <c r="G1219" t="str">
        <f>LEFT(shortage_lista__13[[#This Row],[ATC kód 1/ATC kód 2]],1)</f>
        <v>S</v>
      </c>
      <c r="H1219" t="s">
        <v>5330</v>
      </c>
      <c r="I1219" s="18">
        <v>45944</v>
      </c>
      <c r="K1219" t="s">
        <v>1556</v>
      </c>
      <c r="L1219" t="s">
        <v>1584</v>
      </c>
      <c r="M1219" t="s">
        <v>1546</v>
      </c>
    </row>
    <row r="1220" spans="1:13" x14ac:dyDescent="0.35">
      <c r="A1220" t="s">
        <v>5331</v>
      </c>
      <c r="B1220" t="s">
        <v>4847</v>
      </c>
      <c r="C1220" t="s">
        <v>5332</v>
      </c>
      <c r="D1220" t="s">
        <v>5333</v>
      </c>
      <c r="E1220" t="s">
        <v>1554</v>
      </c>
      <c r="F1220" t="str">
        <f t="shared" si="19"/>
        <v>A - Alimentary tract and metabolism</v>
      </c>
      <c r="G1220" t="str">
        <f>LEFT(shortage_lista__13[[#This Row],[ATC kód 1/ATC kód 2]],1)</f>
        <v>A</v>
      </c>
      <c r="H1220" t="s">
        <v>5334</v>
      </c>
      <c r="I1220" s="18">
        <v>45728</v>
      </c>
      <c r="K1220" t="s">
        <v>1583</v>
      </c>
      <c r="L1220" t="s">
        <v>1584</v>
      </c>
      <c r="M1220" t="s">
        <v>1546</v>
      </c>
    </row>
    <row r="1221" spans="1:13" x14ac:dyDescent="0.35">
      <c r="A1221" t="s">
        <v>5335</v>
      </c>
      <c r="B1221" t="s">
        <v>4847</v>
      </c>
      <c r="C1221" t="s">
        <v>5336</v>
      </c>
      <c r="D1221" t="s">
        <v>5333</v>
      </c>
      <c r="E1221" t="s">
        <v>1554</v>
      </c>
      <c r="F1221" t="str">
        <f t="shared" si="19"/>
        <v>A - Alimentary tract and metabolism</v>
      </c>
      <c r="G1221" t="str">
        <f>LEFT(shortage_lista__13[[#This Row],[ATC kód 1/ATC kód 2]],1)</f>
        <v>A</v>
      </c>
      <c r="H1221" t="s">
        <v>5334</v>
      </c>
      <c r="I1221" s="18">
        <v>45728</v>
      </c>
      <c r="K1221" t="s">
        <v>1583</v>
      </c>
      <c r="L1221" t="s">
        <v>1584</v>
      </c>
      <c r="M1221" t="s">
        <v>1546</v>
      </c>
    </row>
    <row r="1222" spans="1:13" x14ac:dyDescent="0.35">
      <c r="A1222" t="s">
        <v>5337</v>
      </c>
      <c r="B1222" t="s">
        <v>2771</v>
      </c>
      <c r="C1222" t="s">
        <v>5338</v>
      </c>
      <c r="D1222" t="s">
        <v>5339</v>
      </c>
      <c r="E1222" t="s">
        <v>2599</v>
      </c>
      <c r="F1222" t="str">
        <f t="shared" si="19"/>
        <v>L - Antineoplastic and immunomodulating agents</v>
      </c>
      <c r="G1222" t="str">
        <f>LEFT(shortage_lista__13[[#This Row],[ATC kód 1/ATC kód 2]],1)</f>
        <v>L</v>
      </c>
      <c r="H1222" t="s">
        <v>5340</v>
      </c>
      <c r="I1222" s="18">
        <v>45728</v>
      </c>
      <c r="K1222" t="s">
        <v>1544</v>
      </c>
      <c r="L1222" t="s">
        <v>1563</v>
      </c>
      <c r="M1222" t="s">
        <v>1546</v>
      </c>
    </row>
    <row r="1223" spans="1:13" x14ac:dyDescent="0.35">
      <c r="A1223" t="s">
        <v>5341</v>
      </c>
      <c r="B1223" t="s">
        <v>5342</v>
      </c>
      <c r="C1223" t="s">
        <v>5343</v>
      </c>
      <c r="D1223" t="s">
        <v>5344</v>
      </c>
      <c r="E1223" t="s">
        <v>3175</v>
      </c>
      <c r="F1223" t="str">
        <f t="shared" si="19"/>
        <v>R - Respiratory system</v>
      </c>
      <c r="G1223" t="str">
        <f>LEFT(shortage_lista__13[[#This Row],[ATC kód 1/ATC kód 2]],1)</f>
        <v>R</v>
      </c>
      <c r="H1223" t="s">
        <v>5345</v>
      </c>
      <c r="I1223" s="18">
        <v>44643</v>
      </c>
      <c r="K1223" t="s">
        <v>1544</v>
      </c>
      <c r="L1223" t="s">
        <v>1563</v>
      </c>
      <c r="M1223" t="s">
        <v>1546</v>
      </c>
    </row>
    <row r="1224" spans="1:13" x14ac:dyDescent="0.35">
      <c r="A1224" t="s">
        <v>5346</v>
      </c>
      <c r="B1224" t="s">
        <v>1608</v>
      </c>
      <c r="C1224" t="s">
        <v>5347</v>
      </c>
      <c r="D1224" t="s">
        <v>1610</v>
      </c>
      <c r="E1224" t="s">
        <v>1972</v>
      </c>
      <c r="F1224" t="str">
        <f t="shared" si="19"/>
        <v>B - Blood and blood forming organs</v>
      </c>
      <c r="G1224" t="str">
        <f>LEFT(shortage_lista__13[[#This Row],[ATC kód 1/ATC kód 2]],1)</f>
        <v>B</v>
      </c>
      <c r="H1224" t="s">
        <v>1612</v>
      </c>
      <c r="I1224" s="18">
        <v>45901</v>
      </c>
      <c r="J1224" s="18">
        <v>46113</v>
      </c>
      <c r="K1224" t="s">
        <v>1583</v>
      </c>
      <c r="L1224" t="s">
        <v>1545</v>
      </c>
      <c r="M1224" t="s">
        <v>1546</v>
      </c>
    </row>
    <row r="1225" spans="1:13" x14ac:dyDescent="0.35">
      <c r="A1225" t="s">
        <v>5348</v>
      </c>
      <c r="B1225" t="s">
        <v>1586</v>
      </c>
      <c r="C1225" t="s">
        <v>5349</v>
      </c>
      <c r="D1225" t="s">
        <v>5350</v>
      </c>
      <c r="E1225" t="s">
        <v>5351</v>
      </c>
      <c r="F1225" t="str">
        <f t="shared" si="19"/>
        <v>J - Antiinfectives for systemic use</v>
      </c>
      <c r="G1225" t="str">
        <f>LEFT(shortage_lista__13[[#This Row],[ATC kód 1/ATC kód 2]],1)</f>
        <v>J</v>
      </c>
      <c r="H1225" t="s">
        <v>5352</v>
      </c>
      <c r="I1225" s="18">
        <v>45686</v>
      </c>
      <c r="J1225" s="18">
        <v>46022</v>
      </c>
      <c r="K1225" t="s">
        <v>1583</v>
      </c>
      <c r="L1225" t="s">
        <v>1595</v>
      </c>
      <c r="M1225" t="s">
        <v>1546</v>
      </c>
    </row>
    <row r="1226" spans="1:13" x14ac:dyDescent="0.35">
      <c r="A1226" t="s">
        <v>5353</v>
      </c>
      <c r="B1226" t="s">
        <v>5354</v>
      </c>
      <c r="C1226" t="s">
        <v>5355</v>
      </c>
      <c r="D1226" t="s">
        <v>5356</v>
      </c>
      <c r="E1226" t="s">
        <v>1588</v>
      </c>
      <c r="F1226" t="str">
        <f t="shared" si="19"/>
        <v>A - Alimentary tract and metabolism</v>
      </c>
      <c r="G1226" t="str">
        <f>LEFT(shortage_lista__13[[#This Row],[ATC kód 1/ATC kód 2]],1)</f>
        <v>A</v>
      </c>
      <c r="H1226" t="s">
        <v>5357</v>
      </c>
      <c r="I1226" s="18">
        <v>45686</v>
      </c>
      <c r="J1226" s="18">
        <v>46112</v>
      </c>
      <c r="K1226" t="s">
        <v>1583</v>
      </c>
      <c r="L1226" t="s">
        <v>1545</v>
      </c>
      <c r="M1226" t="s">
        <v>1546</v>
      </c>
    </row>
    <row r="1227" spans="1:13" x14ac:dyDescent="0.35">
      <c r="A1227" t="s">
        <v>5358</v>
      </c>
      <c r="B1227" t="s">
        <v>1735</v>
      </c>
      <c r="C1227" t="s">
        <v>5359</v>
      </c>
      <c r="D1227" t="s">
        <v>5360</v>
      </c>
      <c r="E1227" t="s">
        <v>1611</v>
      </c>
      <c r="F1227" t="str">
        <f t="shared" si="19"/>
        <v>A - Alimentary tract and metabolism</v>
      </c>
      <c r="G1227" t="str">
        <f>LEFT(shortage_lista__13[[#This Row],[ATC kód 1/ATC kód 2]],1)</f>
        <v>A</v>
      </c>
      <c r="H1227" t="s">
        <v>5361</v>
      </c>
      <c r="I1227" s="18">
        <v>45092</v>
      </c>
      <c r="J1227" s="18">
        <v>46022</v>
      </c>
      <c r="K1227" t="s">
        <v>1556</v>
      </c>
      <c r="L1227" t="s">
        <v>1584</v>
      </c>
      <c r="M1227" t="s">
        <v>1546</v>
      </c>
    </row>
    <row r="1228" spans="1:13" x14ac:dyDescent="0.35">
      <c r="A1228" t="s">
        <v>5362</v>
      </c>
      <c r="B1228" t="s">
        <v>1735</v>
      </c>
      <c r="C1228" t="s">
        <v>5363</v>
      </c>
      <c r="D1228" t="s">
        <v>5360</v>
      </c>
      <c r="E1228" t="s">
        <v>1611</v>
      </c>
      <c r="F1228" t="str">
        <f t="shared" si="19"/>
        <v>A - Alimentary tract and metabolism</v>
      </c>
      <c r="G1228" t="str">
        <f>LEFT(shortage_lista__13[[#This Row],[ATC kód 1/ATC kód 2]],1)</f>
        <v>A</v>
      </c>
      <c r="H1228" t="s">
        <v>5361</v>
      </c>
      <c r="I1228" s="18">
        <v>45146</v>
      </c>
      <c r="J1228" s="18">
        <v>46022</v>
      </c>
      <c r="K1228" t="s">
        <v>1556</v>
      </c>
      <c r="L1228" t="s">
        <v>1584</v>
      </c>
      <c r="M1228" t="s">
        <v>1546</v>
      </c>
    </row>
    <row r="1229" spans="1:13" x14ac:dyDescent="0.35">
      <c r="A1229" t="s">
        <v>5364</v>
      </c>
      <c r="B1229" t="s">
        <v>1735</v>
      </c>
      <c r="C1229" t="s">
        <v>5365</v>
      </c>
      <c r="D1229" t="s">
        <v>1938</v>
      </c>
      <c r="E1229" t="s">
        <v>1593</v>
      </c>
      <c r="F1229" t="str">
        <f t="shared" si="19"/>
        <v>C - Cardiovascular system</v>
      </c>
      <c r="G1229" t="str">
        <f>LEFT(shortage_lista__13[[#This Row],[ATC kód 1/ATC kód 2]],1)</f>
        <v>C</v>
      </c>
      <c r="H1229" t="s">
        <v>1939</v>
      </c>
      <c r="I1229" s="18">
        <v>45806</v>
      </c>
      <c r="K1229" t="s">
        <v>1544</v>
      </c>
      <c r="L1229" t="s">
        <v>1567</v>
      </c>
      <c r="M1229" t="s">
        <v>1546</v>
      </c>
    </row>
    <row r="1230" spans="1:13" x14ac:dyDescent="0.35">
      <c r="A1230" t="s">
        <v>5366</v>
      </c>
      <c r="B1230" t="s">
        <v>1586</v>
      </c>
      <c r="C1230" t="s">
        <v>5367</v>
      </c>
      <c r="D1230" t="s">
        <v>5368</v>
      </c>
      <c r="E1230" t="s">
        <v>1641</v>
      </c>
      <c r="F1230" t="str">
        <f t="shared" si="19"/>
        <v>L - Antineoplastic and immunomodulating agents</v>
      </c>
      <c r="G1230" t="str">
        <f>LEFT(shortage_lista__13[[#This Row],[ATC kód 1/ATC kód 2]],1)</f>
        <v>L</v>
      </c>
      <c r="H1230" t="s">
        <v>5369</v>
      </c>
      <c r="I1230" s="18">
        <v>45867</v>
      </c>
      <c r="K1230" t="s">
        <v>1544</v>
      </c>
      <c r="L1230" t="s">
        <v>1545</v>
      </c>
      <c r="M1230" t="s">
        <v>1546</v>
      </c>
    </row>
    <row r="1231" spans="1:13" x14ac:dyDescent="0.35">
      <c r="A1231" t="s">
        <v>5370</v>
      </c>
      <c r="B1231" t="s">
        <v>2075</v>
      </c>
      <c r="C1231" t="s">
        <v>5371</v>
      </c>
      <c r="D1231" t="s">
        <v>5372</v>
      </c>
      <c r="E1231" t="s">
        <v>3353</v>
      </c>
      <c r="F1231" t="str">
        <f t="shared" si="19"/>
        <v>M - Musculo-skeletal system</v>
      </c>
      <c r="G1231" t="str">
        <f>LEFT(shortage_lista__13[[#This Row],[ATC kód 1/ATC kód 2]],1)</f>
        <v>M</v>
      </c>
      <c r="H1231" t="s">
        <v>5373</v>
      </c>
      <c r="I1231" s="18">
        <v>45615</v>
      </c>
      <c r="K1231" t="s">
        <v>1544</v>
      </c>
      <c r="L1231" t="s">
        <v>1545</v>
      </c>
      <c r="M1231" t="s">
        <v>1546</v>
      </c>
    </row>
    <row r="1232" spans="1:13" x14ac:dyDescent="0.35">
      <c r="A1232" t="s">
        <v>5374</v>
      </c>
      <c r="B1232" t="s">
        <v>2692</v>
      </c>
      <c r="C1232" t="s">
        <v>5375</v>
      </c>
      <c r="D1232" t="s">
        <v>5376</v>
      </c>
      <c r="E1232" t="s">
        <v>2245</v>
      </c>
      <c r="F1232" t="str">
        <f t="shared" si="19"/>
        <v>N - Nervous system</v>
      </c>
      <c r="G1232" t="str">
        <f>LEFT(shortage_lista__13[[#This Row],[ATC kód 1/ATC kód 2]],1)</f>
        <v>N</v>
      </c>
      <c r="H1232" t="s">
        <v>2483</v>
      </c>
      <c r="I1232" s="18">
        <v>45922</v>
      </c>
      <c r="K1232" t="s">
        <v>1678</v>
      </c>
      <c r="L1232" t="s">
        <v>1584</v>
      </c>
      <c r="M1232" t="s">
        <v>1546</v>
      </c>
    </row>
    <row r="1233" spans="1:13" x14ac:dyDescent="0.35">
      <c r="A1233" t="s">
        <v>5374</v>
      </c>
      <c r="B1233" t="s">
        <v>2342</v>
      </c>
      <c r="C1233" t="s">
        <v>5377</v>
      </c>
      <c r="D1233" t="s">
        <v>5376</v>
      </c>
      <c r="E1233" t="s">
        <v>2245</v>
      </c>
      <c r="F1233" t="str">
        <f t="shared" si="19"/>
        <v>N - Nervous system</v>
      </c>
      <c r="G1233" t="str">
        <f>LEFT(shortage_lista__13[[#This Row],[ATC kód 1/ATC kód 2]],1)</f>
        <v>N</v>
      </c>
      <c r="H1233" t="s">
        <v>2483</v>
      </c>
      <c r="I1233" s="18">
        <v>45867</v>
      </c>
      <c r="K1233" t="s">
        <v>1678</v>
      </c>
      <c r="L1233" t="s">
        <v>1584</v>
      </c>
      <c r="M1233" t="s">
        <v>1546</v>
      </c>
    </row>
    <row r="1234" spans="1:13" x14ac:dyDescent="0.35">
      <c r="A1234" t="s">
        <v>5374</v>
      </c>
      <c r="B1234" t="s">
        <v>3266</v>
      </c>
      <c r="C1234" t="s">
        <v>5378</v>
      </c>
      <c r="D1234" t="s">
        <v>5376</v>
      </c>
      <c r="E1234" t="s">
        <v>2245</v>
      </c>
      <c r="F1234" t="str">
        <f t="shared" si="19"/>
        <v>N - Nervous system</v>
      </c>
      <c r="G1234" t="str">
        <f>LEFT(shortage_lista__13[[#This Row],[ATC kód 1/ATC kód 2]],1)</f>
        <v>N</v>
      </c>
      <c r="H1234" t="s">
        <v>2483</v>
      </c>
      <c r="I1234" s="18">
        <v>44979</v>
      </c>
      <c r="K1234" t="s">
        <v>1583</v>
      </c>
      <c r="L1234" t="s">
        <v>1584</v>
      </c>
      <c r="M1234" t="s">
        <v>1546</v>
      </c>
    </row>
    <row r="1235" spans="1:13" x14ac:dyDescent="0.35">
      <c r="A1235" t="s">
        <v>5379</v>
      </c>
      <c r="B1235" t="s">
        <v>2359</v>
      </c>
      <c r="C1235" t="s">
        <v>5380</v>
      </c>
      <c r="D1235" t="s">
        <v>2482</v>
      </c>
      <c r="E1235" t="s">
        <v>1593</v>
      </c>
      <c r="F1235" t="str">
        <f t="shared" si="19"/>
        <v>N - Nervous system</v>
      </c>
      <c r="G1235" t="str">
        <f>LEFT(shortage_lista__13[[#This Row],[ATC kód 1/ATC kód 2]],1)</f>
        <v>N</v>
      </c>
      <c r="H1235" t="s">
        <v>2483</v>
      </c>
      <c r="I1235" s="18">
        <v>45818</v>
      </c>
      <c r="K1235" t="s">
        <v>1544</v>
      </c>
      <c r="L1235" t="s">
        <v>1584</v>
      </c>
      <c r="M1235" t="s">
        <v>1546</v>
      </c>
    </row>
    <row r="1236" spans="1:13" x14ac:dyDescent="0.35">
      <c r="A1236" t="s">
        <v>5381</v>
      </c>
      <c r="B1236" t="s">
        <v>1717</v>
      </c>
      <c r="C1236" t="s">
        <v>5382</v>
      </c>
      <c r="D1236" t="s">
        <v>2482</v>
      </c>
      <c r="E1236" t="s">
        <v>1593</v>
      </c>
      <c r="F1236" t="str">
        <f t="shared" si="19"/>
        <v>N - Nervous system</v>
      </c>
      <c r="G1236" t="str">
        <f>LEFT(shortage_lista__13[[#This Row],[ATC kód 1/ATC kód 2]],1)</f>
        <v>N</v>
      </c>
      <c r="H1236" t="s">
        <v>2483</v>
      </c>
      <c r="I1236" s="18">
        <v>45435</v>
      </c>
      <c r="K1236" t="s">
        <v>1583</v>
      </c>
      <c r="L1236" t="s">
        <v>1573</v>
      </c>
      <c r="M1236" t="s">
        <v>1546</v>
      </c>
    </row>
    <row r="1237" spans="1:13" x14ac:dyDescent="0.35">
      <c r="A1237" t="s">
        <v>5383</v>
      </c>
      <c r="B1237" t="s">
        <v>1608</v>
      </c>
      <c r="C1237" t="s">
        <v>5384</v>
      </c>
      <c r="D1237" t="s">
        <v>2482</v>
      </c>
      <c r="E1237" t="s">
        <v>1542</v>
      </c>
      <c r="F1237" t="str">
        <f t="shared" si="19"/>
        <v>N - Nervous system</v>
      </c>
      <c r="G1237" t="str">
        <f>LEFT(shortage_lista__13[[#This Row],[ATC kód 1/ATC kód 2]],1)</f>
        <v>N</v>
      </c>
      <c r="H1237" t="s">
        <v>2483</v>
      </c>
      <c r="I1237" s="18">
        <v>45673</v>
      </c>
      <c r="K1237" t="s">
        <v>1544</v>
      </c>
      <c r="L1237" t="s">
        <v>1573</v>
      </c>
      <c r="M1237" t="s">
        <v>1546</v>
      </c>
    </row>
    <row r="1238" spans="1:13" x14ac:dyDescent="0.35">
      <c r="A1238" t="s">
        <v>5385</v>
      </c>
      <c r="B1238" t="s">
        <v>1608</v>
      </c>
      <c r="C1238" t="s">
        <v>5386</v>
      </c>
      <c r="D1238" t="s">
        <v>2482</v>
      </c>
      <c r="E1238" t="s">
        <v>1542</v>
      </c>
      <c r="F1238" t="str">
        <f t="shared" si="19"/>
        <v>N - Nervous system</v>
      </c>
      <c r="G1238" t="str">
        <f>LEFT(shortage_lista__13[[#This Row],[ATC kód 1/ATC kód 2]],1)</f>
        <v>N</v>
      </c>
      <c r="H1238" t="s">
        <v>2483</v>
      </c>
      <c r="I1238" s="18">
        <v>45673</v>
      </c>
      <c r="K1238" t="s">
        <v>1544</v>
      </c>
      <c r="L1238" t="s">
        <v>1573</v>
      </c>
      <c r="M1238" t="s">
        <v>1546</v>
      </c>
    </row>
    <row r="1239" spans="1:13" x14ac:dyDescent="0.35">
      <c r="A1239" t="s">
        <v>5387</v>
      </c>
      <c r="B1239" t="s">
        <v>2900</v>
      </c>
      <c r="C1239" t="s">
        <v>5388</v>
      </c>
      <c r="D1239" t="s">
        <v>5389</v>
      </c>
      <c r="E1239" t="s">
        <v>1647</v>
      </c>
      <c r="F1239" t="str">
        <f t="shared" si="19"/>
        <v>D - Dermatologicals</v>
      </c>
      <c r="G1239" t="str">
        <f>LEFT(shortage_lista__13[[#This Row],[ATC kód 1/ATC kód 2]],1)</f>
        <v>D</v>
      </c>
      <c r="H1239" t="s">
        <v>5390</v>
      </c>
      <c r="I1239" s="18">
        <v>43900</v>
      </c>
      <c r="K1239" t="s">
        <v>1544</v>
      </c>
      <c r="L1239" t="s">
        <v>1573</v>
      </c>
      <c r="M1239" t="s">
        <v>1546</v>
      </c>
    </row>
    <row r="1240" spans="1:13" x14ac:dyDescent="0.35">
      <c r="A1240" t="s">
        <v>5391</v>
      </c>
      <c r="B1240" t="s">
        <v>2475</v>
      </c>
      <c r="C1240" t="s">
        <v>5392</v>
      </c>
      <c r="D1240" t="s">
        <v>5393</v>
      </c>
      <c r="E1240" t="s">
        <v>5394</v>
      </c>
      <c r="F1240" t="str">
        <f t="shared" si="19"/>
        <v>A - Alimentary tract and metabolism</v>
      </c>
      <c r="G1240" t="str">
        <f>LEFT(shortage_lista__13[[#This Row],[ATC kód 1/ATC kód 2]],1)</f>
        <v>A</v>
      </c>
      <c r="H1240" t="s">
        <v>5395</v>
      </c>
      <c r="I1240" s="18">
        <v>44236</v>
      </c>
      <c r="K1240" t="s">
        <v>1583</v>
      </c>
      <c r="L1240" t="s">
        <v>1584</v>
      </c>
      <c r="M1240" t="s">
        <v>1546</v>
      </c>
    </row>
    <row r="1241" spans="1:13" x14ac:dyDescent="0.35">
      <c r="A1241" t="s">
        <v>5396</v>
      </c>
      <c r="B1241" t="s">
        <v>1597</v>
      </c>
      <c r="C1241" t="s">
        <v>5397</v>
      </c>
      <c r="D1241" t="s">
        <v>2507</v>
      </c>
      <c r="E1241" t="s">
        <v>1664</v>
      </c>
      <c r="F1241" t="str">
        <f t="shared" si="19"/>
        <v>N - Nervous system</v>
      </c>
      <c r="G1241" t="str">
        <f>LEFT(shortage_lista__13[[#This Row],[ATC kód 1/ATC kód 2]],1)</f>
        <v>N</v>
      </c>
      <c r="H1241" t="s">
        <v>2508</v>
      </c>
      <c r="I1241" s="18">
        <v>45839</v>
      </c>
      <c r="K1241" t="s">
        <v>1583</v>
      </c>
      <c r="L1241" t="s">
        <v>1567</v>
      </c>
      <c r="M1241" t="s">
        <v>1546</v>
      </c>
    </row>
    <row r="1242" spans="1:13" x14ac:dyDescent="0.35">
      <c r="A1242" t="s">
        <v>5398</v>
      </c>
      <c r="B1242" t="s">
        <v>1565</v>
      </c>
      <c r="C1242" t="s">
        <v>5399</v>
      </c>
      <c r="D1242" t="s">
        <v>2507</v>
      </c>
      <c r="E1242" t="s">
        <v>1664</v>
      </c>
      <c r="F1242" t="str">
        <f t="shared" si="19"/>
        <v>N - Nervous system</v>
      </c>
      <c r="G1242" t="str">
        <f>LEFT(shortage_lista__13[[#This Row],[ATC kód 1/ATC kód 2]],1)</f>
        <v>N</v>
      </c>
      <c r="H1242" t="s">
        <v>2508</v>
      </c>
      <c r="I1242" s="18">
        <v>45925</v>
      </c>
      <c r="K1242" t="s">
        <v>1583</v>
      </c>
      <c r="L1242" t="s">
        <v>1567</v>
      </c>
      <c r="M1242" t="s">
        <v>1546</v>
      </c>
    </row>
    <row r="1243" spans="1:13" x14ac:dyDescent="0.35">
      <c r="A1243" t="s">
        <v>5400</v>
      </c>
      <c r="B1243" t="s">
        <v>1565</v>
      </c>
      <c r="C1243" t="s">
        <v>5401</v>
      </c>
      <c r="D1243" t="s">
        <v>2507</v>
      </c>
      <c r="E1243" t="s">
        <v>1664</v>
      </c>
      <c r="F1243" t="str">
        <f t="shared" si="19"/>
        <v>N - Nervous system</v>
      </c>
      <c r="G1243" t="str">
        <f>LEFT(shortage_lista__13[[#This Row],[ATC kód 1/ATC kód 2]],1)</f>
        <v>N</v>
      </c>
      <c r="H1243" t="s">
        <v>2508</v>
      </c>
      <c r="I1243" s="18">
        <v>45925</v>
      </c>
      <c r="K1243" t="s">
        <v>1583</v>
      </c>
      <c r="L1243" t="s">
        <v>1567</v>
      </c>
      <c r="M1243" t="s">
        <v>1546</v>
      </c>
    </row>
    <row r="1244" spans="1:13" x14ac:dyDescent="0.35">
      <c r="A1244" t="s">
        <v>5402</v>
      </c>
      <c r="B1244" t="s">
        <v>2523</v>
      </c>
      <c r="C1244" t="s">
        <v>5403</v>
      </c>
      <c r="D1244" t="s">
        <v>2641</v>
      </c>
      <c r="E1244" t="s">
        <v>1664</v>
      </c>
      <c r="F1244" t="str">
        <f t="shared" si="19"/>
        <v>N - Nervous system</v>
      </c>
      <c r="G1244" t="str">
        <f>LEFT(shortage_lista__13[[#This Row],[ATC kód 1/ATC kód 2]],1)</f>
        <v>N</v>
      </c>
      <c r="H1244" t="s">
        <v>2642</v>
      </c>
      <c r="I1244" s="18">
        <v>45845</v>
      </c>
      <c r="K1244" t="s">
        <v>1583</v>
      </c>
      <c r="L1244" t="s">
        <v>1567</v>
      </c>
      <c r="M1244" t="s">
        <v>1546</v>
      </c>
    </row>
    <row r="1245" spans="1:13" x14ac:dyDescent="0.35">
      <c r="A1245" t="s">
        <v>5404</v>
      </c>
      <c r="B1245" t="s">
        <v>1638</v>
      </c>
      <c r="C1245" t="s">
        <v>5405</v>
      </c>
      <c r="D1245" t="s">
        <v>5406</v>
      </c>
      <c r="E1245" t="s">
        <v>1593</v>
      </c>
      <c r="F1245" t="str">
        <f t="shared" si="19"/>
        <v>C - Cardiovascular system</v>
      </c>
      <c r="G1245" t="str">
        <f>LEFT(shortage_lista__13[[#This Row],[ATC kód 1/ATC kód 2]],1)</f>
        <v>C</v>
      </c>
      <c r="H1245" t="s">
        <v>4074</v>
      </c>
      <c r="I1245" s="18">
        <v>45960</v>
      </c>
      <c r="J1245" s="18">
        <v>45975</v>
      </c>
      <c r="K1245" t="s">
        <v>1860</v>
      </c>
      <c r="L1245" t="s">
        <v>1567</v>
      </c>
      <c r="M1245" t="s">
        <v>1546</v>
      </c>
    </row>
    <row r="1246" spans="1:13" x14ac:dyDescent="0.35">
      <c r="A1246" t="s">
        <v>5407</v>
      </c>
      <c r="B1246" t="s">
        <v>4415</v>
      </c>
      <c r="C1246" t="s">
        <v>5408</v>
      </c>
      <c r="D1246" t="s">
        <v>2392</v>
      </c>
      <c r="E1246" t="s">
        <v>1806</v>
      </c>
      <c r="F1246" t="str">
        <f t="shared" si="19"/>
        <v>N - Nervous system</v>
      </c>
      <c r="G1246" t="str">
        <f>LEFT(shortage_lista__13[[#This Row],[ATC kód 1/ATC kód 2]],1)</f>
        <v>N</v>
      </c>
      <c r="H1246" t="s">
        <v>2393</v>
      </c>
      <c r="I1246" s="18">
        <v>45641</v>
      </c>
      <c r="J1246" s="18">
        <v>46006</v>
      </c>
      <c r="K1246" t="s">
        <v>1583</v>
      </c>
      <c r="L1246" t="s">
        <v>1563</v>
      </c>
      <c r="M1246" t="s">
        <v>1546</v>
      </c>
    </row>
    <row r="1247" spans="1:13" x14ac:dyDescent="0.35">
      <c r="A1247" t="s">
        <v>5409</v>
      </c>
      <c r="B1247" t="s">
        <v>5041</v>
      </c>
      <c r="C1247" t="s">
        <v>5410</v>
      </c>
      <c r="D1247" t="s">
        <v>5411</v>
      </c>
      <c r="E1247" t="s">
        <v>5412</v>
      </c>
      <c r="F1247" t="str">
        <f t="shared" si="19"/>
        <v>B - Blood and blood forming organs</v>
      </c>
      <c r="G1247" t="str">
        <f>LEFT(shortage_lista__13[[#This Row],[ATC kód 1/ATC kód 2]],1)</f>
        <v>B</v>
      </c>
      <c r="H1247" t="s">
        <v>5413</v>
      </c>
      <c r="I1247" s="18">
        <v>42979</v>
      </c>
      <c r="K1247" t="s">
        <v>1544</v>
      </c>
      <c r="L1247" t="s">
        <v>1573</v>
      </c>
      <c r="M1247" t="s">
        <v>1546</v>
      </c>
    </row>
    <row r="1248" spans="1:13" x14ac:dyDescent="0.35">
      <c r="A1248" t="s">
        <v>5414</v>
      </c>
      <c r="B1248" t="s">
        <v>1975</v>
      </c>
      <c r="C1248" t="s">
        <v>5415</v>
      </c>
      <c r="D1248" t="s">
        <v>2983</v>
      </c>
      <c r="E1248" t="s">
        <v>5416</v>
      </c>
      <c r="F1248" t="str">
        <f t="shared" si="19"/>
        <v>L - Antineoplastic and immunomodulating agents</v>
      </c>
      <c r="G1248" t="str">
        <f>LEFT(shortage_lista__13[[#This Row],[ATC kód 1/ATC kód 2]],1)</f>
        <v>L</v>
      </c>
      <c r="H1248" t="s">
        <v>5417</v>
      </c>
      <c r="I1248" s="18">
        <v>44865</v>
      </c>
      <c r="K1248" t="s">
        <v>1544</v>
      </c>
      <c r="L1248" t="s">
        <v>1567</v>
      </c>
      <c r="M1248" t="s">
        <v>1546</v>
      </c>
    </row>
    <row r="1249" spans="1:13" x14ac:dyDescent="0.35">
      <c r="A1249" t="s">
        <v>5418</v>
      </c>
      <c r="B1249" t="s">
        <v>1975</v>
      </c>
      <c r="C1249" t="s">
        <v>5419</v>
      </c>
      <c r="D1249" t="s">
        <v>2983</v>
      </c>
      <c r="E1249" t="s">
        <v>5416</v>
      </c>
      <c r="F1249" t="str">
        <f t="shared" si="19"/>
        <v>L - Antineoplastic and immunomodulating agents</v>
      </c>
      <c r="G1249" t="str">
        <f>LEFT(shortage_lista__13[[#This Row],[ATC kód 1/ATC kód 2]],1)</f>
        <v>L</v>
      </c>
      <c r="H1249" t="s">
        <v>5417</v>
      </c>
      <c r="I1249" s="18">
        <v>44865</v>
      </c>
      <c r="K1249" t="s">
        <v>1544</v>
      </c>
      <c r="L1249" t="s">
        <v>1567</v>
      </c>
      <c r="M1249" t="s">
        <v>1546</v>
      </c>
    </row>
    <row r="1250" spans="1:13" x14ac:dyDescent="0.35">
      <c r="A1250" t="s">
        <v>5420</v>
      </c>
      <c r="B1250" t="s">
        <v>5421</v>
      </c>
      <c r="C1250" t="s">
        <v>5422</v>
      </c>
      <c r="D1250" t="s">
        <v>2773</v>
      </c>
      <c r="E1250" t="s">
        <v>1635</v>
      </c>
      <c r="F1250" t="str">
        <f t="shared" si="19"/>
        <v>L - Antineoplastic and immunomodulating agents</v>
      </c>
      <c r="G1250" t="str">
        <f>LEFT(shortage_lista__13[[#This Row],[ATC kód 1/ATC kód 2]],1)</f>
        <v>L</v>
      </c>
      <c r="H1250" t="s">
        <v>2774</v>
      </c>
      <c r="I1250" s="18">
        <v>41730</v>
      </c>
      <c r="K1250" t="s">
        <v>1544</v>
      </c>
      <c r="L1250" t="s">
        <v>1584</v>
      </c>
      <c r="M1250" t="s">
        <v>1546</v>
      </c>
    </row>
    <row r="1251" spans="1:13" x14ac:dyDescent="0.35">
      <c r="A1251" t="s">
        <v>5423</v>
      </c>
      <c r="B1251" t="s">
        <v>5424</v>
      </c>
      <c r="C1251" t="s">
        <v>5425</v>
      </c>
      <c r="D1251" t="s">
        <v>2773</v>
      </c>
      <c r="E1251" t="s">
        <v>1635</v>
      </c>
      <c r="F1251" t="str">
        <f t="shared" si="19"/>
        <v>L - Antineoplastic and immunomodulating agents</v>
      </c>
      <c r="G1251" t="str">
        <f>LEFT(shortage_lista__13[[#This Row],[ATC kód 1/ATC kód 2]],1)</f>
        <v>L</v>
      </c>
      <c r="H1251" t="s">
        <v>2774</v>
      </c>
      <c r="I1251" s="18">
        <v>42107</v>
      </c>
      <c r="K1251" t="s">
        <v>1544</v>
      </c>
      <c r="L1251" t="s">
        <v>1584</v>
      </c>
      <c r="M1251" t="s">
        <v>1546</v>
      </c>
    </row>
    <row r="1252" spans="1:13" x14ac:dyDescent="0.35">
      <c r="A1252" t="s">
        <v>5426</v>
      </c>
      <c r="B1252" t="s">
        <v>5427</v>
      </c>
      <c r="C1252" t="s">
        <v>5428</v>
      </c>
      <c r="D1252" t="s">
        <v>2773</v>
      </c>
      <c r="E1252" t="s">
        <v>1635</v>
      </c>
      <c r="F1252" t="str">
        <f t="shared" si="19"/>
        <v>L - Antineoplastic and immunomodulating agents</v>
      </c>
      <c r="G1252" t="str">
        <f>LEFT(shortage_lista__13[[#This Row],[ATC kód 1/ATC kód 2]],1)</f>
        <v>L</v>
      </c>
      <c r="H1252" t="s">
        <v>2774</v>
      </c>
      <c r="I1252" s="18">
        <v>41596</v>
      </c>
      <c r="K1252" t="s">
        <v>1544</v>
      </c>
      <c r="L1252" t="s">
        <v>1584</v>
      </c>
      <c r="M1252" t="s">
        <v>1546</v>
      </c>
    </row>
    <row r="1253" spans="1:13" x14ac:dyDescent="0.35">
      <c r="A1253" t="s">
        <v>5429</v>
      </c>
      <c r="B1253" t="s">
        <v>5430</v>
      </c>
      <c r="C1253" t="s">
        <v>5431</v>
      </c>
      <c r="D1253" t="s">
        <v>5264</v>
      </c>
      <c r="E1253" t="s">
        <v>3463</v>
      </c>
      <c r="F1253" t="str">
        <f t="shared" si="19"/>
        <v>L - Antineoplastic and immunomodulating agents</v>
      </c>
      <c r="G1253" t="str">
        <f>LEFT(shortage_lista__13[[#This Row],[ATC kód 1/ATC kód 2]],1)</f>
        <v>L</v>
      </c>
      <c r="H1253" t="s">
        <v>5265</v>
      </c>
      <c r="I1253" s="18">
        <v>43476</v>
      </c>
      <c r="K1253" t="s">
        <v>1544</v>
      </c>
      <c r="L1253" t="s">
        <v>1563</v>
      </c>
      <c r="M1253" t="s">
        <v>1546</v>
      </c>
    </row>
    <row r="1254" spans="1:13" x14ac:dyDescent="0.35">
      <c r="A1254" t="s">
        <v>5432</v>
      </c>
      <c r="B1254" t="s">
        <v>5430</v>
      </c>
      <c r="C1254" t="s">
        <v>5433</v>
      </c>
      <c r="D1254" t="s">
        <v>5264</v>
      </c>
      <c r="E1254" t="s">
        <v>3463</v>
      </c>
      <c r="F1254" t="str">
        <f t="shared" si="19"/>
        <v>L - Antineoplastic and immunomodulating agents</v>
      </c>
      <c r="G1254" t="str">
        <f>LEFT(shortage_lista__13[[#This Row],[ATC kód 1/ATC kód 2]],1)</f>
        <v>L</v>
      </c>
      <c r="H1254" t="s">
        <v>5265</v>
      </c>
      <c r="I1254" s="18">
        <v>44446</v>
      </c>
      <c r="K1254" t="s">
        <v>1544</v>
      </c>
      <c r="L1254" t="s">
        <v>1584</v>
      </c>
      <c r="M1254" t="s">
        <v>1546</v>
      </c>
    </row>
    <row r="1255" spans="1:13" x14ac:dyDescent="0.35">
      <c r="A1255" t="s">
        <v>5434</v>
      </c>
      <c r="B1255" t="s">
        <v>5430</v>
      </c>
      <c r="C1255" t="s">
        <v>5435</v>
      </c>
      <c r="D1255" t="s">
        <v>5264</v>
      </c>
      <c r="E1255" t="s">
        <v>3463</v>
      </c>
      <c r="F1255" t="str">
        <f t="shared" si="19"/>
        <v>L - Antineoplastic and immunomodulating agents</v>
      </c>
      <c r="G1255" t="str">
        <f>LEFT(shortage_lista__13[[#This Row],[ATC kód 1/ATC kód 2]],1)</f>
        <v>L</v>
      </c>
      <c r="H1255" t="s">
        <v>5265</v>
      </c>
      <c r="I1255" s="18">
        <v>44446</v>
      </c>
      <c r="K1255" t="s">
        <v>1544</v>
      </c>
      <c r="L1255" t="s">
        <v>1584</v>
      </c>
      <c r="M1255" t="s">
        <v>1546</v>
      </c>
    </row>
    <row r="1256" spans="1:13" x14ac:dyDescent="0.35">
      <c r="A1256" t="s">
        <v>5436</v>
      </c>
      <c r="B1256" t="s">
        <v>5430</v>
      </c>
      <c r="C1256" t="s">
        <v>5437</v>
      </c>
      <c r="D1256" t="s">
        <v>5264</v>
      </c>
      <c r="E1256" t="s">
        <v>3463</v>
      </c>
      <c r="F1256" t="str">
        <f t="shared" si="19"/>
        <v>L - Antineoplastic and immunomodulating agents</v>
      </c>
      <c r="G1256" t="str">
        <f>LEFT(shortage_lista__13[[#This Row],[ATC kód 1/ATC kód 2]],1)</f>
        <v>L</v>
      </c>
      <c r="H1256" t="s">
        <v>5265</v>
      </c>
      <c r="I1256" s="18">
        <v>44446</v>
      </c>
      <c r="K1256" t="s">
        <v>1544</v>
      </c>
      <c r="L1256" t="s">
        <v>1584</v>
      </c>
      <c r="M1256" t="s">
        <v>1546</v>
      </c>
    </row>
    <row r="1257" spans="1:13" x14ac:dyDescent="0.35">
      <c r="A1257" t="s">
        <v>5438</v>
      </c>
      <c r="B1257" t="s">
        <v>5439</v>
      </c>
      <c r="C1257" t="s">
        <v>5440</v>
      </c>
      <c r="D1257" t="s">
        <v>5264</v>
      </c>
      <c r="E1257" t="s">
        <v>1641</v>
      </c>
      <c r="F1257" t="str">
        <f t="shared" si="19"/>
        <v>L - Antineoplastic and immunomodulating agents</v>
      </c>
      <c r="G1257" t="str">
        <f>LEFT(shortage_lista__13[[#This Row],[ATC kód 1/ATC kód 2]],1)</f>
        <v>L</v>
      </c>
      <c r="H1257" t="s">
        <v>5265</v>
      </c>
      <c r="I1257" s="18">
        <v>45888</v>
      </c>
      <c r="K1257" t="s">
        <v>1544</v>
      </c>
      <c r="L1257" t="s">
        <v>1567</v>
      </c>
      <c r="M1257" t="s">
        <v>1546</v>
      </c>
    </row>
    <row r="1258" spans="1:13" x14ac:dyDescent="0.35">
      <c r="A1258" t="s">
        <v>5441</v>
      </c>
      <c r="B1258" t="s">
        <v>5439</v>
      </c>
      <c r="C1258" t="s">
        <v>5442</v>
      </c>
      <c r="D1258" t="s">
        <v>5264</v>
      </c>
      <c r="E1258" t="s">
        <v>1641</v>
      </c>
      <c r="F1258" t="str">
        <f t="shared" si="19"/>
        <v>L - Antineoplastic and immunomodulating agents</v>
      </c>
      <c r="G1258" t="str">
        <f>LEFT(shortage_lista__13[[#This Row],[ATC kód 1/ATC kód 2]],1)</f>
        <v>L</v>
      </c>
      <c r="H1258" t="s">
        <v>5265</v>
      </c>
      <c r="I1258" s="18">
        <v>45775</v>
      </c>
      <c r="K1258" t="s">
        <v>1544</v>
      </c>
      <c r="L1258" t="s">
        <v>1567</v>
      </c>
      <c r="M1258" t="s">
        <v>1546</v>
      </c>
    </row>
    <row r="1259" spans="1:13" x14ac:dyDescent="0.35">
      <c r="A1259" t="s">
        <v>5443</v>
      </c>
      <c r="B1259" t="s">
        <v>5439</v>
      </c>
      <c r="C1259" t="s">
        <v>5444</v>
      </c>
      <c r="D1259" t="s">
        <v>5264</v>
      </c>
      <c r="E1259" t="s">
        <v>1641</v>
      </c>
      <c r="F1259" t="str">
        <f t="shared" si="19"/>
        <v>L - Antineoplastic and immunomodulating agents</v>
      </c>
      <c r="G1259" t="str">
        <f>LEFT(shortage_lista__13[[#This Row],[ATC kód 1/ATC kód 2]],1)</f>
        <v>L</v>
      </c>
      <c r="H1259" t="s">
        <v>5265</v>
      </c>
      <c r="I1259" s="18">
        <v>45881</v>
      </c>
      <c r="K1259" t="s">
        <v>1544</v>
      </c>
      <c r="L1259" t="s">
        <v>1567</v>
      </c>
      <c r="M1259" t="s">
        <v>1546</v>
      </c>
    </row>
    <row r="1260" spans="1:13" x14ac:dyDescent="0.35">
      <c r="A1260" t="s">
        <v>5445</v>
      </c>
      <c r="B1260" t="s">
        <v>5439</v>
      </c>
      <c r="C1260" t="s">
        <v>5446</v>
      </c>
      <c r="D1260" t="s">
        <v>5264</v>
      </c>
      <c r="E1260" t="s">
        <v>1641</v>
      </c>
      <c r="F1260" t="str">
        <f t="shared" si="19"/>
        <v>L - Antineoplastic and immunomodulating agents</v>
      </c>
      <c r="G1260" t="str">
        <f>LEFT(shortage_lista__13[[#This Row],[ATC kód 1/ATC kód 2]],1)</f>
        <v>L</v>
      </c>
      <c r="H1260" t="s">
        <v>5265</v>
      </c>
      <c r="I1260" s="18">
        <v>45881</v>
      </c>
      <c r="K1260" t="s">
        <v>1544</v>
      </c>
      <c r="L1260" t="s">
        <v>1567</v>
      </c>
      <c r="M1260" t="s">
        <v>1546</v>
      </c>
    </row>
    <row r="1261" spans="1:13" x14ac:dyDescent="0.35">
      <c r="A1261" t="s">
        <v>5447</v>
      </c>
      <c r="B1261" t="s">
        <v>4280</v>
      </c>
      <c r="C1261" t="s">
        <v>5448</v>
      </c>
      <c r="D1261" t="s">
        <v>4282</v>
      </c>
      <c r="E1261" t="s">
        <v>2135</v>
      </c>
      <c r="F1261" t="str">
        <f t="shared" si="19"/>
        <v>H - Systemic hormonal preparations, excluding sex hormones and insulins</v>
      </c>
      <c r="G1261" t="str">
        <f>LEFT(shortage_lista__13[[#This Row],[ATC kód 1/ATC kód 2]],1)</f>
        <v>H</v>
      </c>
      <c r="H1261" t="s">
        <v>4283</v>
      </c>
      <c r="I1261" s="18">
        <v>45363</v>
      </c>
      <c r="K1261" t="s">
        <v>1544</v>
      </c>
      <c r="L1261" t="s">
        <v>1595</v>
      </c>
      <c r="M1261" t="s">
        <v>1546</v>
      </c>
    </row>
    <row r="1262" spans="1:13" x14ac:dyDescent="0.35">
      <c r="A1262" t="s">
        <v>5447</v>
      </c>
      <c r="B1262" t="s">
        <v>4280</v>
      </c>
      <c r="C1262" t="s">
        <v>5449</v>
      </c>
      <c r="D1262" t="s">
        <v>4282</v>
      </c>
      <c r="E1262" t="s">
        <v>2135</v>
      </c>
      <c r="F1262" t="str">
        <f t="shared" si="19"/>
        <v>H - Systemic hormonal preparations, excluding sex hormones and insulins</v>
      </c>
      <c r="G1262" t="str">
        <f>LEFT(shortage_lista__13[[#This Row],[ATC kód 1/ATC kód 2]],1)</f>
        <v>H</v>
      </c>
      <c r="H1262" t="s">
        <v>4283</v>
      </c>
      <c r="I1262" s="18">
        <v>45350</v>
      </c>
      <c r="K1262" t="s">
        <v>1544</v>
      </c>
      <c r="L1262" t="s">
        <v>1573</v>
      </c>
      <c r="M1262" t="s">
        <v>1546</v>
      </c>
    </row>
    <row r="1263" spans="1:13" x14ac:dyDescent="0.35">
      <c r="A1263" t="s">
        <v>5450</v>
      </c>
      <c r="B1263" t="s">
        <v>2116</v>
      </c>
      <c r="C1263" t="s">
        <v>5451</v>
      </c>
      <c r="D1263" t="s">
        <v>5452</v>
      </c>
      <c r="E1263" t="s">
        <v>4021</v>
      </c>
      <c r="F1263" t="str">
        <f t="shared" si="19"/>
        <v>L - Antineoplastic and immunomodulating agents</v>
      </c>
      <c r="G1263" t="str">
        <f>LEFT(shortage_lista__13[[#This Row],[ATC kód 1/ATC kód 2]],1)</f>
        <v>L</v>
      </c>
      <c r="H1263" t="s">
        <v>5453</v>
      </c>
      <c r="I1263" s="18">
        <v>43014</v>
      </c>
      <c r="K1263" t="s">
        <v>1544</v>
      </c>
      <c r="L1263" t="s">
        <v>1584</v>
      </c>
      <c r="M1263" t="s">
        <v>1546</v>
      </c>
    </row>
    <row r="1264" spans="1:13" x14ac:dyDescent="0.35">
      <c r="A1264" t="s">
        <v>5450</v>
      </c>
      <c r="B1264" t="s">
        <v>5454</v>
      </c>
      <c r="C1264" t="s">
        <v>5455</v>
      </c>
      <c r="D1264" t="s">
        <v>5452</v>
      </c>
      <c r="E1264" t="s">
        <v>4021</v>
      </c>
      <c r="F1264" t="str">
        <f t="shared" si="19"/>
        <v>L - Antineoplastic and immunomodulating agents</v>
      </c>
      <c r="G1264" t="str">
        <f>LEFT(shortage_lista__13[[#This Row],[ATC kód 1/ATC kód 2]],1)</f>
        <v>L</v>
      </c>
      <c r="H1264" t="s">
        <v>5453</v>
      </c>
      <c r="I1264" s="18">
        <v>43014</v>
      </c>
      <c r="K1264" t="s">
        <v>1544</v>
      </c>
      <c r="L1264" t="s">
        <v>1584</v>
      </c>
      <c r="M1264" t="s">
        <v>1546</v>
      </c>
    </row>
    <row r="1265" spans="1:13" x14ac:dyDescent="0.35">
      <c r="A1265" t="s">
        <v>5450</v>
      </c>
      <c r="B1265" t="s">
        <v>5456</v>
      </c>
      <c r="C1265" t="s">
        <v>5457</v>
      </c>
      <c r="D1265" t="s">
        <v>5452</v>
      </c>
      <c r="E1265" t="s">
        <v>4021</v>
      </c>
      <c r="F1265" t="str">
        <f t="shared" si="19"/>
        <v>L - Antineoplastic and immunomodulating agents</v>
      </c>
      <c r="G1265" t="str">
        <f>LEFT(shortage_lista__13[[#This Row],[ATC kód 1/ATC kód 2]],1)</f>
        <v>L</v>
      </c>
      <c r="H1265" t="s">
        <v>5453</v>
      </c>
      <c r="I1265" s="18">
        <v>43014</v>
      </c>
      <c r="K1265" t="s">
        <v>1544</v>
      </c>
      <c r="L1265" t="s">
        <v>1584</v>
      </c>
      <c r="M1265" t="s">
        <v>1546</v>
      </c>
    </row>
    <row r="1266" spans="1:13" x14ac:dyDescent="0.35">
      <c r="A1266" t="s">
        <v>5458</v>
      </c>
      <c r="B1266" t="s">
        <v>5459</v>
      </c>
      <c r="C1266" t="s">
        <v>5460</v>
      </c>
      <c r="D1266" t="s">
        <v>5452</v>
      </c>
      <c r="E1266" t="s">
        <v>4021</v>
      </c>
      <c r="F1266" t="str">
        <f t="shared" si="19"/>
        <v>L - Antineoplastic and immunomodulating agents</v>
      </c>
      <c r="G1266" t="str">
        <f>LEFT(shortage_lista__13[[#This Row],[ATC kód 1/ATC kód 2]],1)</f>
        <v>L</v>
      </c>
      <c r="H1266" t="s">
        <v>5453</v>
      </c>
      <c r="I1266" s="18">
        <v>43014</v>
      </c>
      <c r="K1266" t="s">
        <v>1544</v>
      </c>
      <c r="L1266" t="s">
        <v>1584</v>
      </c>
      <c r="M1266" t="s">
        <v>1546</v>
      </c>
    </row>
    <row r="1267" spans="1:13" x14ac:dyDescent="0.35">
      <c r="A1267" t="s">
        <v>5458</v>
      </c>
      <c r="B1267" t="s">
        <v>5459</v>
      </c>
      <c r="C1267" t="s">
        <v>5461</v>
      </c>
      <c r="D1267" t="s">
        <v>5452</v>
      </c>
      <c r="E1267" t="s">
        <v>4021</v>
      </c>
      <c r="F1267" t="str">
        <f t="shared" si="19"/>
        <v>L - Antineoplastic and immunomodulating agents</v>
      </c>
      <c r="G1267" t="str">
        <f>LEFT(shortage_lista__13[[#This Row],[ATC kód 1/ATC kód 2]],1)</f>
        <v>L</v>
      </c>
      <c r="H1267" t="s">
        <v>5453</v>
      </c>
      <c r="I1267" s="18">
        <v>43014</v>
      </c>
      <c r="K1267" t="s">
        <v>1544</v>
      </c>
      <c r="L1267" t="s">
        <v>1584</v>
      </c>
      <c r="M1267" t="s">
        <v>1546</v>
      </c>
    </row>
    <row r="1268" spans="1:13" x14ac:dyDescent="0.35">
      <c r="A1268" t="s">
        <v>5458</v>
      </c>
      <c r="B1268" t="s">
        <v>5462</v>
      </c>
      <c r="C1268" t="s">
        <v>5463</v>
      </c>
      <c r="D1268" t="s">
        <v>5452</v>
      </c>
      <c r="E1268" t="s">
        <v>4021</v>
      </c>
      <c r="F1268" t="str">
        <f t="shared" si="19"/>
        <v>L - Antineoplastic and immunomodulating agents</v>
      </c>
      <c r="G1268" t="str">
        <f>LEFT(shortage_lista__13[[#This Row],[ATC kód 1/ATC kód 2]],1)</f>
        <v>L</v>
      </c>
      <c r="H1268" t="s">
        <v>5453</v>
      </c>
      <c r="I1268" s="18">
        <v>43014</v>
      </c>
      <c r="K1268" t="s">
        <v>1544</v>
      </c>
      <c r="L1268" t="s">
        <v>1584</v>
      </c>
      <c r="M1268" t="s">
        <v>1546</v>
      </c>
    </row>
    <row r="1269" spans="1:13" x14ac:dyDescent="0.35">
      <c r="A1269" t="s">
        <v>5458</v>
      </c>
      <c r="B1269" t="s">
        <v>5462</v>
      </c>
      <c r="C1269" t="s">
        <v>5464</v>
      </c>
      <c r="D1269" t="s">
        <v>5452</v>
      </c>
      <c r="E1269" t="s">
        <v>4021</v>
      </c>
      <c r="F1269" t="str">
        <f t="shared" si="19"/>
        <v>L - Antineoplastic and immunomodulating agents</v>
      </c>
      <c r="G1269" t="str">
        <f>LEFT(shortage_lista__13[[#This Row],[ATC kód 1/ATC kód 2]],1)</f>
        <v>L</v>
      </c>
      <c r="H1269" t="s">
        <v>5453</v>
      </c>
      <c r="I1269" s="18">
        <v>43014</v>
      </c>
      <c r="K1269" t="s">
        <v>1544</v>
      </c>
      <c r="L1269" t="s">
        <v>1584</v>
      </c>
      <c r="M1269" t="s">
        <v>1546</v>
      </c>
    </row>
    <row r="1270" spans="1:13" x14ac:dyDescent="0.35">
      <c r="A1270" t="s">
        <v>5458</v>
      </c>
      <c r="B1270" t="s">
        <v>5465</v>
      </c>
      <c r="C1270" t="s">
        <v>5466</v>
      </c>
      <c r="D1270" t="s">
        <v>5452</v>
      </c>
      <c r="E1270" t="s">
        <v>4021</v>
      </c>
      <c r="F1270" t="str">
        <f t="shared" si="19"/>
        <v>L - Antineoplastic and immunomodulating agents</v>
      </c>
      <c r="G1270" t="str">
        <f>LEFT(shortage_lista__13[[#This Row],[ATC kód 1/ATC kód 2]],1)</f>
        <v>L</v>
      </c>
      <c r="H1270" t="s">
        <v>5453</v>
      </c>
      <c r="I1270" s="18">
        <v>43014</v>
      </c>
      <c r="K1270" t="s">
        <v>1544</v>
      </c>
      <c r="L1270" t="s">
        <v>1584</v>
      </c>
      <c r="M1270" t="s">
        <v>1546</v>
      </c>
    </row>
    <row r="1271" spans="1:13" x14ac:dyDescent="0.35">
      <c r="A1271" t="s">
        <v>5458</v>
      </c>
      <c r="B1271" t="s">
        <v>5467</v>
      </c>
      <c r="C1271" t="s">
        <v>5468</v>
      </c>
      <c r="D1271" t="s">
        <v>5452</v>
      </c>
      <c r="E1271" t="s">
        <v>4021</v>
      </c>
      <c r="F1271" t="str">
        <f t="shared" si="19"/>
        <v>L - Antineoplastic and immunomodulating agents</v>
      </c>
      <c r="G1271" t="str">
        <f>LEFT(shortage_lista__13[[#This Row],[ATC kód 1/ATC kód 2]],1)</f>
        <v>L</v>
      </c>
      <c r="H1271" t="s">
        <v>5453</v>
      </c>
      <c r="I1271" s="18">
        <v>43014</v>
      </c>
      <c r="K1271" t="s">
        <v>1544</v>
      </c>
      <c r="L1271" t="s">
        <v>1584</v>
      </c>
      <c r="M1271" t="s">
        <v>1546</v>
      </c>
    </row>
    <row r="1272" spans="1:13" x14ac:dyDescent="0.35">
      <c r="A1272" t="s">
        <v>5458</v>
      </c>
      <c r="B1272" t="s">
        <v>5467</v>
      </c>
      <c r="C1272" t="s">
        <v>5469</v>
      </c>
      <c r="D1272" t="s">
        <v>5452</v>
      </c>
      <c r="E1272" t="s">
        <v>4021</v>
      </c>
      <c r="F1272" t="str">
        <f t="shared" si="19"/>
        <v>L - Antineoplastic and immunomodulating agents</v>
      </c>
      <c r="G1272" t="str">
        <f>LEFT(shortage_lista__13[[#This Row],[ATC kód 1/ATC kód 2]],1)</f>
        <v>L</v>
      </c>
      <c r="H1272" t="s">
        <v>5453</v>
      </c>
      <c r="I1272" s="18">
        <v>43014</v>
      </c>
      <c r="K1272" t="s">
        <v>1544</v>
      </c>
      <c r="L1272" t="s">
        <v>1584</v>
      </c>
      <c r="M1272" t="s">
        <v>1546</v>
      </c>
    </row>
    <row r="1273" spans="1:13" x14ac:dyDescent="0.35">
      <c r="A1273" t="s">
        <v>5470</v>
      </c>
      <c r="B1273" t="s">
        <v>5471</v>
      </c>
      <c r="C1273" t="s">
        <v>5472</v>
      </c>
      <c r="D1273" t="s">
        <v>3490</v>
      </c>
      <c r="E1273" t="s">
        <v>2607</v>
      </c>
      <c r="F1273" t="str">
        <f t="shared" si="19"/>
        <v>L - Antineoplastic and immunomodulating agents</v>
      </c>
      <c r="G1273" t="str">
        <f>LEFT(shortage_lista__13[[#This Row],[ATC kód 1/ATC kód 2]],1)</f>
        <v>L</v>
      </c>
      <c r="H1273" t="s">
        <v>5473</v>
      </c>
      <c r="I1273" s="18">
        <v>42248</v>
      </c>
      <c r="K1273" t="s">
        <v>1544</v>
      </c>
      <c r="L1273" t="s">
        <v>1584</v>
      </c>
      <c r="M1273" t="s">
        <v>1546</v>
      </c>
    </row>
    <row r="1274" spans="1:13" x14ac:dyDescent="0.35">
      <c r="A1274" t="s">
        <v>5474</v>
      </c>
      <c r="B1274" t="s">
        <v>5475</v>
      </c>
      <c r="C1274" t="s">
        <v>5476</v>
      </c>
      <c r="D1274" t="s">
        <v>3466</v>
      </c>
      <c r="E1274" t="s">
        <v>2607</v>
      </c>
      <c r="F1274" t="str">
        <f t="shared" si="19"/>
        <v>L - Antineoplastic and immunomodulating agents</v>
      </c>
      <c r="G1274" t="str">
        <f>LEFT(shortage_lista__13[[#This Row],[ATC kód 1/ATC kód 2]],1)</f>
        <v>L</v>
      </c>
      <c r="H1274" t="s">
        <v>3467</v>
      </c>
      <c r="I1274" s="18">
        <v>44830</v>
      </c>
      <c r="J1274" s="18">
        <v>46387</v>
      </c>
      <c r="K1274" t="s">
        <v>1544</v>
      </c>
      <c r="L1274" t="s">
        <v>1549</v>
      </c>
      <c r="M1274" t="s">
        <v>1546</v>
      </c>
    </row>
    <row r="1275" spans="1:13" x14ac:dyDescent="0.35">
      <c r="A1275" t="s">
        <v>5477</v>
      </c>
      <c r="B1275" t="s">
        <v>4116</v>
      </c>
      <c r="C1275" t="s">
        <v>5478</v>
      </c>
      <c r="D1275" t="s">
        <v>5479</v>
      </c>
      <c r="E1275" t="s">
        <v>1641</v>
      </c>
      <c r="F1275" t="str">
        <f t="shared" si="19"/>
        <v>L - Antineoplastic and immunomodulating agents</v>
      </c>
      <c r="G1275" t="str">
        <f>LEFT(shortage_lista__13[[#This Row],[ATC kód 1/ATC kód 2]],1)</f>
        <v>L</v>
      </c>
      <c r="H1275" t="s">
        <v>5480</v>
      </c>
      <c r="I1275" s="18">
        <v>41186</v>
      </c>
      <c r="K1275" t="s">
        <v>1544</v>
      </c>
      <c r="L1275" t="s">
        <v>1549</v>
      </c>
      <c r="M1275" t="s">
        <v>1546</v>
      </c>
    </row>
    <row r="1276" spans="1:13" x14ac:dyDescent="0.35">
      <c r="A1276" t="s">
        <v>5481</v>
      </c>
      <c r="B1276" t="s">
        <v>5482</v>
      </c>
      <c r="C1276" t="s">
        <v>5483</v>
      </c>
      <c r="D1276" t="s">
        <v>5484</v>
      </c>
      <c r="E1276" t="s">
        <v>1983</v>
      </c>
      <c r="F1276" t="str">
        <f t="shared" si="19"/>
        <v>A - Alimentary tract and metabolism</v>
      </c>
      <c r="G1276" t="str">
        <f>LEFT(shortage_lista__13[[#This Row],[ATC kód 1/ATC kód 2]],1)</f>
        <v>A</v>
      </c>
      <c r="H1276" t="s">
        <v>5485</v>
      </c>
      <c r="I1276" s="18">
        <v>45565</v>
      </c>
      <c r="K1276" t="s">
        <v>1544</v>
      </c>
      <c r="L1276" t="s">
        <v>1584</v>
      </c>
      <c r="M1276" t="s">
        <v>1546</v>
      </c>
    </row>
    <row r="1277" spans="1:13" x14ac:dyDescent="0.35">
      <c r="A1277" t="s">
        <v>5486</v>
      </c>
      <c r="B1277" t="s">
        <v>5482</v>
      </c>
      <c r="C1277" t="s">
        <v>5487</v>
      </c>
      <c r="D1277" t="s">
        <v>5484</v>
      </c>
      <c r="E1277" t="s">
        <v>1983</v>
      </c>
      <c r="F1277" t="str">
        <f t="shared" si="19"/>
        <v>A - Alimentary tract and metabolism</v>
      </c>
      <c r="G1277" t="str">
        <f>LEFT(shortage_lista__13[[#This Row],[ATC kód 1/ATC kód 2]],1)</f>
        <v>A</v>
      </c>
      <c r="H1277" t="s">
        <v>5485</v>
      </c>
      <c r="I1277" s="18">
        <v>45565</v>
      </c>
      <c r="K1277" t="s">
        <v>1544</v>
      </c>
      <c r="L1277" t="s">
        <v>1584</v>
      </c>
      <c r="M1277" t="s">
        <v>1546</v>
      </c>
    </row>
    <row r="1278" spans="1:13" x14ac:dyDescent="0.35">
      <c r="A1278" t="s">
        <v>5488</v>
      </c>
      <c r="B1278" t="s">
        <v>5489</v>
      </c>
      <c r="C1278" t="s">
        <v>5490</v>
      </c>
      <c r="D1278" t="s">
        <v>5491</v>
      </c>
      <c r="E1278" t="s">
        <v>5492</v>
      </c>
      <c r="F1278" t="str">
        <f t="shared" si="19"/>
        <v>N - Nervous system</v>
      </c>
      <c r="G1278" t="str">
        <f>LEFT(shortage_lista__13[[#This Row],[ATC kód 1/ATC kód 2]],1)</f>
        <v>N</v>
      </c>
      <c r="H1278" t="s">
        <v>5493</v>
      </c>
      <c r="I1278" s="18">
        <v>44454</v>
      </c>
      <c r="K1278" t="s">
        <v>1544</v>
      </c>
      <c r="L1278" t="s">
        <v>1584</v>
      </c>
      <c r="M1278" t="s">
        <v>1546</v>
      </c>
    </row>
    <row r="1279" spans="1:13" x14ac:dyDescent="0.35">
      <c r="A1279" t="s">
        <v>5494</v>
      </c>
      <c r="B1279" t="s">
        <v>5489</v>
      </c>
      <c r="C1279" t="s">
        <v>5495</v>
      </c>
      <c r="D1279" t="s">
        <v>5491</v>
      </c>
      <c r="E1279" t="s">
        <v>5492</v>
      </c>
      <c r="F1279" t="str">
        <f t="shared" si="19"/>
        <v>N - Nervous system</v>
      </c>
      <c r="G1279" t="str">
        <f>LEFT(shortage_lista__13[[#This Row],[ATC kód 1/ATC kód 2]],1)</f>
        <v>N</v>
      </c>
      <c r="H1279" t="s">
        <v>5493</v>
      </c>
      <c r="I1279" s="18">
        <v>44454</v>
      </c>
      <c r="K1279" t="s">
        <v>1544</v>
      </c>
      <c r="L1279" t="s">
        <v>1747</v>
      </c>
      <c r="M1279" t="s">
        <v>1546</v>
      </c>
    </row>
    <row r="1280" spans="1:13" x14ac:dyDescent="0.35">
      <c r="A1280" t="s">
        <v>5496</v>
      </c>
      <c r="B1280" t="s">
        <v>5421</v>
      </c>
      <c r="C1280" t="s">
        <v>5497</v>
      </c>
      <c r="D1280" t="s">
        <v>5498</v>
      </c>
      <c r="E1280" t="s">
        <v>5499</v>
      </c>
      <c r="F1280" t="str">
        <f t="shared" si="19"/>
        <v>J - Antiinfectives for systemic use</v>
      </c>
      <c r="G1280" t="str">
        <f>LEFT(shortage_lista__13[[#This Row],[ATC kód 1/ATC kód 2]],1)</f>
        <v>J</v>
      </c>
      <c r="H1280" t="s">
        <v>5500</v>
      </c>
      <c r="I1280" s="18">
        <v>44678</v>
      </c>
      <c r="K1280" t="s">
        <v>1583</v>
      </c>
      <c r="L1280" t="s">
        <v>1747</v>
      </c>
      <c r="M1280" t="s">
        <v>1546</v>
      </c>
    </row>
    <row r="1281" spans="1:13" x14ac:dyDescent="0.35">
      <c r="A1281" t="s">
        <v>5496</v>
      </c>
      <c r="B1281" t="s">
        <v>5501</v>
      </c>
      <c r="C1281" t="s">
        <v>5502</v>
      </c>
      <c r="D1281" t="s">
        <v>5498</v>
      </c>
      <c r="E1281" t="s">
        <v>5499</v>
      </c>
      <c r="F1281" t="str">
        <f t="shared" si="19"/>
        <v>J - Antiinfectives for systemic use</v>
      </c>
      <c r="G1281" t="str">
        <f>LEFT(shortage_lista__13[[#This Row],[ATC kód 1/ATC kód 2]],1)</f>
        <v>J</v>
      </c>
      <c r="H1281" t="s">
        <v>5500</v>
      </c>
      <c r="I1281" s="18">
        <v>43677</v>
      </c>
      <c r="K1281" t="s">
        <v>1583</v>
      </c>
      <c r="L1281" t="s">
        <v>1573</v>
      </c>
      <c r="M1281" t="s">
        <v>1546</v>
      </c>
    </row>
    <row r="1282" spans="1:13" x14ac:dyDescent="0.35">
      <c r="A1282" t="s">
        <v>5503</v>
      </c>
      <c r="B1282" t="s">
        <v>5504</v>
      </c>
      <c r="C1282" t="s">
        <v>5505</v>
      </c>
      <c r="D1282" t="s">
        <v>5506</v>
      </c>
      <c r="E1282" t="s">
        <v>5507</v>
      </c>
      <c r="F1282" t="str">
        <f t="shared" ref="F1282:F1345" si="20">VLOOKUP(G1282, $O$2:$P$14, 2, FALSE)</f>
        <v>C - Cardiovascular system</v>
      </c>
      <c r="G1282" t="str">
        <f>LEFT(shortage_lista__13[[#This Row],[ATC kód 1/ATC kód 2]],1)</f>
        <v>C</v>
      </c>
      <c r="H1282" t="s">
        <v>5508</v>
      </c>
      <c r="I1282" s="18">
        <v>44319</v>
      </c>
      <c r="K1282" t="s">
        <v>1544</v>
      </c>
      <c r="L1282" t="s">
        <v>1567</v>
      </c>
      <c r="M1282" t="s">
        <v>1546</v>
      </c>
    </row>
    <row r="1283" spans="1:13" x14ac:dyDescent="0.35">
      <c r="A1283" t="s">
        <v>5509</v>
      </c>
      <c r="B1283" t="s">
        <v>5504</v>
      </c>
      <c r="C1283" t="s">
        <v>5510</v>
      </c>
      <c r="D1283" t="s">
        <v>5506</v>
      </c>
      <c r="E1283" t="s">
        <v>5507</v>
      </c>
      <c r="F1283" t="str">
        <f t="shared" si="20"/>
        <v>C - Cardiovascular system</v>
      </c>
      <c r="G1283" t="str">
        <f>LEFT(shortage_lista__13[[#This Row],[ATC kód 1/ATC kód 2]],1)</f>
        <v>C</v>
      </c>
      <c r="H1283" t="s">
        <v>5508</v>
      </c>
      <c r="I1283" s="18">
        <v>44319</v>
      </c>
      <c r="K1283" t="s">
        <v>1544</v>
      </c>
      <c r="L1283" t="s">
        <v>1567</v>
      </c>
      <c r="M1283" t="s">
        <v>1546</v>
      </c>
    </row>
    <row r="1284" spans="1:13" x14ac:dyDescent="0.35">
      <c r="A1284" t="s">
        <v>5511</v>
      </c>
      <c r="B1284" t="s">
        <v>3967</v>
      </c>
      <c r="C1284" t="s">
        <v>5512</v>
      </c>
      <c r="D1284" t="s">
        <v>5506</v>
      </c>
      <c r="E1284" t="s">
        <v>1593</v>
      </c>
      <c r="F1284" t="str">
        <f t="shared" si="20"/>
        <v>C - Cardiovascular system</v>
      </c>
      <c r="G1284" t="str">
        <f>LEFT(shortage_lista__13[[#This Row],[ATC kód 1/ATC kód 2]],1)</f>
        <v>C</v>
      </c>
      <c r="H1284" t="s">
        <v>5508</v>
      </c>
      <c r="I1284" s="18">
        <v>45679</v>
      </c>
      <c r="K1284" t="s">
        <v>1544</v>
      </c>
      <c r="L1284" t="s">
        <v>1545</v>
      </c>
      <c r="M1284" t="s">
        <v>1546</v>
      </c>
    </row>
    <row r="1285" spans="1:13" x14ac:dyDescent="0.35">
      <c r="A1285" t="s">
        <v>5513</v>
      </c>
      <c r="B1285" t="s">
        <v>5514</v>
      </c>
      <c r="C1285" t="s">
        <v>5515</v>
      </c>
      <c r="D1285" t="s">
        <v>4047</v>
      </c>
      <c r="E1285" t="s">
        <v>4883</v>
      </c>
      <c r="F1285" t="str">
        <f t="shared" si="20"/>
        <v>V - Various</v>
      </c>
      <c r="G1285" t="str">
        <f>LEFT(shortage_lista__13[[#This Row],[ATC kód 1/ATC kód 2]],1)</f>
        <v>V</v>
      </c>
      <c r="H1285" t="s">
        <v>4048</v>
      </c>
      <c r="I1285" s="18">
        <v>45967</v>
      </c>
      <c r="J1285" s="18">
        <v>45992</v>
      </c>
      <c r="K1285" t="s">
        <v>1860</v>
      </c>
      <c r="L1285" t="s">
        <v>1549</v>
      </c>
      <c r="M1285" t="s">
        <v>1546</v>
      </c>
    </row>
    <row r="1286" spans="1:13" x14ac:dyDescent="0.35">
      <c r="A1286" t="s">
        <v>5516</v>
      </c>
      <c r="B1286" t="s">
        <v>5068</v>
      </c>
      <c r="C1286" t="s">
        <v>5517</v>
      </c>
      <c r="D1286" t="s">
        <v>5518</v>
      </c>
      <c r="E1286" t="s">
        <v>2152</v>
      </c>
      <c r="F1286" t="str">
        <f t="shared" si="20"/>
        <v>A - Alimentary tract and metabolism</v>
      </c>
      <c r="G1286" t="str">
        <f>LEFT(shortage_lista__13[[#This Row],[ATC kód 1/ATC kód 2]],1)</f>
        <v>A</v>
      </c>
      <c r="H1286" t="s">
        <v>5519</v>
      </c>
      <c r="I1286" s="18">
        <v>42989</v>
      </c>
      <c r="K1286" t="s">
        <v>1583</v>
      </c>
      <c r="L1286" t="s">
        <v>1595</v>
      </c>
      <c r="M1286" t="s">
        <v>1546</v>
      </c>
    </row>
    <row r="1287" spans="1:13" x14ac:dyDescent="0.35">
      <c r="A1287" t="s">
        <v>5520</v>
      </c>
      <c r="B1287" t="s">
        <v>1933</v>
      </c>
      <c r="C1287" t="s">
        <v>5521</v>
      </c>
      <c r="D1287" t="s">
        <v>5518</v>
      </c>
      <c r="E1287" t="s">
        <v>2152</v>
      </c>
      <c r="F1287" t="str">
        <f t="shared" si="20"/>
        <v>A - Alimentary tract and metabolism</v>
      </c>
      <c r="G1287" t="str">
        <f>LEFT(shortage_lista__13[[#This Row],[ATC kód 1/ATC kód 2]],1)</f>
        <v>A</v>
      </c>
      <c r="H1287" t="s">
        <v>5519</v>
      </c>
      <c r="I1287" s="18">
        <v>42016</v>
      </c>
      <c r="K1287" t="s">
        <v>1583</v>
      </c>
      <c r="L1287" t="s">
        <v>1563</v>
      </c>
      <c r="M1287" t="s">
        <v>1546</v>
      </c>
    </row>
    <row r="1288" spans="1:13" x14ac:dyDescent="0.35">
      <c r="A1288" t="s">
        <v>5522</v>
      </c>
      <c r="B1288" t="s">
        <v>1667</v>
      </c>
      <c r="C1288" t="s">
        <v>5523</v>
      </c>
      <c r="D1288" t="s">
        <v>5284</v>
      </c>
      <c r="E1288" t="s">
        <v>1554</v>
      </c>
      <c r="F1288" t="str">
        <f t="shared" si="20"/>
        <v>C - Cardiovascular system</v>
      </c>
      <c r="G1288" t="str">
        <f>LEFT(shortage_lista__13[[#This Row],[ATC kód 1/ATC kód 2]],1)</f>
        <v>C</v>
      </c>
      <c r="H1288" t="s">
        <v>5285</v>
      </c>
      <c r="I1288" s="18">
        <v>45406</v>
      </c>
      <c r="K1288" t="s">
        <v>1544</v>
      </c>
      <c r="L1288" t="s">
        <v>1567</v>
      </c>
      <c r="M1288" t="s">
        <v>1546</v>
      </c>
    </row>
    <row r="1289" spans="1:13" x14ac:dyDescent="0.35">
      <c r="A1289" t="s">
        <v>5524</v>
      </c>
      <c r="B1289" t="s">
        <v>1667</v>
      </c>
      <c r="C1289" t="s">
        <v>5525</v>
      </c>
      <c r="D1289" t="s">
        <v>5526</v>
      </c>
      <c r="E1289" t="s">
        <v>1554</v>
      </c>
      <c r="F1289" t="str">
        <f t="shared" si="20"/>
        <v>C - Cardiovascular system</v>
      </c>
      <c r="G1289" t="str">
        <f>LEFT(shortage_lista__13[[#This Row],[ATC kód 1/ATC kód 2]],1)</f>
        <v>C</v>
      </c>
      <c r="H1289" t="s">
        <v>5527</v>
      </c>
      <c r="I1289" s="18">
        <v>43783</v>
      </c>
      <c r="K1289" t="s">
        <v>1583</v>
      </c>
      <c r="L1289" t="s">
        <v>1567</v>
      </c>
      <c r="M1289" t="s">
        <v>1546</v>
      </c>
    </row>
    <row r="1290" spans="1:13" x14ac:dyDescent="0.35">
      <c r="A1290" t="s">
        <v>5528</v>
      </c>
      <c r="B1290" t="s">
        <v>1735</v>
      </c>
      <c r="C1290" t="s">
        <v>5529</v>
      </c>
      <c r="D1290" t="s">
        <v>5284</v>
      </c>
      <c r="E1290" t="s">
        <v>1806</v>
      </c>
      <c r="F1290" t="str">
        <f t="shared" si="20"/>
        <v>C - Cardiovascular system</v>
      </c>
      <c r="G1290" t="str">
        <f>LEFT(shortage_lista__13[[#This Row],[ATC kód 1/ATC kód 2]],1)</f>
        <v>C</v>
      </c>
      <c r="H1290" t="s">
        <v>5285</v>
      </c>
      <c r="I1290" s="18">
        <v>45867</v>
      </c>
      <c r="K1290" t="s">
        <v>1544</v>
      </c>
      <c r="L1290" t="s">
        <v>1567</v>
      </c>
      <c r="M1290" t="s">
        <v>1546</v>
      </c>
    </row>
    <row r="1291" spans="1:13" x14ac:dyDescent="0.35">
      <c r="A1291" t="s">
        <v>5530</v>
      </c>
      <c r="B1291" t="s">
        <v>1735</v>
      </c>
      <c r="C1291" t="s">
        <v>5531</v>
      </c>
      <c r="D1291" t="s">
        <v>5284</v>
      </c>
      <c r="E1291" t="s">
        <v>1806</v>
      </c>
      <c r="F1291" t="str">
        <f t="shared" si="20"/>
        <v>C - Cardiovascular system</v>
      </c>
      <c r="G1291" t="str">
        <f>LEFT(shortage_lista__13[[#This Row],[ATC kód 1/ATC kód 2]],1)</f>
        <v>C</v>
      </c>
      <c r="H1291" t="s">
        <v>5285</v>
      </c>
      <c r="I1291" s="18">
        <v>45867</v>
      </c>
      <c r="K1291" t="s">
        <v>1544</v>
      </c>
      <c r="L1291" t="s">
        <v>1567</v>
      </c>
      <c r="M1291" t="s">
        <v>1546</v>
      </c>
    </row>
    <row r="1292" spans="1:13" x14ac:dyDescent="0.35">
      <c r="A1292" t="s">
        <v>5532</v>
      </c>
      <c r="B1292" t="s">
        <v>3219</v>
      </c>
      <c r="C1292" t="s">
        <v>5533</v>
      </c>
      <c r="D1292" t="s">
        <v>5534</v>
      </c>
      <c r="E1292" t="s">
        <v>2386</v>
      </c>
      <c r="F1292" t="str">
        <f t="shared" si="20"/>
        <v>J - Antiinfectives for systemic use</v>
      </c>
      <c r="G1292" t="str">
        <f>LEFT(shortage_lista__13[[#This Row],[ATC kód 1/ATC kód 2]],1)</f>
        <v>J</v>
      </c>
      <c r="H1292" t="s">
        <v>5535</v>
      </c>
      <c r="I1292" s="18">
        <v>45915</v>
      </c>
      <c r="K1292" t="s">
        <v>1583</v>
      </c>
      <c r="L1292" t="s">
        <v>1584</v>
      </c>
      <c r="M1292" t="s">
        <v>1546</v>
      </c>
    </row>
    <row r="1293" spans="1:13" x14ac:dyDescent="0.35">
      <c r="A1293" t="s">
        <v>5536</v>
      </c>
      <c r="B1293" t="s">
        <v>3219</v>
      </c>
      <c r="C1293" t="s">
        <v>5537</v>
      </c>
      <c r="D1293" t="s">
        <v>5534</v>
      </c>
      <c r="E1293" t="s">
        <v>2386</v>
      </c>
      <c r="F1293" t="str">
        <f t="shared" si="20"/>
        <v>J - Antiinfectives for systemic use</v>
      </c>
      <c r="G1293" t="str">
        <f>LEFT(shortage_lista__13[[#This Row],[ATC kód 1/ATC kód 2]],1)</f>
        <v>J</v>
      </c>
      <c r="H1293" t="s">
        <v>5535</v>
      </c>
      <c r="I1293" s="18">
        <v>45740</v>
      </c>
      <c r="K1293" t="s">
        <v>1556</v>
      </c>
      <c r="L1293" t="s">
        <v>1563</v>
      </c>
      <c r="M1293" t="s">
        <v>1546</v>
      </c>
    </row>
    <row r="1294" spans="1:13" x14ac:dyDescent="0.35">
      <c r="A1294" t="s">
        <v>5538</v>
      </c>
      <c r="B1294" t="s">
        <v>1586</v>
      </c>
      <c r="C1294" t="s">
        <v>5539</v>
      </c>
      <c r="D1294" t="s">
        <v>5534</v>
      </c>
      <c r="E1294" t="s">
        <v>1818</v>
      </c>
      <c r="F1294" t="str">
        <f t="shared" si="20"/>
        <v>J - Antiinfectives for systemic use</v>
      </c>
      <c r="G1294" t="str">
        <f>LEFT(shortage_lista__13[[#This Row],[ATC kód 1/ATC kód 2]],1)</f>
        <v>J</v>
      </c>
      <c r="H1294" t="s">
        <v>5535</v>
      </c>
      <c r="I1294" s="18">
        <v>43470</v>
      </c>
      <c r="K1294" t="s">
        <v>1583</v>
      </c>
      <c r="L1294" t="s">
        <v>1584</v>
      </c>
      <c r="M1294" t="s">
        <v>1546</v>
      </c>
    </row>
    <row r="1295" spans="1:13" x14ac:dyDescent="0.35">
      <c r="A1295" t="s">
        <v>5541</v>
      </c>
      <c r="B1295" t="s">
        <v>1586</v>
      </c>
      <c r="C1295" t="s">
        <v>5542</v>
      </c>
      <c r="D1295" t="s">
        <v>5534</v>
      </c>
      <c r="E1295" t="s">
        <v>1818</v>
      </c>
      <c r="F1295" t="str">
        <f t="shared" si="20"/>
        <v>J - Antiinfectives for systemic use</v>
      </c>
      <c r="G1295" t="str">
        <f>LEFT(shortage_lista__13[[#This Row],[ATC kód 1/ATC kód 2]],1)</f>
        <v>J</v>
      </c>
      <c r="H1295" t="s">
        <v>5535</v>
      </c>
      <c r="I1295" s="18">
        <v>43915</v>
      </c>
      <c r="K1295" t="s">
        <v>1544</v>
      </c>
      <c r="L1295" t="s">
        <v>1549</v>
      </c>
      <c r="M1295" t="s">
        <v>1546</v>
      </c>
    </row>
    <row r="1296" spans="1:13" x14ac:dyDescent="0.35">
      <c r="A1296" t="s">
        <v>5543</v>
      </c>
      <c r="B1296" t="s">
        <v>5544</v>
      </c>
      <c r="C1296" t="s">
        <v>5545</v>
      </c>
      <c r="D1296" t="s">
        <v>5534</v>
      </c>
      <c r="E1296" t="s">
        <v>1554</v>
      </c>
      <c r="F1296" t="str">
        <f t="shared" si="20"/>
        <v>J - Antiinfectives for systemic use</v>
      </c>
      <c r="G1296" t="str">
        <f>LEFT(shortage_lista__13[[#This Row],[ATC kód 1/ATC kód 2]],1)</f>
        <v>J</v>
      </c>
      <c r="H1296" t="s">
        <v>5535</v>
      </c>
      <c r="I1296" s="18">
        <v>45706</v>
      </c>
      <c r="K1296" t="s">
        <v>1583</v>
      </c>
      <c r="L1296" t="s">
        <v>1545</v>
      </c>
      <c r="M1296" t="s">
        <v>1546</v>
      </c>
    </row>
    <row r="1297" spans="1:13" x14ac:dyDescent="0.35">
      <c r="A1297" t="s">
        <v>5546</v>
      </c>
      <c r="B1297" t="s">
        <v>5547</v>
      </c>
      <c r="C1297" t="s">
        <v>5548</v>
      </c>
      <c r="D1297" t="s">
        <v>5534</v>
      </c>
      <c r="E1297" t="s">
        <v>1554</v>
      </c>
      <c r="F1297" t="str">
        <f t="shared" si="20"/>
        <v>J - Antiinfectives for systemic use</v>
      </c>
      <c r="G1297" t="str">
        <f>LEFT(shortage_lista__13[[#This Row],[ATC kód 1/ATC kód 2]],1)</f>
        <v>J</v>
      </c>
      <c r="H1297" t="s">
        <v>5535</v>
      </c>
      <c r="I1297" s="18">
        <v>42541</v>
      </c>
      <c r="K1297" t="s">
        <v>1583</v>
      </c>
      <c r="L1297" t="s">
        <v>1747</v>
      </c>
      <c r="M1297" t="s">
        <v>1546</v>
      </c>
    </row>
    <row r="1298" spans="1:13" x14ac:dyDescent="0.35">
      <c r="A1298" t="s">
        <v>5546</v>
      </c>
      <c r="B1298" t="s">
        <v>5549</v>
      </c>
      <c r="C1298" t="s">
        <v>5550</v>
      </c>
      <c r="D1298" t="s">
        <v>5534</v>
      </c>
      <c r="E1298" t="s">
        <v>1554</v>
      </c>
      <c r="F1298" t="str">
        <f t="shared" si="20"/>
        <v>J - Antiinfectives for systemic use</v>
      </c>
      <c r="G1298" t="str">
        <f>LEFT(shortage_lista__13[[#This Row],[ATC kód 1/ATC kód 2]],1)</f>
        <v>J</v>
      </c>
      <c r="H1298" t="s">
        <v>5535</v>
      </c>
      <c r="I1298" s="18">
        <v>45706</v>
      </c>
      <c r="K1298" t="s">
        <v>1583</v>
      </c>
      <c r="L1298" t="s">
        <v>1545</v>
      </c>
      <c r="M1298" t="s">
        <v>1546</v>
      </c>
    </row>
    <row r="1299" spans="1:13" x14ac:dyDescent="0.35">
      <c r="A1299" t="s">
        <v>5551</v>
      </c>
      <c r="B1299" t="s">
        <v>5552</v>
      </c>
      <c r="C1299" t="s">
        <v>5553</v>
      </c>
      <c r="D1299" t="s">
        <v>2602</v>
      </c>
      <c r="E1299" t="s">
        <v>4660</v>
      </c>
      <c r="F1299" t="str">
        <f t="shared" si="20"/>
        <v>J - Antiinfectives for systemic use</v>
      </c>
      <c r="G1299" t="str">
        <f>LEFT(shortage_lista__13[[#This Row],[ATC kód 1/ATC kód 2]],1)</f>
        <v>J</v>
      </c>
      <c r="H1299" t="s">
        <v>5554</v>
      </c>
      <c r="I1299" s="18">
        <v>42972</v>
      </c>
      <c r="K1299" t="s">
        <v>1544</v>
      </c>
      <c r="L1299" t="s">
        <v>1584</v>
      </c>
      <c r="M1299" t="s">
        <v>1546</v>
      </c>
    </row>
    <row r="1300" spans="1:13" x14ac:dyDescent="0.35">
      <c r="A1300" t="s">
        <v>5555</v>
      </c>
      <c r="B1300" t="s">
        <v>2116</v>
      </c>
      <c r="C1300" t="s">
        <v>5556</v>
      </c>
      <c r="D1300" t="s">
        <v>2602</v>
      </c>
      <c r="E1300" t="s">
        <v>4660</v>
      </c>
      <c r="F1300" t="str">
        <f t="shared" si="20"/>
        <v>J - Antiinfectives for systemic use</v>
      </c>
      <c r="G1300" t="str">
        <f>LEFT(shortage_lista__13[[#This Row],[ATC kód 1/ATC kód 2]],1)</f>
        <v>J</v>
      </c>
      <c r="H1300" t="s">
        <v>5554</v>
      </c>
      <c r="I1300" s="18">
        <v>44074</v>
      </c>
      <c r="K1300" t="s">
        <v>1544</v>
      </c>
      <c r="L1300" t="s">
        <v>1584</v>
      </c>
      <c r="M1300" t="s">
        <v>1546</v>
      </c>
    </row>
    <row r="1301" spans="1:13" x14ac:dyDescent="0.35">
      <c r="A1301" t="s">
        <v>5557</v>
      </c>
      <c r="B1301" t="s">
        <v>1638</v>
      </c>
      <c r="C1301" t="s">
        <v>5558</v>
      </c>
      <c r="D1301" t="s">
        <v>4073</v>
      </c>
      <c r="E1301" t="s">
        <v>1806</v>
      </c>
      <c r="F1301" t="str">
        <f t="shared" si="20"/>
        <v>C - Cardiovascular system</v>
      </c>
      <c r="G1301" t="str">
        <f>LEFT(shortage_lista__13[[#This Row],[ATC kód 1/ATC kód 2]],1)</f>
        <v>C</v>
      </c>
      <c r="H1301" t="s">
        <v>4074</v>
      </c>
      <c r="I1301" s="18">
        <v>44277</v>
      </c>
      <c r="K1301" t="s">
        <v>1583</v>
      </c>
      <c r="L1301" t="s">
        <v>1567</v>
      </c>
      <c r="M1301" t="s">
        <v>1546</v>
      </c>
    </row>
    <row r="1302" spans="1:13" x14ac:dyDescent="0.35">
      <c r="A1302" t="s">
        <v>5559</v>
      </c>
      <c r="B1302" t="s">
        <v>1667</v>
      </c>
      <c r="C1302" t="s">
        <v>5560</v>
      </c>
      <c r="D1302" t="s">
        <v>5561</v>
      </c>
      <c r="E1302" t="s">
        <v>2113</v>
      </c>
      <c r="F1302" t="str">
        <f t="shared" si="20"/>
        <v>C - Cardiovascular system</v>
      </c>
      <c r="G1302" t="str">
        <f>LEFT(shortage_lista__13[[#This Row],[ATC kód 1/ATC kód 2]],1)</f>
        <v>C</v>
      </c>
      <c r="H1302" t="s">
        <v>5562</v>
      </c>
      <c r="I1302" s="18">
        <v>45869</v>
      </c>
      <c r="J1302" s="18">
        <v>46387</v>
      </c>
      <c r="K1302" t="s">
        <v>1544</v>
      </c>
      <c r="L1302" t="s">
        <v>1545</v>
      </c>
      <c r="M1302" t="s">
        <v>1546</v>
      </c>
    </row>
    <row r="1303" spans="1:13" x14ac:dyDescent="0.35">
      <c r="A1303" t="s">
        <v>5563</v>
      </c>
      <c r="B1303" t="s">
        <v>3244</v>
      </c>
      <c r="C1303" t="s">
        <v>5564</v>
      </c>
      <c r="D1303" t="s">
        <v>3246</v>
      </c>
      <c r="E1303" t="s">
        <v>1593</v>
      </c>
      <c r="F1303" t="str">
        <f t="shared" si="20"/>
        <v>L - Antineoplastic and immunomodulating agents</v>
      </c>
      <c r="G1303" t="str">
        <f>LEFT(shortage_lista__13[[#This Row],[ATC kód 1/ATC kód 2]],1)</f>
        <v>L</v>
      </c>
      <c r="H1303" t="s">
        <v>3247</v>
      </c>
      <c r="I1303" s="18">
        <v>45078</v>
      </c>
      <c r="K1303" t="s">
        <v>1544</v>
      </c>
      <c r="L1303" t="s">
        <v>1573</v>
      </c>
      <c r="M1303" t="s">
        <v>1546</v>
      </c>
    </row>
    <row r="1304" spans="1:13" x14ac:dyDescent="0.35">
      <c r="A1304" t="s">
        <v>5565</v>
      </c>
      <c r="B1304" t="s">
        <v>1667</v>
      </c>
      <c r="C1304" t="s">
        <v>5566</v>
      </c>
      <c r="D1304" t="s">
        <v>3077</v>
      </c>
      <c r="E1304" t="s">
        <v>2113</v>
      </c>
      <c r="F1304" t="str">
        <f t="shared" si="20"/>
        <v>N - Nervous system</v>
      </c>
      <c r="G1304" t="str">
        <f>LEFT(shortage_lista__13[[#This Row],[ATC kód 1/ATC kód 2]],1)</f>
        <v>N</v>
      </c>
      <c r="H1304" t="s">
        <v>3078</v>
      </c>
      <c r="I1304" s="18">
        <v>45950</v>
      </c>
      <c r="J1304" s="18">
        <v>46752</v>
      </c>
      <c r="K1304" t="s">
        <v>1544</v>
      </c>
      <c r="L1304" t="s">
        <v>1545</v>
      </c>
      <c r="M1304" t="s">
        <v>1546</v>
      </c>
    </row>
    <row r="1305" spans="1:13" x14ac:dyDescent="0.35">
      <c r="A1305" t="s">
        <v>5567</v>
      </c>
      <c r="B1305" t="s">
        <v>1735</v>
      </c>
      <c r="C1305" t="s">
        <v>5568</v>
      </c>
      <c r="D1305" t="s">
        <v>5569</v>
      </c>
      <c r="E1305" t="s">
        <v>1542</v>
      </c>
      <c r="F1305" t="str">
        <f t="shared" si="20"/>
        <v>C - Cardiovascular system</v>
      </c>
      <c r="G1305" t="str">
        <f>LEFT(shortage_lista__13[[#This Row],[ATC kód 1/ATC kód 2]],1)</f>
        <v>C</v>
      </c>
      <c r="H1305" t="s">
        <v>5570</v>
      </c>
      <c r="I1305" s="18">
        <v>45957</v>
      </c>
      <c r="K1305" t="s">
        <v>1544</v>
      </c>
      <c r="L1305" t="s">
        <v>1567</v>
      </c>
      <c r="M1305" t="s">
        <v>1546</v>
      </c>
    </row>
    <row r="1306" spans="1:13" x14ac:dyDescent="0.35">
      <c r="A1306" t="s">
        <v>5567</v>
      </c>
      <c r="B1306" t="s">
        <v>1638</v>
      </c>
      <c r="C1306" t="s">
        <v>5571</v>
      </c>
      <c r="D1306" t="s">
        <v>5569</v>
      </c>
      <c r="E1306" t="s">
        <v>1542</v>
      </c>
      <c r="F1306" t="str">
        <f t="shared" si="20"/>
        <v>C - Cardiovascular system</v>
      </c>
      <c r="G1306" t="str">
        <f>LEFT(shortage_lista__13[[#This Row],[ATC kód 1/ATC kód 2]],1)</f>
        <v>C</v>
      </c>
      <c r="H1306" t="s">
        <v>5570</v>
      </c>
      <c r="I1306" s="18">
        <v>45959</v>
      </c>
      <c r="K1306" t="s">
        <v>1544</v>
      </c>
      <c r="L1306" t="s">
        <v>1567</v>
      </c>
      <c r="M1306" t="s">
        <v>1546</v>
      </c>
    </row>
    <row r="1307" spans="1:13" x14ac:dyDescent="0.35">
      <c r="A1307" t="s">
        <v>5572</v>
      </c>
      <c r="B1307" t="s">
        <v>1735</v>
      </c>
      <c r="C1307" t="s">
        <v>5573</v>
      </c>
      <c r="D1307" t="s">
        <v>5574</v>
      </c>
      <c r="E1307" t="s">
        <v>1593</v>
      </c>
      <c r="F1307" t="str">
        <f t="shared" si="20"/>
        <v>C - Cardiovascular system</v>
      </c>
      <c r="G1307" t="str">
        <f>LEFT(shortage_lista__13[[#This Row],[ATC kód 1/ATC kód 2]],1)</f>
        <v>C</v>
      </c>
      <c r="H1307" t="s">
        <v>5575</v>
      </c>
      <c r="I1307" s="18">
        <v>45747</v>
      </c>
      <c r="K1307" t="s">
        <v>1544</v>
      </c>
      <c r="L1307" t="s">
        <v>1563</v>
      </c>
      <c r="M1307" t="s">
        <v>1546</v>
      </c>
    </row>
    <row r="1308" spans="1:13" x14ac:dyDescent="0.35">
      <c r="A1308" t="s">
        <v>5572</v>
      </c>
      <c r="B1308" t="s">
        <v>1638</v>
      </c>
      <c r="C1308" t="s">
        <v>5576</v>
      </c>
      <c r="D1308" t="s">
        <v>5574</v>
      </c>
      <c r="E1308" t="s">
        <v>1593</v>
      </c>
      <c r="F1308" t="str">
        <f t="shared" si="20"/>
        <v>C - Cardiovascular system</v>
      </c>
      <c r="G1308" t="str">
        <f>LEFT(shortage_lista__13[[#This Row],[ATC kód 1/ATC kód 2]],1)</f>
        <v>C</v>
      </c>
      <c r="H1308" t="s">
        <v>5575</v>
      </c>
      <c r="I1308" s="18">
        <v>45622</v>
      </c>
      <c r="K1308" t="s">
        <v>1544</v>
      </c>
      <c r="L1308" t="s">
        <v>1649</v>
      </c>
      <c r="M1308" t="s">
        <v>1546</v>
      </c>
    </row>
    <row r="1309" spans="1:13" x14ac:dyDescent="0.35">
      <c r="A1309" t="s">
        <v>5572</v>
      </c>
      <c r="B1309" t="s">
        <v>1791</v>
      </c>
      <c r="C1309" t="s">
        <v>5577</v>
      </c>
      <c r="D1309" t="s">
        <v>5574</v>
      </c>
      <c r="E1309" t="s">
        <v>1593</v>
      </c>
      <c r="F1309" t="str">
        <f t="shared" si="20"/>
        <v>C - Cardiovascular system</v>
      </c>
      <c r="G1309" t="str">
        <f>LEFT(shortage_lista__13[[#This Row],[ATC kód 1/ATC kód 2]],1)</f>
        <v>C</v>
      </c>
      <c r="H1309" t="s">
        <v>5575</v>
      </c>
      <c r="I1309" s="18">
        <v>45622</v>
      </c>
      <c r="K1309" t="s">
        <v>1544</v>
      </c>
      <c r="L1309" t="s">
        <v>1649</v>
      </c>
      <c r="M1309" t="s">
        <v>1546</v>
      </c>
    </row>
    <row r="1310" spans="1:13" x14ac:dyDescent="0.35">
      <c r="A1310" t="s">
        <v>5578</v>
      </c>
      <c r="B1310" t="s">
        <v>2825</v>
      </c>
      <c r="C1310" t="s">
        <v>5579</v>
      </c>
      <c r="D1310" t="s">
        <v>2827</v>
      </c>
      <c r="E1310" t="s">
        <v>2258</v>
      </c>
      <c r="F1310" t="str">
        <f t="shared" si="20"/>
        <v>S - Sensory organs</v>
      </c>
      <c r="G1310" t="str">
        <f>LEFT(shortage_lista__13[[#This Row],[ATC kód 1/ATC kód 2]],1)</f>
        <v>S</v>
      </c>
      <c r="H1310" t="s">
        <v>2516</v>
      </c>
      <c r="I1310" s="18">
        <v>42417</v>
      </c>
      <c r="K1310" t="s">
        <v>1544</v>
      </c>
      <c r="L1310" t="s">
        <v>1584</v>
      </c>
      <c r="M1310" t="s">
        <v>1546</v>
      </c>
    </row>
    <row r="1311" spans="1:13" x14ac:dyDescent="0.35">
      <c r="A1311" t="s">
        <v>5578</v>
      </c>
      <c r="B1311" t="s">
        <v>5580</v>
      </c>
      <c r="C1311" t="s">
        <v>5581</v>
      </c>
      <c r="D1311" t="s">
        <v>2827</v>
      </c>
      <c r="E1311" t="s">
        <v>2258</v>
      </c>
      <c r="F1311" t="str">
        <f t="shared" si="20"/>
        <v>S - Sensory organs</v>
      </c>
      <c r="G1311" t="str">
        <f>LEFT(shortage_lista__13[[#This Row],[ATC kód 1/ATC kód 2]],1)</f>
        <v>S</v>
      </c>
      <c r="H1311" t="s">
        <v>2516</v>
      </c>
      <c r="I1311" s="18">
        <v>42417</v>
      </c>
      <c r="K1311" t="s">
        <v>1544</v>
      </c>
      <c r="L1311" t="s">
        <v>1584</v>
      </c>
      <c r="M1311" t="s">
        <v>1546</v>
      </c>
    </row>
    <row r="1312" spans="1:13" x14ac:dyDescent="0.35">
      <c r="A1312" t="s">
        <v>5578</v>
      </c>
      <c r="B1312" t="s">
        <v>5582</v>
      </c>
      <c r="C1312" t="s">
        <v>5583</v>
      </c>
      <c r="D1312" t="s">
        <v>2827</v>
      </c>
      <c r="E1312" t="s">
        <v>2258</v>
      </c>
      <c r="F1312" t="str">
        <f t="shared" si="20"/>
        <v>S - Sensory organs</v>
      </c>
      <c r="G1312" t="str">
        <f>LEFT(shortage_lista__13[[#This Row],[ATC kód 1/ATC kód 2]],1)</f>
        <v>S</v>
      </c>
      <c r="H1312" t="s">
        <v>2516</v>
      </c>
      <c r="I1312" s="18">
        <v>42417</v>
      </c>
      <c r="K1312" t="s">
        <v>1544</v>
      </c>
      <c r="L1312" t="s">
        <v>1584</v>
      </c>
      <c r="M1312" t="s">
        <v>1546</v>
      </c>
    </row>
    <row r="1313" spans="1:13" x14ac:dyDescent="0.35">
      <c r="A1313" t="s">
        <v>5584</v>
      </c>
      <c r="B1313" t="s">
        <v>3888</v>
      </c>
      <c r="C1313" t="s">
        <v>5585</v>
      </c>
      <c r="D1313" t="s">
        <v>5586</v>
      </c>
      <c r="E1313" t="s">
        <v>5587</v>
      </c>
      <c r="F1313" t="str">
        <f t="shared" si="20"/>
        <v>D - Dermatologicals</v>
      </c>
      <c r="G1313" t="str">
        <f>LEFT(shortage_lista__13[[#This Row],[ATC kód 1/ATC kód 2]],1)</f>
        <v>D</v>
      </c>
      <c r="H1313" t="s">
        <v>5588</v>
      </c>
      <c r="I1313" s="18">
        <v>44733</v>
      </c>
      <c r="J1313" s="18">
        <v>46022</v>
      </c>
      <c r="K1313" t="s">
        <v>1583</v>
      </c>
      <c r="L1313" t="s">
        <v>1549</v>
      </c>
      <c r="M1313" t="s">
        <v>1546</v>
      </c>
    </row>
    <row r="1314" spans="1:13" x14ac:dyDescent="0.35">
      <c r="A1314" t="s">
        <v>5584</v>
      </c>
      <c r="B1314" t="s">
        <v>2741</v>
      </c>
      <c r="C1314" t="s">
        <v>5589</v>
      </c>
      <c r="D1314" t="s">
        <v>5586</v>
      </c>
      <c r="E1314" t="s">
        <v>5587</v>
      </c>
      <c r="F1314" t="str">
        <f t="shared" si="20"/>
        <v>D - Dermatologicals</v>
      </c>
      <c r="G1314" t="str">
        <f>LEFT(shortage_lista__13[[#This Row],[ATC kód 1/ATC kód 2]],1)</f>
        <v>D</v>
      </c>
      <c r="H1314" t="s">
        <v>5588</v>
      </c>
      <c r="I1314" s="18">
        <v>44733</v>
      </c>
      <c r="J1314" s="18">
        <v>46022</v>
      </c>
      <c r="K1314" t="s">
        <v>1583</v>
      </c>
      <c r="L1314" t="s">
        <v>1549</v>
      </c>
      <c r="M1314" t="s">
        <v>1546</v>
      </c>
    </row>
    <row r="1315" spans="1:13" x14ac:dyDescent="0.35">
      <c r="A1315" t="s">
        <v>5590</v>
      </c>
      <c r="B1315" t="s">
        <v>2116</v>
      </c>
      <c r="C1315" t="s">
        <v>5591</v>
      </c>
      <c r="D1315" t="s">
        <v>5592</v>
      </c>
      <c r="E1315" t="s">
        <v>5593</v>
      </c>
      <c r="F1315" t="str">
        <f t="shared" si="20"/>
        <v>J - Antiinfectives for systemic use</v>
      </c>
      <c r="G1315" t="str">
        <f>LEFT(shortage_lista__13[[#This Row],[ATC kód 1/ATC kód 2]],1)</f>
        <v>J</v>
      </c>
      <c r="H1315" t="s">
        <v>5594</v>
      </c>
      <c r="I1315" s="18">
        <v>42965</v>
      </c>
      <c r="K1315" t="s">
        <v>1544</v>
      </c>
      <c r="L1315" t="s">
        <v>3565</v>
      </c>
      <c r="M1315" t="s">
        <v>1546</v>
      </c>
    </row>
    <row r="1316" spans="1:13" x14ac:dyDescent="0.35">
      <c r="A1316" t="s">
        <v>5590</v>
      </c>
      <c r="B1316" t="s">
        <v>5454</v>
      </c>
      <c r="C1316" t="s">
        <v>5595</v>
      </c>
      <c r="D1316" t="s">
        <v>5592</v>
      </c>
      <c r="E1316" t="s">
        <v>5593</v>
      </c>
      <c r="F1316" t="str">
        <f t="shared" si="20"/>
        <v>J - Antiinfectives for systemic use</v>
      </c>
      <c r="G1316" t="str">
        <f>LEFT(shortage_lista__13[[#This Row],[ATC kód 1/ATC kód 2]],1)</f>
        <v>J</v>
      </c>
      <c r="H1316" t="s">
        <v>5594</v>
      </c>
      <c r="I1316" s="18">
        <v>42965</v>
      </c>
      <c r="K1316" t="s">
        <v>1544</v>
      </c>
      <c r="L1316" t="s">
        <v>3565</v>
      </c>
      <c r="M1316" t="s">
        <v>1546</v>
      </c>
    </row>
    <row r="1317" spans="1:13" x14ac:dyDescent="0.35">
      <c r="A1317" t="s">
        <v>5590</v>
      </c>
      <c r="B1317" t="s">
        <v>5596</v>
      </c>
      <c r="C1317" t="s">
        <v>5597</v>
      </c>
      <c r="D1317" t="s">
        <v>5592</v>
      </c>
      <c r="E1317" t="s">
        <v>5593</v>
      </c>
      <c r="F1317" t="str">
        <f t="shared" si="20"/>
        <v>J - Antiinfectives for systemic use</v>
      </c>
      <c r="G1317" t="str">
        <f>LEFT(shortage_lista__13[[#This Row],[ATC kód 1/ATC kód 2]],1)</f>
        <v>J</v>
      </c>
      <c r="H1317" t="s">
        <v>5594</v>
      </c>
      <c r="I1317" s="18">
        <v>42965</v>
      </c>
      <c r="K1317" t="s">
        <v>1544</v>
      </c>
      <c r="L1317" t="s">
        <v>3565</v>
      </c>
      <c r="M1317" t="s">
        <v>1546</v>
      </c>
    </row>
    <row r="1318" spans="1:13" x14ac:dyDescent="0.35">
      <c r="A1318" t="s">
        <v>5590</v>
      </c>
      <c r="B1318" t="s">
        <v>5456</v>
      </c>
      <c r="C1318" t="s">
        <v>5598</v>
      </c>
      <c r="D1318" t="s">
        <v>5592</v>
      </c>
      <c r="E1318" t="s">
        <v>5593</v>
      </c>
      <c r="F1318" t="str">
        <f t="shared" si="20"/>
        <v>J - Antiinfectives for systemic use</v>
      </c>
      <c r="G1318" t="str">
        <f>LEFT(shortage_lista__13[[#This Row],[ATC kód 1/ATC kód 2]],1)</f>
        <v>J</v>
      </c>
      <c r="H1318" t="s">
        <v>5594</v>
      </c>
      <c r="I1318" s="18">
        <v>42965</v>
      </c>
      <c r="K1318" t="s">
        <v>1544</v>
      </c>
      <c r="L1318" t="s">
        <v>3565</v>
      </c>
      <c r="M1318" t="s">
        <v>1546</v>
      </c>
    </row>
    <row r="1319" spans="1:13" x14ac:dyDescent="0.35">
      <c r="A1319" t="s">
        <v>5599</v>
      </c>
      <c r="B1319" t="s">
        <v>5421</v>
      </c>
      <c r="C1319" t="s">
        <v>5600</v>
      </c>
      <c r="D1319" t="s">
        <v>5601</v>
      </c>
      <c r="E1319" t="s">
        <v>1542</v>
      </c>
      <c r="F1319" t="str">
        <f t="shared" si="20"/>
        <v>L - Antineoplastic and immunomodulating agents</v>
      </c>
      <c r="G1319" t="str">
        <f>LEFT(shortage_lista__13[[#This Row],[ATC kód 1/ATC kód 2]],1)</f>
        <v>L</v>
      </c>
      <c r="H1319" t="s">
        <v>5602</v>
      </c>
      <c r="I1319" s="18">
        <v>45462</v>
      </c>
      <c r="K1319" t="s">
        <v>1544</v>
      </c>
      <c r="L1319" t="s">
        <v>1573</v>
      </c>
      <c r="M1319" t="s">
        <v>1546</v>
      </c>
    </row>
    <row r="1320" spans="1:13" x14ac:dyDescent="0.35">
      <c r="A1320" t="s">
        <v>5603</v>
      </c>
      <c r="B1320" t="s">
        <v>5604</v>
      </c>
      <c r="C1320" t="s">
        <v>5605</v>
      </c>
      <c r="D1320" t="s">
        <v>5606</v>
      </c>
      <c r="E1320" t="s">
        <v>4464</v>
      </c>
      <c r="F1320" t="str">
        <f t="shared" si="20"/>
        <v>S - Sensory organs</v>
      </c>
      <c r="G1320" t="str">
        <f>LEFT(shortage_lista__13[[#This Row],[ATC kód 1/ATC kód 2]],1)</f>
        <v>S</v>
      </c>
      <c r="H1320" t="s">
        <v>5607</v>
      </c>
      <c r="I1320" s="18">
        <v>45663</v>
      </c>
      <c r="K1320" t="s">
        <v>1783</v>
      </c>
      <c r="L1320" t="s">
        <v>1549</v>
      </c>
      <c r="M1320" t="s">
        <v>1546</v>
      </c>
    </row>
    <row r="1321" spans="1:13" x14ac:dyDescent="0.35">
      <c r="A1321" t="s">
        <v>5608</v>
      </c>
      <c r="B1321" t="s">
        <v>1667</v>
      </c>
      <c r="C1321" t="s">
        <v>5609</v>
      </c>
      <c r="D1321" t="s">
        <v>5610</v>
      </c>
      <c r="E1321" t="s">
        <v>1931</v>
      </c>
      <c r="F1321" t="str">
        <f t="shared" si="20"/>
        <v>G - Genito-urinary system and sex hormones</v>
      </c>
      <c r="G1321" t="str">
        <f>LEFT(shortage_lista__13[[#This Row],[ATC kód 1/ATC kód 2]],1)</f>
        <v>G</v>
      </c>
      <c r="H1321" t="s">
        <v>5611</v>
      </c>
      <c r="I1321" s="18">
        <v>44614</v>
      </c>
      <c r="K1321" t="s">
        <v>1544</v>
      </c>
      <c r="L1321" t="s">
        <v>1573</v>
      </c>
      <c r="M1321" t="s">
        <v>1546</v>
      </c>
    </row>
    <row r="1322" spans="1:13" x14ac:dyDescent="0.35">
      <c r="A1322" t="s">
        <v>5612</v>
      </c>
      <c r="B1322" t="s">
        <v>2359</v>
      </c>
      <c r="C1322" t="s">
        <v>5613</v>
      </c>
      <c r="D1322" t="s">
        <v>5614</v>
      </c>
      <c r="E1322" t="s">
        <v>2113</v>
      </c>
      <c r="F1322" t="str">
        <f t="shared" si="20"/>
        <v>A - Alimentary tract and metabolism</v>
      </c>
      <c r="G1322" t="str">
        <f>LEFT(shortage_lista__13[[#This Row],[ATC kód 1/ATC kód 2]],1)</f>
        <v>A</v>
      </c>
      <c r="H1322" t="s">
        <v>5615</v>
      </c>
      <c r="I1322" s="18">
        <v>45792</v>
      </c>
      <c r="J1322" s="18">
        <v>46022</v>
      </c>
      <c r="K1322" t="s">
        <v>1583</v>
      </c>
      <c r="L1322" t="s">
        <v>1649</v>
      </c>
      <c r="M1322" t="s">
        <v>1546</v>
      </c>
    </row>
    <row r="1323" spans="1:13" x14ac:dyDescent="0.35">
      <c r="A1323" t="s">
        <v>5616</v>
      </c>
      <c r="B1323" t="s">
        <v>1608</v>
      </c>
      <c r="C1323" t="s">
        <v>5617</v>
      </c>
      <c r="D1323" t="s">
        <v>5618</v>
      </c>
      <c r="E1323" t="s">
        <v>1593</v>
      </c>
      <c r="F1323" t="str">
        <f t="shared" si="20"/>
        <v>A - Alimentary tract and metabolism</v>
      </c>
      <c r="G1323" t="str">
        <f>LEFT(shortage_lista__13[[#This Row],[ATC kód 1/ATC kód 2]],1)</f>
        <v>A</v>
      </c>
      <c r="H1323" t="s">
        <v>5619</v>
      </c>
      <c r="I1323" s="18">
        <v>45607</v>
      </c>
      <c r="K1323" t="s">
        <v>1544</v>
      </c>
      <c r="L1323" t="s">
        <v>1567</v>
      </c>
      <c r="M1323" t="s">
        <v>1546</v>
      </c>
    </row>
    <row r="1324" spans="1:13" x14ac:dyDescent="0.35">
      <c r="A1324" t="s">
        <v>5620</v>
      </c>
      <c r="B1324" t="s">
        <v>5621</v>
      </c>
      <c r="C1324" t="s">
        <v>5622</v>
      </c>
      <c r="D1324" t="s">
        <v>5623</v>
      </c>
      <c r="E1324" t="s">
        <v>1818</v>
      </c>
      <c r="F1324" t="str">
        <f t="shared" si="20"/>
        <v>A - Alimentary tract and metabolism</v>
      </c>
      <c r="G1324" t="str">
        <f>LEFT(shortage_lista__13[[#This Row],[ATC kód 1/ATC kód 2]],1)</f>
        <v>A</v>
      </c>
      <c r="H1324" t="s">
        <v>5624</v>
      </c>
      <c r="I1324" s="18">
        <v>45702</v>
      </c>
      <c r="K1324" t="s">
        <v>1544</v>
      </c>
      <c r="L1324" t="s">
        <v>1584</v>
      </c>
      <c r="M1324" t="s">
        <v>1546</v>
      </c>
    </row>
    <row r="1325" spans="1:13" x14ac:dyDescent="0.35">
      <c r="A1325" t="s">
        <v>5625</v>
      </c>
      <c r="B1325" t="s">
        <v>1994</v>
      </c>
      <c r="C1325" t="s">
        <v>5626</v>
      </c>
      <c r="D1325" t="s">
        <v>5623</v>
      </c>
      <c r="E1325" t="s">
        <v>2429</v>
      </c>
      <c r="F1325" t="str">
        <f t="shared" si="20"/>
        <v>A - Alimentary tract and metabolism</v>
      </c>
      <c r="G1325" t="str">
        <f>LEFT(shortage_lista__13[[#This Row],[ATC kód 1/ATC kód 2]],1)</f>
        <v>A</v>
      </c>
      <c r="H1325" t="s">
        <v>5624</v>
      </c>
      <c r="I1325" s="18">
        <v>45384</v>
      </c>
      <c r="K1325" t="s">
        <v>1544</v>
      </c>
      <c r="L1325" t="s">
        <v>1573</v>
      </c>
      <c r="M1325" t="s">
        <v>1546</v>
      </c>
    </row>
    <row r="1326" spans="1:13" x14ac:dyDescent="0.35">
      <c r="A1326" t="s">
        <v>5627</v>
      </c>
      <c r="B1326" t="s">
        <v>5628</v>
      </c>
      <c r="C1326" t="s">
        <v>5629</v>
      </c>
      <c r="D1326" t="s">
        <v>2724</v>
      </c>
      <c r="E1326" t="s">
        <v>4128</v>
      </c>
      <c r="F1326" t="str">
        <f t="shared" si="20"/>
        <v>M - Musculo-skeletal system</v>
      </c>
      <c r="G1326" t="str">
        <f>LEFT(shortage_lista__13[[#This Row],[ATC kód 1/ATC kód 2]],1)</f>
        <v>M</v>
      </c>
      <c r="H1326" t="s">
        <v>2728</v>
      </c>
      <c r="I1326" s="18">
        <v>45930</v>
      </c>
      <c r="J1326" s="18">
        <v>45957</v>
      </c>
      <c r="K1326" t="s">
        <v>1583</v>
      </c>
      <c r="L1326" t="s">
        <v>1595</v>
      </c>
      <c r="M1326" t="s">
        <v>1546</v>
      </c>
    </row>
    <row r="1327" spans="1:13" x14ac:dyDescent="0.35">
      <c r="A1327" t="s">
        <v>5630</v>
      </c>
      <c r="B1327" t="s">
        <v>1717</v>
      </c>
      <c r="C1327" t="s">
        <v>5631</v>
      </c>
      <c r="D1327" t="s">
        <v>5632</v>
      </c>
      <c r="E1327" t="s">
        <v>4318</v>
      </c>
      <c r="F1327" t="str">
        <f t="shared" si="20"/>
        <v>M - Musculo-skeletal system</v>
      </c>
      <c r="G1327" t="str">
        <f>LEFT(shortage_lista__13[[#This Row],[ATC kód 1/ATC kód 2]],1)</f>
        <v>M</v>
      </c>
      <c r="H1327" t="s">
        <v>2728</v>
      </c>
      <c r="I1327" s="18">
        <v>42521</v>
      </c>
      <c r="K1327" t="s">
        <v>1544</v>
      </c>
      <c r="L1327" t="s">
        <v>1595</v>
      </c>
      <c r="M1327" t="s">
        <v>1546</v>
      </c>
    </row>
    <row r="1328" spans="1:13" x14ac:dyDescent="0.35">
      <c r="A1328" t="s">
        <v>5633</v>
      </c>
      <c r="B1328" t="s">
        <v>1717</v>
      </c>
      <c r="C1328" t="s">
        <v>5634</v>
      </c>
      <c r="D1328" t="s">
        <v>2724</v>
      </c>
      <c r="E1328" t="s">
        <v>4318</v>
      </c>
      <c r="F1328" t="str">
        <f t="shared" si="20"/>
        <v>M - Musculo-skeletal system</v>
      </c>
      <c r="G1328" t="str">
        <f>LEFT(shortage_lista__13[[#This Row],[ATC kód 1/ATC kód 2]],1)</f>
        <v>M</v>
      </c>
      <c r="H1328" t="s">
        <v>2728</v>
      </c>
      <c r="I1328" s="18">
        <v>42521</v>
      </c>
      <c r="K1328" t="s">
        <v>1544</v>
      </c>
      <c r="L1328" t="s">
        <v>1563</v>
      </c>
      <c r="M1328" t="s">
        <v>1546</v>
      </c>
    </row>
    <row r="1329" spans="1:13" x14ac:dyDescent="0.35">
      <c r="A1329" t="s">
        <v>5633</v>
      </c>
      <c r="B1329" t="s">
        <v>1608</v>
      </c>
      <c r="C1329" t="s">
        <v>5635</v>
      </c>
      <c r="D1329" t="s">
        <v>2724</v>
      </c>
      <c r="E1329" t="s">
        <v>4318</v>
      </c>
      <c r="F1329" t="str">
        <f t="shared" si="20"/>
        <v>M - Musculo-skeletal system</v>
      </c>
      <c r="G1329" t="str">
        <f>LEFT(shortage_lista__13[[#This Row],[ATC kód 1/ATC kód 2]],1)</f>
        <v>M</v>
      </c>
      <c r="H1329" t="s">
        <v>2728</v>
      </c>
      <c r="I1329" s="18">
        <v>40694</v>
      </c>
      <c r="K1329" t="s">
        <v>1544</v>
      </c>
      <c r="L1329" t="s">
        <v>1563</v>
      </c>
      <c r="M1329" t="s">
        <v>1546</v>
      </c>
    </row>
    <row r="1330" spans="1:13" x14ac:dyDescent="0.35">
      <c r="A1330" t="s">
        <v>5636</v>
      </c>
      <c r="B1330" t="s">
        <v>1586</v>
      </c>
      <c r="C1330" t="s">
        <v>5637</v>
      </c>
      <c r="D1330" t="s">
        <v>2124</v>
      </c>
      <c r="E1330" t="s">
        <v>3651</v>
      </c>
      <c r="F1330" t="str">
        <f t="shared" si="20"/>
        <v>L - Antineoplastic and immunomodulating agents</v>
      </c>
      <c r="G1330" t="str">
        <f>LEFT(shortage_lista__13[[#This Row],[ATC kód 1/ATC kód 2]],1)</f>
        <v>L</v>
      </c>
      <c r="H1330" t="s">
        <v>5638</v>
      </c>
      <c r="I1330" s="18">
        <v>42644</v>
      </c>
      <c r="K1330" t="s">
        <v>1544</v>
      </c>
      <c r="L1330" t="s">
        <v>1584</v>
      </c>
      <c r="M1330" t="s">
        <v>1546</v>
      </c>
    </row>
    <row r="1331" spans="1:13" x14ac:dyDescent="0.35">
      <c r="A1331" t="s">
        <v>5639</v>
      </c>
      <c r="B1331" t="s">
        <v>5640</v>
      </c>
      <c r="C1331" t="s">
        <v>5641</v>
      </c>
      <c r="D1331" t="s">
        <v>5642</v>
      </c>
      <c r="E1331" t="s">
        <v>1931</v>
      </c>
      <c r="F1331" t="str">
        <f t="shared" si="20"/>
        <v>B - Blood and blood forming organs</v>
      </c>
      <c r="G1331" t="str">
        <f>LEFT(shortage_lista__13[[#This Row],[ATC kód 1/ATC kód 2]],1)</f>
        <v>B</v>
      </c>
      <c r="H1331" t="s">
        <v>5643</v>
      </c>
      <c r="I1331" s="18">
        <v>42740</v>
      </c>
      <c r="K1331" t="s">
        <v>1544</v>
      </c>
      <c r="L1331" t="s">
        <v>1584</v>
      </c>
      <c r="M1331" t="s">
        <v>1546</v>
      </c>
    </row>
    <row r="1332" spans="1:13" x14ac:dyDescent="0.35">
      <c r="A1332" t="s">
        <v>5644</v>
      </c>
      <c r="B1332" t="s">
        <v>1597</v>
      </c>
      <c r="C1332" t="s">
        <v>5645</v>
      </c>
      <c r="D1332" t="s">
        <v>5646</v>
      </c>
      <c r="E1332" t="s">
        <v>1931</v>
      </c>
      <c r="F1332" t="str">
        <f t="shared" si="20"/>
        <v>C - Cardiovascular system</v>
      </c>
      <c r="G1332" t="str">
        <f>LEFT(shortage_lista__13[[#This Row],[ATC kód 1/ATC kód 2]],1)</f>
        <v>C</v>
      </c>
      <c r="H1332" t="s">
        <v>5647</v>
      </c>
      <c r="I1332" s="18">
        <v>45945</v>
      </c>
      <c r="K1332" t="s">
        <v>1544</v>
      </c>
      <c r="L1332" t="s">
        <v>1584</v>
      </c>
      <c r="M1332" t="s">
        <v>1546</v>
      </c>
    </row>
    <row r="1333" spans="1:13" x14ac:dyDescent="0.35">
      <c r="A1333" t="s">
        <v>5648</v>
      </c>
      <c r="B1333" t="s">
        <v>1597</v>
      </c>
      <c r="C1333" t="s">
        <v>5649</v>
      </c>
      <c r="D1333" t="s">
        <v>5646</v>
      </c>
      <c r="E1333" t="s">
        <v>1931</v>
      </c>
      <c r="F1333" t="str">
        <f t="shared" si="20"/>
        <v>C - Cardiovascular system</v>
      </c>
      <c r="G1333" t="str">
        <f>LEFT(shortage_lista__13[[#This Row],[ATC kód 1/ATC kód 2]],1)</f>
        <v>C</v>
      </c>
      <c r="H1333" t="s">
        <v>5647</v>
      </c>
      <c r="I1333" s="18">
        <v>45278</v>
      </c>
      <c r="K1333" t="s">
        <v>1544</v>
      </c>
      <c r="L1333" t="s">
        <v>1563</v>
      </c>
      <c r="M1333" t="s">
        <v>1546</v>
      </c>
    </row>
    <row r="1334" spans="1:13" x14ac:dyDescent="0.35">
      <c r="A1334" t="s">
        <v>5650</v>
      </c>
      <c r="B1334" t="s">
        <v>1735</v>
      </c>
      <c r="C1334" t="s">
        <v>5651</v>
      </c>
      <c r="D1334" t="s">
        <v>5652</v>
      </c>
      <c r="E1334" t="s">
        <v>2607</v>
      </c>
      <c r="F1334" t="str">
        <f t="shared" si="20"/>
        <v>J - Antiinfectives for systemic use</v>
      </c>
      <c r="G1334" t="str">
        <f>LEFT(shortage_lista__13[[#This Row],[ATC kód 1/ATC kód 2]],1)</f>
        <v>J</v>
      </c>
      <c r="H1334" t="s">
        <v>5653</v>
      </c>
      <c r="I1334" s="18">
        <v>45869</v>
      </c>
      <c r="K1334" t="s">
        <v>1544</v>
      </c>
      <c r="L1334" t="s">
        <v>1584</v>
      </c>
      <c r="M1334" t="s">
        <v>1546</v>
      </c>
    </row>
    <row r="1335" spans="1:13" x14ac:dyDescent="0.35">
      <c r="A1335" t="s">
        <v>5654</v>
      </c>
      <c r="B1335" t="s">
        <v>1735</v>
      </c>
      <c r="C1335" t="s">
        <v>5655</v>
      </c>
      <c r="D1335" t="s">
        <v>5652</v>
      </c>
      <c r="E1335" t="s">
        <v>2607</v>
      </c>
      <c r="F1335" t="str">
        <f t="shared" si="20"/>
        <v>J - Antiinfectives for systemic use</v>
      </c>
      <c r="G1335" t="str">
        <f>LEFT(shortage_lista__13[[#This Row],[ATC kód 1/ATC kód 2]],1)</f>
        <v>J</v>
      </c>
      <c r="H1335" t="s">
        <v>5653</v>
      </c>
      <c r="I1335" s="18">
        <v>44725</v>
      </c>
      <c r="K1335" t="s">
        <v>1544</v>
      </c>
      <c r="L1335" t="s">
        <v>1563</v>
      </c>
      <c r="M1335" t="s">
        <v>1546</v>
      </c>
    </row>
    <row r="1336" spans="1:13" x14ac:dyDescent="0.35">
      <c r="A1336" t="s">
        <v>5656</v>
      </c>
      <c r="B1336" t="s">
        <v>5657</v>
      </c>
      <c r="C1336" t="s">
        <v>5658</v>
      </c>
      <c r="D1336" t="s">
        <v>5652</v>
      </c>
      <c r="E1336" t="s">
        <v>2607</v>
      </c>
      <c r="F1336" t="str">
        <f t="shared" si="20"/>
        <v>J - Antiinfectives for systemic use</v>
      </c>
      <c r="G1336" t="str">
        <f>LEFT(shortage_lista__13[[#This Row],[ATC kód 1/ATC kód 2]],1)</f>
        <v>J</v>
      </c>
      <c r="H1336" t="s">
        <v>5653</v>
      </c>
      <c r="I1336" s="18">
        <v>44957</v>
      </c>
      <c r="K1336" t="s">
        <v>1544</v>
      </c>
      <c r="L1336" t="s">
        <v>1549</v>
      </c>
      <c r="M1336" t="s">
        <v>1546</v>
      </c>
    </row>
    <row r="1337" spans="1:13" x14ac:dyDescent="0.35">
      <c r="A1337" t="s">
        <v>5659</v>
      </c>
      <c r="B1337" t="s">
        <v>2267</v>
      </c>
      <c r="C1337" t="s">
        <v>5660</v>
      </c>
      <c r="D1337" t="s">
        <v>5076</v>
      </c>
      <c r="E1337" t="s">
        <v>5661</v>
      </c>
      <c r="F1337" t="str">
        <f t="shared" si="20"/>
        <v>G - Genito-urinary system and sex hormones</v>
      </c>
      <c r="G1337" t="str">
        <f>LEFT(shortage_lista__13[[#This Row],[ATC kód 1/ATC kód 2]],1)</f>
        <v>G</v>
      </c>
      <c r="H1337" t="s">
        <v>5077</v>
      </c>
      <c r="I1337" s="18">
        <v>43891</v>
      </c>
      <c r="K1337" t="s">
        <v>1544</v>
      </c>
      <c r="L1337" t="s">
        <v>1563</v>
      </c>
      <c r="M1337" t="s">
        <v>1546</v>
      </c>
    </row>
    <row r="1338" spans="1:13" x14ac:dyDescent="0.35">
      <c r="A1338" t="s">
        <v>5662</v>
      </c>
      <c r="B1338" t="s">
        <v>2267</v>
      </c>
      <c r="C1338" t="s">
        <v>5663</v>
      </c>
      <c r="D1338" t="s">
        <v>5076</v>
      </c>
      <c r="E1338" t="s">
        <v>5661</v>
      </c>
      <c r="F1338" t="str">
        <f t="shared" si="20"/>
        <v>G - Genito-urinary system and sex hormones</v>
      </c>
      <c r="G1338" t="str">
        <f>LEFT(shortage_lista__13[[#This Row],[ATC kód 1/ATC kód 2]],1)</f>
        <v>G</v>
      </c>
      <c r="H1338" t="s">
        <v>5077</v>
      </c>
      <c r="I1338" s="18">
        <v>42522</v>
      </c>
      <c r="K1338" t="s">
        <v>1544</v>
      </c>
      <c r="L1338" t="s">
        <v>1595</v>
      </c>
      <c r="M1338" t="s">
        <v>1546</v>
      </c>
    </row>
    <row r="1339" spans="1:13" x14ac:dyDescent="0.35">
      <c r="A1339" t="s">
        <v>5662</v>
      </c>
      <c r="B1339" t="s">
        <v>3533</v>
      </c>
      <c r="C1339" t="s">
        <v>5664</v>
      </c>
      <c r="D1339" t="s">
        <v>5076</v>
      </c>
      <c r="E1339" t="s">
        <v>5661</v>
      </c>
      <c r="F1339" t="str">
        <f t="shared" si="20"/>
        <v>G - Genito-urinary system and sex hormones</v>
      </c>
      <c r="G1339" t="str">
        <f>LEFT(shortage_lista__13[[#This Row],[ATC kód 1/ATC kód 2]],1)</f>
        <v>G</v>
      </c>
      <c r="H1339" t="s">
        <v>5077</v>
      </c>
      <c r="I1339" s="18">
        <v>42522</v>
      </c>
      <c r="K1339" t="s">
        <v>1544</v>
      </c>
      <c r="L1339" t="s">
        <v>1595</v>
      </c>
      <c r="M1339" t="s">
        <v>1546</v>
      </c>
    </row>
    <row r="1340" spans="1:13" x14ac:dyDescent="0.35">
      <c r="A1340" t="s">
        <v>5665</v>
      </c>
      <c r="B1340" t="s">
        <v>5666</v>
      </c>
      <c r="C1340" t="s">
        <v>5667</v>
      </c>
      <c r="D1340" t="s">
        <v>5668</v>
      </c>
      <c r="E1340" t="s">
        <v>4982</v>
      </c>
      <c r="F1340" t="str">
        <f t="shared" si="20"/>
        <v>L - Antineoplastic and immunomodulating agents</v>
      </c>
      <c r="G1340" t="str">
        <f>LEFT(shortage_lista__13[[#This Row],[ATC kód 1/ATC kód 2]],1)</f>
        <v>L</v>
      </c>
      <c r="H1340" t="s">
        <v>5669</v>
      </c>
      <c r="I1340" s="18">
        <v>44440</v>
      </c>
      <c r="K1340" t="s">
        <v>1544</v>
      </c>
      <c r="L1340" t="s">
        <v>1584</v>
      </c>
      <c r="M1340" t="s">
        <v>1546</v>
      </c>
    </row>
    <row r="1341" spans="1:13" x14ac:dyDescent="0.35">
      <c r="A1341" t="s">
        <v>5670</v>
      </c>
      <c r="B1341" t="s">
        <v>5671</v>
      </c>
      <c r="C1341" t="s">
        <v>5672</v>
      </c>
      <c r="D1341" t="s">
        <v>5673</v>
      </c>
      <c r="E1341" t="s">
        <v>3816</v>
      </c>
      <c r="F1341" t="str">
        <f t="shared" si="20"/>
        <v>J - Antiinfectives for systemic use</v>
      </c>
      <c r="G1341" t="str">
        <f>LEFT(shortage_lista__13[[#This Row],[ATC kód 1/ATC kód 2]],1)</f>
        <v>J</v>
      </c>
      <c r="H1341" t="s">
        <v>5674</v>
      </c>
      <c r="I1341" s="18">
        <v>42018</v>
      </c>
      <c r="K1341" t="s">
        <v>1544</v>
      </c>
      <c r="L1341" t="s">
        <v>1747</v>
      </c>
      <c r="M1341" t="s">
        <v>1546</v>
      </c>
    </row>
    <row r="1342" spans="1:13" x14ac:dyDescent="0.35">
      <c r="A1342" t="s">
        <v>5675</v>
      </c>
      <c r="B1342" t="s">
        <v>2597</v>
      </c>
      <c r="C1342" t="s">
        <v>5676</v>
      </c>
      <c r="D1342" t="s">
        <v>5673</v>
      </c>
      <c r="E1342" t="s">
        <v>3816</v>
      </c>
      <c r="F1342" t="str">
        <f t="shared" si="20"/>
        <v>J - Antiinfectives for systemic use</v>
      </c>
      <c r="G1342" t="str">
        <f>LEFT(shortage_lista__13[[#This Row],[ATC kód 1/ATC kód 2]],1)</f>
        <v>J</v>
      </c>
      <c r="H1342" t="s">
        <v>5674</v>
      </c>
      <c r="I1342" s="18">
        <v>42018</v>
      </c>
      <c r="K1342" t="s">
        <v>1544</v>
      </c>
      <c r="L1342" t="s">
        <v>1747</v>
      </c>
      <c r="M1342" t="s">
        <v>1546</v>
      </c>
    </row>
    <row r="1343" spans="1:13" x14ac:dyDescent="0.35">
      <c r="A1343" t="s">
        <v>5675</v>
      </c>
      <c r="B1343" t="s">
        <v>1597</v>
      </c>
      <c r="C1343" t="s">
        <v>5677</v>
      </c>
      <c r="D1343" t="s">
        <v>5673</v>
      </c>
      <c r="E1343" t="s">
        <v>3816</v>
      </c>
      <c r="F1343" t="str">
        <f t="shared" si="20"/>
        <v>J - Antiinfectives for systemic use</v>
      </c>
      <c r="G1343" t="str">
        <f>LEFT(shortage_lista__13[[#This Row],[ATC kód 1/ATC kód 2]],1)</f>
        <v>J</v>
      </c>
      <c r="H1343" t="s">
        <v>5674</v>
      </c>
      <c r="I1343" s="18">
        <v>42018</v>
      </c>
      <c r="K1343" t="s">
        <v>1544</v>
      </c>
      <c r="L1343" t="s">
        <v>1747</v>
      </c>
      <c r="M1343" t="s">
        <v>1546</v>
      </c>
    </row>
    <row r="1344" spans="1:13" x14ac:dyDescent="0.35">
      <c r="A1344" t="s">
        <v>5675</v>
      </c>
      <c r="B1344" t="s">
        <v>1638</v>
      </c>
      <c r="C1344" t="s">
        <v>5678</v>
      </c>
      <c r="D1344" t="s">
        <v>5673</v>
      </c>
      <c r="E1344" t="s">
        <v>3816</v>
      </c>
      <c r="F1344" t="str">
        <f t="shared" si="20"/>
        <v>J - Antiinfectives for systemic use</v>
      </c>
      <c r="G1344" t="str">
        <f>LEFT(shortage_lista__13[[#This Row],[ATC kód 1/ATC kód 2]],1)</f>
        <v>J</v>
      </c>
      <c r="H1344" t="s">
        <v>5674</v>
      </c>
      <c r="I1344" s="18">
        <v>42018</v>
      </c>
      <c r="K1344" t="s">
        <v>1544</v>
      </c>
      <c r="L1344" t="s">
        <v>1747</v>
      </c>
      <c r="M1344" t="s">
        <v>1546</v>
      </c>
    </row>
    <row r="1345" spans="1:13" x14ac:dyDescent="0.35">
      <c r="A1345" t="s">
        <v>5679</v>
      </c>
      <c r="B1345" t="s">
        <v>3529</v>
      </c>
      <c r="C1345" t="s">
        <v>5680</v>
      </c>
      <c r="D1345" t="s">
        <v>5673</v>
      </c>
      <c r="E1345" t="s">
        <v>3816</v>
      </c>
      <c r="F1345" t="str">
        <f t="shared" si="20"/>
        <v>J - Antiinfectives for systemic use</v>
      </c>
      <c r="G1345" t="str">
        <f>LEFT(shortage_lista__13[[#This Row],[ATC kód 1/ATC kód 2]],1)</f>
        <v>J</v>
      </c>
      <c r="H1345" t="s">
        <v>5674</v>
      </c>
      <c r="I1345" s="18">
        <v>42018</v>
      </c>
      <c r="K1345" t="s">
        <v>1544</v>
      </c>
      <c r="L1345" t="s">
        <v>1747</v>
      </c>
      <c r="M1345" t="s">
        <v>1546</v>
      </c>
    </row>
    <row r="1346" spans="1:13" x14ac:dyDescent="0.35">
      <c r="A1346" t="s">
        <v>5679</v>
      </c>
      <c r="B1346" t="s">
        <v>1735</v>
      </c>
      <c r="C1346" t="s">
        <v>5681</v>
      </c>
      <c r="D1346" t="s">
        <v>5673</v>
      </c>
      <c r="E1346" t="s">
        <v>3816</v>
      </c>
      <c r="F1346" t="str">
        <f t="shared" ref="F1346:F1404" si="21">VLOOKUP(G1346, $O$2:$P$14, 2, FALSE)</f>
        <v>J - Antiinfectives for systemic use</v>
      </c>
      <c r="G1346" t="str">
        <f>LEFT(shortage_lista__13[[#This Row],[ATC kód 1/ATC kód 2]],1)</f>
        <v>J</v>
      </c>
      <c r="H1346" t="s">
        <v>5674</v>
      </c>
      <c r="I1346" s="18">
        <v>42018</v>
      </c>
      <c r="K1346" t="s">
        <v>1544</v>
      </c>
      <c r="L1346" t="s">
        <v>1747</v>
      </c>
      <c r="M1346" t="s">
        <v>1546</v>
      </c>
    </row>
    <row r="1347" spans="1:13" x14ac:dyDescent="0.35">
      <c r="A1347" t="s">
        <v>5679</v>
      </c>
      <c r="B1347" t="s">
        <v>1791</v>
      </c>
      <c r="C1347" t="s">
        <v>5682</v>
      </c>
      <c r="D1347" t="s">
        <v>5673</v>
      </c>
      <c r="E1347" t="s">
        <v>3816</v>
      </c>
      <c r="F1347" t="str">
        <f t="shared" si="21"/>
        <v>J - Antiinfectives for systemic use</v>
      </c>
      <c r="G1347" t="str">
        <f>LEFT(shortage_lista__13[[#This Row],[ATC kód 1/ATC kód 2]],1)</f>
        <v>J</v>
      </c>
      <c r="H1347" t="s">
        <v>5674</v>
      </c>
      <c r="I1347" s="18">
        <v>42018</v>
      </c>
      <c r="K1347" t="s">
        <v>1544</v>
      </c>
      <c r="L1347" t="s">
        <v>1747</v>
      </c>
      <c r="M1347" t="s">
        <v>1546</v>
      </c>
    </row>
    <row r="1348" spans="1:13" x14ac:dyDescent="0.35">
      <c r="A1348" t="s">
        <v>5683</v>
      </c>
      <c r="B1348" t="s">
        <v>3219</v>
      </c>
      <c r="C1348" t="s">
        <v>5684</v>
      </c>
      <c r="D1348" t="s">
        <v>5673</v>
      </c>
      <c r="E1348" t="s">
        <v>3816</v>
      </c>
      <c r="F1348" t="str">
        <f t="shared" si="21"/>
        <v>J - Antiinfectives for systemic use</v>
      </c>
      <c r="G1348" t="str">
        <f>LEFT(shortage_lista__13[[#This Row],[ATC kód 1/ATC kód 2]],1)</f>
        <v>J</v>
      </c>
      <c r="H1348" t="s">
        <v>5674</v>
      </c>
      <c r="I1348" s="18">
        <v>42018</v>
      </c>
      <c r="K1348" t="s">
        <v>1544</v>
      </c>
      <c r="L1348" t="s">
        <v>1747</v>
      </c>
      <c r="M1348" t="s">
        <v>1546</v>
      </c>
    </row>
    <row r="1349" spans="1:13" x14ac:dyDescent="0.35">
      <c r="A1349" t="s">
        <v>5685</v>
      </c>
      <c r="B1349" t="s">
        <v>1586</v>
      </c>
      <c r="C1349" t="s">
        <v>5686</v>
      </c>
      <c r="D1349" t="s">
        <v>5687</v>
      </c>
      <c r="E1349" t="s">
        <v>1972</v>
      </c>
      <c r="F1349" t="str">
        <f t="shared" si="21"/>
        <v>S - Sensory organs</v>
      </c>
      <c r="G1349" t="str">
        <f>LEFT(shortage_lista__13[[#This Row],[ATC kód 1/ATC kód 2]],1)</f>
        <v>S</v>
      </c>
      <c r="H1349" t="s">
        <v>5688</v>
      </c>
      <c r="I1349" s="18">
        <v>45639</v>
      </c>
      <c r="J1349" s="18">
        <v>46022</v>
      </c>
      <c r="K1349" t="s">
        <v>1583</v>
      </c>
      <c r="L1349" t="s">
        <v>1549</v>
      </c>
      <c r="M1349" t="s">
        <v>1546</v>
      </c>
    </row>
    <row r="1350" spans="1:13" x14ac:dyDescent="0.35">
      <c r="A1350" t="s">
        <v>5689</v>
      </c>
      <c r="B1350" t="s">
        <v>1735</v>
      </c>
      <c r="C1350" t="s">
        <v>5690</v>
      </c>
      <c r="D1350" t="s">
        <v>5691</v>
      </c>
      <c r="E1350" t="s">
        <v>2607</v>
      </c>
      <c r="F1350" t="str">
        <f t="shared" si="21"/>
        <v>L - Antineoplastic and immunomodulating agents</v>
      </c>
      <c r="G1350" t="str">
        <f>LEFT(shortage_lista__13[[#This Row],[ATC kód 1/ATC kód 2]],1)</f>
        <v>L</v>
      </c>
      <c r="H1350" t="s">
        <v>5692</v>
      </c>
      <c r="I1350" s="18">
        <v>45231</v>
      </c>
      <c r="K1350" t="s">
        <v>1544</v>
      </c>
      <c r="L1350" t="s">
        <v>1549</v>
      </c>
      <c r="M1350" t="s">
        <v>1546</v>
      </c>
    </row>
    <row r="1351" spans="1:13" x14ac:dyDescent="0.35">
      <c r="A1351" t="s">
        <v>5693</v>
      </c>
      <c r="B1351" t="s">
        <v>1735</v>
      </c>
      <c r="C1351" t="s">
        <v>5694</v>
      </c>
      <c r="D1351" t="s">
        <v>5691</v>
      </c>
      <c r="E1351" t="s">
        <v>2607</v>
      </c>
      <c r="F1351" t="str">
        <f t="shared" si="21"/>
        <v>L - Antineoplastic and immunomodulating agents</v>
      </c>
      <c r="G1351" t="str">
        <f>LEFT(shortage_lista__13[[#This Row],[ATC kód 1/ATC kód 2]],1)</f>
        <v>L</v>
      </c>
      <c r="H1351" t="s">
        <v>5692</v>
      </c>
      <c r="I1351" s="18">
        <v>45231</v>
      </c>
      <c r="K1351" t="s">
        <v>1544</v>
      </c>
      <c r="L1351" t="s">
        <v>1549</v>
      </c>
      <c r="M1351" t="s">
        <v>1546</v>
      </c>
    </row>
    <row r="1352" spans="1:13" x14ac:dyDescent="0.35">
      <c r="A1352" t="s">
        <v>5695</v>
      </c>
      <c r="B1352" t="s">
        <v>1735</v>
      </c>
      <c r="C1352" t="s">
        <v>5696</v>
      </c>
      <c r="D1352" t="s">
        <v>5691</v>
      </c>
      <c r="E1352" t="s">
        <v>2607</v>
      </c>
      <c r="F1352" t="str">
        <f t="shared" si="21"/>
        <v>L - Antineoplastic and immunomodulating agents</v>
      </c>
      <c r="G1352" t="str">
        <f>LEFT(shortage_lista__13[[#This Row],[ATC kód 1/ATC kód 2]],1)</f>
        <v>L</v>
      </c>
      <c r="H1352" t="s">
        <v>5692</v>
      </c>
      <c r="I1352" s="18">
        <v>45231</v>
      </c>
      <c r="K1352" t="s">
        <v>1544</v>
      </c>
      <c r="L1352" t="s">
        <v>1549</v>
      </c>
      <c r="M1352" t="s">
        <v>1546</v>
      </c>
    </row>
    <row r="1353" spans="1:13" x14ac:dyDescent="0.35">
      <c r="A1353" t="s">
        <v>5697</v>
      </c>
      <c r="B1353" t="s">
        <v>1586</v>
      </c>
      <c r="C1353" t="s">
        <v>5698</v>
      </c>
      <c r="D1353" t="s">
        <v>5652</v>
      </c>
      <c r="E1353" t="s">
        <v>5699</v>
      </c>
      <c r="F1353" t="str">
        <f t="shared" si="21"/>
        <v>J - Antiinfectives for systemic use</v>
      </c>
      <c r="G1353" t="str">
        <f>LEFT(shortage_lista__13[[#This Row],[ATC kód 1/ATC kód 2]],1)</f>
        <v>J</v>
      </c>
      <c r="H1353" t="s">
        <v>5653</v>
      </c>
      <c r="I1353" s="18">
        <v>45597</v>
      </c>
      <c r="K1353" t="s">
        <v>1583</v>
      </c>
      <c r="L1353" t="s">
        <v>1545</v>
      </c>
      <c r="M1353" t="s">
        <v>1546</v>
      </c>
    </row>
    <row r="1354" spans="1:13" x14ac:dyDescent="0.35">
      <c r="A1354" t="s">
        <v>5700</v>
      </c>
      <c r="B1354" t="s">
        <v>1881</v>
      </c>
      <c r="C1354" t="s">
        <v>5701</v>
      </c>
      <c r="D1354" t="s">
        <v>3982</v>
      </c>
      <c r="E1354" t="s">
        <v>2418</v>
      </c>
      <c r="F1354" t="str">
        <f t="shared" si="21"/>
        <v>B - Blood and blood forming organs</v>
      </c>
      <c r="G1354" t="str">
        <f>LEFT(shortage_lista__13[[#This Row],[ATC kód 1/ATC kód 2]],1)</f>
        <v>B</v>
      </c>
      <c r="H1354" t="s">
        <v>3983</v>
      </c>
      <c r="I1354" s="18">
        <v>45717</v>
      </c>
      <c r="K1354" t="s">
        <v>1544</v>
      </c>
      <c r="L1354" t="s">
        <v>1573</v>
      </c>
      <c r="M1354" t="s">
        <v>1546</v>
      </c>
    </row>
    <row r="1355" spans="1:13" x14ac:dyDescent="0.35">
      <c r="A1355" t="s">
        <v>5702</v>
      </c>
      <c r="B1355" t="s">
        <v>1881</v>
      </c>
      <c r="C1355" t="s">
        <v>5703</v>
      </c>
      <c r="D1355" t="s">
        <v>3982</v>
      </c>
      <c r="E1355" t="s">
        <v>2418</v>
      </c>
      <c r="F1355" t="str">
        <f t="shared" si="21"/>
        <v>B - Blood and blood forming organs</v>
      </c>
      <c r="G1355" t="str">
        <f>LEFT(shortage_lista__13[[#This Row],[ATC kód 1/ATC kód 2]],1)</f>
        <v>B</v>
      </c>
      <c r="H1355" t="s">
        <v>3983</v>
      </c>
      <c r="I1355" s="18">
        <v>45717</v>
      </c>
      <c r="K1355" t="s">
        <v>1544</v>
      </c>
      <c r="L1355" t="s">
        <v>1573</v>
      </c>
      <c r="M1355" t="s">
        <v>1546</v>
      </c>
    </row>
    <row r="1356" spans="1:13" x14ac:dyDescent="0.35">
      <c r="A1356" t="s">
        <v>5704</v>
      </c>
      <c r="B1356" t="s">
        <v>1918</v>
      </c>
      <c r="C1356" t="s">
        <v>5705</v>
      </c>
      <c r="D1356" t="s">
        <v>5706</v>
      </c>
      <c r="E1356" t="s">
        <v>3995</v>
      </c>
      <c r="F1356" t="str">
        <f t="shared" si="21"/>
        <v>R - Respiratory system</v>
      </c>
      <c r="G1356" t="str">
        <f>LEFT(shortage_lista__13[[#This Row],[ATC kód 1/ATC kód 2]],1)</f>
        <v>R</v>
      </c>
      <c r="H1356" t="s">
        <v>2044</v>
      </c>
      <c r="I1356" s="18">
        <v>44547</v>
      </c>
      <c r="K1356" t="s">
        <v>1544</v>
      </c>
      <c r="L1356" t="s">
        <v>1546</v>
      </c>
      <c r="M1356" t="s">
        <v>1546</v>
      </c>
    </row>
    <row r="1357" spans="1:13" x14ac:dyDescent="0.35">
      <c r="A1357" t="s">
        <v>5707</v>
      </c>
      <c r="B1357" t="s">
        <v>1735</v>
      </c>
      <c r="C1357" t="s">
        <v>5708</v>
      </c>
      <c r="D1357" t="s">
        <v>3236</v>
      </c>
      <c r="E1357" t="s">
        <v>2147</v>
      </c>
      <c r="F1357" t="str">
        <f t="shared" si="21"/>
        <v>N - Nervous system</v>
      </c>
      <c r="G1357" t="str">
        <f>LEFT(shortage_lista__13[[#This Row],[ATC kód 1/ATC kód 2]],1)</f>
        <v>N</v>
      </c>
      <c r="H1357" t="s">
        <v>3237</v>
      </c>
      <c r="I1357" s="18">
        <v>44197</v>
      </c>
      <c r="K1357" t="s">
        <v>1544</v>
      </c>
      <c r="L1357" t="s">
        <v>1649</v>
      </c>
      <c r="M1357" t="s">
        <v>1546</v>
      </c>
    </row>
    <row r="1358" spans="1:13" x14ac:dyDescent="0.35">
      <c r="A1358" t="s">
        <v>5709</v>
      </c>
      <c r="B1358" t="s">
        <v>1586</v>
      </c>
      <c r="C1358" t="s">
        <v>5710</v>
      </c>
      <c r="D1358" t="s">
        <v>1964</v>
      </c>
      <c r="E1358" t="s">
        <v>5711</v>
      </c>
      <c r="F1358" t="str">
        <f t="shared" si="21"/>
        <v>M - Musculo-skeletal system</v>
      </c>
      <c r="G1358" t="str">
        <f>LEFT(shortage_lista__13[[#This Row],[ATC kód 1/ATC kód 2]],1)</f>
        <v>M</v>
      </c>
      <c r="H1358" t="s">
        <v>1966</v>
      </c>
      <c r="I1358" s="18">
        <v>44602</v>
      </c>
      <c r="K1358" t="s">
        <v>1583</v>
      </c>
      <c r="L1358" t="s">
        <v>1563</v>
      </c>
      <c r="M1358" t="s">
        <v>1546</v>
      </c>
    </row>
    <row r="1359" spans="1:13" x14ac:dyDescent="0.35">
      <c r="A1359" t="s">
        <v>5709</v>
      </c>
      <c r="B1359" t="s">
        <v>3830</v>
      </c>
      <c r="C1359" t="s">
        <v>5712</v>
      </c>
      <c r="D1359" t="s">
        <v>1964</v>
      </c>
      <c r="E1359" t="s">
        <v>5711</v>
      </c>
      <c r="F1359" t="str">
        <f t="shared" si="21"/>
        <v>M - Musculo-skeletal system</v>
      </c>
      <c r="G1359" t="str">
        <f>LEFT(shortage_lista__13[[#This Row],[ATC kód 1/ATC kód 2]],1)</f>
        <v>M</v>
      </c>
      <c r="H1359" t="s">
        <v>1966</v>
      </c>
      <c r="I1359" s="18">
        <v>44602</v>
      </c>
      <c r="K1359" t="s">
        <v>1583</v>
      </c>
      <c r="L1359" t="s">
        <v>1563</v>
      </c>
      <c r="M1359" t="s">
        <v>1546</v>
      </c>
    </row>
    <row r="1360" spans="1:13" x14ac:dyDescent="0.35">
      <c r="A1360" t="s">
        <v>5709</v>
      </c>
      <c r="B1360" t="s">
        <v>1680</v>
      </c>
      <c r="C1360" t="s">
        <v>5713</v>
      </c>
      <c r="D1360" t="s">
        <v>1964</v>
      </c>
      <c r="E1360" t="s">
        <v>5711</v>
      </c>
      <c r="F1360" t="str">
        <f t="shared" si="21"/>
        <v>M - Musculo-skeletal system</v>
      </c>
      <c r="G1360" t="str">
        <f>LEFT(shortage_lista__13[[#This Row],[ATC kód 1/ATC kód 2]],1)</f>
        <v>M</v>
      </c>
      <c r="H1360" t="s">
        <v>1966</v>
      </c>
      <c r="I1360" s="18">
        <v>44602</v>
      </c>
      <c r="K1360" t="s">
        <v>1583</v>
      </c>
      <c r="L1360" t="s">
        <v>1563</v>
      </c>
      <c r="M1360" t="s">
        <v>1546</v>
      </c>
    </row>
    <row r="1361" spans="1:13" x14ac:dyDescent="0.35">
      <c r="A1361" t="s">
        <v>5714</v>
      </c>
      <c r="B1361" t="s">
        <v>1717</v>
      </c>
      <c r="C1361" t="s">
        <v>5715</v>
      </c>
      <c r="D1361" t="s">
        <v>2329</v>
      </c>
      <c r="E1361" t="s">
        <v>1821</v>
      </c>
      <c r="F1361" t="str">
        <f t="shared" si="21"/>
        <v>J - Antiinfectives for systemic use</v>
      </c>
      <c r="G1361" t="str">
        <f>LEFT(shortage_lista__13[[#This Row],[ATC kód 1/ATC kód 2]],1)</f>
        <v>J</v>
      </c>
      <c r="H1361" t="s">
        <v>2330</v>
      </c>
      <c r="I1361" s="18">
        <v>45471</v>
      </c>
      <c r="K1361" t="s">
        <v>1544</v>
      </c>
      <c r="L1361" t="s">
        <v>1567</v>
      </c>
      <c r="M1361" t="s">
        <v>1546</v>
      </c>
    </row>
    <row r="1362" spans="1:13" x14ac:dyDescent="0.35">
      <c r="A1362" t="s">
        <v>5716</v>
      </c>
      <c r="B1362" t="s">
        <v>1717</v>
      </c>
      <c r="C1362" t="s">
        <v>5717</v>
      </c>
      <c r="D1362" t="s">
        <v>2329</v>
      </c>
      <c r="E1362" t="s">
        <v>1821</v>
      </c>
      <c r="F1362" t="str">
        <f t="shared" si="21"/>
        <v>J - Antiinfectives for systemic use</v>
      </c>
      <c r="G1362" t="str">
        <f>LEFT(shortage_lista__13[[#This Row],[ATC kód 1/ATC kód 2]],1)</f>
        <v>J</v>
      </c>
      <c r="H1362" t="s">
        <v>2330</v>
      </c>
      <c r="I1362" s="18">
        <v>45223</v>
      </c>
      <c r="K1362" t="s">
        <v>1583</v>
      </c>
      <c r="L1362" t="s">
        <v>1563</v>
      </c>
      <c r="M1362" t="s">
        <v>1546</v>
      </c>
    </row>
    <row r="1363" spans="1:13" x14ac:dyDescent="0.35">
      <c r="A1363" t="s">
        <v>5718</v>
      </c>
      <c r="B1363" t="s">
        <v>1717</v>
      </c>
      <c r="C1363" t="s">
        <v>5719</v>
      </c>
      <c r="D1363" t="s">
        <v>2356</v>
      </c>
      <c r="E1363" t="s">
        <v>5720</v>
      </c>
      <c r="F1363" t="str">
        <f t="shared" si="21"/>
        <v>R - Respiratory system</v>
      </c>
      <c r="G1363" t="str">
        <f>LEFT(shortage_lista__13[[#This Row],[ATC kód 1/ATC kód 2]],1)</f>
        <v>R</v>
      </c>
      <c r="H1363" t="s">
        <v>2357</v>
      </c>
      <c r="I1363" s="18">
        <v>44927</v>
      </c>
      <c r="K1363" t="s">
        <v>1544</v>
      </c>
      <c r="L1363" t="s">
        <v>1573</v>
      </c>
      <c r="M1363" t="s">
        <v>1546</v>
      </c>
    </row>
    <row r="1364" spans="1:13" x14ac:dyDescent="0.35">
      <c r="A1364" t="s">
        <v>5721</v>
      </c>
      <c r="B1364" t="s">
        <v>1711</v>
      </c>
      <c r="C1364" t="s">
        <v>5722</v>
      </c>
      <c r="D1364" t="s">
        <v>5723</v>
      </c>
      <c r="E1364" t="s">
        <v>2653</v>
      </c>
      <c r="F1364" t="str">
        <f t="shared" si="21"/>
        <v>L - Antineoplastic and immunomodulating agents</v>
      </c>
      <c r="G1364" t="str">
        <f>LEFT(shortage_lista__13[[#This Row],[ATC kód 1/ATC kód 2]],1)</f>
        <v>L</v>
      </c>
      <c r="H1364" t="s">
        <v>5724</v>
      </c>
      <c r="I1364" s="18">
        <v>44151</v>
      </c>
      <c r="K1364" t="s">
        <v>1544</v>
      </c>
      <c r="L1364" t="s">
        <v>1549</v>
      </c>
      <c r="M1364" t="s">
        <v>1546</v>
      </c>
    </row>
    <row r="1365" spans="1:13" x14ac:dyDescent="0.35">
      <c r="A1365" t="s">
        <v>5725</v>
      </c>
      <c r="B1365" t="s">
        <v>1565</v>
      </c>
      <c r="C1365" t="s">
        <v>5726</v>
      </c>
      <c r="D1365" t="s">
        <v>3717</v>
      </c>
      <c r="E1365" t="s">
        <v>1931</v>
      </c>
      <c r="F1365" t="str">
        <f t="shared" si="21"/>
        <v>B - Blood and blood forming organs</v>
      </c>
      <c r="G1365" t="str">
        <f>LEFT(shortage_lista__13[[#This Row],[ATC kód 1/ATC kód 2]],1)</f>
        <v>B</v>
      </c>
      <c r="H1365" t="s">
        <v>3718</v>
      </c>
      <c r="I1365" s="18">
        <v>45870</v>
      </c>
      <c r="K1365" t="s">
        <v>1544</v>
      </c>
      <c r="L1365" t="s">
        <v>1584</v>
      </c>
      <c r="M1365" t="s">
        <v>1546</v>
      </c>
    </row>
    <row r="1366" spans="1:13" x14ac:dyDescent="0.35">
      <c r="A1366" t="s">
        <v>5727</v>
      </c>
      <c r="B1366" t="s">
        <v>1717</v>
      </c>
      <c r="C1366" t="s">
        <v>5728</v>
      </c>
      <c r="D1366" t="s">
        <v>3717</v>
      </c>
      <c r="E1366" t="s">
        <v>1931</v>
      </c>
      <c r="F1366" t="str">
        <f t="shared" si="21"/>
        <v>B - Blood and blood forming organs</v>
      </c>
      <c r="G1366" t="str">
        <f>LEFT(shortage_lista__13[[#This Row],[ATC kód 1/ATC kód 2]],1)</f>
        <v>B</v>
      </c>
      <c r="H1366" t="s">
        <v>3718</v>
      </c>
      <c r="I1366" s="18">
        <v>45749</v>
      </c>
      <c r="K1366" t="s">
        <v>1544</v>
      </c>
      <c r="L1366" t="s">
        <v>1584</v>
      </c>
      <c r="M1366" t="s">
        <v>1546</v>
      </c>
    </row>
    <row r="1367" spans="1:13" x14ac:dyDescent="0.35">
      <c r="A1367" t="s">
        <v>5727</v>
      </c>
      <c r="B1367" t="s">
        <v>1735</v>
      </c>
      <c r="C1367" t="s">
        <v>5729</v>
      </c>
      <c r="D1367" t="s">
        <v>3717</v>
      </c>
      <c r="E1367" t="s">
        <v>1931</v>
      </c>
      <c r="F1367" t="str">
        <f t="shared" si="21"/>
        <v>B - Blood and blood forming organs</v>
      </c>
      <c r="G1367" t="str">
        <f>LEFT(shortage_lista__13[[#This Row],[ATC kód 1/ATC kód 2]],1)</f>
        <v>B</v>
      </c>
      <c r="H1367" t="s">
        <v>3718</v>
      </c>
      <c r="I1367" s="18">
        <v>45600</v>
      </c>
      <c r="K1367" t="s">
        <v>1544</v>
      </c>
      <c r="L1367" t="s">
        <v>1584</v>
      </c>
      <c r="M1367" t="s">
        <v>1546</v>
      </c>
    </row>
    <row r="1368" spans="1:13" x14ac:dyDescent="0.35">
      <c r="A1368" t="s">
        <v>5727</v>
      </c>
      <c r="B1368" t="s">
        <v>5041</v>
      </c>
      <c r="C1368" t="s">
        <v>5730</v>
      </c>
      <c r="D1368" t="s">
        <v>3717</v>
      </c>
      <c r="E1368" t="s">
        <v>1931</v>
      </c>
      <c r="F1368" t="str">
        <f t="shared" si="21"/>
        <v>B - Blood and blood forming organs</v>
      </c>
      <c r="G1368" t="str">
        <f>LEFT(shortage_lista__13[[#This Row],[ATC kód 1/ATC kód 2]],1)</f>
        <v>B</v>
      </c>
      <c r="H1368" t="s">
        <v>3718</v>
      </c>
      <c r="I1368" s="18">
        <v>45705</v>
      </c>
      <c r="K1368" t="s">
        <v>1544</v>
      </c>
      <c r="L1368" t="s">
        <v>1584</v>
      </c>
      <c r="M1368" t="s">
        <v>1546</v>
      </c>
    </row>
    <row r="1369" spans="1:13" x14ac:dyDescent="0.35">
      <c r="A1369" t="s">
        <v>5731</v>
      </c>
      <c r="B1369" t="s">
        <v>1597</v>
      </c>
      <c r="C1369" t="s">
        <v>5732</v>
      </c>
      <c r="D1369" t="s">
        <v>3717</v>
      </c>
      <c r="E1369" t="s">
        <v>1931</v>
      </c>
      <c r="F1369" t="str">
        <f t="shared" si="21"/>
        <v>B - Blood and blood forming organs</v>
      </c>
      <c r="G1369" t="str">
        <f>LEFT(shortage_lista__13[[#This Row],[ATC kód 1/ATC kód 2]],1)</f>
        <v>B</v>
      </c>
      <c r="H1369" t="s">
        <v>3718</v>
      </c>
      <c r="I1369" s="18">
        <v>45560</v>
      </c>
      <c r="K1369" t="s">
        <v>1544</v>
      </c>
      <c r="L1369" t="s">
        <v>1584</v>
      </c>
      <c r="M1369" t="s">
        <v>1546</v>
      </c>
    </row>
    <row r="1370" spans="1:13" x14ac:dyDescent="0.35">
      <c r="A1370" t="s">
        <v>5733</v>
      </c>
      <c r="B1370" t="s">
        <v>3757</v>
      </c>
      <c r="C1370" t="s">
        <v>5734</v>
      </c>
      <c r="D1370" t="s">
        <v>2593</v>
      </c>
      <c r="E1370" t="s">
        <v>1972</v>
      </c>
      <c r="F1370" t="str">
        <f t="shared" si="21"/>
        <v>L - Antineoplastic and immunomodulating agents</v>
      </c>
      <c r="G1370" t="str">
        <f>LEFT(shortage_lista__13[[#This Row],[ATC kód 1/ATC kód 2]],1)</f>
        <v>L</v>
      </c>
      <c r="H1370" t="s">
        <v>2595</v>
      </c>
      <c r="I1370" s="18">
        <v>43059</v>
      </c>
      <c r="K1370" t="s">
        <v>1544</v>
      </c>
      <c r="L1370" t="s">
        <v>1595</v>
      </c>
      <c r="M1370" t="s">
        <v>1546</v>
      </c>
    </row>
    <row r="1371" spans="1:13" x14ac:dyDescent="0.35">
      <c r="A1371" t="s">
        <v>5735</v>
      </c>
      <c r="B1371" t="s">
        <v>5736</v>
      </c>
      <c r="C1371" t="s">
        <v>5737</v>
      </c>
      <c r="D1371" t="s">
        <v>4571</v>
      </c>
      <c r="E1371" t="s">
        <v>3651</v>
      </c>
      <c r="F1371" t="str">
        <f t="shared" si="21"/>
        <v>N - Nervous system</v>
      </c>
      <c r="G1371" t="str">
        <f>LEFT(shortage_lista__13[[#This Row],[ATC kód 1/ATC kód 2]],1)</f>
        <v>N</v>
      </c>
      <c r="H1371" t="s">
        <v>4572</v>
      </c>
      <c r="I1371" s="18">
        <v>45615</v>
      </c>
      <c r="K1371" t="s">
        <v>1544</v>
      </c>
      <c r="L1371" t="s">
        <v>1573</v>
      </c>
      <c r="M1371" t="s">
        <v>1546</v>
      </c>
    </row>
    <row r="1372" spans="1:13" x14ac:dyDescent="0.35">
      <c r="A1372" t="s">
        <v>5738</v>
      </c>
      <c r="B1372" t="s">
        <v>4559</v>
      </c>
      <c r="C1372" t="s">
        <v>5739</v>
      </c>
      <c r="D1372" t="s">
        <v>5740</v>
      </c>
      <c r="E1372" t="s">
        <v>1978</v>
      </c>
      <c r="F1372" t="str">
        <f t="shared" si="21"/>
        <v>R - Respiratory system</v>
      </c>
      <c r="G1372" t="str">
        <f>LEFT(shortage_lista__13[[#This Row],[ATC kód 1/ATC kód 2]],1)</f>
        <v>R</v>
      </c>
      <c r="H1372" t="s">
        <v>5741</v>
      </c>
      <c r="I1372" s="18">
        <v>43952</v>
      </c>
      <c r="K1372" t="s">
        <v>1544</v>
      </c>
      <c r="L1372" t="s">
        <v>1595</v>
      </c>
      <c r="M1372" t="s">
        <v>1546</v>
      </c>
    </row>
    <row r="1373" spans="1:13" x14ac:dyDescent="0.35">
      <c r="A1373" t="s">
        <v>5742</v>
      </c>
      <c r="B1373" t="s">
        <v>3126</v>
      </c>
      <c r="C1373" t="s">
        <v>5743</v>
      </c>
      <c r="D1373" t="s">
        <v>2678</v>
      </c>
      <c r="E1373" t="s">
        <v>1931</v>
      </c>
      <c r="F1373" t="str">
        <f t="shared" si="21"/>
        <v>G - Genito-urinary system and sex hormones</v>
      </c>
      <c r="G1373" t="str">
        <f>LEFT(shortage_lista__13[[#This Row],[ATC kód 1/ATC kód 2]],1)</f>
        <v>G</v>
      </c>
      <c r="H1373" t="s">
        <v>2679</v>
      </c>
      <c r="I1373" s="18">
        <v>45839</v>
      </c>
      <c r="K1373" t="s">
        <v>1544</v>
      </c>
      <c r="L1373" t="s">
        <v>1573</v>
      </c>
      <c r="M1373" t="s">
        <v>1546</v>
      </c>
    </row>
    <row r="1374" spans="1:13" x14ac:dyDescent="0.35">
      <c r="A1374" t="s">
        <v>5744</v>
      </c>
      <c r="B1374" t="s">
        <v>5745</v>
      </c>
      <c r="C1374" t="s">
        <v>5746</v>
      </c>
      <c r="D1374" t="s">
        <v>5747</v>
      </c>
      <c r="E1374" t="s">
        <v>5748</v>
      </c>
      <c r="F1374" t="str">
        <f t="shared" si="21"/>
        <v>L - Antineoplastic and immunomodulating agents</v>
      </c>
      <c r="G1374" t="str">
        <f>LEFT(shortage_lista__13[[#This Row],[ATC kód 1/ATC kód 2]],1)</f>
        <v>L</v>
      </c>
      <c r="H1374" t="s">
        <v>5749</v>
      </c>
      <c r="I1374" s="18">
        <v>45895</v>
      </c>
      <c r="J1374" s="18">
        <v>45930</v>
      </c>
      <c r="K1374" t="s">
        <v>1678</v>
      </c>
      <c r="L1374" t="s">
        <v>1563</v>
      </c>
      <c r="M1374" t="s">
        <v>1546</v>
      </c>
    </row>
    <row r="1375" spans="1:13" x14ac:dyDescent="0.35">
      <c r="A1375" t="s">
        <v>5750</v>
      </c>
      <c r="B1375" t="s">
        <v>1586</v>
      </c>
      <c r="C1375" t="s">
        <v>5751</v>
      </c>
      <c r="D1375" t="s">
        <v>2124</v>
      </c>
      <c r="E1375" t="s">
        <v>2113</v>
      </c>
      <c r="F1375" t="str">
        <f t="shared" si="21"/>
        <v>L - Antineoplastic and immunomodulating agents</v>
      </c>
      <c r="G1375" t="str">
        <f>LEFT(shortage_lista__13[[#This Row],[ATC kód 1/ATC kód 2]],1)</f>
        <v>L</v>
      </c>
      <c r="H1375" t="s">
        <v>5638</v>
      </c>
      <c r="I1375" s="18">
        <v>42674</v>
      </c>
      <c r="K1375" t="s">
        <v>1544</v>
      </c>
      <c r="L1375" t="s">
        <v>1563</v>
      </c>
      <c r="M1375" t="s">
        <v>1546</v>
      </c>
    </row>
    <row r="1376" spans="1:13" x14ac:dyDescent="0.35">
      <c r="A1376" t="s">
        <v>5752</v>
      </c>
      <c r="B1376" t="s">
        <v>1614</v>
      </c>
      <c r="C1376" t="s">
        <v>5753</v>
      </c>
      <c r="D1376" t="s">
        <v>5754</v>
      </c>
      <c r="E1376" t="s">
        <v>5755</v>
      </c>
      <c r="F1376" t="str">
        <f t="shared" si="21"/>
        <v>H - Systemic hormonal preparations, excluding sex hormones and insulins</v>
      </c>
      <c r="G1376" t="str">
        <f>LEFT(shortage_lista__13[[#This Row],[ATC kód 1/ATC kód 2]],1)</f>
        <v>H</v>
      </c>
      <c r="H1376" t="s">
        <v>5756</v>
      </c>
      <c r="I1376" s="18">
        <v>41122</v>
      </c>
      <c r="K1376" t="s">
        <v>1544</v>
      </c>
      <c r="L1376" t="s">
        <v>1595</v>
      </c>
      <c r="M1376" t="s">
        <v>1546</v>
      </c>
    </row>
    <row r="1377" spans="1:13" x14ac:dyDescent="0.35">
      <c r="A1377" t="s">
        <v>5752</v>
      </c>
      <c r="B1377" t="s">
        <v>1590</v>
      </c>
      <c r="C1377" t="s">
        <v>5757</v>
      </c>
      <c r="D1377" t="s">
        <v>5754</v>
      </c>
      <c r="E1377" t="s">
        <v>5755</v>
      </c>
      <c r="F1377" t="str">
        <f t="shared" si="21"/>
        <v>H - Systemic hormonal preparations, excluding sex hormones and insulins</v>
      </c>
      <c r="G1377" t="str">
        <f>LEFT(shortage_lista__13[[#This Row],[ATC kód 1/ATC kód 2]],1)</f>
        <v>H</v>
      </c>
      <c r="H1377" t="s">
        <v>5756</v>
      </c>
      <c r="I1377" s="18">
        <v>41122</v>
      </c>
      <c r="K1377" t="s">
        <v>1544</v>
      </c>
      <c r="L1377" t="s">
        <v>1595</v>
      </c>
      <c r="M1377" t="s">
        <v>1546</v>
      </c>
    </row>
    <row r="1378" spans="1:13" x14ac:dyDescent="0.35">
      <c r="A1378" t="s">
        <v>5758</v>
      </c>
      <c r="B1378" t="s">
        <v>1614</v>
      </c>
      <c r="C1378" t="s">
        <v>5759</v>
      </c>
      <c r="D1378" t="s">
        <v>5150</v>
      </c>
      <c r="E1378" t="s">
        <v>1593</v>
      </c>
      <c r="F1378" t="str">
        <f t="shared" si="21"/>
        <v>L - Antineoplastic and immunomodulating agents</v>
      </c>
      <c r="G1378" t="str">
        <f>LEFT(shortage_lista__13[[#This Row],[ATC kód 1/ATC kód 2]],1)</f>
        <v>L</v>
      </c>
      <c r="H1378" t="s">
        <v>5760</v>
      </c>
      <c r="I1378" s="18">
        <v>45747</v>
      </c>
      <c r="K1378" t="s">
        <v>1544</v>
      </c>
      <c r="L1378" t="s">
        <v>1567</v>
      </c>
      <c r="M1378" t="s">
        <v>1546</v>
      </c>
    </row>
    <row r="1379" spans="1:13" x14ac:dyDescent="0.35">
      <c r="A1379" t="s">
        <v>5761</v>
      </c>
      <c r="B1379" t="s">
        <v>1614</v>
      </c>
      <c r="C1379" t="s">
        <v>5762</v>
      </c>
      <c r="D1379" t="s">
        <v>5150</v>
      </c>
      <c r="E1379" t="s">
        <v>1593</v>
      </c>
      <c r="F1379" t="str">
        <f t="shared" si="21"/>
        <v>L - Antineoplastic and immunomodulating agents</v>
      </c>
      <c r="G1379" t="str">
        <f>LEFT(shortage_lista__13[[#This Row],[ATC kód 1/ATC kód 2]],1)</f>
        <v>L</v>
      </c>
      <c r="H1379" t="s">
        <v>5760</v>
      </c>
      <c r="I1379" s="18">
        <v>45541</v>
      </c>
      <c r="K1379" t="s">
        <v>1544</v>
      </c>
      <c r="L1379" t="s">
        <v>1563</v>
      </c>
      <c r="M1379" t="s">
        <v>1546</v>
      </c>
    </row>
    <row r="1380" spans="1:13" x14ac:dyDescent="0.35">
      <c r="A1380" t="s">
        <v>5763</v>
      </c>
      <c r="B1380" t="s">
        <v>1614</v>
      </c>
      <c r="C1380" t="s">
        <v>5764</v>
      </c>
      <c r="D1380" t="s">
        <v>5150</v>
      </c>
      <c r="E1380" t="s">
        <v>1593</v>
      </c>
      <c r="F1380" t="str">
        <f t="shared" si="21"/>
        <v>L - Antineoplastic and immunomodulating agents</v>
      </c>
      <c r="G1380" t="str">
        <f>LEFT(shortage_lista__13[[#This Row],[ATC kód 1/ATC kód 2]],1)</f>
        <v>L</v>
      </c>
      <c r="H1380" t="s">
        <v>5760</v>
      </c>
      <c r="I1380" s="18">
        <v>45747</v>
      </c>
      <c r="K1380" t="s">
        <v>1544</v>
      </c>
      <c r="L1380" t="s">
        <v>1567</v>
      </c>
      <c r="M1380" t="s">
        <v>1546</v>
      </c>
    </row>
    <row r="1381" spans="1:13" x14ac:dyDescent="0.35">
      <c r="A1381" t="s">
        <v>5765</v>
      </c>
      <c r="B1381" t="s">
        <v>4739</v>
      </c>
      <c r="C1381" t="s">
        <v>5766</v>
      </c>
      <c r="D1381" t="s">
        <v>2329</v>
      </c>
      <c r="E1381" t="s">
        <v>1542</v>
      </c>
      <c r="F1381" t="str">
        <f t="shared" si="21"/>
        <v>J - Antiinfectives for systemic use</v>
      </c>
      <c r="G1381" t="str">
        <f>LEFT(shortage_lista__13[[#This Row],[ATC kód 1/ATC kód 2]],1)</f>
        <v>J</v>
      </c>
      <c r="H1381" t="s">
        <v>2330</v>
      </c>
      <c r="I1381" s="18">
        <v>45694</v>
      </c>
      <c r="K1381" t="s">
        <v>1544</v>
      </c>
      <c r="L1381" t="s">
        <v>1545</v>
      </c>
      <c r="M1381" t="s">
        <v>1546</v>
      </c>
    </row>
    <row r="1382" spans="1:13" x14ac:dyDescent="0.35">
      <c r="A1382" t="s">
        <v>5767</v>
      </c>
      <c r="B1382" t="s">
        <v>1823</v>
      </c>
      <c r="C1382" t="s">
        <v>5768</v>
      </c>
      <c r="D1382" t="s">
        <v>2329</v>
      </c>
      <c r="E1382" t="s">
        <v>1542</v>
      </c>
      <c r="F1382" t="str">
        <f t="shared" si="21"/>
        <v>J - Antiinfectives for systemic use</v>
      </c>
      <c r="G1382" t="str">
        <f>LEFT(shortage_lista__13[[#This Row],[ATC kód 1/ATC kód 2]],1)</f>
        <v>J</v>
      </c>
      <c r="H1382" t="s">
        <v>2330</v>
      </c>
      <c r="I1382" s="18">
        <v>44732</v>
      </c>
      <c r="K1382" t="s">
        <v>1544</v>
      </c>
      <c r="L1382" t="s">
        <v>1563</v>
      </c>
      <c r="M1382" t="s">
        <v>1546</v>
      </c>
    </row>
    <row r="1383" spans="1:13" x14ac:dyDescent="0.35">
      <c r="A1383" t="s">
        <v>5767</v>
      </c>
      <c r="B1383" t="s">
        <v>2307</v>
      </c>
      <c r="C1383" t="s">
        <v>5769</v>
      </c>
      <c r="D1383" t="s">
        <v>2329</v>
      </c>
      <c r="E1383" t="s">
        <v>1542</v>
      </c>
      <c r="F1383" t="str">
        <f t="shared" si="21"/>
        <v>J - Antiinfectives for systemic use</v>
      </c>
      <c r="G1383" t="str">
        <f>LEFT(shortage_lista__13[[#This Row],[ATC kód 1/ATC kód 2]],1)</f>
        <v>J</v>
      </c>
      <c r="H1383" t="s">
        <v>2330</v>
      </c>
      <c r="I1383" s="18">
        <v>44732</v>
      </c>
      <c r="K1383" t="s">
        <v>1544</v>
      </c>
      <c r="L1383" t="s">
        <v>1563</v>
      </c>
      <c r="M1383" t="s">
        <v>1546</v>
      </c>
    </row>
    <row r="1384" spans="1:13" x14ac:dyDescent="0.35">
      <c r="A1384" t="s">
        <v>5770</v>
      </c>
      <c r="B1384" t="s">
        <v>4739</v>
      </c>
      <c r="C1384" t="s">
        <v>5771</v>
      </c>
      <c r="D1384" t="s">
        <v>2329</v>
      </c>
      <c r="E1384" t="s">
        <v>1542</v>
      </c>
      <c r="F1384" t="str">
        <f t="shared" si="21"/>
        <v>J - Antiinfectives for systemic use</v>
      </c>
      <c r="G1384" t="str">
        <f>LEFT(shortage_lista__13[[#This Row],[ATC kód 1/ATC kód 2]],1)</f>
        <v>J</v>
      </c>
      <c r="H1384" t="s">
        <v>2330</v>
      </c>
      <c r="I1384" s="18">
        <v>44732</v>
      </c>
      <c r="K1384" t="s">
        <v>1544</v>
      </c>
      <c r="L1384" t="s">
        <v>1563</v>
      </c>
      <c r="M1384" t="s">
        <v>1546</v>
      </c>
    </row>
    <row r="1385" spans="1:13" x14ac:dyDescent="0.35">
      <c r="A1385" t="s">
        <v>5772</v>
      </c>
      <c r="B1385" t="s">
        <v>5773</v>
      </c>
      <c r="C1385" t="s">
        <v>5774</v>
      </c>
      <c r="D1385" t="s">
        <v>2329</v>
      </c>
      <c r="E1385" t="s">
        <v>1542</v>
      </c>
      <c r="F1385" t="str">
        <f t="shared" si="21"/>
        <v>J - Antiinfectives for systemic use</v>
      </c>
      <c r="G1385" t="str">
        <f>LEFT(shortage_lista__13[[#This Row],[ATC kód 1/ATC kód 2]],1)</f>
        <v>J</v>
      </c>
      <c r="H1385" t="s">
        <v>2330</v>
      </c>
      <c r="I1385" s="18">
        <v>44698</v>
      </c>
      <c r="K1385" t="s">
        <v>1544</v>
      </c>
      <c r="L1385" t="s">
        <v>1584</v>
      </c>
      <c r="M1385" t="s">
        <v>1546</v>
      </c>
    </row>
    <row r="1386" spans="1:13" x14ac:dyDescent="0.35">
      <c r="A1386" t="s">
        <v>5775</v>
      </c>
      <c r="B1386" t="s">
        <v>5776</v>
      </c>
      <c r="C1386" t="s">
        <v>5777</v>
      </c>
      <c r="D1386" t="s">
        <v>5778</v>
      </c>
      <c r="E1386" t="s">
        <v>2135</v>
      </c>
      <c r="F1386" t="str">
        <f t="shared" si="21"/>
        <v>M - Musculo-skeletal system</v>
      </c>
      <c r="G1386" t="str">
        <f>LEFT(shortage_lista__13[[#This Row],[ATC kód 1/ATC kód 2]],1)</f>
        <v>M</v>
      </c>
      <c r="H1386" t="s">
        <v>5779</v>
      </c>
      <c r="I1386" s="18">
        <v>45310</v>
      </c>
      <c r="K1386" t="s">
        <v>1783</v>
      </c>
      <c r="L1386" t="s">
        <v>1595</v>
      </c>
      <c r="M1386" t="s">
        <v>1546</v>
      </c>
    </row>
    <row r="1387" spans="1:13" x14ac:dyDescent="0.35">
      <c r="A1387" t="s">
        <v>5780</v>
      </c>
      <c r="B1387" t="s">
        <v>5302</v>
      </c>
      <c r="C1387" t="s">
        <v>5781</v>
      </c>
      <c r="D1387" t="s">
        <v>5778</v>
      </c>
      <c r="E1387" t="s">
        <v>1542</v>
      </c>
      <c r="F1387" t="str">
        <f t="shared" si="21"/>
        <v>M - Musculo-skeletal system</v>
      </c>
      <c r="G1387" t="str">
        <f>LEFT(shortage_lista__13[[#This Row],[ATC kód 1/ATC kód 2]],1)</f>
        <v>M</v>
      </c>
      <c r="H1387" t="s">
        <v>5779</v>
      </c>
      <c r="I1387" s="18">
        <v>45392</v>
      </c>
      <c r="K1387" t="s">
        <v>1544</v>
      </c>
      <c r="L1387" t="s">
        <v>1545</v>
      </c>
      <c r="M1387" t="s">
        <v>1546</v>
      </c>
    </row>
    <row r="1388" spans="1:13" x14ac:dyDescent="0.35">
      <c r="A1388" t="s">
        <v>5782</v>
      </c>
      <c r="B1388" t="s">
        <v>1608</v>
      </c>
      <c r="C1388" t="s">
        <v>5783</v>
      </c>
      <c r="D1388" t="s">
        <v>2348</v>
      </c>
      <c r="E1388" t="s">
        <v>5720</v>
      </c>
      <c r="F1388" t="str">
        <f t="shared" si="21"/>
        <v>R - Respiratory system</v>
      </c>
      <c r="G1388" t="str">
        <f>LEFT(shortage_lista__13[[#This Row],[ATC kód 1/ATC kód 2]],1)</f>
        <v>R</v>
      </c>
      <c r="H1388" t="s">
        <v>2350</v>
      </c>
      <c r="I1388" s="18">
        <v>45261</v>
      </c>
      <c r="K1388" t="s">
        <v>1544</v>
      </c>
      <c r="L1388" t="s">
        <v>1573</v>
      </c>
      <c r="M1388" t="s">
        <v>1546</v>
      </c>
    </row>
    <row r="1389" spans="1:13" x14ac:dyDescent="0.35">
      <c r="A1389" t="s">
        <v>5784</v>
      </c>
      <c r="B1389" t="s">
        <v>1667</v>
      </c>
      <c r="C1389" t="s">
        <v>5785</v>
      </c>
      <c r="D1389" t="s">
        <v>4536</v>
      </c>
      <c r="E1389" t="s">
        <v>2069</v>
      </c>
      <c r="F1389" t="str">
        <f t="shared" si="21"/>
        <v>N - Nervous system</v>
      </c>
      <c r="G1389" t="str">
        <f>LEFT(shortage_lista__13[[#This Row],[ATC kód 1/ATC kód 2]],1)</f>
        <v>N</v>
      </c>
      <c r="H1389" t="s">
        <v>4537</v>
      </c>
      <c r="I1389" s="18">
        <v>43861</v>
      </c>
      <c r="K1389" t="s">
        <v>1544</v>
      </c>
      <c r="L1389" t="s">
        <v>1567</v>
      </c>
      <c r="M1389" t="s">
        <v>1546</v>
      </c>
    </row>
    <row r="1390" spans="1:13" x14ac:dyDescent="0.35">
      <c r="A1390" t="s">
        <v>5786</v>
      </c>
      <c r="B1390" t="s">
        <v>1667</v>
      </c>
      <c r="C1390" t="s">
        <v>5787</v>
      </c>
      <c r="D1390" t="s">
        <v>4536</v>
      </c>
      <c r="E1390" t="s">
        <v>2069</v>
      </c>
      <c r="F1390" t="str">
        <f t="shared" si="21"/>
        <v>N - Nervous system</v>
      </c>
      <c r="G1390" t="str">
        <f>LEFT(shortage_lista__13[[#This Row],[ATC kód 1/ATC kód 2]],1)</f>
        <v>N</v>
      </c>
      <c r="H1390" t="s">
        <v>4537</v>
      </c>
      <c r="I1390" s="18">
        <v>43811</v>
      </c>
      <c r="K1390" t="s">
        <v>1544</v>
      </c>
      <c r="L1390" t="s">
        <v>1563</v>
      </c>
      <c r="M1390" t="s">
        <v>1546</v>
      </c>
    </row>
    <row r="1391" spans="1:13" x14ac:dyDescent="0.35">
      <c r="A1391" t="s">
        <v>5788</v>
      </c>
      <c r="B1391" t="s">
        <v>1667</v>
      </c>
      <c r="C1391" t="s">
        <v>5789</v>
      </c>
      <c r="D1391" t="s">
        <v>4536</v>
      </c>
      <c r="E1391" t="s">
        <v>2069</v>
      </c>
      <c r="F1391" t="str">
        <f t="shared" si="21"/>
        <v>N - Nervous system</v>
      </c>
      <c r="G1391" t="str">
        <f>LEFT(shortage_lista__13[[#This Row],[ATC kód 1/ATC kód 2]],1)</f>
        <v>N</v>
      </c>
      <c r="H1391" t="s">
        <v>4537</v>
      </c>
      <c r="I1391" s="18">
        <v>43811</v>
      </c>
      <c r="K1391" t="s">
        <v>1544</v>
      </c>
      <c r="L1391" t="s">
        <v>1563</v>
      </c>
      <c r="M1391" t="s">
        <v>1546</v>
      </c>
    </row>
    <row r="1392" spans="1:13" x14ac:dyDescent="0.35">
      <c r="A1392" t="s">
        <v>5790</v>
      </c>
      <c r="B1392" t="s">
        <v>1667</v>
      </c>
      <c r="C1392" t="s">
        <v>5791</v>
      </c>
      <c r="D1392" t="s">
        <v>4536</v>
      </c>
      <c r="E1392" t="s">
        <v>2069</v>
      </c>
      <c r="F1392" t="str">
        <f t="shared" si="21"/>
        <v>N - Nervous system</v>
      </c>
      <c r="G1392" t="str">
        <f>LEFT(shortage_lista__13[[#This Row],[ATC kód 1/ATC kód 2]],1)</f>
        <v>N</v>
      </c>
      <c r="H1392" t="s">
        <v>4537</v>
      </c>
      <c r="I1392" s="18">
        <v>43866</v>
      </c>
      <c r="K1392" t="s">
        <v>1544</v>
      </c>
      <c r="L1392" t="s">
        <v>1567</v>
      </c>
      <c r="M1392" t="s">
        <v>1546</v>
      </c>
    </row>
    <row r="1393" spans="1:13" x14ac:dyDescent="0.35">
      <c r="A1393" t="s">
        <v>5792</v>
      </c>
      <c r="B1393" t="s">
        <v>1667</v>
      </c>
      <c r="C1393" t="s">
        <v>5793</v>
      </c>
      <c r="D1393" t="s">
        <v>4536</v>
      </c>
      <c r="E1393" t="s">
        <v>2069</v>
      </c>
      <c r="F1393" t="str">
        <f t="shared" si="21"/>
        <v>N - Nervous system</v>
      </c>
      <c r="G1393" t="str">
        <f>LEFT(shortage_lista__13[[#This Row],[ATC kód 1/ATC kód 2]],1)</f>
        <v>N</v>
      </c>
      <c r="H1393" t="s">
        <v>4537</v>
      </c>
      <c r="I1393" s="18">
        <v>43847</v>
      </c>
      <c r="K1393" t="s">
        <v>1544</v>
      </c>
      <c r="L1393" t="s">
        <v>1567</v>
      </c>
      <c r="M1393" t="s">
        <v>1546</v>
      </c>
    </row>
    <row r="1394" spans="1:13" x14ac:dyDescent="0.35">
      <c r="A1394" t="s">
        <v>5794</v>
      </c>
      <c r="B1394" t="s">
        <v>1667</v>
      </c>
      <c r="C1394" t="s">
        <v>5795</v>
      </c>
      <c r="D1394" t="s">
        <v>4536</v>
      </c>
      <c r="E1394" t="s">
        <v>2069</v>
      </c>
      <c r="F1394" t="str">
        <f t="shared" si="21"/>
        <v>N - Nervous system</v>
      </c>
      <c r="G1394" t="str">
        <f>LEFT(shortage_lista__13[[#This Row],[ATC kód 1/ATC kód 2]],1)</f>
        <v>N</v>
      </c>
      <c r="H1394" t="s">
        <v>4537</v>
      </c>
      <c r="I1394" s="18">
        <v>43866</v>
      </c>
      <c r="K1394" t="s">
        <v>1544</v>
      </c>
      <c r="L1394" t="s">
        <v>1567</v>
      </c>
      <c r="M1394" t="s">
        <v>1546</v>
      </c>
    </row>
    <row r="1395" spans="1:13" x14ac:dyDescent="0.35">
      <c r="A1395" t="s">
        <v>5796</v>
      </c>
      <c r="B1395" t="s">
        <v>1667</v>
      </c>
      <c r="C1395" t="s">
        <v>5797</v>
      </c>
      <c r="D1395" t="s">
        <v>4536</v>
      </c>
      <c r="E1395" t="s">
        <v>2069</v>
      </c>
      <c r="F1395" t="str">
        <f t="shared" si="21"/>
        <v>N - Nervous system</v>
      </c>
      <c r="G1395" t="str">
        <f>LEFT(shortage_lista__13[[#This Row],[ATC kód 1/ATC kód 2]],1)</f>
        <v>N</v>
      </c>
      <c r="H1395" t="s">
        <v>4537</v>
      </c>
      <c r="I1395" s="18">
        <v>43881</v>
      </c>
      <c r="K1395" t="s">
        <v>1544</v>
      </c>
      <c r="L1395" t="s">
        <v>1567</v>
      </c>
      <c r="M1395" t="s">
        <v>1546</v>
      </c>
    </row>
    <row r="1396" spans="1:13" x14ac:dyDescent="0.35">
      <c r="A1396" t="s">
        <v>5798</v>
      </c>
      <c r="B1396" t="s">
        <v>1667</v>
      </c>
      <c r="C1396" t="s">
        <v>5799</v>
      </c>
      <c r="D1396" t="s">
        <v>5800</v>
      </c>
      <c r="E1396" t="s">
        <v>3463</v>
      </c>
      <c r="F1396" t="str">
        <f t="shared" si="21"/>
        <v>J - Antiinfectives for systemic use</v>
      </c>
      <c r="G1396" t="str">
        <f>LEFT(shortage_lista__13[[#This Row],[ATC kód 1/ATC kód 2]],1)</f>
        <v>J</v>
      </c>
      <c r="H1396" t="s">
        <v>5801</v>
      </c>
      <c r="I1396" s="18">
        <v>45114</v>
      </c>
      <c r="K1396" t="s">
        <v>1544</v>
      </c>
      <c r="L1396" t="s">
        <v>1549</v>
      </c>
      <c r="M1396" t="s">
        <v>1546</v>
      </c>
    </row>
    <row r="1397" spans="1:13" x14ac:dyDescent="0.35">
      <c r="A1397" t="s">
        <v>5802</v>
      </c>
      <c r="B1397" t="s">
        <v>3367</v>
      </c>
      <c r="C1397" t="s">
        <v>5803</v>
      </c>
      <c r="D1397" t="s">
        <v>3369</v>
      </c>
      <c r="E1397" t="s">
        <v>1821</v>
      </c>
      <c r="F1397" t="str">
        <f t="shared" si="21"/>
        <v>L - Antineoplastic and immunomodulating agents</v>
      </c>
      <c r="G1397" t="str">
        <f>LEFT(shortage_lista__13[[#This Row],[ATC kód 1/ATC kód 2]],1)</f>
        <v>L</v>
      </c>
      <c r="H1397" t="s">
        <v>3371</v>
      </c>
      <c r="I1397" s="18">
        <v>45474</v>
      </c>
      <c r="K1397" t="s">
        <v>1544</v>
      </c>
      <c r="L1397" t="s">
        <v>1545</v>
      </c>
      <c r="M1397" t="s">
        <v>1546</v>
      </c>
    </row>
    <row r="1398" spans="1:13" x14ac:dyDescent="0.35">
      <c r="A1398" t="s">
        <v>5804</v>
      </c>
      <c r="B1398" t="s">
        <v>5805</v>
      </c>
      <c r="C1398" t="s">
        <v>5806</v>
      </c>
      <c r="D1398" t="s">
        <v>5807</v>
      </c>
      <c r="E1398" t="s">
        <v>1978</v>
      </c>
      <c r="F1398" t="str">
        <f t="shared" si="21"/>
        <v>L - Antineoplastic and immunomodulating agents</v>
      </c>
      <c r="G1398" t="str">
        <f>LEFT(shortage_lista__13[[#This Row],[ATC kód 1/ATC kód 2]],1)</f>
        <v>L</v>
      </c>
      <c r="H1398" t="s">
        <v>5808</v>
      </c>
      <c r="I1398" s="18">
        <v>44317</v>
      </c>
      <c r="K1398" t="s">
        <v>1544</v>
      </c>
      <c r="L1398" t="s">
        <v>1584</v>
      </c>
      <c r="M1398" t="s">
        <v>1546</v>
      </c>
    </row>
    <row r="1399" spans="1:13" x14ac:dyDescent="0.35">
      <c r="A1399" t="s">
        <v>5809</v>
      </c>
      <c r="B1399" t="s">
        <v>5810</v>
      </c>
      <c r="C1399" t="s">
        <v>5811</v>
      </c>
      <c r="D1399" t="s">
        <v>5812</v>
      </c>
      <c r="E1399" t="s">
        <v>5416</v>
      </c>
      <c r="F1399" t="str">
        <f t="shared" si="21"/>
        <v>N - Nervous system</v>
      </c>
      <c r="G1399" t="str">
        <f>LEFT(shortage_lista__13[[#This Row],[ATC kód 1/ATC kód 2]],1)</f>
        <v>N</v>
      </c>
      <c r="H1399" t="s">
        <v>4537</v>
      </c>
      <c r="I1399" s="18">
        <v>45855</v>
      </c>
      <c r="J1399" s="18">
        <v>45979</v>
      </c>
      <c r="K1399" t="s">
        <v>1583</v>
      </c>
      <c r="L1399" t="s">
        <v>1549</v>
      </c>
      <c r="M1399" t="s">
        <v>1546</v>
      </c>
    </row>
    <row r="1400" spans="1:13" x14ac:dyDescent="0.35">
      <c r="A1400" t="s">
        <v>5813</v>
      </c>
      <c r="B1400" t="s">
        <v>5814</v>
      </c>
      <c r="C1400" t="s">
        <v>5815</v>
      </c>
      <c r="D1400" t="s">
        <v>5812</v>
      </c>
      <c r="E1400" t="s">
        <v>5416</v>
      </c>
      <c r="F1400" t="str">
        <f t="shared" si="21"/>
        <v>N - Nervous system</v>
      </c>
      <c r="G1400" t="str">
        <f>LEFT(shortage_lista__13[[#This Row],[ATC kód 1/ATC kód 2]],1)</f>
        <v>N</v>
      </c>
      <c r="H1400" t="s">
        <v>4537</v>
      </c>
      <c r="I1400" s="18">
        <v>45964</v>
      </c>
      <c r="J1400" s="18">
        <v>45989</v>
      </c>
      <c r="K1400" t="s">
        <v>1678</v>
      </c>
      <c r="L1400" t="s">
        <v>1549</v>
      </c>
      <c r="M1400" t="s">
        <v>1546</v>
      </c>
    </row>
    <row r="1401" spans="1:13" x14ac:dyDescent="0.35">
      <c r="A1401" t="s">
        <v>5816</v>
      </c>
      <c r="B1401" t="s">
        <v>5817</v>
      </c>
      <c r="C1401" t="s">
        <v>5818</v>
      </c>
      <c r="D1401" t="s">
        <v>5812</v>
      </c>
      <c r="E1401" t="s">
        <v>5416</v>
      </c>
      <c r="F1401" t="str">
        <f t="shared" si="21"/>
        <v>N - Nervous system</v>
      </c>
      <c r="G1401" t="str">
        <f>LEFT(shortage_lista__13[[#This Row],[ATC kód 1/ATC kód 2]],1)</f>
        <v>N</v>
      </c>
      <c r="H1401" t="s">
        <v>4537</v>
      </c>
      <c r="I1401" s="18">
        <v>45946</v>
      </c>
      <c r="J1401" s="18">
        <v>45989</v>
      </c>
      <c r="K1401" t="s">
        <v>1678</v>
      </c>
      <c r="L1401" t="s">
        <v>1549</v>
      </c>
      <c r="M1401" t="s">
        <v>1546</v>
      </c>
    </row>
    <row r="1402" spans="1:13" x14ac:dyDescent="0.35">
      <c r="A1402" t="s">
        <v>5819</v>
      </c>
      <c r="B1402" t="s">
        <v>5820</v>
      </c>
      <c r="C1402" t="s">
        <v>5821</v>
      </c>
      <c r="D1402" t="s">
        <v>5822</v>
      </c>
      <c r="E1402" t="s">
        <v>3651</v>
      </c>
      <c r="F1402" t="str">
        <f t="shared" si="21"/>
        <v>L - Antineoplastic and immunomodulating agents</v>
      </c>
      <c r="G1402" t="str">
        <f>LEFT(shortage_lista__13[[#This Row],[ATC kód 1/ATC kód 2]],1)</f>
        <v>L</v>
      </c>
      <c r="H1402" t="s">
        <v>1562</v>
      </c>
      <c r="I1402" s="18">
        <v>42956</v>
      </c>
      <c r="K1402" t="s">
        <v>1544</v>
      </c>
      <c r="L1402" t="s">
        <v>1563</v>
      </c>
      <c r="M1402" t="s">
        <v>1546</v>
      </c>
    </row>
    <row r="1403" spans="1:13" x14ac:dyDescent="0.35">
      <c r="A1403" t="s">
        <v>5823</v>
      </c>
      <c r="B1403" t="s">
        <v>5824</v>
      </c>
      <c r="C1403" t="s">
        <v>5825</v>
      </c>
      <c r="D1403" t="s">
        <v>5826</v>
      </c>
      <c r="E1403" t="s">
        <v>5827</v>
      </c>
      <c r="F1403" t="str">
        <f t="shared" si="21"/>
        <v>A - Alimentary tract and metabolism</v>
      </c>
      <c r="G1403" t="str">
        <f>LEFT(shortage_lista__13[[#This Row],[ATC kód 1/ATC kód 2]],1)</f>
        <v>A</v>
      </c>
      <c r="H1403" t="s">
        <v>5828</v>
      </c>
      <c r="I1403" s="18">
        <v>40886</v>
      </c>
      <c r="K1403" t="s">
        <v>1544</v>
      </c>
      <c r="L1403" t="s">
        <v>1584</v>
      </c>
      <c r="M1403" t="s">
        <v>1546</v>
      </c>
    </row>
    <row r="1404" spans="1:13" x14ac:dyDescent="0.35">
      <c r="A1404" t="s">
        <v>5829</v>
      </c>
      <c r="B1404" t="s">
        <v>1994</v>
      </c>
      <c r="C1404" t="s">
        <v>5830</v>
      </c>
      <c r="D1404" t="s">
        <v>5831</v>
      </c>
      <c r="E1404" t="s">
        <v>5832</v>
      </c>
      <c r="F1404" t="str">
        <f t="shared" si="21"/>
        <v>G - Genito-urinary system and sex hormones</v>
      </c>
      <c r="G1404" t="str">
        <f>LEFT(shortage_lista__13[[#This Row],[ATC kód 1/ATC kód 2]],1)</f>
        <v>G</v>
      </c>
      <c r="H1404" t="s">
        <v>5833</v>
      </c>
      <c r="I1404" s="18">
        <v>43425</v>
      </c>
      <c r="K1404" t="s">
        <v>1544</v>
      </c>
      <c r="L1404" t="s">
        <v>1595</v>
      </c>
      <c r="M1404" t="s">
        <v>1546</v>
      </c>
    </row>
  </sheetData>
  <pageMargins left="0.7" right="0.7" top="0.75" bottom="0.75" header="0.3" footer="0.3"/>
  <headerFooter>
    <oddHeader>&amp;C&amp;"Calibri"&amp;10&amp;K4A569E Internal&amp;1#_x000D_</oddHead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47900-521D-4249-87F7-68AB1BED8B3C}">
  <dimension ref="A1:K1404"/>
  <sheetViews>
    <sheetView topLeftCell="A1382" workbookViewId="0">
      <selection activeCell="J1" sqref="A1:J1404"/>
    </sheetView>
  </sheetViews>
  <sheetFormatPr defaultRowHeight="14.5" x14ac:dyDescent="0.35"/>
  <cols>
    <col min="1" max="1" width="81.1796875" bestFit="1" customWidth="1"/>
    <col min="2" max="2" width="50.453125" bestFit="1" customWidth="1"/>
    <col min="3" max="3" width="16.54296875" bestFit="1" customWidth="1"/>
    <col min="4" max="4" width="81.1796875" bestFit="1" customWidth="1"/>
    <col min="5" max="5" width="47.7265625" bestFit="1" customWidth="1"/>
    <col min="6" max="6" width="21.7265625" bestFit="1" customWidth="1"/>
    <col min="7" max="7" width="17.453125" bestFit="1" customWidth="1"/>
    <col min="8" max="8" width="23.26953125" style="18" bestFit="1" customWidth="1"/>
    <col min="9" max="9" width="47.7265625" bestFit="1" customWidth="1"/>
    <col min="10" max="10" width="81.1796875" bestFit="1" customWidth="1"/>
    <col min="11" max="11" width="11.453125" bestFit="1" customWidth="1"/>
    <col min="12" max="12" width="16.7265625" customWidth="1"/>
    <col min="13" max="13" width="13.7265625" bestFit="1" customWidth="1"/>
  </cols>
  <sheetData>
    <row r="1" spans="1:11" x14ac:dyDescent="0.35">
      <c r="A1" t="s">
        <v>1527</v>
      </c>
      <c r="B1" t="s">
        <v>1528</v>
      </c>
      <c r="C1" t="s">
        <v>1529</v>
      </c>
      <c r="D1" t="s">
        <v>1530</v>
      </c>
      <c r="E1" t="s">
        <v>1531</v>
      </c>
      <c r="F1" t="s">
        <v>1532</v>
      </c>
      <c r="G1" t="s">
        <v>1533</v>
      </c>
      <c r="H1" s="18" t="s">
        <v>1534</v>
      </c>
      <c r="I1" t="s">
        <v>1535</v>
      </c>
      <c r="J1" t="s">
        <v>1536</v>
      </c>
      <c r="K1" t="s">
        <v>1537</v>
      </c>
    </row>
    <row r="2" spans="1:11" x14ac:dyDescent="0.35">
      <c r="A2" t="s">
        <v>1538</v>
      </c>
      <c r="B2" t="s">
        <v>1539</v>
      </c>
      <c r="C2" t="s">
        <v>1540</v>
      </c>
      <c r="D2" t="s">
        <v>1541</v>
      </c>
      <c r="E2" t="s">
        <v>1542</v>
      </c>
      <c r="F2" t="s">
        <v>1543</v>
      </c>
      <c r="G2" s="18">
        <v>44673</v>
      </c>
      <c r="H2" s="18">
        <v>46012</v>
      </c>
      <c r="I2" t="s">
        <v>1544</v>
      </c>
      <c r="J2" t="s">
        <v>1545</v>
      </c>
      <c r="K2" t="s">
        <v>1546</v>
      </c>
    </row>
    <row r="3" spans="1:11" x14ac:dyDescent="0.35">
      <c r="A3" t="s">
        <v>1538</v>
      </c>
      <c r="B3" t="s">
        <v>1547</v>
      </c>
      <c r="C3" t="s">
        <v>1548</v>
      </c>
      <c r="D3" t="s">
        <v>1541</v>
      </c>
      <c r="E3" t="s">
        <v>1542</v>
      </c>
      <c r="F3" t="s">
        <v>1543</v>
      </c>
      <c r="G3" s="18">
        <v>44672</v>
      </c>
      <c r="H3" s="18">
        <v>46012</v>
      </c>
      <c r="I3" t="s">
        <v>1544</v>
      </c>
      <c r="J3" t="s">
        <v>1549</v>
      </c>
      <c r="K3" t="s">
        <v>1546</v>
      </c>
    </row>
    <row r="4" spans="1:11" x14ac:dyDescent="0.35">
      <c r="A4" t="s">
        <v>1550</v>
      </c>
      <c r="B4" t="s">
        <v>1551</v>
      </c>
      <c r="C4" t="s">
        <v>1552</v>
      </c>
      <c r="D4" t="s">
        <v>1553</v>
      </c>
      <c r="E4" t="s">
        <v>1554</v>
      </c>
      <c r="F4" t="s">
        <v>1555</v>
      </c>
      <c r="G4" s="18">
        <v>44601</v>
      </c>
      <c r="I4" t="s">
        <v>1556</v>
      </c>
      <c r="J4" t="s">
        <v>1545</v>
      </c>
      <c r="K4" t="s">
        <v>1546</v>
      </c>
    </row>
    <row r="5" spans="1:11" x14ac:dyDescent="0.35">
      <c r="A5" t="s">
        <v>1557</v>
      </c>
      <c r="B5" t="s">
        <v>1558</v>
      </c>
      <c r="C5" t="s">
        <v>1559</v>
      </c>
      <c r="D5" t="s">
        <v>1560</v>
      </c>
      <c r="E5" t="s">
        <v>1561</v>
      </c>
      <c r="F5" t="s">
        <v>1562</v>
      </c>
      <c r="G5" s="18">
        <v>45615</v>
      </c>
      <c r="H5" s="18">
        <v>46022</v>
      </c>
      <c r="I5" t="s">
        <v>1544</v>
      </c>
      <c r="J5" t="s">
        <v>1563</v>
      </c>
      <c r="K5" t="s">
        <v>1546</v>
      </c>
    </row>
    <row r="6" spans="1:11" x14ac:dyDescent="0.35">
      <c r="A6" t="s">
        <v>1564</v>
      </c>
      <c r="B6" t="s">
        <v>1565</v>
      </c>
      <c r="C6" t="s">
        <v>1566</v>
      </c>
      <c r="D6" t="s">
        <v>1560</v>
      </c>
      <c r="E6" t="s">
        <v>1542</v>
      </c>
      <c r="F6" t="s">
        <v>1562</v>
      </c>
      <c r="G6" s="18">
        <v>45443</v>
      </c>
      <c r="I6" t="s">
        <v>1544</v>
      </c>
      <c r="J6" t="s">
        <v>1567</v>
      </c>
      <c r="K6" t="s">
        <v>1546</v>
      </c>
    </row>
    <row r="7" spans="1:11" x14ac:dyDescent="0.35">
      <c r="A7" t="s">
        <v>1568</v>
      </c>
      <c r="B7" t="s">
        <v>1569</v>
      </c>
      <c r="C7" t="s">
        <v>1570</v>
      </c>
      <c r="D7" t="s">
        <v>1571</v>
      </c>
      <c r="E7" t="s">
        <v>1542</v>
      </c>
      <c r="F7" t="s">
        <v>1572</v>
      </c>
      <c r="G7" s="18">
        <v>43347</v>
      </c>
      <c r="I7" t="s">
        <v>1544</v>
      </c>
      <c r="J7" t="s">
        <v>1573</v>
      </c>
      <c r="K7" t="s">
        <v>1546</v>
      </c>
    </row>
    <row r="8" spans="1:11" x14ac:dyDescent="0.35">
      <c r="A8" t="s">
        <v>1574</v>
      </c>
      <c r="B8" t="s">
        <v>1575</v>
      </c>
      <c r="C8" t="s">
        <v>1576</v>
      </c>
      <c r="D8" t="s">
        <v>1571</v>
      </c>
      <c r="E8" t="s">
        <v>1542</v>
      </c>
      <c r="F8" t="s">
        <v>1572</v>
      </c>
      <c r="G8" s="18">
        <v>44104</v>
      </c>
      <c r="I8" t="s">
        <v>1544</v>
      </c>
      <c r="J8" t="s">
        <v>1573</v>
      </c>
      <c r="K8" t="s">
        <v>1546</v>
      </c>
    </row>
    <row r="9" spans="1:11" x14ac:dyDescent="0.35">
      <c r="A9" t="s">
        <v>1577</v>
      </c>
      <c r="B9" t="s">
        <v>1578</v>
      </c>
      <c r="C9" t="s">
        <v>1579</v>
      </c>
      <c r="D9" t="s">
        <v>1580</v>
      </c>
      <c r="E9" t="s">
        <v>1581</v>
      </c>
      <c r="F9" t="s">
        <v>1582</v>
      </c>
      <c r="G9" s="18">
        <v>45644</v>
      </c>
      <c r="I9" t="s">
        <v>1583</v>
      </c>
      <c r="J9" t="s">
        <v>1584</v>
      </c>
      <c r="K9" t="s">
        <v>1546</v>
      </c>
    </row>
    <row r="10" spans="1:11" x14ac:dyDescent="0.35">
      <c r="A10" t="s">
        <v>1585</v>
      </c>
      <c r="B10" t="s">
        <v>1586</v>
      </c>
      <c r="C10" t="s">
        <v>1587</v>
      </c>
      <c r="D10" t="s">
        <v>1580</v>
      </c>
      <c r="E10" t="s">
        <v>1588</v>
      </c>
      <c r="F10" t="s">
        <v>1582</v>
      </c>
      <c r="G10" s="18">
        <v>45679</v>
      </c>
      <c r="I10" t="s">
        <v>1583</v>
      </c>
      <c r="J10" t="s">
        <v>1573</v>
      </c>
      <c r="K10" t="s">
        <v>1546</v>
      </c>
    </row>
    <row r="11" spans="1:11" x14ac:dyDescent="0.35">
      <c r="A11" t="s">
        <v>1589</v>
      </c>
      <c r="B11" t="s">
        <v>1590</v>
      </c>
      <c r="C11" t="s">
        <v>1591</v>
      </c>
      <c r="D11" t="s">
        <v>1592</v>
      </c>
      <c r="E11" t="s">
        <v>1593</v>
      </c>
      <c r="F11" t="s">
        <v>1594</v>
      </c>
      <c r="G11" s="18">
        <v>41689</v>
      </c>
      <c r="I11" t="s">
        <v>1544</v>
      </c>
      <c r="J11" t="s">
        <v>1595</v>
      </c>
      <c r="K11" t="s">
        <v>1546</v>
      </c>
    </row>
    <row r="12" spans="1:11" x14ac:dyDescent="0.35">
      <c r="A12" t="s">
        <v>1596</v>
      </c>
      <c r="B12" t="s">
        <v>1597</v>
      </c>
      <c r="C12" t="s">
        <v>1598</v>
      </c>
      <c r="D12" t="s">
        <v>1592</v>
      </c>
      <c r="E12" t="s">
        <v>1542</v>
      </c>
      <c r="F12" t="s">
        <v>1594</v>
      </c>
      <c r="G12" s="18">
        <v>45491</v>
      </c>
      <c r="I12" t="s">
        <v>1544</v>
      </c>
      <c r="J12" t="s">
        <v>1567</v>
      </c>
      <c r="K12" t="s">
        <v>1546</v>
      </c>
    </row>
    <row r="13" spans="1:11" x14ac:dyDescent="0.35">
      <c r="A13" t="s">
        <v>1599</v>
      </c>
      <c r="B13" t="s">
        <v>1600</v>
      </c>
      <c r="C13" t="s">
        <v>1601</v>
      </c>
      <c r="D13" t="s">
        <v>1602</v>
      </c>
      <c r="E13" t="s">
        <v>1603</v>
      </c>
      <c r="F13" t="s">
        <v>1604</v>
      </c>
      <c r="G13" s="18">
        <v>45274</v>
      </c>
      <c r="I13" t="s">
        <v>1544</v>
      </c>
      <c r="J13" t="s">
        <v>1584</v>
      </c>
      <c r="K13" t="s">
        <v>1546</v>
      </c>
    </row>
    <row r="14" spans="1:11" x14ac:dyDescent="0.35">
      <c r="A14" t="s">
        <v>1599</v>
      </c>
      <c r="B14" t="s">
        <v>1605</v>
      </c>
      <c r="C14" t="s">
        <v>1606</v>
      </c>
      <c r="D14" t="s">
        <v>1602</v>
      </c>
      <c r="E14" t="s">
        <v>1603</v>
      </c>
      <c r="F14" t="s">
        <v>1604</v>
      </c>
      <c r="G14" s="18">
        <v>45436</v>
      </c>
      <c r="I14" t="s">
        <v>1544</v>
      </c>
      <c r="J14" t="s">
        <v>1584</v>
      </c>
      <c r="K14" t="s">
        <v>1546</v>
      </c>
    </row>
    <row r="15" spans="1:11" x14ac:dyDescent="0.35">
      <c r="A15" t="s">
        <v>1607</v>
      </c>
      <c r="B15" t="s">
        <v>1608</v>
      </c>
      <c r="C15" t="s">
        <v>1609</v>
      </c>
      <c r="D15" t="s">
        <v>1610</v>
      </c>
      <c r="E15" t="s">
        <v>1611</v>
      </c>
      <c r="F15" t="s">
        <v>1612</v>
      </c>
      <c r="G15" s="18">
        <v>41414</v>
      </c>
      <c r="I15" t="s">
        <v>1544</v>
      </c>
      <c r="J15" t="s">
        <v>1573</v>
      </c>
      <c r="K15" t="s">
        <v>1546</v>
      </c>
    </row>
    <row r="16" spans="1:11" x14ac:dyDescent="0.35">
      <c r="A16" t="s">
        <v>1613</v>
      </c>
      <c r="B16" t="s">
        <v>1614</v>
      </c>
      <c r="C16" t="s">
        <v>1615</v>
      </c>
      <c r="D16" t="s">
        <v>1616</v>
      </c>
      <c r="E16" t="s">
        <v>1617</v>
      </c>
      <c r="F16" t="s">
        <v>1618</v>
      </c>
      <c r="G16" s="18">
        <v>44197</v>
      </c>
      <c r="I16" t="s">
        <v>1544</v>
      </c>
      <c r="J16" t="s">
        <v>1545</v>
      </c>
      <c r="K16" t="s">
        <v>1546</v>
      </c>
    </row>
    <row r="17" spans="1:11" x14ac:dyDescent="0.35">
      <c r="A17" t="s">
        <v>1619</v>
      </c>
      <c r="B17" t="s">
        <v>1620</v>
      </c>
      <c r="C17" t="s">
        <v>1621</v>
      </c>
      <c r="D17" t="s">
        <v>1616</v>
      </c>
      <c r="E17" t="s">
        <v>1617</v>
      </c>
      <c r="F17" t="s">
        <v>6005</v>
      </c>
      <c r="G17" s="18">
        <v>43727</v>
      </c>
      <c r="I17" t="s">
        <v>1544</v>
      </c>
      <c r="J17" t="s">
        <v>1573</v>
      </c>
      <c r="K17" t="s">
        <v>1546</v>
      </c>
    </row>
    <row r="18" spans="1:11" x14ac:dyDescent="0.35">
      <c r="A18" t="s">
        <v>1622</v>
      </c>
      <c r="B18" t="s">
        <v>1623</v>
      </c>
      <c r="C18" t="s">
        <v>1624</v>
      </c>
      <c r="D18" t="s">
        <v>1616</v>
      </c>
      <c r="E18" t="s">
        <v>1617</v>
      </c>
      <c r="F18" t="s">
        <v>1618</v>
      </c>
      <c r="G18" s="18">
        <v>43727</v>
      </c>
      <c r="I18" t="s">
        <v>1544</v>
      </c>
      <c r="J18" t="s">
        <v>1584</v>
      </c>
      <c r="K18" t="s">
        <v>1546</v>
      </c>
    </row>
    <row r="19" spans="1:11" x14ac:dyDescent="0.35">
      <c r="A19" t="s">
        <v>1625</v>
      </c>
      <c r="B19" t="s">
        <v>1626</v>
      </c>
      <c r="C19" t="s">
        <v>1627</v>
      </c>
      <c r="D19" t="s">
        <v>1628</v>
      </c>
      <c r="E19" t="s">
        <v>1629</v>
      </c>
      <c r="F19" t="s">
        <v>1630</v>
      </c>
      <c r="G19" s="18">
        <v>41730</v>
      </c>
      <c r="I19" t="s">
        <v>1544</v>
      </c>
      <c r="J19" t="s">
        <v>1595</v>
      </c>
      <c r="K19" t="s">
        <v>1546</v>
      </c>
    </row>
    <row r="20" spans="1:11" x14ac:dyDescent="0.35">
      <c r="A20" t="s">
        <v>1631</v>
      </c>
      <c r="B20" t="s">
        <v>1632</v>
      </c>
      <c r="C20" t="s">
        <v>1633</v>
      </c>
      <c r="D20" t="s">
        <v>1634</v>
      </c>
      <c r="E20" t="s">
        <v>1635</v>
      </c>
      <c r="F20" t="s">
        <v>1636</v>
      </c>
      <c r="G20" s="18">
        <v>45348</v>
      </c>
      <c r="I20" t="s">
        <v>1583</v>
      </c>
      <c r="J20" t="s">
        <v>1584</v>
      </c>
      <c r="K20" t="s">
        <v>1546</v>
      </c>
    </row>
    <row r="21" spans="1:11" x14ac:dyDescent="0.35">
      <c r="A21" t="s">
        <v>1637</v>
      </c>
      <c r="B21" t="s">
        <v>1638</v>
      </c>
      <c r="C21" t="s">
        <v>1639</v>
      </c>
      <c r="D21" t="s">
        <v>1640</v>
      </c>
      <c r="E21" t="s">
        <v>1641</v>
      </c>
      <c r="F21" t="s">
        <v>1642</v>
      </c>
      <c r="G21" s="18">
        <v>45951</v>
      </c>
      <c r="H21" s="18">
        <v>46006</v>
      </c>
      <c r="I21" t="s">
        <v>1583</v>
      </c>
      <c r="J21" t="s">
        <v>1573</v>
      </c>
      <c r="K21" t="s">
        <v>1546</v>
      </c>
    </row>
    <row r="22" spans="1:11" x14ac:dyDescent="0.35">
      <c r="A22" t="s">
        <v>1643</v>
      </c>
      <c r="B22" t="s">
        <v>1644</v>
      </c>
      <c r="C22" t="s">
        <v>1645</v>
      </c>
      <c r="D22" t="s">
        <v>1646</v>
      </c>
      <c r="E22" t="s">
        <v>1647</v>
      </c>
      <c r="F22" t="s">
        <v>1648</v>
      </c>
      <c r="G22" s="18">
        <v>45643</v>
      </c>
      <c r="I22" t="s">
        <v>1583</v>
      </c>
      <c r="J22" t="s">
        <v>1649</v>
      </c>
      <c r="K22" t="s">
        <v>1546</v>
      </c>
    </row>
    <row r="23" spans="1:11" x14ac:dyDescent="0.35">
      <c r="A23" t="s">
        <v>1643</v>
      </c>
      <c r="B23" t="s">
        <v>1650</v>
      </c>
      <c r="C23" t="s">
        <v>1651</v>
      </c>
      <c r="D23" t="s">
        <v>1646</v>
      </c>
      <c r="E23" t="s">
        <v>1647</v>
      </c>
      <c r="F23" t="s">
        <v>1648</v>
      </c>
      <c r="G23" s="18">
        <v>45643</v>
      </c>
      <c r="I23" t="s">
        <v>1583</v>
      </c>
      <c r="J23" t="s">
        <v>1649</v>
      </c>
      <c r="K23" t="s">
        <v>1546</v>
      </c>
    </row>
    <row r="24" spans="1:11" x14ac:dyDescent="0.35">
      <c r="A24" t="s">
        <v>1652</v>
      </c>
      <c r="B24" t="s">
        <v>1653</v>
      </c>
      <c r="C24" t="s">
        <v>1654</v>
      </c>
      <c r="D24" t="s">
        <v>1655</v>
      </c>
      <c r="E24" t="s">
        <v>1656</v>
      </c>
      <c r="F24" t="s">
        <v>1657</v>
      </c>
      <c r="G24" s="18">
        <v>45036</v>
      </c>
      <c r="I24" t="s">
        <v>1583</v>
      </c>
      <c r="J24" t="s">
        <v>1573</v>
      </c>
      <c r="K24" t="s">
        <v>1546</v>
      </c>
    </row>
    <row r="25" spans="1:11" x14ac:dyDescent="0.35">
      <c r="A25" t="s">
        <v>1652</v>
      </c>
      <c r="B25" t="s">
        <v>1658</v>
      </c>
      <c r="C25" t="s">
        <v>1659</v>
      </c>
      <c r="D25" t="s">
        <v>1655</v>
      </c>
      <c r="E25" t="s">
        <v>1656</v>
      </c>
      <c r="F25" t="s">
        <v>1657</v>
      </c>
      <c r="G25" s="18">
        <v>45036</v>
      </c>
      <c r="I25" t="s">
        <v>1583</v>
      </c>
      <c r="J25" t="s">
        <v>1573</v>
      </c>
      <c r="K25" t="s">
        <v>1546</v>
      </c>
    </row>
    <row r="26" spans="1:11" x14ac:dyDescent="0.35">
      <c r="A26" t="s">
        <v>1660</v>
      </c>
      <c r="B26" t="s">
        <v>1661</v>
      </c>
      <c r="C26" t="s">
        <v>1662</v>
      </c>
      <c r="D26" t="s">
        <v>1663</v>
      </c>
      <c r="E26" t="s">
        <v>1664</v>
      </c>
      <c r="F26" t="s">
        <v>1665</v>
      </c>
      <c r="G26" s="18">
        <v>45925</v>
      </c>
      <c r="I26" t="s">
        <v>1583</v>
      </c>
      <c r="J26" t="s">
        <v>1567</v>
      </c>
      <c r="K26" t="s">
        <v>1546</v>
      </c>
    </row>
    <row r="27" spans="1:11" x14ac:dyDescent="0.35">
      <c r="A27" t="s">
        <v>1666</v>
      </c>
      <c r="B27" t="s">
        <v>1667</v>
      </c>
      <c r="C27" t="s">
        <v>1668</v>
      </c>
      <c r="D27" t="s">
        <v>1669</v>
      </c>
      <c r="E27" t="s">
        <v>1641</v>
      </c>
      <c r="F27" t="s">
        <v>1670</v>
      </c>
      <c r="G27" s="18">
        <v>45944</v>
      </c>
      <c r="I27" t="s">
        <v>1583</v>
      </c>
      <c r="J27" t="s">
        <v>1567</v>
      </c>
      <c r="K27" t="s">
        <v>1546</v>
      </c>
    </row>
    <row r="28" spans="1:11" x14ac:dyDescent="0.35">
      <c r="A28" t="s">
        <v>1666</v>
      </c>
      <c r="B28" t="s">
        <v>1565</v>
      </c>
      <c r="C28" t="s">
        <v>1671</v>
      </c>
      <c r="D28" t="s">
        <v>1669</v>
      </c>
      <c r="E28" t="s">
        <v>1641</v>
      </c>
      <c r="F28" t="s">
        <v>1670</v>
      </c>
      <c r="G28" s="18">
        <v>45881</v>
      </c>
      <c r="I28" t="s">
        <v>1583</v>
      </c>
      <c r="J28" t="s">
        <v>1567</v>
      </c>
      <c r="K28" t="s">
        <v>1546</v>
      </c>
    </row>
    <row r="29" spans="1:11" x14ac:dyDescent="0.35">
      <c r="A29" t="s">
        <v>1672</v>
      </c>
      <c r="B29" t="s">
        <v>1673</v>
      </c>
      <c r="C29" t="s">
        <v>1674</v>
      </c>
      <c r="D29" t="s">
        <v>1675</v>
      </c>
      <c r="E29" t="s">
        <v>1676</v>
      </c>
      <c r="F29" t="s">
        <v>1677</v>
      </c>
      <c r="G29" s="18">
        <v>45658</v>
      </c>
      <c r="H29" s="18">
        <v>46022</v>
      </c>
      <c r="I29" t="s">
        <v>1678</v>
      </c>
      <c r="J29" t="s">
        <v>1549</v>
      </c>
      <c r="K29" t="s">
        <v>1546</v>
      </c>
    </row>
    <row r="30" spans="1:11" x14ac:dyDescent="0.35">
      <c r="A30" t="s">
        <v>1679</v>
      </c>
      <c r="B30" t="s">
        <v>1680</v>
      </c>
      <c r="C30" t="s">
        <v>1681</v>
      </c>
      <c r="D30" t="s">
        <v>1682</v>
      </c>
      <c r="E30" t="s">
        <v>1683</v>
      </c>
      <c r="F30" t="s">
        <v>1684</v>
      </c>
      <c r="G30" s="18">
        <v>44782</v>
      </c>
      <c r="I30" t="s">
        <v>1544</v>
      </c>
      <c r="J30" t="s">
        <v>1549</v>
      </c>
      <c r="K30" t="s">
        <v>1546</v>
      </c>
    </row>
    <row r="31" spans="1:11" x14ac:dyDescent="0.35">
      <c r="A31" t="s">
        <v>1685</v>
      </c>
      <c r="B31" t="s">
        <v>1686</v>
      </c>
      <c r="C31" t="s">
        <v>1687</v>
      </c>
      <c r="D31" t="s">
        <v>1682</v>
      </c>
      <c r="E31" t="s">
        <v>1688</v>
      </c>
      <c r="F31" t="s">
        <v>1689</v>
      </c>
      <c r="G31" s="18">
        <v>45727</v>
      </c>
      <c r="I31" t="s">
        <v>1544</v>
      </c>
      <c r="J31" t="s">
        <v>1545</v>
      </c>
      <c r="K31" t="s">
        <v>1546</v>
      </c>
    </row>
    <row r="32" spans="1:11" x14ac:dyDescent="0.35">
      <c r="A32" t="s">
        <v>1690</v>
      </c>
      <c r="B32" t="s">
        <v>1691</v>
      </c>
      <c r="C32" t="s">
        <v>1692</v>
      </c>
      <c r="D32" t="s">
        <v>1682</v>
      </c>
      <c r="E32" t="s">
        <v>1693</v>
      </c>
      <c r="F32" t="s">
        <v>1689</v>
      </c>
      <c r="G32" s="18">
        <v>44496</v>
      </c>
      <c r="I32" t="s">
        <v>1556</v>
      </c>
      <c r="J32" t="s">
        <v>1545</v>
      </c>
      <c r="K32" t="s">
        <v>1546</v>
      </c>
    </row>
    <row r="33" spans="1:11" x14ac:dyDescent="0.35">
      <c r="A33" t="s">
        <v>1690</v>
      </c>
      <c r="B33" t="s">
        <v>1694</v>
      </c>
      <c r="C33" t="s">
        <v>1695</v>
      </c>
      <c r="D33" t="s">
        <v>1682</v>
      </c>
      <c r="E33" t="s">
        <v>1693</v>
      </c>
      <c r="F33" t="s">
        <v>1689</v>
      </c>
      <c r="G33" s="18">
        <v>44496</v>
      </c>
      <c r="I33" t="s">
        <v>1556</v>
      </c>
      <c r="J33" t="s">
        <v>1545</v>
      </c>
      <c r="K33" t="s">
        <v>1546</v>
      </c>
    </row>
    <row r="34" spans="1:11" x14ac:dyDescent="0.35">
      <c r="A34" t="s">
        <v>1696</v>
      </c>
      <c r="B34" t="s">
        <v>1608</v>
      </c>
      <c r="C34" t="s">
        <v>1697</v>
      </c>
      <c r="D34" t="s">
        <v>1698</v>
      </c>
      <c r="E34" t="s">
        <v>1656</v>
      </c>
      <c r="F34" t="s">
        <v>1699</v>
      </c>
      <c r="G34" s="18">
        <v>41548</v>
      </c>
      <c r="I34" t="s">
        <v>1583</v>
      </c>
      <c r="J34" t="s">
        <v>1573</v>
      </c>
      <c r="K34" t="s">
        <v>1546</v>
      </c>
    </row>
    <row r="35" spans="1:11" x14ac:dyDescent="0.35">
      <c r="A35" t="s">
        <v>1696</v>
      </c>
      <c r="B35" t="s">
        <v>1590</v>
      </c>
      <c r="C35" t="s">
        <v>1700</v>
      </c>
      <c r="D35" t="s">
        <v>1698</v>
      </c>
      <c r="E35" t="s">
        <v>1656</v>
      </c>
      <c r="F35" t="s">
        <v>1699</v>
      </c>
      <c r="G35" s="18">
        <v>41548</v>
      </c>
      <c r="I35" t="s">
        <v>1583</v>
      </c>
      <c r="J35" t="s">
        <v>1573</v>
      </c>
      <c r="K35" t="s">
        <v>1546</v>
      </c>
    </row>
    <row r="36" spans="1:11" x14ac:dyDescent="0.35">
      <c r="A36" t="s">
        <v>1701</v>
      </c>
      <c r="B36" t="s">
        <v>1702</v>
      </c>
      <c r="C36" t="s">
        <v>1703</v>
      </c>
      <c r="D36" t="s">
        <v>1704</v>
      </c>
      <c r="E36" t="s">
        <v>1542</v>
      </c>
      <c r="F36" t="s">
        <v>1705</v>
      </c>
      <c r="G36" s="18">
        <v>45882</v>
      </c>
      <c r="I36" t="s">
        <v>1544</v>
      </c>
      <c r="J36" t="s">
        <v>1563</v>
      </c>
      <c r="K36" t="s">
        <v>1546</v>
      </c>
    </row>
    <row r="37" spans="1:11" x14ac:dyDescent="0.35">
      <c r="A37" t="s">
        <v>1706</v>
      </c>
      <c r="B37" t="s">
        <v>1638</v>
      </c>
      <c r="C37" t="s">
        <v>1707</v>
      </c>
      <c r="D37" t="s">
        <v>1708</v>
      </c>
      <c r="E37" t="s">
        <v>1542</v>
      </c>
      <c r="F37" t="s">
        <v>1709</v>
      </c>
      <c r="G37" s="18">
        <v>45259</v>
      </c>
      <c r="I37" t="s">
        <v>1544</v>
      </c>
      <c r="J37" t="s">
        <v>1545</v>
      </c>
      <c r="K37" t="s">
        <v>1546</v>
      </c>
    </row>
    <row r="38" spans="1:11" x14ac:dyDescent="0.35">
      <c r="A38" t="s">
        <v>1710</v>
      </c>
      <c r="B38" t="s">
        <v>1711</v>
      </c>
      <c r="C38" t="s">
        <v>1712</v>
      </c>
      <c r="D38" t="s">
        <v>1713</v>
      </c>
      <c r="E38" t="s">
        <v>1714</v>
      </c>
      <c r="F38" t="s">
        <v>1715</v>
      </c>
      <c r="G38" s="18">
        <v>45840</v>
      </c>
      <c r="I38" t="s">
        <v>1544</v>
      </c>
      <c r="J38" t="s">
        <v>1567</v>
      </c>
      <c r="K38" t="s">
        <v>1546</v>
      </c>
    </row>
    <row r="39" spans="1:11" x14ac:dyDescent="0.35">
      <c r="A39" t="s">
        <v>1716</v>
      </c>
      <c r="B39" t="s">
        <v>1717</v>
      </c>
      <c r="C39" t="s">
        <v>1718</v>
      </c>
      <c r="D39" t="s">
        <v>1713</v>
      </c>
      <c r="E39" t="s">
        <v>1714</v>
      </c>
      <c r="F39" t="s">
        <v>1715</v>
      </c>
      <c r="G39" s="18">
        <v>45833</v>
      </c>
      <c r="I39" t="s">
        <v>1544</v>
      </c>
      <c r="J39" t="s">
        <v>1573</v>
      </c>
      <c r="K39" t="s">
        <v>1546</v>
      </c>
    </row>
    <row r="40" spans="1:11" x14ac:dyDescent="0.35">
      <c r="A40" t="s">
        <v>1719</v>
      </c>
      <c r="B40" t="s">
        <v>1717</v>
      </c>
      <c r="C40" t="s">
        <v>1720</v>
      </c>
      <c r="D40" t="s">
        <v>1713</v>
      </c>
      <c r="E40" t="s">
        <v>1714</v>
      </c>
      <c r="F40" t="s">
        <v>1715</v>
      </c>
      <c r="G40" s="18">
        <v>45833</v>
      </c>
      <c r="I40" t="s">
        <v>1544</v>
      </c>
      <c r="J40" t="s">
        <v>1573</v>
      </c>
      <c r="K40" t="s">
        <v>1546</v>
      </c>
    </row>
    <row r="41" spans="1:11" x14ac:dyDescent="0.35">
      <c r="A41" t="s">
        <v>1721</v>
      </c>
      <c r="B41" t="s">
        <v>1722</v>
      </c>
      <c r="C41" t="s">
        <v>1723</v>
      </c>
      <c r="D41" t="s">
        <v>1713</v>
      </c>
      <c r="E41" t="s">
        <v>1714</v>
      </c>
      <c r="F41" t="s">
        <v>1715</v>
      </c>
      <c r="G41" s="18">
        <v>42901</v>
      </c>
      <c r="I41" t="s">
        <v>1544</v>
      </c>
      <c r="J41" t="s">
        <v>1595</v>
      </c>
      <c r="K41" t="s">
        <v>1546</v>
      </c>
    </row>
    <row r="42" spans="1:11" x14ac:dyDescent="0.35">
      <c r="A42" t="s">
        <v>1724</v>
      </c>
      <c r="B42" t="s">
        <v>1717</v>
      </c>
      <c r="C42" t="s">
        <v>1725</v>
      </c>
      <c r="D42" t="s">
        <v>1713</v>
      </c>
      <c r="E42" t="s">
        <v>1714</v>
      </c>
      <c r="F42" t="s">
        <v>1715</v>
      </c>
      <c r="G42" s="18">
        <v>45833</v>
      </c>
      <c r="I42" t="s">
        <v>1544</v>
      </c>
      <c r="J42" t="s">
        <v>1573</v>
      </c>
      <c r="K42" t="s">
        <v>1546</v>
      </c>
    </row>
    <row r="43" spans="1:11" x14ac:dyDescent="0.35">
      <c r="A43" t="s">
        <v>1724</v>
      </c>
      <c r="B43" t="s">
        <v>1608</v>
      </c>
      <c r="C43" t="s">
        <v>1726</v>
      </c>
      <c r="D43" t="s">
        <v>1713</v>
      </c>
      <c r="E43" t="s">
        <v>1714</v>
      </c>
      <c r="F43" t="s">
        <v>1715</v>
      </c>
      <c r="G43" s="18">
        <v>45833</v>
      </c>
      <c r="I43" t="s">
        <v>1544</v>
      </c>
      <c r="J43" t="s">
        <v>1573</v>
      </c>
      <c r="K43" t="s">
        <v>1546</v>
      </c>
    </row>
    <row r="44" spans="1:11" x14ac:dyDescent="0.35">
      <c r="A44" t="s">
        <v>1727</v>
      </c>
      <c r="B44" t="s">
        <v>1728</v>
      </c>
      <c r="C44" t="s">
        <v>1729</v>
      </c>
      <c r="D44" t="s">
        <v>1730</v>
      </c>
      <c r="E44" t="s">
        <v>1714</v>
      </c>
      <c r="F44" t="s">
        <v>1731</v>
      </c>
      <c r="G44" s="18">
        <v>45833</v>
      </c>
      <c r="I44" t="s">
        <v>1544</v>
      </c>
      <c r="J44" t="s">
        <v>1573</v>
      </c>
      <c r="K44" t="s">
        <v>1546</v>
      </c>
    </row>
    <row r="45" spans="1:11" x14ac:dyDescent="0.35">
      <c r="A45" t="s">
        <v>1732</v>
      </c>
      <c r="B45" t="s">
        <v>1717</v>
      </c>
      <c r="C45" t="s">
        <v>1733</v>
      </c>
      <c r="D45" t="s">
        <v>1730</v>
      </c>
      <c r="E45" t="s">
        <v>1714</v>
      </c>
      <c r="F45" t="s">
        <v>1731</v>
      </c>
      <c r="G45" s="18">
        <v>45833</v>
      </c>
      <c r="I45" t="s">
        <v>1544</v>
      </c>
      <c r="J45" t="s">
        <v>1595</v>
      </c>
      <c r="K45" t="s">
        <v>1546</v>
      </c>
    </row>
    <row r="46" spans="1:11" x14ac:dyDescent="0.35">
      <c r="A46" t="s">
        <v>1732</v>
      </c>
      <c r="B46" t="s">
        <v>1608</v>
      </c>
      <c r="C46" t="s">
        <v>1734</v>
      </c>
      <c r="D46" t="s">
        <v>1730</v>
      </c>
      <c r="E46" t="s">
        <v>1714</v>
      </c>
      <c r="F46" t="s">
        <v>1731</v>
      </c>
      <c r="G46" s="18">
        <v>45833</v>
      </c>
      <c r="I46" t="s">
        <v>1544</v>
      </c>
      <c r="J46" t="s">
        <v>1595</v>
      </c>
      <c r="K46" t="s">
        <v>1546</v>
      </c>
    </row>
    <row r="47" spans="1:11" x14ac:dyDescent="0.35">
      <c r="A47" t="s">
        <v>1732</v>
      </c>
      <c r="B47" t="s">
        <v>1735</v>
      </c>
      <c r="C47" t="s">
        <v>1736</v>
      </c>
      <c r="D47" t="s">
        <v>1730</v>
      </c>
      <c r="E47" t="s">
        <v>1714</v>
      </c>
      <c r="F47" t="s">
        <v>1731</v>
      </c>
      <c r="G47" s="18">
        <v>45833</v>
      </c>
      <c r="I47" t="s">
        <v>1544</v>
      </c>
      <c r="J47" t="s">
        <v>1595</v>
      </c>
      <c r="K47" t="s">
        <v>1546</v>
      </c>
    </row>
    <row r="48" spans="1:11" x14ac:dyDescent="0.35">
      <c r="A48" t="s">
        <v>1737</v>
      </c>
      <c r="B48" t="s">
        <v>1738</v>
      </c>
      <c r="C48" t="s">
        <v>1739</v>
      </c>
      <c r="D48" t="s">
        <v>1740</v>
      </c>
      <c r="E48" t="s">
        <v>1656</v>
      </c>
      <c r="F48" t="s">
        <v>1741</v>
      </c>
      <c r="G48" s="18">
        <v>41609</v>
      </c>
      <c r="I48" t="s">
        <v>1544</v>
      </c>
      <c r="J48" t="s">
        <v>1573</v>
      </c>
      <c r="K48" t="s">
        <v>1546</v>
      </c>
    </row>
    <row r="49" spans="1:11" x14ac:dyDescent="0.35">
      <c r="A49" t="s">
        <v>1742</v>
      </c>
      <c r="B49" t="s">
        <v>1743</v>
      </c>
      <c r="C49" t="s">
        <v>1744</v>
      </c>
      <c r="D49" t="s">
        <v>1745</v>
      </c>
      <c r="E49" t="s">
        <v>1554</v>
      </c>
      <c r="F49" t="s">
        <v>1746</v>
      </c>
      <c r="G49" s="18">
        <v>42341</v>
      </c>
      <c r="H49" s="18">
        <v>46022</v>
      </c>
      <c r="I49" t="s">
        <v>1583</v>
      </c>
      <c r="J49" t="s">
        <v>1747</v>
      </c>
      <c r="K49" t="s">
        <v>1546</v>
      </c>
    </row>
    <row r="50" spans="1:11" x14ac:dyDescent="0.35">
      <c r="A50" t="s">
        <v>1748</v>
      </c>
      <c r="B50" t="s">
        <v>1597</v>
      </c>
      <c r="C50" t="s">
        <v>1749</v>
      </c>
      <c r="D50" t="s">
        <v>1750</v>
      </c>
      <c r="E50" t="s">
        <v>1751</v>
      </c>
      <c r="F50" t="s">
        <v>1752</v>
      </c>
      <c r="G50" s="18">
        <v>45726</v>
      </c>
      <c r="H50" s="18">
        <v>46025</v>
      </c>
      <c r="I50" t="s">
        <v>1544</v>
      </c>
      <c r="J50" t="s">
        <v>1567</v>
      </c>
      <c r="K50" t="s">
        <v>1546</v>
      </c>
    </row>
    <row r="51" spans="1:11" x14ac:dyDescent="0.35">
      <c r="A51" t="s">
        <v>1753</v>
      </c>
      <c r="B51" t="s">
        <v>1754</v>
      </c>
      <c r="C51" t="s">
        <v>1755</v>
      </c>
      <c r="D51" t="s">
        <v>1756</v>
      </c>
      <c r="E51" t="s">
        <v>1757</v>
      </c>
      <c r="F51" t="s">
        <v>1758</v>
      </c>
      <c r="G51" s="18">
        <v>45762</v>
      </c>
      <c r="I51" t="s">
        <v>1544</v>
      </c>
      <c r="J51" t="s">
        <v>1549</v>
      </c>
      <c r="K51" t="s">
        <v>1546</v>
      </c>
    </row>
    <row r="52" spans="1:11" x14ac:dyDescent="0.35">
      <c r="A52" t="s">
        <v>1759</v>
      </c>
      <c r="B52" t="s">
        <v>1578</v>
      </c>
      <c r="C52" t="s">
        <v>1760</v>
      </c>
      <c r="D52" t="s">
        <v>1756</v>
      </c>
      <c r="E52" t="s">
        <v>1761</v>
      </c>
      <c r="F52" t="s">
        <v>1758</v>
      </c>
      <c r="G52" s="18">
        <v>45691</v>
      </c>
      <c r="H52" s="18">
        <v>46022</v>
      </c>
      <c r="I52" t="s">
        <v>1583</v>
      </c>
      <c r="J52" t="s">
        <v>1549</v>
      </c>
      <c r="K52" t="s">
        <v>1546</v>
      </c>
    </row>
    <row r="53" spans="1:11" x14ac:dyDescent="0.35">
      <c r="A53" t="s">
        <v>1762</v>
      </c>
      <c r="B53" t="s">
        <v>1763</v>
      </c>
      <c r="C53" t="s">
        <v>1764</v>
      </c>
      <c r="D53" t="s">
        <v>1765</v>
      </c>
      <c r="E53" t="s">
        <v>1554</v>
      </c>
      <c r="F53" t="s">
        <v>1766</v>
      </c>
      <c r="G53" s="18">
        <v>43269</v>
      </c>
      <c r="I53" t="s">
        <v>1583</v>
      </c>
      <c r="J53" t="s">
        <v>1567</v>
      </c>
      <c r="K53" t="s">
        <v>1546</v>
      </c>
    </row>
    <row r="54" spans="1:11" x14ac:dyDescent="0.35">
      <c r="A54" t="s">
        <v>1767</v>
      </c>
      <c r="B54" t="s">
        <v>1768</v>
      </c>
      <c r="C54" t="s">
        <v>1769</v>
      </c>
      <c r="D54" t="s">
        <v>1770</v>
      </c>
      <c r="E54" t="s">
        <v>1771</v>
      </c>
      <c r="F54" t="s">
        <v>1772</v>
      </c>
      <c r="G54" s="18">
        <v>45876</v>
      </c>
      <c r="H54" s="18">
        <v>46021</v>
      </c>
      <c r="I54" t="s">
        <v>1678</v>
      </c>
      <c r="J54" t="s">
        <v>1584</v>
      </c>
      <c r="K54" t="s">
        <v>1546</v>
      </c>
    </row>
    <row r="55" spans="1:11" x14ac:dyDescent="0.35">
      <c r="A55" t="s">
        <v>1773</v>
      </c>
      <c r="B55" t="s">
        <v>1735</v>
      </c>
      <c r="C55" t="s">
        <v>1774</v>
      </c>
      <c r="D55" t="s">
        <v>1775</v>
      </c>
      <c r="E55" t="s">
        <v>1554</v>
      </c>
      <c r="F55" t="s">
        <v>1776</v>
      </c>
      <c r="G55" s="18">
        <v>44377</v>
      </c>
      <c r="I55" t="s">
        <v>1583</v>
      </c>
      <c r="J55" t="s">
        <v>1584</v>
      </c>
      <c r="K55" t="s">
        <v>1546</v>
      </c>
    </row>
    <row r="56" spans="1:11" x14ac:dyDescent="0.35">
      <c r="A56" t="s">
        <v>1777</v>
      </c>
      <c r="B56" t="s">
        <v>1778</v>
      </c>
      <c r="C56" t="s">
        <v>1779</v>
      </c>
      <c r="D56" t="s">
        <v>1780</v>
      </c>
      <c r="E56" t="s">
        <v>1781</v>
      </c>
      <c r="F56" t="s">
        <v>1782</v>
      </c>
      <c r="G56" s="18">
        <v>41040</v>
      </c>
      <c r="I56" t="s">
        <v>1783</v>
      </c>
      <c r="J56" t="s">
        <v>1573</v>
      </c>
      <c r="K56" t="s">
        <v>1546</v>
      </c>
    </row>
    <row r="57" spans="1:11" x14ac:dyDescent="0.35">
      <c r="A57" t="s">
        <v>1784</v>
      </c>
      <c r="B57" t="s">
        <v>1785</v>
      </c>
      <c r="C57" t="s">
        <v>1786</v>
      </c>
      <c r="D57" t="s">
        <v>1787</v>
      </c>
      <c r="E57" t="s">
        <v>1788</v>
      </c>
      <c r="F57" t="s">
        <v>1789</v>
      </c>
      <c r="G57" s="18">
        <v>45261</v>
      </c>
      <c r="I57" t="s">
        <v>1583</v>
      </c>
      <c r="J57" t="s">
        <v>1545</v>
      </c>
      <c r="K57" t="s">
        <v>1546</v>
      </c>
    </row>
    <row r="58" spans="1:11" x14ac:dyDescent="0.35">
      <c r="A58" t="s">
        <v>1790</v>
      </c>
      <c r="B58" t="s">
        <v>1791</v>
      </c>
      <c r="C58" t="s">
        <v>1792</v>
      </c>
      <c r="D58" t="s">
        <v>1793</v>
      </c>
      <c r="E58" t="s">
        <v>1593</v>
      </c>
      <c r="F58" t="s">
        <v>1794</v>
      </c>
      <c r="G58" s="18">
        <v>41699</v>
      </c>
      <c r="I58" t="s">
        <v>1544</v>
      </c>
      <c r="J58" t="s">
        <v>1595</v>
      </c>
      <c r="K58" t="s">
        <v>1546</v>
      </c>
    </row>
    <row r="59" spans="1:11" x14ac:dyDescent="0.35">
      <c r="A59" t="s">
        <v>1795</v>
      </c>
      <c r="B59" t="s">
        <v>1667</v>
      </c>
      <c r="C59" t="s">
        <v>1796</v>
      </c>
      <c r="D59" t="s">
        <v>1797</v>
      </c>
      <c r="E59" t="s">
        <v>1542</v>
      </c>
      <c r="F59" t="s">
        <v>1798</v>
      </c>
      <c r="G59" s="18">
        <v>45580</v>
      </c>
      <c r="H59" s="18">
        <v>46022</v>
      </c>
      <c r="I59" t="s">
        <v>1556</v>
      </c>
      <c r="J59" t="s">
        <v>1567</v>
      </c>
      <c r="K59" t="s">
        <v>1546</v>
      </c>
    </row>
    <row r="60" spans="1:11" x14ac:dyDescent="0.35">
      <c r="A60" t="s">
        <v>1799</v>
      </c>
      <c r="B60" t="s">
        <v>1735</v>
      </c>
      <c r="C60" t="s">
        <v>1800</v>
      </c>
      <c r="D60" t="s">
        <v>1793</v>
      </c>
      <c r="E60" t="s">
        <v>1593</v>
      </c>
      <c r="F60" t="s">
        <v>1794</v>
      </c>
      <c r="G60" s="18">
        <v>45580</v>
      </c>
      <c r="I60" t="s">
        <v>1544</v>
      </c>
      <c r="J60" t="s">
        <v>1545</v>
      </c>
      <c r="K60" t="s">
        <v>1546</v>
      </c>
    </row>
    <row r="61" spans="1:11" x14ac:dyDescent="0.35">
      <c r="A61" t="s">
        <v>1801</v>
      </c>
      <c r="B61" t="s">
        <v>1735</v>
      </c>
      <c r="C61" t="s">
        <v>1802</v>
      </c>
      <c r="D61" t="s">
        <v>1793</v>
      </c>
      <c r="E61" t="s">
        <v>1593</v>
      </c>
      <c r="F61" t="s">
        <v>1794</v>
      </c>
      <c r="G61" s="18">
        <v>45541</v>
      </c>
      <c r="I61" t="s">
        <v>1544</v>
      </c>
      <c r="J61" t="s">
        <v>1563</v>
      </c>
      <c r="K61" t="s">
        <v>1546</v>
      </c>
    </row>
    <row r="62" spans="1:11" x14ac:dyDescent="0.35">
      <c r="A62" t="s">
        <v>1803</v>
      </c>
      <c r="B62" t="s">
        <v>1804</v>
      </c>
      <c r="C62" t="s">
        <v>1805</v>
      </c>
      <c r="D62" t="s">
        <v>1750</v>
      </c>
      <c r="E62" t="s">
        <v>1806</v>
      </c>
      <c r="F62" t="s">
        <v>1752</v>
      </c>
      <c r="G62" s="18">
        <v>45944</v>
      </c>
      <c r="I62" t="s">
        <v>1544</v>
      </c>
      <c r="J62" t="s">
        <v>1567</v>
      </c>
      <c r="K62" t="s">
        <v>1546</v>
      </c>
    </row>
    <row r="63" spans="1:11" x14ac:dyDescent="0.35">
      <c r="A63" t="s">
        <v>1807</v>
      </c>
      <c r="B63" t="s">
        <v>1597</v>
      </c>
      <c r="C63" t="s">
        <v>1808</v>
      </c>
      <c r="D63" t="s">
        <v>1750</v>
      </c>
      <c r="E63" t="s">
        <v>1806</v>
      </c>
      <c r="F63" t="s">
        <v>1752</v>
      </c>
      <c r="G63" s="18">
        <v>45944</v>
      </c>
      <c r="I63" t="s">
        <v>1544</v>
      </c>
      <c r="J63" t="s">
        <v>1567</v>
      </c>
      <c r="K63" t="s">
        <v>1546</v>
      </c>
    </row>
    <row r="64" spans="1:11" x14ac:dyDescent="0.35">
      <c r="A64" t="s">
        <v>1809</v>
      </c>
      <c r="B64" t="s">
        <v>1586</v>
      </c>
      <c r="C64" t="s">
        <v>1810</v>
      </c>
      <c r="D64" t="s">
        <v>1811</v>
      </c>
      <c r="E64" t="s">
        <v>1812</v>
      </c>
      <c r="F64" t="s">
        <v>1752</v>
      </c>
      <c r="G64" s="18">
        <v>45138</v>
      </c>
      <c r="I64" t="s">
        <v>1583</v>
      </c>
      <c r="J64" t="s">
        <v>1584</v>
      </c>
      <c r="K64" t="s">
        <v>1546</v>
      </c>
    </row>
    <row r="65" spans="1:11" x14ac:dyDescent="0.35">
      <c r="A65" t="s">
        <v>1809</v>
      </c>
      <c r="B65" t="s">
        <v>1813</v>
      </c>
      <c r="C65" t="s">
        <v>1814</v>
      </c>
      <c r="D65" t="s">
        <v>1811</v>
      </c>
      <c r="E65" t="s">
        <v>1812</v>
      </c>
      <c r="F65" t="s">
        <v>1752</v>
      </c>
      <c r="G65" s="18">
        <v>45138</v>
      </c>
      <c r="I65" t="s">
        <v>1583</v>
      </c>
      <c r="J65" t="s">
        <v>1584</v>
      </c>
      <c r="K65" t="s">
        <v>1546</v>
      </c>
    </row>
    <row r="66" spans="1:11" x14ac:dyDescent="0.35">
      <c r="A66" t="s">
        <v>1815</v>
      </c>
      <c r="B66" t="s">
        <v>1816</v>
      </c>
      <c r="C66" t="s">
        <v>1817</v>
      </c>
      <c r="D66" t="s">
        <v>1750</v>
      </c>
      <c r="E66" t="s">
        <v>1818</v>
      </c>
      <c r="F66" t="s">
        <v>1752</v>
      </c>
      <c r="G66" s="18">
        <v>42451</v>
      </c>
      <c r="I66" t="s">
        <v>1583</v>
      </c>
      <c r="J66" t="s">
        <v>1584</v>
      </c>
      <c r="K66" t="s">
        <v>1546</v>
      </c>
    </row>
    <row r="67" spans="1:11" x14ac:dyDescent="0.35">
      <c r="A67" t="s">
        <v>1819</v>
      </c>
      <c r="B67" t="s">
        <v>1578</v>
      </c>
      <c r="C67" t="s">
        <v>1820</v>
      </c>
      <c r="D67" t="s">
        <v>1750</v>
      </c>
      <c r="E67" t="s">
        <v>1821</v>
      </c>
      <c r="F67" t="s">
        <v>1752</v>
      </c>
      <c r="G67" s="18">
        <v>45944</v>
      </c>
      <c r="I67" t="s">
        <v>1544</v>
      </c>
      <c r="J67" t="s">
        <v>1573</v>
      </c>
      <c r="K67" t="s">
        <v>1546</v>
      </c>
    </row>
    <row r="68" spans="1:11" x14ac:dyDescent="0.35">
      <c r="A68" t="s">
        <v>1822</v>
      </c>
      <c r="B68" t="s">
        <v>1823</v>
      </c>
      <c r="C68" t="s">
        <v>1824</v>
      </c>
      <c r="D68" t="s">
        <v>1825</v>
      </c>
      <c r="E68" t="s">
        <v>1826</v>
      </c>
      <c r="F68" t="s">
        <v>1827</v>
      </c>
      <c r="G68" s="18">
        <v>45924</v>
      </c>
      <c r="H68" s="18">
        <v>46053</v>
      </c>
      <c r="I68" t="s">
        <v>1544</v>
      </c>
      <c r="J68" t="s">
        <v>1545</v>
      </c>
      <c r="K68" t="s">
        <v>1546</v>
      </c>
    </row>
    <row r="69" spans="1:11" x14ac:dyDescent="0.35">
      <c r="A69" t="s">
        <v>1828</v>
      </c>
      <c r="B69" t="s">
        <v>1823</v>
      </c>
      <c r="C69" t="s">
        <v>1829</v>
      </c>
      <c r="D69" t="s">
        <v>1825</v>
      </c>
      <c r="E69" t="s">
        <v>1826</v>
      </c>
      <c r="F69" t="s">
        <v>1827</v>
      </c>
      <c r="G69" s="18">
        <v>45694</v>
      </c>
      <c r="I69" t="s">
        <v>1544</v>
      </c>
      <c r="J69" t="s">
        <v>1649</v>
      </c>
      <c r="K69" t="s">
        <v>1546</v>
      </c>
    </row>
    <row r="70" spans="1:11" x14ac:dyDescent="0.35">
      <c r="A70" t="s">
        <v>1830</v>
      </c>
      <c r="B70" t="s">
        <v>1831</v>
      </c>
      <c r="C70" t="s">
        <v>1832</v>
      </c>
      <c r="D70" t="s">
        <v>1833</v>
      </c>
      <c r="E70" t="s">
        <v>1834</v>
      </c>
      <c r="F70" t="s">
        <v>1835</v>
      </c>
      <c r="G70" s="18">
        <v>45937</v>
      </c>
      <c r="H70" s="18">
        <v>46053</v>
      </c>
      <c r="I70" t="s">
        <v>1836</v>
      </c>
      <c r="J70" t="s">
        <v>1563</v>
      </c>
      <c r="K70" t="s">
        <v>1546</v>
      </c>
    </row>
    <row r="71" spans="1:11" x14ac:dyDescent="0.35">
      <c r="A71" t="s">
        <v>1837</v>
      </c>
      <c r="B71" t="s">
        <v>1838</v>
      </c>
      <c r="C71" t="s">
        <v>1839</v>
      </c>
      <c r="D71" t="s">
        <v>1840</v>
      </c>
      <c r="E71" t="s">
        <v>1841</v>
      </c>
      <c r="F71" t="s">
        <v>1842</v>
      </c>
      <c r="G71" s="18">
        <v>45369</v>
      </c>
      <c r="I71" t="s">
        <v>1583</v>
      </c>
      <c r="J71" t="s">
        <v>1545</v>
      </c>
      <c r="K71" t="s">
        <v>1546</v>
      </c>
    </row>
    <row r="72" spans="1:11" x14ac:dyDescent="0.35">
      <c r="A72" t="s">
        <v>1843</v>
      </c>
      <c r="B72" t="s">
        <v>1844</v>
      </c>
      <c r="C72" t="s">
        <v>1845</v>
      </c>
      <c r="D72" t="s">
        <v>1840</v>
      </c>
      <c r="E72" t="s">
        <v>1841</v>
      </c>
      <c r="F72" t="s">
        <v>1842</v>
      </c>
      <c r="G72" s="18">
        <v>45369</v>
      </c>
      <c r="I72" t="s">
        <v>1583</v>
      </c>
      <c r="J72" t="s">
        <v>1545</v>
      </c>
      <c r="K72" t="s">
        <v>1546</v>
      </c>
    </row>
    <row r="73" spans="1:11" x14ac:dyDescent="0.35">
      <c r="A73" t="s">
        <v>1846</v>
      </c>
      <c r="B73" t="s">
        <v>1847</v>
      </c>
      <c r="C73" t="s">
        <v>1848</v>
      </c>
      <c r="D73" t="s">
        <v>1849</v>
      </c>
      <c r="E73" t="s">
        <v>1850</v>
      </c>
      <c r="F73" t="s">
        <v>1851</v>
      </c>
      <c r="G73" s="18">
        <v>45957</v>
      </c>
      <c r="I73" t="s">
        <v>1544</v>
      </c>
      <c r="J73" t="s">
        <v>1549</v>
      </c>
      <c r="K73" t="s">
        <v>1546</v>
      </c>
    </row>
    <row r="74" spans="1:11" x14ac:dyDescent="0.35">
      <c r="A74" t="s">
        <v>1846</v>
      </c>
      <c r="B74" t="s">
        <v>1852</v>
      </c>
      <c r="C74" t="s">
        <v>1853</v>
      </c>
      <c r="D74" t="s">
        <v>1849</v>
      </c>
      <c r="E74" t="s">
        <v>1850</v>
      </c>
      <c r="F74" t="s">
        <v>1851</v>
      </c>
      <c r="G74" s="18">
        <v>45957</v>
      </c>
      <c r="I74" t="s">
        <v>1544</v>
      </c>
      <c r="J74" t="s">
        <v>1549</v>
      </c>
      <c r="K74" t="s">
        <v>1546</v>
      </c>
    </row>
    <row r="75" spans="1:11" x14ac:dyDescent="0.35">
      <c r="A75" t="s">
        <v>1854</v>
      </c>
      <c r="B75" t="s">
        <v>1855</v>
      </c>
      <c r="C75" t="s">
        <v>1856</v>
      </c>
      <c r="D75" t="s">
        <v>1857</v>
      </c>
      <c r="E75" t="s">
        <v>1858</v>
      </c>
      <c r="F75" t="s">
        <v>1859</v>
      </c>
      <c r="G75" s="18">
        <v>44314</v>
      </c>
      <c r="I75" t="s">
        <v>1860</v>
      </c>
      <c r="J75" t="s">
        <v>1545</v>
      </c>
      <c r="K75" t="s">
        <v>1546</v>
      </c>
    </row>
    <row r="76" spans="1:11" x14ac:dyDescent="0.35">
      <c r="A76" t="s">
        <v>1854</v>
      </c>
      <c r="B76" t="s">
        <v>1861</v>
      </c>
      <c r="C76" t="s">
        <v>1862</v>
      </c>
      <c r="D76" t="s">
        <v>1857</v>
      </c>
      <c r="E76" t="s">
        <v>1858</v>
      </c>
      <c r="F76" t="s">
        <v>1859</v>
      </c>
      <c r="G76" s="18">
        <v>44314</v>
      </c>
      <c r="I76" t="s">
        <v>1860</v>
      </c>
      <c r="J76" t="s">
        <v>1545</v>
      </c>
      <c r="K76" t="s">
        <v>1546</v>
      </c>
    </row>
    <row r="77" spans="1:11" x14ac:dyDescent="0.35">
      <c r="A77" t="s">
        <v>1863</v>
      </c>
      <c r="B77" t="s">
        <v>1855</v>
      </c>
      <c r="C77" t="s">
        <v>1864</v>
      </c>
      <c r="D77" t="s">
        <v>1857</v>
      </c>
      <c r="E77" t="s">
        <v>1858</v>
      </c>
      <c r="F77" t="s">
        <v>1859</v>
      </c>
      <c r="G77" s="18">
        <v>44314</v>
      </c>
      <c r="I77" t="s">
        <v>1860</v>
      </c>
      <c r="J77" t="s">
        <v>1545</v>
      </c>
      <c r="K77" t="s">
        <v>1546</v>
      </c>
    </row>
    <row r="78" spans="1:11" x14ac:dyDescent="0.35">
      <c r="A78" t="s">
        <v>1865</v>
      </c>
      <c r="B78" t="s">
        <v>1586</v>
      </c>
      <c r="C78" t="s">
        <v>1866</v>
      </c>
      <c r="D78" t="s">
        <v>1867</v>
      </c>
      <c r="E78" t="s">
        <v>1554</v>
      </c>
      <c r="F78" t="s">
        <v>1868</v>
      </c>
      <c r="G78" s="18">
        <v>44827</v>
      </c>
      <c r="I78" t="s">
        <v>1544</v>
      </c>
      <c r="J78" t="s">
        <v>1545</v>
      </c>
      <c r="K78" t="s">
        <v>1546</v>
      </c>
    </row>
    <row r="79" spans="1:11" x14ac:dyDescent="0.35">
      <c r="A79" t="s">
        <v>1869</v>
      </c>
      <c r="B79" t="s">
        <v>1870</v>
      </c>
      <c r="C79" t="s">
        <v>1871</v>
      </c>
      <c r="D79" t="s">
        <v>1872</v>
      </c>
      <c r="E79" t="s">
        <v>1873</v>
      </c>
      <c r="F79" t="s">
        <v>1874</v>
      </c>
      <c r="G79" s="18">
        <v>44965</v>
      </c>
      <c r="I79" t="s">
        <v>1544</v>
      </c>
      <c r="J79" t="s">
        <v>1549</v>
      </c>
      <c r="K79" t="s">
        <v>1546</v>
      </c>
    </row>
    <row r="80" spans="1:11" x14ac:dyDescent="0.35">
      <c r="A80" t="s">
        <v>1875</v>
      </c>
      <c r="B80" t="s">
        <v>1876</v>
      </c>
      <c r="C80" t="s">
        <v>1877</v>
      </c>
      <c r="D80" t="s">
        <v>1878</v>
      </c>
      <c r="E80" t="s">
        <v>1617</v>
      </c>
      <c r="F80" t="s">
        <v>1879</v>
      </c>
      <c r="G80" s="18">
        <v>45838</v>
      </c>
      <c r="H80" s="18">
        <v>45962</v>
      </c>
      <c r="I80" t="s">
        <v>1556</v>
      </c>
      <c r="J80" t="s">
        <v>1584</v>
      </c>
      <c r="K80" t="s">
        <v>1546</v>
      </c>
    </row>
    <row r="81" spans="1:11" x14ac:dyDescent="0.35">
      <c r="A81" t="s">
        <v>1880</v>
      </c>
      <c r="B81" t="s">
        <v>1881</v>
      </c>
      <c r="C81" t="s">
        <v>1882</v>
      </c>
      <c r="D81" t="s">
        <v>1883</v>
      </c>
      <c r="E81" t="s">
        <v>1617</v>
      </c>
      <c r="F81" t="s">
        <v>1879</v>
      </c>
      <c r="G81" s="18">
        <v>41983</v>
      </c>
      <c r="I81" t="s">
        <v>1556</v>
      </c>
      <c r="J81" t="s">
        <v>1595</v>
      </c>
      <c r="K81" t="s">
        <v>1546</v>
      </c>
    </row>
    <row r="82" spans="1:11" x14ac:dyDescent="0.35">
      <c r="A82" t="s">
        <v>1884</v>
      </c>
      <c r="B82" t="s">
        <v>1885</v>
      </c>
      <c r="C82" t="s">
        <v>1886</v>
      </c>
      <c r="D82" t="s">
        <v>1887</v>
      </c>
      <c r="E82" t="s">
        <v>1818</v>
      </c>
      <c r="F82" t="s">
        <v>1888</v>
      </c>
      <c r="G82" s="18">
        <v>45691</v>
      </c>
      <c r="I82" t="s">
        <v>1889</v>
      </c>
      <c r="J82" t="s">
        <v>1595</v>
      </c>
      <c r="K82" t="s">
        <v>1546</v>
      </c>
    </row>
    <row r="83" spans="1:11" x14ac:dyDescent="0.35">
      <c r="A83" t="s">
        <v>1890</v>
      </c>
      <c r="B83" t="s">
        <v>1597</v>
      </c>
      <c r="C83" t="s">
        <v>1891</v>
      </c>
      <c r="D83" t="s">
        <v>1892</v>
      </c>
      <c r="E83" t="s">
        <v>1893</v>
      </c>
      <c r="F83" t="s">
        <v>1894</v>
      </c>
      <c r="G83" s="18">
        <v>44085</v>
      </c>
      <c r="I83" t="s">
        <v>1544</v>
      </c>
      <c r="J83" t="s">
        <v>1584</v>
      </c>
      <c r="K83" t="s">
        <v>1546</v>
      </c>
    </row>
    <row r="84" spans="1:11" x14ac:dyDescent="0.35">
      <c r="A84" t="s">
        <v>1890</v>
      </c>
      <c r="B84" t="s">
        <v>1590</v>
      </c>
      <c r="C84" t="s">
        <v>1895</v>
      </c>
      <c r="D84" t="s">
        <v>1892</v>
      </c>
      <c r="E84" t="s">
        <v>1893</v>
      </c>
      <c r="F84" t="s">
        <v>1894</v>
      </c>
      <c r="G84" s="18">
        <v>42684</v>
      </c>
      <c r="I84" t="s">
        <v>1544</v>
      </c>
      <c r="J84" t="s">
        <v>1584</v>
      </c>
      <c r="K84" t="s">
        <v>1546</v>
      </c>
    </row>
    <row r="85" spans="1:11" x14ac:dyDescent="0.35">
      <c r="A85" t="s">
        <v>1896</v>
      </c>
      <c r="B85" t="s">
        <v>1597</v>
      </c>
      <c r="C85" t="s">
        <v>1897</v>
      </c>
      <c r="D85" t="s">
        <v>1892</v>
      </c>
      <c r="E85" t="s">
        <v>1893</v>
      </c>
      <c r="F85" t="s">
        <v>1894</v>
      </c>
      <c r="G85" s="18">
        <v>43570</v>
      </c>
      <c r="I85" t="s">
        <v>1544</v>
      </c>
      <c r="J85" t="s">
        <v>1584</v>
      </c>
      <c r="K85" t="s">
        <v>1546</v>
      </c>
    </row>
    <row r="86" spans="1:11" x14ac:dyDescent="0.35">
      <c r="A86" t="s">
        <v>1896</v>
      </c>
      <c r="B86" t="s">
        <v>1590</v>
      </c>
      <c r="C86" t="s">
        <v>1898</v>
      </c>
      <c r="D86" t="s">
        <v>1892</v>
      </c>
      <c r="E86" t="s">
        <v>1893</v>
      </c>
      <c r="F86" t="s">
        <v>1894</v>
      </c>
      <c r="G86" s="18">
        <v>42257</v>
      </c>
      <c r="I86" t="s">
        <v>1544</v>
      </c>
      <c r="J86" t="s">
        <v>1573</v>
      </c>
      <c r="K86" t="s">
        <v>1546</v>
      </c>
    </row>
    <row r="87" spans="1:11" x14ac:dyDescent="0.35">
      <c r="A87" t="s">
        <v>1899</v>
      </c>
      <c r="B87" t="s">
        <v>1565</v>
      </c>
      <c r="C87" t="s">
        <v>1900</v>
      </c>
      <c r="D87" t="s">
        <v>1901</v>
      </c>
      <c r="E87" t="s">
        <v>1902</v>
      </c>
      <c r="F87" t="s">
        <v>1903</v>
      </c>
      <c r="G87" s="18">
        <v>44753</v>
      </c>
      <c r="I87" t="s">
        <v>1544</v>
      </c>
      <c r="J87" t="s">
        <v>1567</v>
      </c>
      <c r="K87" t="s">
        <v>1546</v>
      </c>
    </row>
    <row r="88" spans="1:11" x14ac:dyDescent="0.35">
      <c r="A88" t="s">
        <v>1904</v>
      </c>
      <c r="B88" t="s">
        <v>1667</v>
      </c>
      <c r="C88" t="s">
        <v>1905</v>
      </c>
      <c r="D88" t="s">
        <v>1901</v>
      </c>
      <c r="E88" t="s">
        <v>1902</v>
      </c>
      <c r="F88" t="s">
        <v>1903</v>
      </c>
      <c r="G88" s="18">
        <v>44753</v>
      </c>
      <c r="I88" t="s">
        <v>1678</v>
      </c>
      <c r="J88" t="s">
        <v>1567</v>
      </c>
      <c r="K88" t="s">
        <v>1546</v>
      </c>
    </row>
    <row r="89" spans="1:11" x14ac:dyDescent="0.35">
      <c r="A89" t="s">
        <v>1906</v>
      </c>
      <c r="B89" t="s">
        <v>1907</v>
      </c>
      <c r="C89" t="s">
        <v>1908</v>
      </c>
      <c r="D89" t="s">
        <v>1901</v>
      </c>
      <c r="E89" t="s">
        <v>1909</v>
      </c>
      <c r="F89" t="s">
        <v>1903</v>
      </c>
      <c r="G89" s="18">
        <v>45688</v>
      </c>
      <c r="H89" s="18">
        <v>45976</v>
      </c>
      <c r="I89" t="s">
        <v>1583</v>
      </c>
      <c r="J89" t="s">
        <v>1573</v>
      </c>
      <c r="K89" t="s">
        <v>1546</v>
      </c>
    </row>
    <row r="90" spans="1:11" x14ac:dyDescent="0.35">
      <c r="A90" t="s">
        <v>1910</v>
      </c>
      <c r="B90" t="s">
        <v>1911</v>
      </c>
      <c r="C90" t="s">
        <v>1912</v>
      </c>
      <c r="D90" t="s">
        <v>1740</v>
      </c>
      <c r="E90" t="s">
        <v>1656</v>
      </c>
      <c r="F90" t="s">
        <v>1741</v>
      </c>
      <c r="G90" s="18">
        <v>42338</v>
      </c>
      <c r="I90" t="s">
        <v>1583</v>
      </c>
      <c r="J90" t="s">
        <v>1595</v>
      </c>
      <c r="K90" t="s">
        <v>1546</v>
      </c>
    </row>
    <row r="91" spans="1:11" x14ac:dyDescent="0.35">
      <c r="A91" t="s">
        <v>1910</v>
      </c>
      <c r="B91" t="s">
        <v>1913</v>
      </c>
      <c r="C91" t="s">
        <v>1914</v>
      </c>
      <c r="D91" t="s">
        <v>1740</v>
      </c>
      <c r="E91" t="s">
        <v>1656</v>
      </c>
      <c r="F91" t="s">
        <v>1741</v>
      </c>
      <c r="G91" s="18">
        <v>42338</v>
      </c>
      <c r="I91" t="s">
        <v>1583</v>
      </c>
      <c r="J91" t="s">
        <v>1595</v>
      </c>
      <c r="K91" t="s">
        <v>1546</v>
      </c>
    </row>
    <row r="92" spans="1:11" x14ac:dyDescent="0.35">
      <c r="A92" t="s">
        <v>1910</v>
      </c>
      <c r="B92" t="s">
        <v>1915</v>
      </c>
      <c r="C92" t="s">
        <v>1916</v>
      </c>
      <c r="D92" t="s">
        <v>1740</v>
      </c>
      <c r="E92" t="s">
        <v>1656</v>
      </c>
      <c r="F92" t="s">
        <v>1741</v>
      </c>
      <c r="G92" s="18">
        <v>42338</v>
      </c>
      <c r="I92" t="s">
        <v>1583</v>
      </c>
      <c r="J92" t="s">
        <v>1595</v>
      </c>
      <c r="K92" t="s">
        <v>1546</v>
      </c>
    </row>
    <row r="93" spans="1:11" x14ac:dyDescent="0.35">
      <c r="A93" t="s">
        <v>1917</v>
      </c>
      <c r="B93" t="s">
        <v>1918</v>
      </c>
      <c r="C93" t="s">
        <v>1919</v>
      </c>
      <c r="D93" t="s">
        <v>1920</v>
      </c>
      <c r="E93" t="s">
        <v>1656</v>
      </c>
      <c r="F93" t="s">
        <v>1921</v>
      </c>
      <c r="G93" s="18">
        <v>44978</v>
      </c>
      <c r="I93" t="s">
        <v>1583</v>
      </c>
      <c r="J93" t="s">
        <v>1595</v>
      </c>
      <c r="K93" t="s">
        <v>1546</v>
      </c>
    </row>
    <row r="94" spans="1:11" x14ac:dyDescent="0.35">
      <c r="A94" t="s">
        <v>1917</v>
      </c>
      <c r="B94" t="s">
        <v>1922</v>
      </c>
      <c r="C94" t="s">
        <v>1923</v>
      </c>
      <c r="D94" t="s">
        <v>1920</v>
      </c>
      <c r="E94" t="s">
        <v>1656</v>
      </c>
      <c r="F94" t="s">
        <v>1921</v>
      </c>
      <c r="G94" s="18">
        <v>44833</v>
      </c>
      <c r="I94" t="s">
        <v>1583</v>
      </c>
      <c r="J94" t="s">
        <v>1573</v>
      </c>
      <c r="K94" t="s">
        <v>1546</v>
      </c>
    </row>
    <row r="95" spans="1:11" x14ac:dyDescent="0.35">
      <c r="A95" t="s">
        <v>1924</v>
      </c>
      <c r="B95" t="s">
        <v>1925</v>
      </c>
      <c r="C95" t="s">
        <v>1926</v>
      </c>
      <c r="D95" t="s">
        <v>1927</v>
      </c>
      <c r="E95" t="s">
        <v>1656</v>
      </c>
      <c r="F95" t="s">
        <v>1928</v>
      </c>
      <c r="G95" s="18">
        <v>45938</v>
      </c>
      <c r="H95" s="18">
        <v>45976</v>
      </c>
      <c r="I95" t="s">
        <v>1860</v>
      </c>
      <c r="J95" t="s">
        <v>1573</v>
      </c>
      <c r="K95" t="s">
        <v>1546</v>
      </c>
    </row>
    <row r="96" spans="1:11" x14ac:dyDescent="0.35">
      <c r="A96" t="s">
        <v>1929</v>
      </c>
      <c r="B96" t="s">
        <v>1608</v>
      </c>
      <c r="C96" t="s">
        <v>1930</v>
      </c>
      <c r="D96" t="s">
        <v>1740</v>
      </c>
      <c r="E96" t="s">
        <v>1931</v>
      </c>
      <c r="F96" t="s">
        <v>1932</v>
      </c>
      <c r="G96" s="18">
        <v>42317</v>
      </c>
      <c r="I96" t="s">
        <v>1544</v>
      </c>
      <c r="J96" t="s">
        <v>1573</v>
      </c>
      <c r="K96" t="s">
        <v>1546</v>
      </c>
    </row>
    <row r="97" spans="1:11" x14ac:dyDescent="0.35">
      <c r="A97" t="s">
        <v>1929</v>
      </c>
      <c r="B97" t="s">
        <v>1933</v>
      </c>
      <c r="C97" t="s">
        <v>1934</v>
      </c>
      <c r="D97" t="s">
        <v>1740</v>
      </c>
      <c r="E97" t="s">
        <v>1931</v>
      </c>
      <c r="F97" t="s">
        <v>1932</v>
      </c>
      <c r="G97" s="18">
        <v>42317</v>
      </c>
      <c r="I97" t="s">
        <v>1544</v>
      </c>
      <c r="J97" t="s">
        <v>1573</v>
      </c>
      <c r="K97" t="s">
        <v>1546</v>
      </c>
    </row>
    <row r="98" spans="1:11" x14ac:dyDescent="0.35">
      <c r="A98" t="s">
        <v>1929</v>
      </c>
      <c r="B98" t="s">
        <v>1565</v>
      </c>
      <c r="C98" t="s">
        <v>1935</v>
      </c>
      <c r="D98" t="s">
        <v>1740</v>
      </c>
      <c r="E98" t="s">
        <v>1931</v>
      </c>
      <c r="F98" t="s">
        <v>1932</v>
      </c>
      <c r="G98" s="18">
        <v>45939</v>
      </c>
      <c r="H98" s="18">
        <v>45976</v>
      </c>
      <c r="I98" t="s">
        <v>1583</v>
      </c>
      <c r="J98" t="s">
        <v>1573</v>
      </c>
      <c r="K98" t="s">
        <v>1546</v>
      </c>
    </row>
    <row r="99" spans="1:11" x14ac:dyDescent="0.35">
      <c r="A99" t="s">
        <v>1936</v>
      </c>
      <c r="B99" t="s">
        <v>1735</v>
      </c>
      <c r="C99" t="s">
        <v>1937</v>
      </c>
      <c r="D99" t="s">
        <v>1938</v>
      </c>
      <c r="E99" t="s">
        <v>1542</v>
      </c>
      <c r="F99" t="s">
        <v>1939</v>
      </c>
      <c r="G99" s="18">
        <v>45413</v>
      </c>
      <c r="I99" t="s">
        <v>1544</v>
      </c>
      <c r="J99" t="s">
        <v>1567</v>
      </c>
      <c r="K99" t="s">
        <v>1546</v>
      </c>
    </row>
    <row r="100" spans="1:11" x14ac:dyDescent="0.35">
      <c r="A100" t="s">
        <v>1940</v>
      </c>
      <c r="B100" t="s">
        <v>1735</v>
      </c>
      <c r="C100" t="s">
        <v>1941</v>
      </c>
      <c r="D100" t="s">
        <v>1938</v>
      </c>
      <c r="E100" t="s">
        <v>1542</v>
      </c>
      <c r="F100" t="s">
        <v>1939</v>
      </c>
      <c r="G100" s="18">
        <v>45421</v>
      </c>
      <c r="I100" t="s">
        <v>1544</v>
      </c>
      <c r="J100" t="s">
        <v>1567</v>
      </c>
      <c r="K100" t="s">
        <v>1546</v>
      </c>
    </row>
    <row r="101" spans="1:11" x14ac:dyDescent="0.35">
      <c r="A101" t="s">
        <v>1942</v>
      </c>
      <c r="B101" t="s">
        <v>1735</v>
      </c>
      <c r="C101" t="s">
        <v>1943</v>
      </c>
      <c r="D101" t="s">
        <v>1938</v>
      </c>
      <c r="E101" t="s">
        <v>1542</v>
      </c>
      <c r="F101" t="s">
        <v>1939</v>
      </c>
      <c r="G101" s="18">
        <v>45408</v>
      </c>
      <c r="I101" t="s">
        <v>1544</v>
      </c>
      <c r="J101" t="s">
        <v>1567</v>
      </c>
      <c r="K101" t="s">
        <v>1546</v>
      </c>
    </row>
    <row r="102" spans="1:11" x14ac:dyDescent="0.35">
      <c r="A102" t="s">
        <v>1944</v>
      </c>
      <c r="B102" t="s">
        <v>1735</v>
      </c>
      <c r="C102" t="s">
        <v>1945</v>
      </c>
      <c r="D102" t="s">
        <v>1938</v>
      </c>
      <c r="E102" t="s">
        <v>1554</v>
      </c>
      <c r="F102" t="s">
        <v>1939</v>
      </c>
      <c r="G102" s="18">
        <v>45931</v>
      </c>
      <c r="I102" t="s">
        <v>1544</v>
      </c>
      <c r="J102" t="s">
        <v>1567</v>
      </c>
      <c r="K102" t="s">
        <v>1546</v>
      </c>
    </row>
    <row r="103" spans="1:11" x14ac:dyDescent="0.35">
      <c r="A103" t="s">
        <v>1946</v>
      </c>
      <c r="B103" t="s">
        <v>1735</v>
      </c>
      <c r="C103" t="s">
        <v>1947</v>
      </c>
      <c r="D103" t="s">
        <v>1938</v>
      </c>
      <c r="E103" t="s">
        <v>1554</v>
      </c>
      <c r="F103" t="s">
        <v>1939</v>
      </c>
      <c r="G103" s="18">
        <v>45958</v>
      </c>
      <c r="I103" t="s">
        <v>1544</v>
      </c>
      <c r="J103" t="s">
        <v>1567</v>
      </c>
      <c r="K103" t="s">
        <v>1546</v>
      </c>
    </row>
    <row r="104" spans="1:11" x14ac:dyDescent="0.35">
      <c r="A104" t="s">
        <v>1948</v>
      </c>
      <c r="B104" t="s">
        <v>1735</v>
      </c>
      <c r="C104" t="s">
        <v>1949</v>
      </c>
      <c r="D104" t="s">
        <v>1938</v>
      </c>
      <c r="E104" t="s">
        <v>1554</v>
      </c>
      <c r="F104" t="s">
        <v>1939</v>
      </c>
      <c r="G104" s="18">
        <v>45931</v>
      </c>
      <c r="I104" t="s">
        <v>1544</v>
      </c>
      <c r="J104" t="s">
        <v>1567</v>
      </c>
      <c r="K104" t="s">
        <v>1546</v>
      </c>
    </row>
    <row r="105" spans="1:11" x14ac:dyDescent="0.35">
      <c r="A105" t="s">
        <v>1950</v>
      </c>
      <c r="B105" t="s">
        <v>1735</v>
      </c>
      <c r="C105" t="s">
        <v>1951</v>
      </c>
      <c r="D105" t="s">
        <v>1938</v>
      </c>
      <c r="E105" t="s">
        <v>1554</v>
      </c>
      <c r="F105" t="s">
        <v>1939</v>
      </c>
      <c r="G105" s="18">
        <v>45958</v>
      </c>
      <c r="I105" t="s">
        <v>1544</v>
      </c>
      <c r="J105" t="s">
        <v>1567</v>
      </c>
      <c r="K105" t="s">
        <v>1546</v>
      </c>
    </row>
    <row r="106" spans="1:11" x14ac:dyDescent="0.35">
      <c r="A106" t="s">
        <v>1952</v>
      </c>
      <c r="B106" t="s">
        <v>1953</v>
      </c>
      <c r="C106" t="s">
        <v>1954</v>
      </c>
      <c r="D106" t="s">
        <v>1955</v>
      </c>
      <c r="E106" t="s">
        <v>1617</v>
      </c>
      <c r="F106" t="s">
        <v>1956</v>
      </c>
      <c r="G106" s="18">
        <v>42004</v>
      </c>
      <c r="I106" t="s">
        <v>1544</v>
      </c>
      <c r="J106" t="s">
        <v>1584</v>
      </c>
      <c r="K106" t="s">
        <v>1546</v>
      </c>
    </row>
    <row r="107" spans="1:11" x14ac:dyDescent="0.35">
      <c r="A107" t="s">
        <v>1957</v>
      </c>
      <c r="B107" t="s">
        <v>1958</v>
      </c>
      <c r="C107" t="s">
        <v>1959</v>
      </c>
      <c r="D107" t="s">
        <v>1960</v>
      </c>
      <c r="E107" t="s">
        <v>1931</v>
      </c>
      <c r="F107" t="s">
        <v>1961</v>
      </c>
      <c r="G107" s="18">
        <v>45560</v>
      </c>
      <c r="I107" t="s">
        <v>1544</v>
      </c>
      <c r="J107" t="s">
        <v>1649</v>
      </c>
      <c r="K107" t="s">
        <v>1546</v>
      </c>
    </row>
    <row r="108" spans="1:11" x14ac:dyDescent="0.35">
      <c r="A108" t="s">
        <v>1962</v>
      </c>
      <c r="B108" t="s">
        <v>1586</v>
      </c>
      <c r="C108" t="s">
        <v>1963</v>
      </c>
      <c r="D108" t="s">
        <v>1964</v>
      </c>
      <c r="E108" t="s">
        <v>1965</v>
      </c>
      <c r="F108" t="s">
        <v>1966</v>
      </c>
      <c r="G108" s="18">
        <v>44273</v>
      </c>
      <c r="I108" t="s">
        <v>1544</v>
      </c>
      <c r="J108" t="s">
        <v>1545</v>
      </c>
      <c r="K108" t="s">
        <v>1546</v>
      </c>
    </row>
    <row r="109" spans="1:11" x14ac:dyDescent="0.35">
      <c r="A109" t="s">
        <v>1962</v>
      </c>
      <c r="B109" t="s">
        <v>1967</v>
      </c>
      <c r="C109" t="s">
        <v>1968</v>
      </c>
      <c r="D109" t="s">
        <v>1964</v>
      </c>
      <c r="E109" t="s">
        <v>1965</v>
      </c>
      <c r="F109" t="s">
        <v>1966</v>
      </c>
      <c r="G109" s="18">
        <v>44273</v>
      </c>
      <c r="I109" t="s">
        <v>1544</v>
      </c>
      <c r="J109" t="s">
        <v>1545</v>
      </c>
      <c r="K109" t="s">
        <v>1546</v>
      </c>
    </row>
    <row r="110" spans="1:11" x14ac:dyDescent="0.35">
      <c r="A110" t="s">
        <v>1969</v>
      </c>
      <c r="B110" t="s">
        <v>1667</v>
      </c>
      <c r="C110" t="s">
        <v>1970</v>
      </c>
      <c r="D110" t="s">
        <v>1971</v>
      </c>
      <c r="E110" t="s">
        <v>1972</v>
      </c>
      <c r="F110" t="s">
        <v>1973</v>
      </c>
      <c r="G110" s="18">
        <v>43623</v>
      </c>
      <c r="I110" t="s">
        <v>1544</v>
      </c>
      <c r="J110" t="s">
        <v>1549</v>
      </c>
      <c r="K110" t="s">
        <v>1546</v>
      </c>
    </row>
    <row r="111" spans="1:11" x14ac:dyDescent="0.35">
      <c r="A111" t="s">
        <v>1974</v>
      </c>
      <c r="B111" t="s">
        <v>1975</v>
      </c>
      <c r="C111" t="s">
        <v>1976</v>
      </c>
      <c r="D111" t="s">
        <v>1977</v>
      </c>
      <c r="E111" t="s">
        <v>1978</v>
      </c>
      <c r="F111" t="s">
        <v>1979</v>
      </c>
      <c r="G111" s="18">
        <v>43344</v>
      </c>
      <c r="I111" t="s">
        <v>1544</v>
      </c>
      <c r="J111" t="s">
        <v>1567</v>
      </c>
      <c r="K111" t="s">
        <v>1546</v>
      </c>
    </row>
    <row r="112" spans="1:11" x14ac:dyDescent="0.35">
      <c r="A112" t="s">
        <v>1980</v>
      </c>
      <c r="B112" t="s">
        <v>1586</v>
      </c>
      <c r="C112" t="s">
        <v>1981</v>
      </c>
      <c r="D112" t="s">
        <v>1982</v>
      </c>
      <c r="E112" t="s">
        <v>1983</v>
      </c>
      <c r="F112" t="s">
        <v>1984</v>
      </c>
      <c r="G112" s="18">
        <v>43208</v>
      </c>
      <c r="I112" t="s">
        <v>1544</v>
      </c>
      <c r="J112" t="s">
        <v>1595</v>
      </c>
      <c r="K112" t="s">
        <v>1546</v>
      </c>
    </row>
    <row r="113" spans="1:11" x14ac:dyDescent="0.35">
      <c r="A113" t="s">
        <v>1985</v>
      </c>
      <c r="B113" t="s">
        <v>1586</v>
      </c>
      <c r="C113" t="s">
        <v>1986</v>
      </c>
      <c r="D113" t="s">
        <v>1982</v>
      </c>
      <c r="E113" t="s">
        <v>1983</v>
      </c>
      <c r="F113" t="s">
        <v>1984</v>
      </c>
      <c r="G113" s="18">
        <v>43208</v>
      </c>
      <c r="I113" t="s">
        <v>1544</v>
      </c>
      <c r="J113" t="s">
        <v>1595</v>
      </c>
      <c r="K113" t="s">
        <v>1546</v>
      </c>
    </row>
    <row r="114" spans="1:11" x14ac:dyDescent="0.35">
      <c r="A114" t="s">
        <v>1987</v>
      </c>
      <c r="B114" t="s">
        <v>1988</v>
      </c>
      <c r="C114" t="s">
        <v>1989</v>
      </c>
      <c r="D114" t="s">
        <v>1990</v>
      </c>
      <c r="E114" t="s">
        <v>1991</v>
      </c>
      <c r="F114" t="s">
        <v>1992</v>
      </c>
      <c r="G114" s="18">
        <v>45747</v>
      </c>
      <c r="I114" t="s">
        <v>1544</v>
      </c>
      <c r="J114" t="s">
        <v>1649</v>
      </c>
      <c r="K114" t="s">
        <v>1546</v>
      </c>
    </row>
    <row r="115" spans="1:11" x14ac:dyDescent="0.35">
      <c r="A115" t="s">
        <v>1993</v>
      </c>
      <c r="B115" t="s">
        <v>1994</v>
      </c>
      <c r="C115" t="s">
        <v>1995</v>
      </c>
      <c r="D115" t="s">
        <v>1990</v>
      </c>
      <c r="E115" t="s">
        <v>1991</v>
      </c>
      <c r="F115" t="s">
        <v>1992</v>
      </c>
      <c r="G115" s="18">
        <v>45747</v>
      </c>
      <c r="I115" t="s">
        <v>1544</v>
      </c>
      <c r="J115" t="s">
        <v>1649</v>
      </c>
      <c r="K115" t="s">
        <v>1546</v>
      </c>
    </row>
    <row r="116" spans="1:11" x14ac:dyDescent="0.35">
      <c r="A116" t="s">
        <v>1996</v>
      </c>
      <c r="B116" t="s">
        <v>1997</v>
      </c>
      <c r="C116" t="s">
        <v>1998</v>
      </c>
      <c r="D116" t="s">
        <v>1999</v>
      </c>
      <c r="E116" t="s">
        <v>2000</v>
      </c>
      <c r="F116" t="s">
        <v>2001</v>
      </c>
      <c r="G116" s="18">
        <v>44306</v>
      </c>
      <c r="I116" t="s">
        <v>1544</v>
      </c>
      <c r="J116" t="s">
        <v>1573</v>
      </c>
      <c r="K116" t="s">
        <v>1546</v>
      </c>
    </row>
    <row r="117" spans="1:11" x14ac:dyDescent="0.35">
      <c r="A117" t="s">
        <v>2002</v>
      </c>
      <c r="B117" t="s">
        <v>2003</v>
      </c>
      <c r="C117" t="s">
        <v>2004</v>
      </c>
      <c r="D117" t="s">
        <v>2005</v>
      </c>
      <c r="E117" t="s">
        <v>2006</v>
      </c>
      <c r="F117" t="s">
        <v>2007</v>
      </c>
      <c r="G117" s="18">
        <v>45131</v>
      </c>
      <c r="I117" t="s">
        <v>1544</v>
      </c>
      <c r="J117" t="s">
        <v>1595</v>
      </c>
      <c r="K117" t="s">
        <v>1546</v>
      </c>
    </row>
    <row r="118" spans="1:11" x14ac:dyDescent="0.35">
      <c r="A118" t="s">
        <v>2008</v>
      </c>
      <c r="B118" t="s">
        <v>1667</v>
      </c>
      <c r="C118" t="s">
        <v>2009</v>
      </c>
      <c r="D118" t="s">
        <v>2010</v>
      </c>
      <c r="E118" t="s">
        <v>1635</v>
      </c>
      <c r="F118" t="s">
        <v>2011</v>
      </c>
      <c r="G118" s="18">
        <v>45670</v>
      </c>
      <c r="I118" t="s">
        <v>1544</v>
      </c>
      <c r="J118" t="s">
        <v>1573</v>
      </c>
      <c r="K118" t="s">
        <v>1546</v>
      </c>
    </row>
    <row r="119" spans="1:11" x14ac:dyDescent="0.35">
      <c r="A119" t="s">
        <v>2012</v>
      </c>
      <c r="B119" t="s">
        <v>1667</v>
      </c>
      <c r="C119" t="s">
        <v>2013</v>
      </c>
      <c r="D119" t="s">
        <v>2010</v>
      </c>
      <c r="E119" t="s">
        <v>1635</v>
      </c>
      <c r="F119" t="s">
        <v>2011</v>
      </c>
      <c r="G119" s="18">
        <v>45858</v>
      </c>
      <c r="I119" t="s">
        <v>1544</v>
      </c>
      <c r="J119" t="s">
        <v>1595</v>
      </c>
      <c r="K119" t="s">
        <v>1546</v>
      </c>
    </row>
    <row r="120" spans="1:11" x14ac:dyDescent="0.35">
      <c r="A120" t="s">
        <v>2014</v>
      </c>
      <c r="B120" t="s">
        <v>2015</v>
      </c>
      <c r="C120" t="s">
        <v>2016</v>
      </c>
      <c r="D120" t="s">
        <v>2017</v>
      </c>
      <c r="E120" t="s">
        <v>2006</v>
      </c>
      <c r="F120" t="s">
        <v>2018</v>
      </c>
      <c r="G120" s="18">
        <v>45794</v>
      </c>
      <c r="I120" t="s">
        <v>1544</v>
      </c>
      <c r="J120" t="s">
        <v>1563</v>
      </c>
      <c r="K120" t="s">
        <v>1546</v>
      </c>
    </row>
    <row r="121" spans="1:11" x14ac:dyDescent="0.35">
      <c r="A121" t="s">
        <v>2019</v>
      </c>
      <c r="B121" t="s">
        <v>2015</v>
      </c>
      <c r="C121" t="s">
        <v>2020</v>
      </c>
      <c r="D121" t="s">
        <v>2017</v>
      </c>
      <c r="E121" t="s">
        <v>2006</v>
      </c>
      <c r="F121" t="s">
        <v>2018</v>
      </c>
      <c r="G121" s="18">
        <v>45930</v>
      </c>
      <c r="I121" t="s">
        <v>1544</v>
      </c>
      <c r="J121" t="s">
        <v>1563</v>
      </c>
      <c r="K121" t="s">
        <v>1546</v>
      </c>
    </row>
    <row r="122" spans="1:11" x14ac:dyDescent="0.35">
      <c r="A122" t="s">
        <v>2021</v>
      </c>
      <c r="B122" t="s">
        <v>1547</v>
      </c>
      <c r="C122" t="s">
        <v>2022</v>
      </c>
      <c r="D122" t="s">
        <v>1982</v>
      </c>
      <c r="E122" t="s">
        <v>1806</v>
      </c>
      <c r="F122" t="s">
        <v>1984</v>
      </c>
      <c r="G122" s="18">
        <v>45874</v>
      </c>
      <c r="I122" t="s">
        <v>1583</v>
      </c>
      <c r="J122" t="s">
        <v>1573</v>
      </c>
      <c r="K122" t="s">
        <v>1546</v>
      </c>
    </row>
    <row r="123" spans="1:11" x14ac:dyDescent="0.35">
      <c r="A123" t="s">
        <v>2021</v>
      </c>
      <c r="B123" t="s">
        <v>2023</v>
      </c>
      <c r="C123" t="s">
        <v>2024</v>
      </c>
      <c r="D123" t="s">
        <v>1982</v>
      </c>
      <c r="E123" t="s">
        <v>1806</v>
      </c>
      <c r="F123" t="s">
        <v>1984</v>
      </c>
      <c r="G123" s="18">
        <v>45951</v>
      </c>
      <c r="I123" t="s">
        <v>1583</v>
      </c>
      <c r="J123" t="s">
        <v>1573</v>
      </c>
      <c r="K123" t="s">
        <v>1546</v>
      </c>
    </row>
    <row r="124" spans="1:11" x14ac:dyDescent="0.35">
      <c r="A124" t="s">
        <v>2021</v>
      </c>
      <c r="B124" t="s">
        <v>2025</v>
      </c>
      <c r="C124" t="s">
        <v>2026</v>
      </c>
      <c r="D124" t="s">
        <v>1982</v>
      </c>
      <c r="E124" t="s">
        <v>1806</v>
      </c>
      <c r="F124" t="s">
        <v>1984</v>
      </c>
      <c r="G124" s="18">
        <v>45867</v>
      </c>
      <c r="I124" t="s">
        <v>1583</v>
      </c>
      <c r="J124" t="s">
        <v>1545</v>
      </c>
      <c r="K124" t="s">
        <v>1546</v>
      </c>
    </row>
    <row r="125" spans="1:11" x14ac:dyDescent="0.35">
      <c r="A125" t="s">
        <v>2027</v>
      </c>
      <c r="B125" t="s">
        <v>2028</v>
      </c>
      <c r="C125" t="s">
        <v>2029</v>
      </c>
      <c r="D125" t="s">
        <v>2030</v>
      </c>
      <c r="E125" t="s">
        <v>2031</v>
      </c>
      <c r="F125" t="s">
        <v>2032</v>
      </c>
      <c r="G125" s="18">
        <v>44805</v>
      </c>
      <c r="I125" t="s">
        <v>1544</v>
      </c>
      <c r="J125" t="s">
        <v>1563</v>
      </c>
      <c r="K125" t="s">
        <v>1546</v>
      </c>
    </row>
    <row r="126" spans="1:11" x14ac:dyDescent="0.35">
      <c r="A126" t="s">
        <v>2033</v>
      </c>
      <c r="B126" t="s">
        <v>2034</v>
      </c>
      <c r="C126" t="s">
        <v>2035</v>
      </c>
      <c r="D126" t="s">
        <v>2036</v>
      </c>
      <c r="E126" t="s">
        <v>2037</v>
      </c>
      <c r="F126" t="s">
        <v>2038</v>
      </c>
      <c r="G126" s="18">
        <v>43089</v>
      </c>
      <c r="I126" t="s">
        <v>1544</v>
      </c>
      <c r="J126" t="s">
        <v>1584</v>
      </c>
      <c r="K126" t="s">
        <v>1546</v>
      </c>
    </row>
    <row r="127" spans="1:11" x14ac:dyDescent="0.35">
      <c r="A127" t="s">
        <v>2039</v>
      </c>
      <c r="B127" t="s">
        <v>2040</v>
      </c>
      <c r="C127" t="s">
        <v>2041</v>
      </c>
      <c r="D127" t="s">
        <v>2042</v>
      </c>
      <c r="E127" t="s">
        <v>2043</v>
      </c>
      <c r="F127" t="s">
        <v>2044</v>
      </c>
      <c r="G127" s="18">
        <v>41274</v>
      </c>
      <c r="I127" t="s">
        <v>1544</v>
      </c>
      <c r="J127" t="s">
        <v>1584</v>
      </c>
      <c r="K127" t="s">
        <v>1546</v>
      </c>
    </row>
    <row r="128" spans="1:11" x14ac:dyDescent="0.35">
      <c r="A128" t="s">
        <v>2045</v>
      </c>
      <c r="B128" t="s">
        <v>1608</v>
      </c>
      <c r="C128" t="s">
        <v>2046</v>
      </c>
      <c r="D128" t="s">
        <v>2047</v>
      </c>
      <c r="E128" t="s">
        <v>2048</v>
      </c>
      <c r="F128" t="s">
        <v>2049</v>
      </c>
      <c r="G128" s="18">
        <v>44455</v>
      </c>
      <c r="I128" t="s">
        <v>1544</v>
      </c>
      <c r="J128" t="s">
        <v>1573</v>
      </c>
      <c r="K128" t="s">
        <v>1546</v>
      </c>
    </row>
    <row r="129" spans="1:11" x14ac:dyDescent="0.35">
      <c r="A129" t="s">
        <v>2050</v>
      </c>
      <c r="B129" t="s">
        <v>2051</v>
      </c>
      <c r="C129" t="s">
        <v>2052</v>
      </c>
      <c r="D129" t="s">
        <v>2053</v>
      </c>
      <c r="E129" t="s">
        <v>2054</v>
      </c>
      <c r="F129" t="s">
        <v>2055</v>
      </c>
      <c r="G129" s="18">
        <v>45776</v>
      </c>
      <c r="H129" s="18">
        <v>46022</v>
      </c>
      <c r="I129" t="s">
        <v>1583</v>
      </c>
      <c r="J129" t="s">
        <v>1545</v>
      </c>
      <c r="K129" t="s">
        <v>1546</v>
      </c>
    </row>
    <row r="130" spans="1:11" x14ac:dyDescent="0.35">
      <c r="A130" t="s">
        <v>2056</v>
      </c>
      <c r="B130" t="s">
        <v>2057</v>
      </c>
      <c r="C130" t="s">
        <v>2058</v>
      </c>
      <c r="D130" t="s">
        <v>2059</v>
      </c>
      <c r="E130" t="s">
        <v>1818</v>
      </c>
      <c r="F130" t="s">
        <v>2060</v>
      </c>
      <c r="G130" s="18">
        <v>45266</v>
      </c>
      <c r="I130" t="s">
        <v>1544</v>
      </c>
      <c r="J130" t="s">
        <v>1549</v>
      </c>
      <c r="K130" t="s">
        <v>1546</v>
      </c>
    </row>
    <row r="131" spans="1:11" x14ac:dyDescent="0.35">
      <c r="A131" t="s">
        <v>2061</v>
      </c>
      <c r="B131" t="s">
        <v>2062</v>
      </c>
      <c r="C131" t="s">
        <v>2063</v>
      </c>
      <c r="D131" t="s">
        <v>2064</v>
      </c>
      <c r="E131" t="s">
        <v>1554</v>
      </c>
      <c r="F131" t="s">
        <v>2065</v>
      </c>
      <c r="G131" s="18">
        <v>44995</v>
      </c>
      <c r="H131" s="18">
        <v>45981</v>
      </c>
      <c r="I131" t="s">
        <v>1583</v>
      </c>
      <c r="J131" t="s">
        <v>1563</v>
      </c>
      <c r="K131" t="s">
        <v>1546</v>
      </c>
    </row>
    <row r="132" spans="1:11" x14ac:dyDescent="0.35">
      <c r="A132" t="s">
        <v>2066</v>
      </c>
      <c r="B132" t="s">
        <v>2067</v>
      </c>
      <c r="C132" t="s">
        <v>2068</v>
      </c>
      <c r="D132" t="s">
        <v>1750</v>
      </c>
      <c r="E132" t="s">
        <v>2069</v>
      </c>
      <c r="F132" t="s">
        <v>1752</v>
      </c>
      <c r="G132" s="18">
        <v>44166</v>
      </c>
      <c r="I132" t="s">
        <v>1544</v>
      </c>
      <c r="J132" t="s">
        <v>1595</v>
      </c>
      <c r="K132" t="s">
        <v>1546</v>
      </c>
    </row>
    <row r="133" spans="1:11" x14ac:dyDescent="0.35">
      <c r="A133" t="s">
        <v>2070</v>
      </c>
      <c r="B133" t="s">
        <v>1804</v>
      </c>
      <c r="C133" t="s">
        <v>2071</v>
      </c>
      <c r="D133" t="s">
        <v>1750</v>
      </c>
      <c r="E133" t="s">
        <v>2069</v>
      </c>
      <c r="F133" t="s">
        <v>1752</v>
      </c>
      <c r="G133" s="18">
        <v>44805</v>
      </c>
      <c r="I133" t="s">
        <v>1544</v>
      </c>
      <c r="J133" t="s">
        <v>1567</v>
      </c>
      <c r="K133" t="s">
        <v>1546</v>
      </c>
    </row>
    <row r="134" spans="1:11" x14ac:dyDescent="0.35">
      <c r="A134" t="s">
        <v>2072</v>
      </c>
      <c r="B134" t="s">
        <v>1597</v>
      </c>
      <c r="C134" t="s">
        <v>2073</v>
      </c>
      <c r="D134" t="s">
        <v>1750</v>
      </c>
      <c r="E134" t="s">
        <v>2069</v>
      </c>
      <c r="F134" t="s">
        <v>1752</v>
      </c>
      <c r="G134" s="18">
        <v>45188</v>
      </c>
      <c r="H134" s="18">
        <v>46022</v>
      </c>
      <c r="I134" t="s">
        <v>1583</v>
      </c>
      <c r="J134" t="s">
        <v>1567</v>
      </c>
      <c r="K134" t="s">
        <v>1546</v>
      </c>
    </row>
    <row r="135" spans="1:11" x14ac:dyDescent="0.35">
      <c r="A135" t="s">
        <v>2074</v>
      </c>
      <c r="B135" t="s">
        <v>2075</v>
      </c>
      <c r="C135" t="s">
        <v>2076</v>
      </c>
      <c r="D135" t="s">
        <v>2077</v>
      </c>
      <c r="E135" t="s">
        <v>2078</v>
      </c>
      <c r="F135" t="s">
        <v>2079</v>
      </c>
      <c r="G135" s="18">
        <v>45947</v>
      </c>
      <c r="H135" s="18">
        <v>46039</v>
      </c>
      <c r="I135" t="s">
        <v>1544</v>
      </c>
      <c r="J135" t="s">
        <v>1595</v>
      </c>
      <c r="K135" t="s">
        <v>1546</v>
      </c>
    </row>
    <row r="136" spans="1:11" x14ac:dyDescent="0.35">
      <c r="A136" t="s">
        <v>2080</v>
      </c>
      <c r="B136" t="s">
        <v>2081</v>
      </c>
      <c r="C136" t="s">
        <v>2082</v>
      </c>
      <c r="D136" t="s">
        <v>2083</v>
      </c>
      <c r="E136" t="s">
        <v>2084</v>
      </c>
      <c r="F136" t="s">
        <v>2085</v>
      </c>
      <c r="G136" s="18">
        <v>40328</v>
      </c>
      <c r="I136" t="s">
        <v>1544</v>
      </c>
      <c r="J136" t="s">
        <v>1584</v>
      </c>
      <c r="K136" t="s">
        <v>1546</v>
      </c>
    </row>
    <row r="137" spans="1:11" x14ac:dyDescent="0.35">
      <c r="A137" t="s">
        <v>2086</v>
      </c>
      <c r="B137" t="s">
        <v>2087</v>
      </c>
      <c r="C137" t="s">
        <v>2088</v>
      </c>
      <c r="D137" t="s">
        <v>2089</v>
      </c>
      <c r="E137" t="s">
        <v>1641</v>
      </c>
      <c r="F137" t="s">
        <v>2090</v>
      </c>
      <c r="G137" s="18">
        <v>45938</v>
      </c>
      <c r="H137" s="18">
        <v>45981</v>
      </c>
      <c r="I137" t="s">
        <v>1583</v>
      </c>
      <c r="J137" t="s">
        <v>1584</v>
      </c>
      <c r="K137" t="s">
        <v>1546</v>
      </c>
    </row>
    <row r="138" spans="1:11" x14ac:dyDescent="0.35">
      <c r="A138" t="s">
        <v>2091</v>
      </c>
      <c r="B138" t="s">
        <v>1608</v>
      </c>
      <c r="C138" t="s">
        <v>2092</v>
      </c>
      <c r="D138" t="s">
        <v>2093</v>
      </c>
      <c r="E138" t="s">
        <v>2069</v>
      </c>
      <c r="F138" t="s">
        <v>2094</v>
      </c>
      <c r="G138" s="18">
        <v>44651</v>
      </c>
      <c r="I138" t="s">
        <v>1544</v>
      </c>
      <c r="J138" t="s">
        <v>1567</v>
      </c>
      <c r="K138" t="s">
        <v>1546</v>
      </c>
    </row>
    <row r="139" spans="1:11" x14ac:dyDescent="0.35">
      <c r="A139" t="s">
        <v>2091</v>
      </c>
      <c r="B139" t="s">
        <v>1638</v>
      </c>
      <c r="C139" t="s">
        <v>2095</v>
      </c>
      <c r="D139" t="s">
        <v>2093</v>
      </c>
      <c r="E139" t="s">
        <v>2069</v>
      </c>
      <c r="F139" t="s">
        <v>2094</v>
      </c>
      <c r="G139" s="18">
        <v>44287</v>
      </c>
      <c r="I139" t="s">
        <v>1544</v>
      </c>
      <c r="J139" t="s">
        <v>1573</v>
      </c>
      <c r="K139" t="s">
        <v>1546</v>
      </c>
    </row>
    <row r="140" spans="1:11" x14ac:dyDescent="0.35">
      <c r="A140" t="s">
        <v>2096</v>
      </c>
      <c r="B140" t="s">
        <v>1608</v>
      </c>
      <c r="C140" t="s">
        <v>2097</v>
      </c>
      <c r="D140" t="s">
        <v>2093</v>
      </c>
      <c r="E140" t="s">
        <v>2069</v>
      </c>
      <c r="F140" t="s">
        <v>2094</v>
      </c>
      <c r="G140" s="18">
        <v>44681</v>
      </c>
      <c r="I140" t="s">
        <v>1544</v>
      </c>
      <c r="J140" t="s">
        <v>1567</v>
      </c>
      <c r="K140" t="s">
        <v>1546</v>
      </c>
    </row>
    <row r="141" spans="1:11" x14ac:dyDescent="0.35">
      <c r="A141" t="s">
        <v>2098</v>
      </c>
      <c r="B141" t="s">
        <v>2062</v>
      </c>
      <c r="C141" t="s">
        <v>2099</v>
      </c>
      <c r="D141" t="s">
        <v>2100</v>
      </c>
      <c r="E141" t="s">
        <v>2101</v>
      </c>
      <c r="F141" t="s">
        <v>2102</v>
      </c>
      <c r="G141" s="18">
        <v>45964</v>
      </c>
      <c r="I141" t="s">
        <v>1544</v>
      </c>
      <c r="J141" t="s">
        <v>1545</v>
      </c>
      <c r="K141" t="s">
        <v>1546</v>
      </c>
    </row>
    <row r="142" spans="1:11" x14ac:dyDescent="0.35">
      <c r="A142" t="s">
        <v>2098</v>
      </c>
      <c r="B142" t="s">
        <v>1735</v>
      </c>
      <c r="C142" t="s">
        <v>2103</v>
      </c>
      <c r="D142" t="s">
        <v>2100</v>
      </c>
      <c r="E142" t="s">
        <v>2101</v>
      </c>
      <c r="F142" t="s">
        <v>2102</v>
      </c>
      <c r="G142" s="18">
        <v>45964</v>
      </c>
      <c r="I142" t="s">
        <v>1544</v>
      </c>
      <c r="J142" t="s">
        <v>1545</v>
      </c>
      <c r="K142" t="s">
        <v>1546</v>
      </c>
    </row>
    <row r="143" spans="1:11" x14ac:dyDescent="0.35">
      <c r="A143" t="s">
        <v>2098</v>
      </c>
      <c r="B143" t="s">
        <v>1933</v>
      </c>
      <c r="C143" t="s">
        <v>2104</v>
      </c>
      <c r="D143" t="s">
        <v>2100</v>
      </c>
      <c r="E143" t="s">
        <v>2101</v>
      </c>
      <c r="F143" t="s">
        <v>2102</v>
      </c>
      <c r="G143" s="18">
        <v>45964</v>
      </c>
      <c r="I143" t="s">
        <v>1544</v>
      </c>
      <c r="J143" t="s">
        <v>1545</v>
      </c>
      <c r="K143" t="s">
        <v>1546</v>
      </c>
    </row>
    <row r="144" spans="1:11" x14ac:dyDescent="0.35">
      <c r="A144" t="s">
        <v>2105</v>
      </c>
      <c r="B144" t="s">
        <v>1735</v>
      </c>
      <c r="C144" t="s">
        <v>2106</v>
      </c>
      <c r="D144" t="s">
        <v>2100</v>
      </c>
      <c r="E144" t="s">
        <v>2107</v>
      </c>
      <c r="F144" t="s">
        <v>2102</v>
      </c>
      <c r="G144" s="18">
        <v>45017</v>
      </c>
      <c r="H144" s="18">
        <v>46022</v>
      </c>
      <c r="I144" t="s">
        <v>1583</v>
      </c>
      <c r="J144" t="s">
        <v>1584</v>
      </c>
      <c r="K144" t="s">
        <v>1546</v>
      </c>
    </row>
    <row r="145" spans="1:11" x14ac:dyDescent="0.35">
      <c r="A145" t="s">
        <v>2108</v>
      </c>
      <c r="B145" t="s">
        <v>1735</v>
      </c>
      <c r="C145" t="s">
        <v>2109</v>
      </c>
      <c r="D145" t="s">
        <v>2100</v>
      </c>
      <c r="E145" t="s">
        <v>2107</v>
      </c>
      <c r="F145" t="s">
        <v>2102</v>
      </c>
      <c r="G145" s="18">
        <v>45031</v>
      </c>
      <c r="H145" s="18">
        <v>46022</v>
      </c>
      <c r="I145" t="s">
        <v>1583</v>
      </c>
      <c r="J145" t="s">
        <v>1567</v>
      </c>
      <c r="K145" t="s">
        <v>1546</v>
      </c>
    </row>
    <row r="146" spans="1:11" x14ac:dyDescent="0.35">
      <c r="A146" t="s">
        <v>2110</v>
      </c>
      <c r="B146" t="s">
        <v>1667</v>
      </c>
      <c r="C146" t="s">
        <v>2111</v>
      </c>
      <c r="D146" t="s">
        <v>2112</v>
      </c>
      <c r="E146" t="s">
        <v>2113</v>
      </c>
      <c r="F146" t="s">
        <v>2114</v>
      </c>
      <c r="G146" s="18">
        <v>45463</v>
      </c>
      <c r="H146" s="18">
        <v>46022</v>
      </c>
      <c r="I146" t="s">
        <v>1583</v>
      </c>
      <c r="J146" t="s">
        <v>1563</v>
      </c>
      <c r="K146" t="s">
        <v>1546</v>
      </c>
    </row>
    <row r="147" spans="1:11" x14ac:dyDescent="0.35">
      <c r="A147" t="s">
        <v>2115</v>
      </c>
      <c r="B147" t="s">
        <v>2116</v>
      </c>
      <c r="C147" t="s">
        <v>2117</v>
      </c>
      <c r="D147" t="s">
        <v>2118</v>
      </c>
      <c r="E147" t="s">
        <v>2119</v>
      </c>
      <c r="F147" t="s">
        <v>2120</v>
      </c>
      <c r="G147" s="18">
        <v>44673</v>
      </c>
      <c r="I147" t="s">
        <v>1544</v>
      </c>
      <c r="J147" t="s">
        <v>1584</v>
      </c>
      <c r="K147" t="s">
        <v>1546</v>
      </c>
    </row>
    <row r="148" spans="1:11" x14ac:dyDescent="0.35">
      <c r="A148" t="s">
        <v>2115</v>
      </c>
      <c r="B148" t="s">
        <v>2116</v>
      </c>
      <c r="C148" t="s">
        <v>2121</v>
      </c>
      <c r="D148" t="s">
        <v>2118</v>
      </c>
      <c r="E148" t="s">
        <v>2119</v>
      </c>
      <c r="F148" t="s">
        <v>2120</v>
      </c>
      <c r="G148" s="18">
        <v>44643</v>
      </c>
      <c r="I148" t="s">
        <v>1544</v>
      </c>
      <c r="J148" t="s">
        <v>1584</v>
      </c>
      <c r="K148" t="s">
        <v>1546</v>
      </c>
    </row>
    <row r="149" spans="1:11" x14ac:dyDescent="0.35">
      <c r="A149" t="s">
        <v>2122</v>
      </c>
      <c r="B149" t="s">
        <v>1586</v>
      </c>
      <c r="C149" t="s">
        <v>2123</v>
      </c>
      <c r="D149" t="s">
        <v>2124</v>
      </c>
      <c r="E149" t="s">
        <v>1542</v>
      </c>
      <c r="F149" t="s">
        <v>2125</v>
      </c>
      <c r="G149" s="18">
        <v>43523</v>
      </c>
      <c r="H149" s="18">
        <v>46022</v>
      </c>
      <c r="I149" t="s">
        <v>1544</v>
      </c>
      <c r="J149" t="s">
        <v>1545</v>
      </c>
      <c r="K149" t="s">
        <v>1546</v>
      </c>
    </row>
    <row r="150" spans="1:11" x14ac:dyDescent="0.35">
      <c r="A150" t="s">
        <v>2126</v>
      </c>
      <c r="B150" t="s">
        <v>2127</v>
      </c>
      <c r="C150" t="s">
        <v>2128</v>
      </c>
      <c r="D150" t="s">
        <v>2129</v>
      </c>
      <c r="E150" t="s">
        <v>1683</v>
      </c>
      <c r="F150" t="s">
        <v>2130</v>
      </c>
      <c r="G150" s="18">
        <v>45809</v>
      </c>
      <c r="H150" s="18">
        <v>46142</v>
      </c>
      <c r="I150" t="s">
        <v>1583</v>
      </c>
      <c r="J150" t="s">
        <v>1549</v>
      </c>
      <c r="K150" t="s">
        <v>1546</v>
      </c>
    </row>
    <row r="151" spans="1:11" x14ac:dyDescent="0.35">
      <c r="A151" t="s">
        <v>2131</v>
      </c>
      <c r="B151" t="s">
        <v>2132</v>
      </c>
      <c r="C151" t="s">
        <v>2133</v>
      </c>
      <c r="D151" t="s">
        <v>2134</v>
      </c>
      <c r="E151" t="s">
        <v>2135</v>
      </c>
      <c r="F151" t="s">
        <v>2136</v>
      </c>
      <c r="G151" s="18">
        <v>45951</v>
      </c>
      <c r="H151" s="18">
        <v>45975</v>
      </c>
      <c r="I151" t="s">
        <v>1583</v>
      </c>
      <c r="J151" t="s">
        <v>1584</v>
      </c>
      <c r="K151" t="s">
        <v>1546</v>
      </c>
    </row>
    <row r="152" spans="1:11" x14ac:dyDescent="0.35">
      <c r="A152" t="s">
        <v>2137</v>
      </c>
      <c r="B152" t="s">
        <v>1608</v>
      </c>
      <c r="C152" t="s">
        <v>2138</v>
      </c>
      <c r="D152" t="s">
        <v>2139</v>
      </c>
      <c r="E152" t="s">
        <v>2140</v>
      </c>
      <c r="F152" t="s">
        <v>2141</v>
      </c>
      <c r="G152" s="18">
        <v>45791</v>
      </c>
      <c r="I152" t="s">
        <v>1544</v>
      </c>
      <c r="J152" t="s">
        <v>1584</v>
      </c>
      <c r="K152" t="s">
        <v>1546</v>
      </c>
    </row>
    <row r="153" spans="1:11" x14ac:dyDescent="0.35">
      <c r="A153" t="s">
        <v>2137</v>
      </c>
      <c r="B153" t="s">
        <v>2142</v>
      </c>
      <c r="C153" t="s">
        <v>2143</v>
      </c>
      <c r="D153" t="s">
        <v>2139</v>
      </c>
      <c r="E153" t="s">
        <v>2140</v>
      </c>
      <c r="F153" t="s">
        <v>2141</v>
      </c>
      <c r="G153" s="18">
        <v>45791</v>
      </c>
      <c r="I153" t="s">
        <v>1544</v>
      </c>
      <c r="J153" t="s">
        <v>1584</v>
      </c>
      <c r="K153" t="s">
        <v>1546</v>
      </c>
    </row>
    <row r="154" spans="1:11" x14ac:dyDescent="0.35">
      <c r="A154" t="s">
        <v>2144</v>
      </c>
      <c r="B154" t="s">
        <v>2145</v>
      </c>
      <c r="C154" t="s">
        <v>2146</v>
      </c>
      <c r="D154" t="s">
        <v>1713</v>
      </c>
      <c r="E154" t="s">
        <v>2147</v>
      </c>
      <c r="F154" t="s">
        <v>1715</v>
      </c>
      <c r="G154" s="18">
        <v>42685</v>
      </c>
      <c r="I154" t="s">
        <v>1583</v>
      </c>
      <c r="J154" t="s">
        <v>1573</v>
      </c>
      <c r="K154" t="s">
        <v>1546</v>
      </c>
    </row>
    <row r="155" spans="1:11" x14ac:dyDescent="0.35">
      <c r="A155" t="s">
        <v>2148</v>
      </c>
      <c r="B155" t="s">
        <v>2149</v>
      </c>
      <c r="C155" t="s">
        <v>2150</v>
      </c>
      <c r="D155" t="s">
        <v>2151</v>
      </c>
      <c r="E155" t="s">
        <v>2152</v>
      </c>
      <c r="F155" t="s">
        <v>2153</v>
      </c>
      <c r="G155" s="18">
        <v>45943</v>
      </c>
      <c r="H155" s="18">
        <v>45991</v>
      </c>
      <c r="I155" t="s">
        <v>1678</v>
      </c>
      <c r="J155" t="s">
        <v>1649</v>
      </c>
      <c r="K155" t="s">
        <v>1546</v>
      </c>
    </row>
    <row r="156" spans="1:11" x14ac:dyDescent="0.35">
      <c r="A156" t="s">
        <v>2154</v>
      </c>
      <c r="B156" t="s">
        <v>2155</v>
      </c>
      <c r="C156" t="s">
        <v>2156</v>
      </c>
      <c r="D156" t="s">
        <v>2157</v>
      </c>
      <c r="E156" t="s">
        <v>2054</v>
      </c>
      <c r="F156" t="s">
        <v>2158</v>
      </c>
      <c r="G156" s="18">
        <v>45937</v>
      </c>
      <c r="H156" s="18">
        <v>45991</v>
      </c>
      <c r="I156" t="s">
        <v>1583</v>
      </c>
      <c r="J156" t="s">
        <v>1545</v>
      </c>
      <c r="K156" t="s">
        <v>1546</v>
      </c>
    </row>
    <row r="157" spans="1:11" x14ac:dyDescent="0.35">
      <c r="A157" t="s">
        <v>2159</v>
      </c>
      <c r="B157" t="s">
        <v>2160</v>
      </c>
      <c r="C157" t="s">
        <v>2161</v>
      </c>
      <c r="D157" t="s">
        <v>2162</v>
      </c>
      <c r="E157" t="s">
        <v>1931</v>
      </c>
      <c r="F157" t="s">
        <v>2163</v>
      </c>
      <c r="G157" s="18">
        <v>42492</v>
      </c>
      <c r="I157" t="s">
        <v>1544</v>
      </c>
      <c r="J157" t="s">
        <v>1747</v>
      </c>
      <c r="K157" t="s">
        <v>1546</v>
      </c>
    </row>
    <row r="158" spans="1:11" x14ac:dyDescent="0.35">
      <c r="A158" t="s">
        <v>2164</v>
      </c>
      <c r="B158" t="s">
        <v>1667</v>
      </c>
      <c r="C158" t="s">
        <v>2165</v>
      </c>
      <c r="D158" t="s">
        <v>2166</v>
      </c>
      <c r="E158" t="s">
        <v>2167</v>
      </c>
      <c r="F158" t="s">
        <v>2168</v>
      </c>
      <c r="G158" s="18">
        <v>41296</v>
      </c>
      <c r="I158" t="s">
        <v>1544</v>
      </c>
      <c r="J158" t="s">
        <v>1595</v>
      </c>
      <c r="K158" t="s">
        <v>1546</v>
      </c>
    </row>
    <row r="159" spans="1:11" x14ac:dyDescent="0.35">
      <c r="A159" t="s">
        <v>2169</v>
      </c>
      <c r="B159" t="s">
        <v>2170</v>
      </c>
      <c r="C159" t="s">
        <v>2171</v>
      </c>
      <c r="D159" t="s">
        <v>2166</v>
      </c>
      <c r="E159" t="s">
        <v>2167</v>
      </c>
      <c r="F159" t="s">
        <v>2168</v>
      </c>
      <c r="G159" s="18">
        <v>41296</v>
      </c>
      <c r="I159" t="s">
        <v>1544</v>
      </c>
      <c r="J159" t="s">
        <v>1595</v>
      </c>
      <c r="K159" t="s">
        <v>1546</v>
      </c>
    </row>
    <row r="160" spans="1:11" x14ac:dyDescent="0.35">
      <c r="A160" t="s">
        <v>2172</v>
      </c>
      <c r="B160" t="s">
        <v>1994</v>
      </c>
      <c r="C160" t="s">
        <v>2173</v>
      </c>
      <c r="D160" t="s">
        <v>2166</v>
      </c>
      <c r="E160" t="s">
        <v>2167</v>
      </c>
      <c r="F160" t="s">
        <v>2168</v>
      </c>
      <c r="G160" s="18">
        <v>41673</v>
      </c>
      <c r="I160" t="s">
        <v>1544</v>
      </c>
      <c r="J160" t="s">
        <v>1584</v>
      </c>
      <c r="K160" t="s">
        <v>1546</v>
      </c>
    </row>
    <row r="161" spans="1:11" x14ac:dyDescent="0.35">
      <c r="A161" t="s">
        <v>2172</v>
      </c>
      <c r="B161" t="s">
        <v>2174</v>
      </c>
      <c r="C161" t="s">
        <v>2175</v>
      </c>
      <c r="D161" t="s">
        <v>2166</v>
      </c>
      <c r="E161" t="s">
        <v>2167</v>
      </c>
      <c r="F161" t="s">
        <v>2168</v>
      </c>
      <c r="G161" s="18">
        <v>41673</v>
      </c>
      <c r="I161" t="s">
        <v>1544</v>
      </c>
      <c r="J161" t="s">
        <v>1584</v>
      </c>
      <c r="K161" t="s">
        <v>1546</v>
      </c>
    </row>
    <row r="162" spans="1:11" x14ac:dyDescent="0.35">
      <c r="A162" t="s">
        <v>2176</v>
      </c>
      <c r="B162" t="s">
        <v>1632</v>
      </c>
      <c r="C162" t="s">
        <v>2177</v>
      </c>
      <c r="D162" t="s">
        <v>2166</v>
      </c>
      <c r="E162" t="s">
        <v>2167</v>
      </c>
      <c r="F162" t="s">
        <v>2168</v>
      </c>
      <c r="G162" s="18">
        <v>42208</v>
      </c>
      <c r="I162" t="s">
        <v>1544</v>
      </c>
      <c r="J162" t="s">
        <v>1584</v>
      </c>
      <c r="K162" t="s">
        <v>1546</v>
      </c>
    </row>
    <row r="163" spans="1:11" x14ac:dyDescent="0.35">
      <c r="A163" t="s">
        <v>2176</v>
      </c>
      <c r="B163" t="s">
        <v>2178</v>
      </c>
      <c r="C163" t="s">
        <v>2179</v>
      </c>
      <c r="D163" t="s">
        <v>2166</v>
      </c>
      <c r="E163" t="s">
        <v>2167</v>
      </c>
      <c r="F163" t="s">
        <v>2168</v>
      </c>
      <c r="G163" s="18">
        <v>42208</v>
      </c>
      <c r="I163" t="s">
        <v>1544</v>
      </c>
      <c r="J163" t="s">
        <v>1584</v>
      </c>
      <c r="K163" t="s">
        <v>1546</v>
      </c>
    </row>
    <row r="164" spans="1:11" x14ac:dyDescent="0.35">
      <c r="A164" t="s">
        <v>2180</v>
      </c>
      <c r="B164" t="s">
        <v>2181</v>
      </c>
      <c r="C164" t="s">
        <v>2182</v>
      </c>
      <c r="D164" t="s">
        <v>2183</v>
      </c>
      <c r="E164" t="s">
        <v>2184</v>
      </c>
      <c r="F164" t="s">
        <v>2185</v>
      </c>
      <c r="G164" s="18">
        <v>45566</v>
      </c>
      <c r="I164" t="s">
        <v>1544</v>
      </c>
      <c r="J164" t="s">
        <v>1595</v>
      </c>
      <c r="K164" t="s">
        <v>1546</v>
      </c>
    </row>
    <row r="165" spans="1:11" x14ac:dyDescent="0.35">
      <c r="A165" t="s">
        <v>2186</v>
      </c>
      <c r="B165" t="s">
        <v>2187</v>
      </c>
      <c r="C165" t="s">
        <v>2188</v>
      </c>
      <c r="D165" t="s">
        <v>2189</v>
      </c>
      <c r="E165" t="s">
        <v>2190</v>
      </c>
      <c r="F165" t="s">
        <v>2191</v>
      </c>
      <c r="G165" s="18">
        <v>45658</v>
      </c>
      <c r="I165" t="s">
        <v>1544</v>
      </c>
      <c r="J165" t="s">
        <v>1584</v>
      </c>
      <c r="K165" t="s">
        <v>1546</v>
      </c>
    </row>
    <row r="166" spans="1:11" x14ac:dyDescent="0.35">
      <c r="A166" t="s">
        <v>2192</v>
      </c>
      <c r="B166" t="s">
        <v>2193</v>
      </c>
      <c r="C166" t="s">
        <v>2194</v>
      </c>
      <c r="D166" t="s">
        <v>2195</v>
      </c>
      <c r="E166" t="s">
        <v>2196</v>
      </c>
      <c r="F166" t="s">
        <v>2197</v>
      </c>
      <c r="G166" s="18">
        <v>42979</v>
      </c>
      <c r="I166" t="s">
        <v>1544</v>
      </c>
      <c r="J166" t="s">
        <v>1595</v>
      </c>
      <c r="K166" t="s">
        <v>1546</v>
      </c>
    </row>
    <row r="167" spans="1:11" x14ac:dyDescent="0.35">
      <c r="A167" t="s">
        <v>2198</v>
      </c>
      <c r="B167" t="s">
        <v>2199</v>
      </c>
      <c r="C167" t="s">
        <v>2200</v>
      </c>
      <c r="D167" t="s">
        <v>2195</v>
      </c>
      <c r="E167" t="s">
        <v>2196</v>
      </c>
      <c r="F167" t="s">
        <v>2197</v>
      </c>
      <c r="G167" s="18">
        <v>44742</v>
      </c>
      <c r="I167" t="s">
        <v>1783</v>
      </c>
      <c r="J167" t="s">
        <v>1584</v>
      </c>
      <c r="K167" t="s">
        <v>1546</v>
      </c>
    </row>
    <row r="168" spans="1:11" x14ac:dyDescent="0.35">
      <c r="A168" t="s">
        <v>2201</v>
      </c>
      <c r="B168" t="s">
        <v>2202</v>
      </c>
      <c r="C168" t="s">
        <v>2203</v>
      </c>
      <c r="D168" t="s">
        <v>2195</v>
      </c>
      <c r="E168" t="s">
        <v>2196</v>
      </c>
      <c r="F168" t="s">
        <v>2197</v>
      </c>
      <c r="G168" s="18">
        <v>44926</v>
      </c>
      <c r="I168" t="s">
        <v>1544</v>
      </c>
      <c r="J168" t="s">
        <v>1584</v>
      </c>
      <c r="K168" t="s">
        <v>1546</v>
      </c>
    </row>
    <row r="169" spans="1:11" x14ac:dyDescent="0.35">
      <c r="A169" t="s">
        <v>2204</v>
      </c>
      <c r="B169" t="s">
        <v>2205</v>
      </c>
      <c r="C169" t="s">
        <v>2206</v>
      </c>
      <c r="D169" t="s">
        <v>2195</v>
      </c>
      <c r="E169" t="s">
        <v>2196</v>
      </c>
      <c r="F169" t="s">
        <v>2197</v>
      </c>
      <c r="G169" s="18">
        <v>44926</v>
      </c>
      <c r="I169" t="s">
        <v>1544</v>
      </c>
      <c r="J169" t="s">
        <v>1584</v>
      </c>
      <c r="K169" t="s">
        <v>1546</v>
      </c>
    </row>
    <row r="170" spans="1:11" x14ac:dyDescent="0.35">
      <c r="A170" t="s">
        <v>2207</v>
      </c>
      <c r="B170" t="s">
        <v>1913</v>
      </c>
      <c r="C170" t="s">
        <v>2208</v>
      </c>
      <c r="D170" t="s">
        <v>2209</v>
      </c>
      <c r="E170" t="s">
        <v>1617</v>
      </c>
      <c r="F170" t="s">
        <v>2210</v>
      </c>
      <c r="G170" s="18">
        <v>42644</v>
      </c>
      <c r="I170" t="s">
        <v>1544</v>
      </c>
      <c r="J170" t="s">
        <v>1563</v>
      </c>
      <c r="K170" t="s">
        <v>1546</v>
      </c>
    </row>
    <row r="171" spans="1:11" x14ac:dyDescent="0.35">
      <c r="A171" t="s">
        <v>2211</v>
      </c>
      <c r="B171" t="s">
        <v>1913</v>
      </c>
      <c r="C171" t="s">
        <v>2212</v>
      </c>
      <c r="D171" t="s">
        <v>2209</v>
      </c>
      <c r="E171" t="s">
        <v>1617</v>
      </c>
      <c r="F171" t="s">
        <v>2210</v>
      </c>
      <c r="G171" s="18">
        <v>44743</v>
      </c>
      <c r="I171" t="s">
        <v>1544</v>
      </c>
      <c r="J171" t="s">
        <v>1573</v>
      </c>
      <c r="K171" t="s">
        <v>1546</v>
      </c>
    </row>
    <row r="172" spans="1:11" x14ac:dyDescent="0.35">
      <c r="A172" t="s">
        <v>2213</v>
      </c>
      <c r="B172" t="s">
        <v>1711</v>
      </c>
      <c r="C172" t="s">
        <v>2214</v>
      </c>
      <c r="D172" t="s">
        <v>2215</v>
      </c>
      <c r="E172" t="s">
        <v>1617</v>
      </c>
      <c r="F172" t="s">
        <v>2216</v>
      </c>
      <c r="G172" s="18">
        <v>42004</v>
      </c>
      <c r="I172" t="s">
        <v>1544</v>
      </c>
      <c r="J172" t="s">
        <v>1573</v>
      </c>
      <c r="K172" t="s">
        <v>1546</v>
      </c>
    </row>
    <row r="173" spans="1:11" x14ac:dyDescent="0.35">
      <c r="A173" t="s">
        <v>2213</v>
      </c>
      <c r="B173" t="s">
        <v>2217</v>
      </c>
      <c r="C173" t="s">
        <v>2218</v>
      </c>
      <c r="D173" t="s">
        <v>2215</v>
      </c>
      <c r="E173" t="s">
        <v>1617</v>
      </c>
      <c r="F173" t="s">
        <v>2216</v>
      </c>
      <c r="G173" s="18">
        <v>42004</v>
      </c>
      <c r="I173" t="s">
        <v>1544</v>
      </c>
      <c r="J173" t="s">
        <v>1573</v>
      </c>
      <c r="K173" t="s">
        <v>1546</v>
      </c>
    </row>
    <row r="174" spans="1:11" x14ac:dyDescent="0.35">
      <c r="A174" t="s">
        <v>2219</v>
      </c>
      <c r="B174" t="s">
        <v>2220</v>
      </c>
      <c r="C174" t="s">
        <v>2221</v>
      </c>
      <c r="D174" t="s">
        <v>2222</v>
      </c>
      <c r="E174" t="s">
        <v>1617</v>
      </c>
      <c r="F174" t="s">
        <v>2223</v>
      </c>
      <c r="G174" s="18">
        <v>44299</v>
      </c>
      <c r="I174" t="s">
        <v>1544</v>
      </c>
      <c r="J174" t="s">
        <v>1595</v>
      </c>
      <c r="K174" t="s">
        <v>1546</v>
      </c>
    </row>
    <row r="175" spans="1:11" x14ac:dyDescent="0.35">
      <c r="A175" t="s">
        <v>2224</v>
      </c>
      <c r="B175" t="s">
        <v>1911</v>
      </c>
      <c r="C175" t="s">
        <v>2225</v>
      </c>
      <c r="D175" t="s">
        <v>2226</v>
      </c>
      <c r="E175" t="s">
        <v>1617</v>
      </c>
      <c r="F175" t="s">
        <v>2227</v>
      </c>
      <c r="G175" s="18">
        <v>44697</v>
      </c>
      <c r="I175" t="s">
        <v>1544</v>
      </c>
      <c r="J175" t="s">
        <v>1573</v>
      </c>
      <c r="K175" t="s">
        <v>1546</v>
      </c>
    </row>
    <row r="176" spans="1:11" x14ac:dyDescent="0.35">
      <c r="A176" t="s">
        <v>2228</v>
      </c>
      <c r="B176" t="s">
        <v>1735</v>
      </c>
      <c r="C176" t="s">
        <v>2229</v>
      </c>
      <c r="D176" t="s">
        <v>2209</v>
      </c>
      <c r="E176" t="s">
        <v>1617</v>
      </c>
      <c r="F176" t="s">
        <v>2210</v>
      </c>
      <c r="G176" s="18">
        <v>44743</v>
      </c>
      <c r="I176" t="s">
        <v>1544</v>
      </c>
      <c r="J176" t="s">
        <v>1573</v>
      </c>
      <c r="K176" t="s">
        <v>1546</v>
      </c>
    </row>
    <row r="177" spans="1:11" x14ac:dyDescent="0.35">
      <c r="A177" t="s">
        <v>2228</v>
      </c>
      <c r="B177" t="s">
        <v>1791</v>
      </c>
      <c r="C177" t="s">
        <v>2230</v>
      </c>
      <c r="D177" t="s">
        <v>2209</v>
      </c>
      <c r="E177" t="s">
        <v>1617</v>
      </c>
      <c r="F177" t="s">
        <v>2210</v>
      </c>
      <c r="G177" s="18">
        <v>44743</v>
      </c>
      <c r="I177" t="s">
        <v>1544</v>
      </c>
      <c r="J177" t="s">
        <v>1573</v>
      </c>
      <c r="K177" t="s">
        <v>1546</v>
      </c>
    </row>
    <row r="178" spans="1:11" x14ac:dyDescent="0.35">
      <c r="A178" t="s">
        <v>2231</v>
      </c>
      <c r="B178" t="s">
        <v>2232</v>
      </c>
      <c r="C178" t="s">
        <v>2233</v>
      </c>
      <c r="D178" t="s">
        <v>2234</v>
      </c>
      <c r="E178" t="s">
        <v>2235</v>
      </c>
      <c r="F178" t="s">
        <v>2236</v>
      </c>
      <c r="G178" s="18">
        <v>45908</v>
      </c>
      <c r="H178" s="18">
        <v>46023</v>
      </c>
      <c r="I178" t="s">
        <v>1678</v>
      </c>
      <c r="J178" t="s">
        <v>1545</v>
      </c>
      <c r="K178" t="s">
        <v>1546</v>
      </c>
    </row>
    <row r="179" spans="1:11" x14ac:dyDescent="0.35">
      <c r="A179" t="s">
        <v>2237</v>
      </c>
      <c r="B179" t="s">
        <v>1717</v>
      </c>
      <c r="C179" t="s">
        <v>2238</v>
      </c>
      <c r="D179" t="s">
        <v>2239</v>
      </c>
      <c r="E179" t="s">
        <v>2240</v>
      </c>
      <c r="F179" t="s">
        <v>2241</v>
      </c>
      <c r="G179" s="18">
        <v>45439</v>
      </c>
      <c r="I179" t="s">
        <v>1556</v>
      </c>
      <c r="J179" t="s">
        <v>1545</v>
      </c>
      <c r="K179" t="s">
        <v>1546</v>
      </c>
    </row>
    <row r="180" spans="1:11" x14ac:dyDescent="0.35">
      <c r="A180" t="s">
        <v>2242</v>
      </c>
      <c r="B180" t="s">
        <v>1855</v>
      </c>
      <c r="C180" t="s">
        <v>2243</v>
      </c>
      <c r="D180" t="s">
        <v>2244</v>
      </c>
      <c r="E180" t="s">
        <v>2245</v>
      </c>
      <c r="F180" t="s">
        <v>2246</v>
      </c>
      <c r="G180" s="18">
        <v>45687</v>
      </c>
      <c r="H180" s="18">
        <v>45991</v>
      </c>
      <c r="I180" t="s">
        <v>1583</v>
      </c>
      <c r="J180" t="s">
        <v>1584</v>
      </c>
      <c r="K180" t="s">
        <v>1546</v>
      </c>
    </row>
    <row r="181" spans="1:11" x14ac:dyDescent="0.35">
      <c r="A181" t="s">
        <v>2247</v>
      </c>
      <c r="B181" t="s">
        <v>1623</v>
      </c>
      <c r="C181" t="s">
        <v>2248</v>
      </c>
      <c r="D181" t="s">
        <v>2249</v>
      </c>
      <c r="E181" t="s">
        <v>1617</v>
      </c>
      <c r="F181" t="s">
        <v>2250</v>
      </c>
      <c r="G181" s="18">
        <v>42004</v>
      </c>
      <c r="I181" t="s">
        <v>1544</v>
      </c>
      <c r="J181" t="s">
        <v>1584</v>
      </c>
      <c r="K181" t="s">
        <v>1546</v>
      </c>
    </row>
    <row r="182" spans="1:11" x14ac:dyDescent="0.35">
      <c r="A182" t="s">
        <v>2251</v>
      </c>
      <c r="B182" t="s">
        <v>1735</v>
      </c>
      <c r="C182" t="s">
        <v>2252</v>
      </c>
      <c r="D182" t="s">
        <v>2253</v>
      </c>
      <c r="E182" t="s">
        <v>1617</v>
      </c>
      <c r="F182" t="s">
        <v>2250</v>
      </c>
      <c r="G182" s="18">
        <v>42430</v>
      </c>
      <c r="I182" t="s">
        <v>1544</v>
      </c>
      <c r="J182" t="s">
        <v>1584</v>
      </c>
      <c r="K182" t="s">
        <v>1546</v>
      </c>
    </row>
    <row r="183" spans="1:11" x14ac:dyDescent="0.35">
      <c r="A183" t="s">
        <v>2254</v>
      </c>
      <c r="B183" t="s">
        <v>2255</v>
      </c>
      <c r="C183" t="s">
        <v>2256</v>
      </c>
      <c r="D183" t="s">
        <v>2257</v>
      </c>
      <c r="E183" t="s">
        <v>2258</v>
      </c>
      <c r="F183" t="s">
        <v>2259</v>
      </c>
      <c r="G183" s="18">
        <v>44631</v>
      </c>
      <c r="I183" t="s">
        <v>1544</v>
      </c>
      <c r="J183" t="s">
        <v>1567</v>
      </c>
      <c r="K183" t="s">
        <v>1546</v>
      </c>
    </row>
    <row r="184" spans="1:11" x14ac:dyDescent="0.35">
      <c r="A184" t="s">
        <v>2260</v>
      </c>
      <c r="B184" t="s">
        <v>1994</v>
      </c>
      <c r="C184" t="s">
        <v>2261</v>
      </c>
      <c r="D184" t="s">
        <v>2262</v>
      </c>
      <c r="E184" t="s">
        <v>2263</v>
      </c>
      <c r="F184" t="s">
        <v>2264</v>
      </c>
      <c r="G184" s="18">
        <v>45796</v>
      </c>
      <c r="H184" s="18">
        <v>45980</v>
      </c>
      <c r="I184" t="s">
        <v>1544</v>
      </c>
      <c r="J184" t="s">
        <v>1567</v>
      </c>
      <c r="K184" t="s">
        <v>1546</v>
      </c>
    </row>
    <row r="185" spans="1:11" x14ac:dyDescent="0.35">
      <c r="A185" t="s">
        <v>2260</v>
      </c>
      <c r="B185" t="s">
        <v>2265</v>
      </c>
      <c r="C185" t="s">
        <v>2266</v>
      </c>
      <c r="D185" t="s">
        <v>2262</v>
      </c>
      <c r="E185" t="s">
        <v>2263</v>
      </c>
      <c r="F185" t="s">
        <v>2264</v>
      </c>
      <c r="G185" s="18">
        <v>45609</v>
      </c>
      <c r="H185" s="18">
        <v>45980</v>
      </c>
      <c r="I185" t="s">
        <v>1544</v>
      </c>
      <c r="J185" t="s">
        <v>1567</v>
      </c>
      <c r="K185" t="s">
        <v>1546</v>
      </c>
    </row>
    <row r="186" spans="1:11" x14ac:dyDescent="0.35">
      <c r="A186" t="s">
        <v>2260</v>
      </c>
      <c r="B186" t="s">
        <v>2267</v>
      </c>
      <c r="C186" t="s">
        <v>2268</v>
      </c>
      <c r="D186" t="s">
        <v>2262</v>
      </c>
      <c r="E186" t="s">
        <v>2263</v>
      </c>
      <c r="F186" t="s">
        <v>2264</v>
      </c>
      <c r="G186" s="18">
        <v>45609</v>
      </c>
      <c r="H186" s="18">
        <v>45980</v>
      </c>
      <c r="I186" t="s">
        <v>1544</v>
      </c>
      <c r="J186" t="s">
        <v>1567</v>
      </c>
      <c r="K186" t="s">
        <v>1546</v>
      </c>
    </row>
    <row r="187" spans="1:11" x14ac:dyDescent="0.35">
      <c r="A187" t="s">
        <v>2269</v>
      </c>
      <c r="B187" t="s">
        <v>2270</v>
      </c>
      <c r="C187" t="s">
        <v>2271</v>
      </c>
      <c r="D187" t="s">
        <v>2272</v>
      </c>
      <c r="E187" t="s">
        <v>1656</v>
      </c>
      <c r="F187" t="s">
        <v>2273</v>
      </c>
      <c r="G187" s="18">
        <v>45170</v>
      </c>
      <c r="I187" t="s">
        <v>1583</v>
      </c>
      <c r="J187" t="s">
        <v>1649</v>
      </c>
      <c r="K187" t="s">
        <v>1546</v>
      </c>
    </row>
    <row r="188" spans="1:11" x14ac:dyDescent="0.35">
      <c r="A188" t="s">
        <v>2274</v>
      </c>
      <c r="B188" t="s">
        <v>2275</v>
      </c>
      <c r="C188" t="s">
        <v>2276</v>
      </c>
      <c r="D188" t="s">
        <v>2277</v>
      </c>
      <c r="E188" t="s">
        <v>1656</v>
      </c>
      <c r="F188" t="s">
        <v>2278</v>
      </c>
      <c r="G188" s="18">
        <v>42767</v>
      </c>
      <c r="I188" t="s">
        <v>1544</v>
      </c>
      <c r="J188" t="s">
        <v>1595</v>
      </c>
      <c r="K188" t="s">
        <v>1546</v>
      </c>
    </row>
    <row r="189" spans="1:11" x14ac:dyDescent="0.35">
      <c r="A189" t="s">
        <v>2279</v>
      </c>
      <c r="B189" t="s">
        <v>2280</v>
      </c>
      <c r="C189" t="s">
        <v>2281</v>
      </c>
      <c r="D189" t="s">
        <v>2282</v>
      </c>
      <c r="E189" t="s">
        <v>2283</v>
      </c>
      <c r="F189" t="s">
        <v>2284</v>
      </c>
      <c r="G189" s="18">
        <v>45096</v>
      </c>
      <c r="I189" t="s">
        <v>1544</v>
      </c>
      <c r="J189" t="s">
        <v>1545</v>
      </c>
      <c r="K189" t="s">
        <v>1546</v>
      </c>
    </row>
    <row r="190" spans="1:11" x14ac:dyDescent="0.35">
      <c r="A190" t="s">
        <v>2285</v>
      </c>
      <c r="B190" t="s">
        <v>1735</v>
      </c>
      <c r="C190" t="s">
        <v>2286</v>
      </c>
      <c r="D190" t="s">
        <v>2287</v>
      </c>
      <c r="E190" t="s">
        <v>1593</v>
      </c>
      <c r="F190" t="s">
        <v>2288</v>
      </c>
      <c r="G190" s="18">
        <v>45575</v>
      </c>
      <c r="I190" t="s">
        <v>1544</v>
      </c>
      <c r="J190" t="s">
        <v>1567</v>
      </c>
      <c r="K190" t="s">
        <v>1546</v>
      </c>
    </row>
    <row r="191" spans="1:11" x14ac:dyDescent="0.35">
      <c r="A191" t="s">
        <v>2289</v>
      </c>
      <c r="B191" t="s">
        <v>1586</v>
      </c>
      <c r="C191" t="s">
        <v>2290</v>
      </c>
      <c r="D191" t="s">
        <v>2291</v>
      </c>
      <c r="E191" t="s">
        <v>1554</v>
      </c>
      <c r="F191" t="s">
        <v>2292</v>
      </c>
      <c r="G191" s="18">
        <v>45483</v>
      </c>
      <c r="I191" t="s">
        <v>1583</v>
      </c>
      <c r="J191" t="s">
        <v>1584</v>
      </c>
      <c r="K191" t="s">
        <v>1546</v>
      </c>
    </row>
    <row r="192" spans="1:11" x14ac:dyDescent="0.35">
      <c r="A192" t="s">
        <v>2293</v>
      </c>
      <c r="B192" t="s">
        <v>1586</v>
      </c>
      <c r="C192" t="s">
        <v>2294</v>
      </c>
      <c r="D192" t="s">
        <v>2291</v>
      </c>
      <c r="E192" t="s">
        <v>1554</v>
      </c>
      <c r="F192" t="s">
        <v>2292</v>
      </c>
      <c r="G192" s="18">
        <v>45615</v>
      </c>
      <c r="I192" t="s">
        <v>1583</v>
      </c>
      <c r="J192" t="s">
        <v>1545</v>
      </c>
      <c r="K192" t="s">
        <v>1546</v>
      </c>
    </row>
    <row r="193" spans="1:11" x14ac:dyDescent="0.35">
      <c r="A193" t="s">
        <v>2295</v>
      </c>
      <c r="B193" t="s">
        <v>1717</v>
      </c>
      <c r="C193" t="s">
        <v>2296</v>
      </c>
      <c r="D193" t="s">
        <v>2297</v>
      </c>
      <c r="E193" t="s">
        <v>1641</v>
      </c>
      <c r="F193" t="s">
        <v>2298</v>
      </c>
      <c r="G193" s="18">
        <v>45944</v>
      </c>
      <c r="I193" t="s">
        <v>1544</v>
      </c>
      <c r="J193" t="s">
        <v>1567</v>
      </c>
      <c r="K193" t="s">
        <v>1546</v>
      </c>
    </row>
    <row r="194" spans="1:11" x14ac:dyDescent="0.35">
      <c r="A194" t="s">
        <v>2299</v>
      </c>
      <c r="B194" t="s">
        <v>2300</v>
      </c>
      <c r="C194" t="s">
        <v>2301</v>
      </c>
      <c r="D194" t="s">
        <v>2297</v>
      </c>
      <c r="E194" t="s">
        <v>1641</v>
      </c>
      <c r="F194" t="s">
        <v>2298</v>
      </c>
      <c r="G194" s="18">
        <v>45784</v>
      </c>
      <c r="I194" t="s">
        <v>1544</v>
      </c>
      <c r="J194" t="s">
        <v>1567</v>
      </c>
      <c r="K194" t="s">
        <v>1546</v>
      </c>
    </row>
    <row r="195" spans="1:11" x14ac:dyDescent="0.35">
      <c r="A195" t="s">
        <v>2302</v>
      </c>
      <c r="B195" t="s">
        <v>1823</v>
      </c>
      <c r="C195" t="s">
        <v>2303</v>
      </c>
      <c r="D195" t="s">
        <v>2304</v>
      </c>
      <c r="E195" t="s">
        <v>2305</v>
      </c>
      <c r="F195" t="s">
        <v>2306</v>
      </c>
      <c r="G195" s="18">
        <v>45329</v>
      </c>
      <c r="I195" t="s">
        <v>1583</v>
      </c>
      <c r="J195" t="s">
        <v>1545</v>
      </c>
      <c r="K195" t="s">
        <v>1546</v>
      </c>
    </row>
    <row r="196" spans="1:11" x14ac:dyDescent="0.35">
      <c r="A196" t="s">
        <v>2302</v>
      </c>
      <c r="B196" t="s">
        <v>2307</v>
      </c>
      <c r="C196" t="s">
        <v>2308</v>
      </c>
      <c r="D196" t="s">
        <v>2304</v>
      </c>
      <c r="E196" t="s">
        <v>2305</v>
      </c>
      <c r="F196" t="s">
        <v>2306</v>
      </c>
      <c r="G196" s="18">
        <v>45329</v>
      </c>
      <c r="I196" t="s">
        <v>1583</v>
      </c>
      <c r="J196" t="s">
        <v>1545</v>
      </c>
      <c r="K196" t="s">
        <v>1546</v>
      </c>
    </row>
    <row r="197" spans="1:11" x14ac:dyDescent="0.35">
      <c r="A197" t="s">
        <v>2309</v>
      </c>
      <c r="B197" t="s">
        <v>1823</v>
      </c>
      <c r="C197" t="s">
        <v>2310</v>
      </c>
      <c r="D197" t="s">
        <v>2304</v>
      </c>
      <c r="E197" t="s">
        <v>2305</v>
      </c>
      <c r="F197" t="s">
        <v>2306</v>
      </c>
      <c r="G197" s="18">
        <v>45448</v>
      </c>
      <c r="I197" t="s">
        <v>1583</v>
      </c>
      <c r="J197" t="s">
        <v>1545</v>
      </c>
      <c r="K197" t="s">
        <v>1546</v>
      </c>
    </row>
    <row r="198" spans="1:11" x14ac:dyDescent="0.35">
      <c r="A198" t="s">
        <v>2309</v>
      </c>
      <c r="B198" t="s">
        <v>2307</v>
      </c>
      <c r="C198" t="s">
        <v>2311</v>
      </c>
      <c r="D198" t="s">
        <v>2304</v>
      </c>
      <c r="E198" t="s">
        <v>2305</v>
      </c>
      <c r="F198" t="s">
        <v>2306</v>
      </c>
      <c r="G198" s="18">
        <v>45448</v>
      </c>
      <c r="I198" t="s">
        <v>1583</v>
      </c>
      <c r="J198" t="s">
        <v>1584</v>
      </c>
      <c r="K198" t="s">
        <v>1546</v>
      </c>
    </row>
    <row r="199" spans="1:11" x14ac:dyDescent="0.35">
      <c r="A199" t="s">
        <v>2312</v>
      </c>
      <c r="B199" t="s">
        <v>2313</v>
      </c>
      <c r="C199" t="s">
        <v>2314</v>
      </c>
      <c r="D199" t="s">
        <v>2315</v>
      </c>
      <c r="E199" t="s">
        <v>1561</v>
      </c>
      <c r="F199" t="s">
        <v>2316</v>
      </c>
      <c r="G199" s="18">
        <v>45520</v>
      </c>
      <c r="H199" s="18">
        <v>46112</v>
      </c>
      <c r="I199" t="s">
        <v>1556</v>
      </c>
      <c r="J199" t="s">
        <v>1584</v>
      </c>
      <c r="K199" t="s">
        <v>1546</v>
      </c>
    </row>
    <row r="200" spans="1:11" x14ac:dyDescent="0.35">
      <c r="A200" t="s">
        <v>2317</v>
      </c>
      <c r="B200" t="s">
        <v>2313</v>
      </c>
      <c r="C200" t="s">
        <v>2318</v>
      </c>
      <c r="D200" t="s">
        <v>2315</v>
      </c>
      <c r="E200" t="s">
        <v>1561</v>
      </c>
      <c r="F200" t="s">
        <v>2316</v>
      </c>
      <c r="G200" s="18">
        <v>45520</v>
      </c>
      <c r="H200" s="18">
        <v>46112</v>
      </c>
      <c r="I200" t="s">
        <v>1556</v>
      </c>
      <c r="J200" t="s">
        <v>1545</v>
      </c>
      <c r="K200" t="s">
        <v>1546</v>
      </c>
    </row>
    <row r="201" spans="1:11" x14ac:dyDescent="0.35">
      <c r="A201" t="s">
        <v>2319</v>
      </c>
      <c r="B201" t="s">
        <v>1551</v>
      </c>
      <c r="C201" t="s">
        <v>2320</v>
      </c>
      <c r="D201" t="s">
        <v>2321</v>
      </c>
      <c r="E201" t="s">
        <v>2245</v>
      </c>
      <c r="F201" t="s">
        <v>2322</v>
      </c>
      <c r="G201" s="18">
        <v>45453</v>
      </c>
      <c r="I201" t="s">
        <v>1583</v>
      </c>
      <c r="J201" t="s">
        <v>1584</v>
      </c>
      <c r="K201" t="s">
        <v>1546</v>
      </c>
    </row>
    <row r="202" spans="1:11" x14ac:dyDescent="0.35">
      <c r="A202" t="s">
        <v>2323</v>
      </c>
      <c r="B202" t="s">
        <v>1823</v>
      </c>
      <c r="C202" t="s">
        <v>2324</v>
      </c>
      <c r="D202" t="s">
        <v>2321</v>
      </c>
      <c r="E202" t="s">
        <v>1561</v>
      </c>
      <c r="F202" t="s">
        <v>2322</v>
      </c>
      <c r="G202" s="18">
        <v>45658</v>
      </c>
      <c r="H202" s="18">
        <v>46112</v>
      </c>
      <c r="I202" t="s">
        <v>1583</v>
      </c>
      <c r="J202" t="s">
        <v>1545</v>
      </c>
      <c r="K202" t="s">
        <v>1546</v>
      </c>
    </row>
    <row r="203" spans="1:11" x14ac:dyDescent="0.35">
      <c r="A203" t="s">
        <v>2325</v>
      </c>
      <c r="B203" t="s">
        <v>1823</v>
      </c>
      <c r="C203" t="s">
        <v>2326</v>
      </c>
      <c r="D203" t="s">
        <v>2321</v>
      </c>
      <c r="E203" t="s">
        <v>1561</v>
      </c>
      <c r="F203" t="s">
        <v>2322</v>
      </c>
      <c r="G203" s="18">
        <v>45658</v>
      </c>
      <c r="H203" s="18">
        <v>46112</v>
      </c>
      <c r="I203" t="s">
        <v>1678</v>
      </c>
      <c r="J203" t="s">
        <v>1545</v>
      </c>
      <c r="K203" t="s">
        <v>1546</v>
      </c>
    </row>
    <row r="204" spans="1:11" x14ac:dyDescent="0.35">
      <c r="A204" t="s">
        <v>2327</v>
      </c>
      <c r="B204" t="s">
        <v>1823</v>
      </c>
      <c r="C204" t="s">
        <v>2328</v>
      </c>
      <c r="D204" t="s">
        <v>2329</v>
      </c>
      <c r="E204" t="s">
        <v>1818</v>
      </c>
      <c r="F204" t="s">
        <v>2330</v>
      </c>
      <c r="G204" s="18">
        <v>45902</v>
      </c>
      <c r="I204" t="s">
        <v>1544</v>
      </c>
      <c r="J204" t="s">
        <v>1545</v>
      </c>
      <c r="K204" t="s">
        <v>1546</v>
      </c>
    </row>
    <row r="205" spans="1:11" x14ac:dyDescent="0.35">
      <c r="A205" t="s">
        <v>2331</v>
      </c>
      <c r="B205" t="s">
        <v>1717</v>
      </c>
      <c r="C205" t="s">
        <v>2332</v>
      </c>
      <c r="D205" t="s">
        <v>2333</v>
      </c>
      <c r="E205" t="s">
        <v>2147</v>
      </c>
      <c r="F205" t="s">
        <v>2334</v>
      </c>
      <c r="G205" s="18">
        <v>42887</v>
      </c>
      <c r="I205" t="s">
        <v>1544</v>
      </c>
      <c r="J205" t="s">
        <v>1584</v>
      </c>
      <c r="K205" t="s">
        <v>1546</v>
      </c>
    </row>
    <row r="206" spans="1:11" x14ac:dyDescent="0.35">
      <c r="A206" t="s">
        <v>2335</v>
      </c>
      <c r="B206" t="s">
        <v>1717</v>
      </c>
      <c r="C206" t="s">
        <v>2336</v>
      </c>
      <c r="D206" t="s">
        <v>2333</v>
      </c>
      <c r="E206" t="s">
        <v>2147</v>
      </c>
      <c r="F206" t="s">
        <v>2334</v>
      </c>
      <c r="G206" s="18">
        <v>42399</v>
      </c>
      <c r="I206" t="s">
        <v>1544</v>
      </c>
      <c r="J206" t="s">
        <v>1573</v>
      </c>
      <c r="K206" t="s">
        <v>1546</v>
      </c>
    </row>
    <row r="207" spans="1:11" x14ac:dyDescent="0.35">
      <c r="A207" t="s">
        <v>2337</v>
      </c>
      <c r="B207" t="s">
        <v>1667</v>
      </c>
      <c r="C207" t="s">
        <v>2338</v>
      </c>
      <c r="D207" t="s">
        <v>2339</v>
      </c>
      <c r="E207" t="s">
        <v>1893</v>
      </c>
      <c r="F207" t="s">
        <v>2340</v>
      </c>
      <c r="G207" s="18">
        <v>43399</v>
      </c>
      <c r="I207" t="s">
        <v>1544</v>
      </c>
      <c r="J207" t="s">
        <v>1573</v>
      </c>
      <c r="K207" t="s">
        <v>1546</v>
      </c>
    </row>
    <row r="208" spans="1:11" x14ac:dyDescent="0.35">
      <c r="A208" t="s">
        <v>2341</v>
      </c>
      <c r="B208" t="s">
        <v>2342</v>
      </c>
      <c r="C208" t="s">
        <v>2343</v>
      </c>
      <c r="D208" t="s">
        <v>2344</v>
      </c>
      <c r="E208" t="s">
        <v>1554</v>
      </c>
      <c r="F208" t="s">
        <v>2345</v>
      </c>
      <c r="G208" s="18">
        <v>45944</v>
      </c>
      <c r="H208" s="18">
        <v>45970</v>
      </c>
      <c r="I208" t="s">
        <v>1583</v>
      </c>
      <c r="J208" t="s">
        <v>1649</v>
      </c>
      <c r="K208" t="s">
        <v>1546</v>
      </c>
    </row>
    <row r="209" spans="1:11" x14ac:dyDescent="0.35">
      <c r="A209" t="s">
        <v>2346</v>
      </c>
      <c r="B209" t="s">
        <v>1717</v>
      </c>
      <c r="C209" t="s">
        <v>2347</v>
      </c>
      <c r="D209" t="s">
        <v>2348</v>
      </c>
      <c r="E209" t="s">
        <v>2349</v>
      </c>
      <c r="F209" t="s">
        <v>2350</v>
      </c>
      <c r="G209" s="18">
        <v>45462</v>
      </c>
      <c r="I209" t="s">
        <v>1544</v>
      </c>
      <c r="J209" t="s">
        <v>1573</v>
      </c>
      <c r="K209" t="s">
        <v>1546</v>
      </c>
    </row>
    <row r="210" spans="1:11" x14ac:dyDescent="0.35">
      <c r="A210" t="s">
        <v>2351</v>
      </c>
      <c r="B210" t="s">
        <v>2352</v>
      </c>
      <c r="C210" t="s">
        <v>2353</v>
      </c>
      <c r="D210" t="s">
        <v>2348</v>
      </c>
      <c r="E210" t="s">
        <v>1542</v>
      </c>
      <c r="F210" t="s">
        <v>2350</v>
      </c>
      <c r="G210" s="18">
        <v>45418</v>
      </c>
      <c r="I210" t="s">
        <v>1583</v>
      </c>
      <c r="J210" t="s">
        <v>1567</v>
      </c>
      <c r="K210" t="s">
        <v>1546</v>
      </c>
    </row>
    <row r="211" spans="1:11" x14ac:dyDescent="0.35">
      <c r="A211" t="s">
        <v>2354</v>
      </c>
      <c r="B211" t="s">
        <v>1735</v>
      </c>
      <c r="C211" t="s">
        <v>2355</v>
      </c>
      <c r="D211" t="s">
        <v>2356</v>
      </c>
      <c r="E211" t="s">
        <v>2069</v>
      </c>
      <c r="F211" t="s">
        <v>2357</v>
      </c>
      <c r="G211" s="18">
        <v>44935</v>
      </c>
      <c r="I211" t="s">
        <v>1544</v>
      </c>
      <c r="J211" t="s">
        <v>1567</v>
      </c>
      <c r="K211" t="s">
        <v>1546</v>
      </c>
    </row>
    <row r="212" spans="1:11" x14ac:dyDescent="0.35">
      <c r="A212" t="s">
        <v>2358</v>
      </c>
      <c r="B212" t="s">
        <v>2359</v>
      </c>
      <c r="C212" t="s">
        <v>2360</v>
      </c>
      <c r="D212" t="s">
        <v>2361</v>
      </c>
      <c r="E212" t="s">
        <v>2362</v>
      </c>
      <c r="F212" t="s">
        <v>2363</v>
      </c>
      <c r="G212" s="18">
        <v>44333</v>
      </c>
      <c r="H212" s="18">
        <v>46022</v>
      </c>
      <c r="I212" t="s">
        <v>1544</v>
      </c>
      <c r="J212" t="s">
        <v>1584</v>
      </c>
      <c r="K212" t="s">
        <v>1546</v>
      </c>
    </row>
    <row r="213" spans="1:11" x14ac:dyDescent="0.35">
      <c r="A213" t="s">
        <v>2358</v>
      </c>
      <c r="B213" t="s">
        <v>2364</v>
      </c>
      <c r="C213" t="s">
        <v>2365</v>
      </c>
      <c r="D213" t="s">
        <v>2361</v>
      </c>
      <c r="E213" t="s">
        <v>2362</v>
      </c>
      <c r="F213" t="s">
        <v>2363</v>
      </c>
      <c r="G213" s="18">
        <v>44333</v>
      </c>
      <c r="H213" s="18">
        <v>46022</v>
      </c>
      <c r="I213" t="s">
        <v>1544</v>
      </c>
      <c r="J213" t="s">
        <v>1584</v>
      </c>
      <c r="K213" t="s">
        <v>1546</v>
      </c>
    </row>
    <row r="214" spans="1:11" x14ac:dyDescent="0.35">
      <c r="A214" t="s">
        <v>2366</v>
      </c>
      <c r="B214" t="s">
        <v>1614</v>
      </c>
      <c r="C214" t="s">
        <v>2367</v>
      </c>
      <c r="D214" t="s">
        <v>2368</v>
      </c>
      <c r="E214" t="s">
        <v>1603</v>
      </c>
      <c r="F214" t="s">
        <v>2369</v>
      </c>
      <c r="G214" s="18">
        <v>45880</v>
      </c>
      <c r="I214" t="s">
        <v>1556</v>
      </c>
      <c r="J214" t="s">
        <v>1549</v>
      </c>
      <c r="K214" t="s">
        <v>1546</v>
      </c>
    </row>
    <row r="215" spans="1:11" x14ac:dyDescent="0.35">
      <c r="A215" t="s">
        <v>2370</v>
      </c>
      <c r="B215" t="s">
        <v>1735</v>
      </c>
      <c r="C215" t="s">
        <v>2371</v>
      </c>
      <c r="D215" t="s">
        <v>2372</v>
      </c>
      <c r="E215" t="s">
        <v>2258</v>
      </c>
      <c r="F215" t="s">
        <v>2373</v>
      </c>
      <c r="G215" s="18">
        <v>45574</v>
      </c>
      <c r="I215" t="s">
        <v>1544</v>
      </c>
      <c r="J215" t="s">
        <v>1563</v>
      </c>
      <c r="K215" t="s">
        <v>1546</v>
      </c>
    </row>
    <row r="216" spans="1:11" x14ac:dyDescent="0.35">
      <c r="A216" t="s">
        <v>2374</v>
      </c>
      <c r="B216" t="s">
        <v>2359</v>
      </c>
      <c r="C216" t="s">
        <v>2375</v>
      </c>
      <c r="D216" t="s">
        <v>2376</v>
      </c>
      <c r="E216" t="s">
        <v>1554</v>
      </c>
      <c r="F216" t="s">
        <v>2377</v>
      </c>
      <c r="G216" s="18">
        <v>44606</v>
      </c>
      <c r="I216" t="s">
        <v>1583</v>
      </c>
      <c r="J216" t="s">
        <v>1584</v>
      </c>
      <c r="K216" t="s">
        <v>1546</v>
      </c>
    </row>
    <row r="217" spans="1:11" x14ac:dyDescent="0.35">
      <c r="A217" t="s">
        <v>2374</v>
      </c>
      <c r="B217" t="s">
        <v>2364</v>
      </c>
      <c r="C217" t="s">
        <v>2378</v>
      </c>
      <c r="D217" t="s">
        <v>2376</v>
      </c>
      <c r="E217" t="s">
        <v>1554</v>
      </c>
      <c r="F217" t="s">
        <v>2377</v>
      </c>
      <c r="G217" s="18">
        <v>44606</v>
      </c>
      <c r="I217" t="s">
        <v>1583</v>
      </c>
      <c r="J217" t="s">
        <v>1584</v>
      </c>
      <c r="K217" t="s">
        <v>1546</v>
      </c>
    </row>
    <row r="218" spans="1:11" x14ac:dyDescent="0.35">
      <c r="A218" t="s">
        <v>2379</v>
      </c>
      <c r="B218" t="s">
        <v>1717</v>
      </c>
      <c r="C218" t="s">
        <v>2380</v>
      </c>
      <c r="D218" t="s">
        <v>2381</v>
      </c>
      <c r="E218" t="s">
        <v>1542</v>
      </c>
      <c r="F218" t="s">
        <v>2382</v>
      </c>
      <c r="G218" s="18">
        <v>45860</v>
      </c>
      <c r="H218" s="18">
        <v>45979</v>
      </c>
      <c r="I218" t="s">
        <v>1583</v>
      </c>
      <c r="J218" t="s">
        <v>1567</v>
      </c>
      <c r="K218" t="s">
        <v>1546</v>
      </c>
    </row>
    <row r="219" spans="1:11" x14ac:dyDescent="0.35">
      <c r="A219" t="s">
        <v>2383</v>
      </c>
      <c r="B219" t="s">
        <v>1667</v>
      </c>
      <c r="C219" t="s">
        <v>2384</v>
      </c>
      <c r="D219" t="s">
        <v>2385</v>
      </c>
      <c r="E219" t="s">
        <v>2386</v>
      </c>
      <c r="F219" t="s">
        <v>2387</v>
      </c>
      <c r="G219" s="18">
        <v>45839</v>
      </c>
      <c r="H219" s="18">
        <v>46022</v>
      </c>
      <c r="I219" t="s">
        <v>1583</v>
      </c>
      <c r="J219" t="s">
        <v>1747</v>
      </c>
      <c r="K219" t="s">
        <v>1546</v>
      </c>
    </row>
    <row r="220" spans="1:11" x14ac:dyDescent="0.35">
      <c r="A220" t="s">
        <v>2388</v>
      </c>
      <c r="B220" t="s">
        <v>1667</v>
      </c>
      <c r="C220" t="s">
        <v>2389</v>
      </c>
      <c r="D220" t="s">
        <v>2385</v>
      </c>
      <c r="E220" t="s">
        <v>2386</v>
      </c>
      <c r="F220" t="s">
        <v>2387</v>
      </c>
      <c r="G220" s="18">
        <v>45839</v>
      </c>
      <c r="H220" s="18">
        <v>46022</v>
      </c>
      <c r="I220" t="s">
        <v>1583</v>
      </c>
      <c r="J220" t="s">
        <v>1747</v>
      </c>
      <c r="K220" t="s">
        <v>1546</v>
      </c>
    </row>
    <row r="221" spans="1:11" x14ac:dyDescent="0.35">
      <c r="A221" t="s">
        <v>2390</v>
      </c>
      <c r="B221" t="s">
        <v>2265</v>
      </c>
      <c r="C221" t="s">
        <v>2391</v>
      </c>
      <c r="D221" t="s">
        <v>2392</v>
      </c>
      <c r="E221" t="s">
        <v>1593</v>
      </c>
      <c r="F221" t="s">
        <v>2393</v>
      </c>
      <c r="G221" s="18">
        <v>41628</v>
      </c>
      <c r="I221" t="s">
        <v>1544</v>
      </c>
      <c r="J221" t="s">
        <v>1595</v>
      </c>
      <c r="K221" t="s">
        <v>1546</v>
      </c>
    </row>
    <row r="222" spans="1:11" x14ac:dyDescent="0.35">
      <c r="A222" t="s">
        <v>2390</v>
      </c>
      <c r="B222" t="s">
        <v>2267</v>
      </c>
      <c r="C222" t="s">
        <v>2394</v>
      </c>
      <c r="D222" t="s">
        <v>2392</v>
      </c>
      <c r="E222" t="s">
        <v>1593</v>
      </c>
      <c r="F222" t="s">
        <v>2393</v>
      </c>
      <c r="G222" s="18">
        <v>42832</v>
      </c>
      <c r="I222" t="s">
        <v>1544</v>
      </c>
      <c r="J222" t="s">
        <v>1595</v>
      </c>
      <c r="K222" t="s">
        <v>1546</v>
      </c>
    </row>
    <row r="223" spans="1:11" x14ac:dyDescent="0.35">
      <c r="A223" t="s">
        <v>2395</v>
      </c>
      <c r="B223" t="s">
        <v>1717</v>
      </c>
      <c r="C223" t="s">
        <v>2396</v>
      </c>
      <c r="D223" t="s">
        <v>2381</v>
      </c>
      <c r="E223" t="s">
        <v>2069</v>
      </c>
      <c r="F223" t="s">
        <v>2382</v>
      </c>
      <c r="G223" s="18">
        <v>45646</v>
      </c>
      <c r="H223" s="18">
        <v>45991</v>
      </c>
      <c r="I223" t="s">
        <v>1583</v>
      </c>
      <c r="J223" t="s">
        <v>1563</v>
      </c>
      <c r="K223" t="s">
        <v>1546</v>
      </c>
    </row>
    <row r="224" spans="1:11" x14ac:dyDescent="0.35">
      <c r="A224" t="s">
        <v>2397</v>
      </c>
      <c r="B224" t="s">
        <v>1717</v>
      </c>
      <c r="C224" t="s">
        <v>2398</v>
      </c>
      <c r="D224" t="s">
        <v>2381</v>
      </c>
      <c r="E224" t="s">
        <v>2069</v>
      </c>
      <c r="F224" t="s">
        <v>2382</v>
      </c>
      <c r="G224" s="18">
        <v>44044</v>
      </c>
      <c r="I224" t="s">
        <v>1544</v>
      </c>
      <c r="J224" t="s">
        <v>1563</v>
      </c>
      <c r="K224" t="s">
        <v>1546</v>
      </c>
    </row>
    <row r="225" spans="1:11" x14ac:dyDescent="0.35">
      <c r="A225" t="s">
        <v>2399</v>
      </c>
      <c r="B225" t="s">
        <v>1717</v>
      </c>
      <c r="C225" t="s">
        <v>2400</v>
      </c>
      <c r="D225" t="s">
        <v>2381</v>
      </c>
      <c r="E225" t="s">
        <v>2349</v>
      </c>
      <c r="F225" t="s">
        <v>2382</v>
      </c>
      <c r="G225" s="18">
        <v>45671</v>
      </c>
      <c r="I225" t="s">
        <v>1544</v>
      </c>
      <c r="J225" t="s">
        <v>1567</v>
      </c>
      <c r="K225" t="s">
        <v>1546</v>
      </c>
    </row>
    <row r="226" spans="1:11" x14ac:dyDescent="0.35">
      <c r="A226" t="s">
        <v>2401</v>
      </c>
      <c r="B226" t="s">
        <v>1717</v>
      </c>
      <c r="C226" t="s">
        <v>2402</v>
      </c>
      <c r="D226" t="s">
        <v>2381</v>
      </c>
      <c r="E226" t="s">
        <v>2349</v>
      </c>
      <c r="F226" t="s">
        <v>2382</v>
      </c>
      <c r="G226" s="18">
        <v>45596</v>
      </c>
      <c r="I226" t="s">
        <v>1544</v>
      </c>
      <c r="J226" t="s">
        <v>1563</v>
      </c>
      <c r="K226" t="s">
        <v>1546</v>
      </c>
    </row>
    <row r="227" spans="1:11" x14ac:dyDescent="0.35">
      <c r="A227" t="s">
        <v>2403</v>
      </c>
      <c r="B227" t="s">
        <v>2404</v>
      </c>
      <c r="C227" t="s">
        <v>2405</v>
      </c>
      <c r="D227" t="s">
        <v>2381</v>
      </c>
      <c r="E227" t="s">
        <v>1781</v>
      </c>
      <c r="F227" t="s">
        <v>2382</v>
      </c>
      <c r="G227" s="18">
        <v>45965</v>
      </c>
      <c r="H227" s="18">
        <v>46001</v>
      </c>
      <c r="I227" t="s">
        <v>1783</v>
      </c>
      <c r="J227" t="s">
        <v>1584</v>
      </c>
      <c r="K227" t="s">
        <v>1546</v>
      </c>
    </row>
    <row r="228" spans="1:11" x14ac:dyDescent="0.35">
      <c r="A228" t="s">
        <v>2406</v>
      </c>
      <c r="B228" t="s">
        <v>1911</v>
      </c>
      <c r="C228" t="s">
        <v>2407</v>
      </c>
      <c r="D228" t="s">
        <v>2381</v>
      </c>
      <c r="E228" t="s">
        <v>1554</v>
      </c>
      <c r="F228" t="s">
        <v>2382</v>
      </c>
      <c r="G228" s="18">
        <v>44852</v>
      </c>
      <c r="I228" t="s">
        <v>1544</v>
      </c>
      <c r="J228" t="s">
        <v>1567</v>
      </c>
      <c r="K228" t="s">
        <v>1546</v>
      </c>
    </row>
    <row r="229" spans="1:11" x14ac:dyDescent="0.35">
      <c r="A229" t="s">
        <v>2406</v>
      </c>
      <c r="B229" t="s">
        <v>1911</v>
      </c>
      <c r="C229" t="s">
        <v>2407</v>
      </c>
      <c r="D229" t="s">
        <v>2381</v>
      </c>
      <c r="E229" t="s">
        <v>1554</v>
      </c>
      <c r="F229" t="s">
        <v>2382</v>
      </c>
      <c r="G229" s="18">
        <v>44852</v>
      </c>
      <c r="I229" t="s">
        <v>1544</v>
      </c>
      <c r="J229" t="s">
        <v>1567</v>
      </c>
      <c r="K229" t="s">
        <v>1546</v>
      </c>
    </row>
    <row r="230" spans="1:11" x14ac:dyDescent="0.35">
      <c r="A230" t="s">
        <v>2408</v>
      </c>
      <c r="B230" t="s">
        <v>1911</v>
      </c>
      <c r="C230" t="s">
        <v>2409</v>
      </c>
      <c r="D230" t="s">
        <v>2381</v>
      </c>
      <c r="E230" t="s">
        <v>1554</v>
      </c>
      <c r="F230" t="s">
        <v>2382</v>
      </c>
      <c r="G230" s="18">
        <v>44852</v>
      </c>
      <c r="I230" t="s">
        <v>1544</v>
      </c>
      <c r="J230" t="s">
        <v>1567</v>
      </c>
      <c r="K230" t="s">
        <v>1546</v>
      </c>
    </row>
    <row r="231" spans="1:11" x14ac:dyDescent="0.35">
      <c r="A231" t="s">
        <v>2410</v>
      </c>
      <c r="B231" t="s">
        <v>1855</v>
      </c>
      <c r="C231" t="s">
        <v>2411</v>
      </c>
      <c r="D231" t="s">
        <v>2412</v>
      </c>
      <c r="E231" t="s">
        <v>1542</v>
      </c>
      <c r="F231" t="s">
        <v>2413</v>
      </c>
      <c r="G231" s="18">
        <v>41971</v>
      </c>
      <c r="I231" t="s">
        <v>1678</v>
      </c>
      <c r="J231" t="s">
        <v>1584</v>
      </c>
      <c r="K231" t="s">
        <v>1546</v>
      </c>
    </row>
    <row r="232" spans="1:11" x14ac:dyDescent="0.35">
      <c r="A232" t="s">
        <v>2414</v>
      </c>
      <c r="B232" t="s">
        <v>2415</v>
      </c>
      <c r="C232" t="s">
        <v>2416</v>
      </c>
      <c r="D232" t="s">
        <v>2417</v>
      </c>
      <c r="E232" t="s">
        <v>2418</v>
      </c>
      <c r="F232" t="s">
        <v>2419</v>
      </c>
      <c r="G232" s="18">
        <v>45895</v>
      </c>
      <c r="H232" s="18">
        <v>46112</v>
      </c>
      <c r="I232" t="s">
        <v>1583</v>
      </c>
      <c r="J232" t="s">
        <v>1563</v>
      </c>
      <c r="K232" t="s">
        <v>1546</v>
      </c>
    </row>
    <row r="233" spans="1:11" x14ac:dyDescent="0.35">
      <c r="A233" t="s">
        <v>2420</v>
      </c>
      <c r="B233" t="s">
        <v>1735</v>
      </c>
      <c r="C233" t="s">
        <v>2421</v>
      </c>
      <c r="D233" t="s">
        <v>2417</v>
      </c>
      <c r="E233" t="s">
        <v>2107</v>
      </c>
      <c r="F233" t="s">
        <v>2419</v>
      </c>
      <c r="G233" s="18">
        <v>45017</v>
      </c>
      <c r="H233" s="18">
        <v>46022</v>
      </c>
      <c r="I233" t="s">
        <v>1583</v>
      </c>
      <c r="J233" t="s">
        <v>1545</v>
      </c>
      <c r="K233" t="s">
        <v>1546</v>
      </c>
    </row>
    <row r="234" spans="1:11" x14ac:dyDescent="0.35">
      <c r="A234" t="s">
        <v>2422</v>
      </c>
      <c r="B234" t="s">
        <v>1735</v>
      </c>
      <c r="C234" t="s">
        <v>2423</v>
      </c>
      <c r="D234" t="s">
        <v>2417</v>
      </c>
      <c r="E234" t="s">
        <v>1554</v>
      </c>
      <c r="F234" t="s">
        <v>2419</v>
      </c>
      <c r="G234" s="18">
        <v>45944</v>
      </c>
      <c r="I234" t="s">
        <v>1583</v>
      </c>
      <c r="J234" t="s">
        <v>1567</v>
      </c>
      <c r="K234" t="s">
        <v>1546</v>
      </c>
    </row>
    <row r="235" spans="1:11" x14ac:dyDescent="0.35">
      <c r="A235" t="s">
        <v>2424</v>
      </c>
      <c r="B235" t="s">
        <v>1667</v>
      </c>
      <c r="C235" t="s">
        <v>2425</v>
      </c>
      <c r="D235" t="s">
        <v>2417</v>
      </c>
      <c r="E235" t="s">
        <v>1593</v>
      </c>
      <c r="F235" t="s">
        <v>2419</v>
      </c>
      <c r="G235" s="18">
        <v>45643</v>
      </c>
      <c r="I235" t="s">
        <v>1544</v>
      </c>
      <c r="J235" t="s">
        <v>1567</v>
      </c>
      <c r="K235" t="s">
        <v>1546</v>
      </c>
    </row>
    <row r="236" spans="1:11" x14ac:dyDescent="0.35">
      <c r="A236" t="s">
        <v>2426</v>
      </c>
      <c r="B236" t="s">
        <v>1661</v>
      </c>
      <c r="C236" t="s">
        <v>2427</v>
      </c>
      <c r="D236" t="s">
        <v>2428</v>
      </c>
      <c r="E236" t="s">
        <v>2429</v>
      </c>
      <c r="F236" t="s">
        <v>2430</v>
      </c>
      <c r="G236" s="18">
        <v>45936</v>
      </c>
      <c r="H236" s="18">
        <v>45976</v>
      </c>
      <c r="I236" t="s">
        <v>1583</v>
      </c>
      <c r="J236" t="s">
        <v>1573</v>
      </c>
      <c r="K236" t="s">
        <v>1546</v>
      </c>
    </row>
    <row r="237" spans="1:11" x14ac:dyDescent="0.35">
      <c r="A237" t="s">
        <v>2431</v>
      </c>
      <c r="B237" t="s">
        <v>1586</v>
      </c>
      <c r="C237" t="s">
        <v>2432</v>
      </c>
      <c r="D237" t="s">
        <v>2433</v>
      </c>
      <c r="E237" t="s">
        <v>2434</v>
      </c>
      <c r="F237" t="s">
        <v>2435</v>
      </c>
      <c r="G237" s="18">
        <v>45728</v>
      </c>
      <c r="I237" t="s">
        <v>1544</v>
      </c>
      <c r="J237" t="s">
        <v>1584</v>
      </c>
      <c r="K237" t="s">
        <v>1546</v>
      </c>
    </row>
    <row r="238" spans="1:11" x14ac:dyDescent="0.35">
      <c r="A238" t="s">
        <v>2436</v>
      </c>
      <c r="B238" t="s">
        <v>2437</v>
      </c>
      <c r="C238" t="s">
        <v>2438</v>
      </c>
      <c r="D238" t="s">
        <v>2439</v>
      </c>
      <c r="E238" t="s">
        <v>2440</v>
      </c>
      <c r="F238" t="s">
        <v>2441</v>
      </c>
      <c r="G238" s="18">
        <v>42286</v>
      </c>
      <c r="I238" t="s">
        <v>1544</v>
      </c>
      <c r="J238" t="s">
        <v>1573</v>
      </c>
      <c r="K238" t="s">
        <v>1546</v>
      </c>
    </row>
    <row r="239" spans="1:11" x14ac:dyDescent="0.35">
      <c r="A239" t="s">
        <v>2442</v>
      </c>
      <c r="B239" t="s">
        <v>2443</v>
      </c>
      <c r="C239" t="s">
        <v>2444</v>
      </c>
      <c r="D239" t="s">
        <v>2445</v>
      </c>
      <c r="E239" t="s">
        <v>1676</v>
      </c>
      <c r="F239" t="s">
        <v>2446</v>
      </c>
      <c r="G239" s="18">
        <v>44120</v>
      </c>
      <c r="I239" t="s">
        <v>1544</v>
      </c>
      <c r="J239" t="s">
        <v>1649</v>
      </c>
      <c r="K239" t="s">
        <v>1546</v>
      </c>
    </row>
    <row r="240" spans="1:11" x14ac:dyDescent="0.35">
      <c r="A240" t="s">
        <v>2442</v>
      </c>
      <c r="B240" t="s">
        <v>2447</v>
      </c>
      <c r="C240" t="s">
        <v>2448</v>
      </c>
      <c r="D240" t="s">
        <v>2445</v>
      </c>
      <c r="E240" t="s">
        <v>1676</v>
      </c>
      <c r="F240" t="s">
        <v>2446</v>
      </c>
      <c r="G240" s="18">
        <v>43742</v>
      </c>
      <c r="I240" t="s">
        <v>1544</v>
      </c>
      <c r="J240" t="s">
        <v>1573</v>
      </c>
      <c r="K240" t="s">
        <v>1546</v>
      </c>
    </row>
    <row r="241" spans="1:11" x14ac:dyDescent="0.35">
      <c r="A241" t="s">
        <v>2449</v>
      </c>
      <c r="B241" t="s">
        <v>2450</v>
      </c>
      <c r="C241" t="s">
        <v>2451</v>
      </c>
      <c r="D241" t="s">
        <v>2452</v>
      </c>
      <c r="E241" t="s">
        <v>2453</v>
      </c>
      <c r="F241" t="s">
        <v>2454</v>
      </c>
      <c r="G241" s="18">
        <v>45161</v>
      </c>
      <c r="I241" t="s">
        <v>1583</v>
      </c>
      <c r="J241" t="s">
        <v>1747</v>
      </c>
      <c r="K241" t="s">
        <v>1546</v>
      </c>
    </row>
    <row r="242" spans="1:11" x14ac:dyDescent="0.35">
      <c r="A242" t="s">
        <v>2455</v>
      </c>
      <c r="B242" t="s">
        <v>1735</v>
      </c>
      <c r="C242" t="s">
        <v>2456</v>
      </c>
      <c r="D242" t="s">
        <v>2457</v>
      </c>
      <c r="E242" t="s">
        <v>2458</v>
      </c>
      <c r="F242" t="s">
        <v>2459</v>
      </c>
      <c r="G242" s="18">
        <v>45702</v>
      </c>
      <c r="I242" t="s">
        <v>1544</v>
      </c>
      <c r="J242" t="s">
        <v>1567</v>
      </c>
      <c r="K242" t="s">
        <v>1546</v>
      </c>
    </row>
    <row r="243" spans="1:11" x14ac:dyDescent="0.35">
      <c r="A243" t="s">
        <v>2460</v>
      </c>
      <c r="B243" t="s">
        <v>2352</v>
      </c>
      <c r="C243" t="s">
        <v>2461</v>
      </c>
      <c r="D243" t="s">
        <v>2462</v>
      </c>
      <c r="E243" t="s">
        <v>2463</v>
      </c>
      <c r="F243" t="s">
        <v>2464</v>
      </c>
      <c r="G243" s="18">
        <v>45145</v>
      </c>
      <c r="H243" s="18">
        <v>45991</v>
      </c>
      <c r="I243" t="s">
        <v>1583</v>
      </c>
      <c r="J243" t="s">
        <v>1549</v>
      </c>
      <c r="K243" t="s">
        <v>1546</v>
      </c>
    </row>
    <row r="244" spans="1:11" x14ac:dyDescent="0.35">
      <c r="A244" t="s">
        <v>2465</v>
      </c>
      <c r="B244" t="s">
        <v>1918</v>
      </c>
      <c r="C244" t="s">
        <v>2466</v>
      </c>
      <c r="D244" t="s">
        <v>2467</v>
      </c>
      <c r="E244" t="s">
        <v>2468</v>
      </c>
      <c r="F244" t="s">
        <v>2227</v>
      </c>
      <c r="G244" s="18">
        <v>41848</v>
      </c>
      <c r="I244" t="s">
        <v>1544</v>
      </c>
      <c r="J244" t="s">
        <v>1573</v>
      </c>
      <c r="K244" t="s">
        <v>1546</v>
      </c>
    </row>
    <row r="245" spans="1:11" x14ac:dyDescent="0.35">
      <c r="A245" t="s">
        <v>2465</v>
      </c>
      <c r="B245" t="s">
        <v>2469</v>
      </c>
      <c r="C245" t="s">
        <v>2470</v>
      </c>
      <c r="D245" t="s">
        <v>2467</v>
      </c>
      <c r="E245" t="s">
        <v>2468</v>
      </c>
      <c r="F245" t="s">
        <v>2227</v>
      </c>
      <c r="G245" s="18">
        <v>41334</v>
      </c>
      <c r="I245" t="s">
        <v>1544</v>
      </c>
      <c r="J245" t="s">
        <v>1573</v>
      </c>
      <c r="K245" t="s">
        <v>1546</v>
      </c>
    </row>
    <row r="246" spans="1:11" x14ac:dyDescent="0.35">
      <c r="A246" t="s">
        <v>2471</v>
      </c>
      <c r="B246" t="s">
        <v>1918</v>
      </c>
      <c r="C246" t="s">
        <v>2472</v>
      </c>
      <c r="D246" t="s">
        <v>2473</v>
      </c>
      <c r="E246" t="s">
        <v>2468</v>
      </c>
      <c r="F246" t="s">
        <v>2227</v>
      </c>
      <c r="G246" s="18">
        <v>44552</v>
      </c>
      <c r="I246" t="s">
        <v>1544</v>
      </c>
      <c r="J246" t="s">
        <v>1584</v>
      </c>
      <c r="K246" t="s">
        <v>1546</v>
      </c>
    </row>
    <row r="247" spans="1:11" x14ac:dyDescent="0.35">
      <c r="A247" t="s">
        <v>2474</v>
      </c>
      <c r="B247" t="s">
        <v>2475</v>
      </c>
      <c r="C247" t="s">
        <v>2476</v>
      </c>
      <c r="D247" t="s">
        <v>2477</v>
      </c>
      <c r="E247" t="s">
        <v>2468</v>
      </c>
      <c r="F247" t="s">
        <v>2227</v>
      </c>
      <c r="G247" s="18">
        <v>44984</v>
      </c>
      <c r="I247" t="s">
        <v>1860</v>
      </c>
      <c r="J247" t="s">
        <v>1573</v>
      </c>
      <c r="K247" t="s">
        <v>1546</v>
      </c>
    </row>
    <row r="248" spans="1:11" x14ac:dyDescent="0.35">
      <c r="A248" t="s">
        <v>2474</v>
      </c>
      <c r="B248" t="s">
        <v>1722</v>
      </c>
      <c r="C248" t="s">
        <v>2478</v>
      </c>
      <c r="D248" t="s">
        <v>2477</v>
      </c>
      <c r="E248" t="s">
        <v>2468</v>
      </c>
      <c r="F248" t="s">
        <v>2227</v>
      </c>
      <c r="G248" s="18">
        <v>45243</v>
      </c>
      <c r="I248" t="s">
        <v>1583</v>
      </c>
      <c r="J248" t="s">
        <v>1584</v>
      </c>
      <c r="K248" t="s">
        <v>1546</v>
      </c>
    </row>
    <row r="249" spans="1:11" x14ac:dyDescent="0.35">
      <c r="A249" t="s">
        <v>2479</v>
      </c>
      <c r="B249" t="s">
        <v>2480</v>
      </c>
      <c r="C249" t="s">
        <v>2481</v>
      </c>
      <c r="D249" t="s">
        <v>2482</v>
      </c>
      <c r="E249" t="s">
        <v>1902</v>
      </c>
      <c r="F249" t="s">
        <v>2483</v>
      </c>
      <c r="G249" s="18">
        <v>43235</v>
      </c>
      <c r="I249" t="s">
        <v>1544</v>
      </c>
      <c r="J249" t="s">
        <v>1595</v>
      </c>
      <c r="K249" t="s">
        <v>1546</v>
      </c>
    </row>
    <row r="250" spans="1:11" x14ac:dyDescent="0.35">
      <c r="A250" t="s">
        <v>2484</v>
      </c>
      <c r="B250" t="s">
        <v>1597</v>
      </c>
      <c r="C250" t="s">
        <v>2485</v>
      </c>
      <c r="D250" t="s">
        <v>1592</v>
      </c>
      <c r="E250" t="s">
        <v>2486</v>
      </c>
      <c r="F250" t="s">
        <v>1594</v>
      </c>
      <c r="G250" s="18">
        <v>45245</v>
      </c>
      <c r="I250" t="s">
        <v>1544</v>
      </c>
      <c r="J250" t="s">
        <v>1573</v>
      </c>
      <c r="K250" t="s">
        <v>1546</v>
      </c>
    </row>
    <row r="251" spans="1:11" x14ac:dyDescent="0.35">
      <c r="A251" t="s">
        <v>2487</v>
      </c>
      <c r="B251" t="s">
        <v>2488</v>
      </c>
      <c r="C251" t="s">
        <v>2489</v>
      </c>
      <c r="D251" t="s">
        <v>2490</v>
      </c>
      <c r="E251" t="s">
        <v>2113</v>
      </c>
      <c r="F251" t="s">
        <v>2491</v>
      </c>
      <c r="G251" s="18">
        <v>45869</v>
      </c>
      <c r="H251" s="18">
        <v>46387</v>
      </c>
      <c r="I251" t="s">
        <v>1544</v>
      </c>
      <c r="J251" t="s">
        <v>1545</v>
      </c>
      <c r="K251" t="s">
        <v>1546</v>
      </c>
    </row>
    <row r="252" spans="1:11" x14ac:dyDescent="0.35">
      <c r="A252" t="s">
        <v>2492</v>
      </c>
      <c r="B252" t="s">
        <v>2493</v>
      </c>
      <c r="C252" t="s">
        <v>2494</v>
      </c>
      <c r="D252" t="s">
        <v>2490</v>
      </c>
      <c r="E252" t="s">
        <v>2113</v>
      </c>
      <c r="F252" t="s">
        <v>2491</v>
      </c>
      <c r="G252" s="18">
        <v>45738</v>
      </c>
      <c r="H252" s="18">
        <v>46022</v>
      </c>
      <c r="I252" t="s">
        <v>1544</v>
      </c>
      <c r="J252" t="s">
        <v>1545</v>
      </c>
      <c r="K252" t="s">
        <v>1546</v>
      </c>
    </row>
    <row r="253" spans="1:11" x14ac:dyDescent="0.35">
      <c r="A253" t="s">
        <v>2495</v>
      </c>
      <c r="B253" t="s">
        <v>1735</v>
      </c>
      <c r="C253" t="s">
        <v>2496</v>
      </c>
      <c r="D253" t="s">
        <v>1740</v>
      </c>
      <c r="E253" t="s">
        <v>2084</v>
      </c>
      <c r="F253" t="s">
        <v>1932</v>
      </c>
      <c r="G253" s="18">
        <v>42985</v>
      </c>
      <c r="I253" t="s">
        <v>1544</v>
      </c>
      <c r="J253" t="s">
        <v>1584</v>
      </c>
      <c r="K253" t="s">
        <v>1546</v>
      </c>
    </row>
    <row r="254" spans="1:11" x14ac:dyDescent="0.35">
      <c r="A254" t="s">
        <v>2497</v>
      </c>
      <c r="B254" t="s">
        <v>2488</v>
      </c>
      <c r="C254" t="s">
        <v>2498</v>
      </c>
      <c r="D254" t="s">
        <v>2490</v>
      </c>
      <c r="E254" t="s">
        <v>1554</v>
      </c>
      <c r="F254" t="s">
        <v>2491</v>
      </c>
      <c r="G254" s="18">
        <v>45902</v>
      </c>
      <c r="H254" s="18">
        <v>45976</v>
      </c>
      <c r="I254" t="s">
        <v>1860</v>
      </c>
      <c r="J254" t="s">
        <v>1563</v>
      </c>
      <c r="K254" t="s">
        <v>1546</v>
      </c>
    </row>
    <row r="255" spans="1:11" x14ac:dyDescent="0.35">
      <c r="A255" t="s">
        <v>2499</v>
      </c>
      <c r="B255" t="s">
        <v>2488</v>
      </c>
      <c r="C255" t="s">
        <v>2500</v>
      </c>
      <c r="D255" t="s">
        <v>2490</v>
      </c>
      <c r="E255" t="s">
        <v>1554</v>
      </c>
      <c r="F255" t="s">
        <v>2491</v>
      </c>
      <c r="G255" s="18">
        <v>45930</v>
      </c>
      <c r="H255" s="18">
        <v>45992</v>
      </c>
      <c r="I255" t="s">
        <v>1860</v>
      </c>
      <c r="J255" t="s">
        <v>1567</v>
      </c>
      <c r="K255" t="s">
        <v>1546</v>
      </c>
    </row>
    <row r="256" spans="1:11" x14ac:dyDescent="0.35">
      <c r="A256" t="s">
        <v>2499</v>
      </c>
      <c r="B256" t="s">
        <v>2501</v>
      </c>
      <c r="C256" t="s">
        <v>2502</v>
      </c>
      <c r="D256" t="s">
        <v>2490</v>
      </c>
      <c r="E256" t="s">
        <v>1554</v>
      </c>
      <c r="F256" t="s">
        <v>2491</v>
      </c>
      <c r="G256" s="18">
        <v>43762</v>
      </c>
      <c r="I256" t="s">
        <v>1583</v>
      </c>
      <c r="J256" t="s">
        <v>1573</v>
      </c>
      <c r="K256" t="s">
        <v>1546</v>
      </c>
    </row>
    <row r="257" spans="1:11" x14ac:dyDescent="0.35">
      <c r="A257" t="s">
        <v>2503</v>
      </c>
      <c r="B257" t="s">
        <v>1638</v>
      </c>
      <c r="C257" t="s">
        <v>2504</v>
      </c>
      <c r="D257" t="s">
        <v>2287</v>
      </c>
      <c r="E257" t="s">
        <v>2069</v>
      </c>
      <c r="F257" t="s">
        <v>2288</v>
      </c>
      <c r="G257" s="18">
        <v>45536</v>
      </c>
      <c r="H257" s="18">
        <v>45952</v>
      </c>
      <c r="I257" t="s">
        <v>1583</v>
      </c>
      <c r="J257" t="s">
        <v>1567</v>
      </c>
      <c r="K257" t="s">
        <v>1546</v>
      </c>
    </row>
    <row r="258" spans="1:11" x14ac:dyDescent="0.35">
      <c r="A258" t="s">
        <v>2505</v>
      </c>
      <c r="B258" t="s">
        <v>1565</v>
      </c>
      <c r="C258" t="s">
        <v>2506</v>
      </c>
      <c r="D258" t="s">
        <v>2507</v>
      </c>
      <c r="E258" t="s">
        <v>2135</v>
      </c>
      <c r="F258" t="s">
        <v>2508</v>
      </c>
      <c r="G258" s="18">
        <v>45961</v>
      </c>
      <c r="H258" s="18">
        <v>45975</v>
      </c>
      <c r="I258" t="s">
        <v>1583</v>
      </c>
      <c r="J258" t="s">
        <v>1563</v>
      </c>
      <c r="K258" t="s">
        <v>1546</v>
      </c>
    </row>
    <row r="259" spans="1:11" x14ac:dyDescent="0.35">
      <c r="A259" t="s">
        <v>2509</v>
      </c>
      <c r="B259" t="s">
        <v>1565</v>
      </c>
      <c r="C259" t="s">
        <v>2510</v>
      </c>
      <c r="D259" t="s">
        <v>2507</v>
      </c>
      <c r="E259" t="s">
        <v>2135</v>
      </c>
      <c r="F259" t="s">
        <v>2508</v>
      </c>
      <c r="G259" s="18">
        <v>45951</v>
      </c>
      <c r="H259" s="18">
        <v>45975</v>
      </c>
      <c r="I259" t="s">
        <v>1583</v>
      </c>
      <c r="J259" t="s">
        <v>1563</v>
      </c>
      <c r="K259" t="s">
        <v>1546</v>
      </c>
    </row>
    <row r="260" spans="1:11" x14ac:dyDescent="0.35">
      <c r="A260" t="s">
        <v>2511</v>
      </c>
      <c r="B260" t="s">
        <v>2512</v>
      </c>
      <c r="C260" t="s">
        <v>2513</v>
      </c>
      <c r="D260" t="s">
        <v>2514</v>
      </c>
      <c r="E260" t="s">
        <v>2515</v>
      </c>
      <c r="F260" t="s">
        <v>2516</v>
      </c>
      <c r="G260" s="18">
        <v>43464</v>
      </c>
      <c r="I260" t="s">
        <v>1583</v>
      </c>
      <c r="J260" t="s">
        <v>1573</v>
      </c>
      <c r="K260" t="s">
        <v>1546</v>
      </c>
    </row>
    <row r="261" spans="1:11" x14ac:dyDescent="0.35">
      <c r="A261" t="s">
        <v>2517</v>
      </c>
      <c r="B261" t="s">
        <v>2518</v>
      </c>
      <c r="C261" t="s">
        <v>2519</v>
      </c>
      <c r="D261" t="s">
        <v>2520</v>
      </c>
      <c r="E261" t="s">
        <v>2521</v>
      </c>
      <c r="F261" t="s">
        <v>2522</v>
      </c>
      <c r="G261" s="18">
        <v>43425</v>
      </c>
      <c r="I261" t="s">
        <v>1544</v>
      </c>
      <c r="J261" t="s">
        <v>1584</v>
      </c>
      <c r="K261" t="s">
        <v>1546</v>
      </c>
    </row>
    <row r="262" spans="1:11" x14ac:dyDescent="0.35">
      <c r="A262" t="s">
        <v>2517</v>
      </c>
      <c r="B262" t="s">
        <v>2523</v>
      </c>
      <c r="C262" t="s">
        <v>2524</v>
      </c>
      <c r="D262" t="s">
        <v>2520</v>
      </c>
      <c r="E262" t="s">
        <v>2521</v>
      </c>
      <c r="F262" t="s">
        <v>2522</v>
      </c>
      <c r="G262" s="18">
        <v>43425</v>
      </c>
      <c r="I262" t="s">
        <v>1544</v>
      </c>
      <c r="J262" t="s">
        <v>1584</v>
      </c>
      <c r="K262" t="s">
        <v>1546</v>
      </c>
    </row>
    <row r="263" spans="1:11" x14ac:dyDescent="0.35">
      <c r="A263" t="s">
        <v>2517</v>
      </c>
      <c r="B263" t="s">
        <v>2525</v>
      </c>
      <c r="C263" t="s">
        <v>2526</v>
      </c>
      <c r="D263" t="s">
        <v>2520</v>
      </c>
      <c r="E263" t="s">
        <v>2521</v>
      </c>
      <c r="F263" t="s">
        <v>2522</v>
      </c>
      <c r="G263" s="18">
        <v>43425</v>
      </c>
      <c r="I263" t="s">
        <v>1544</v>
      </c>
      <c r="J263" t="s">
        <v>1584</v>
      </c>
      <c r="K263" t="s">
        <v>1546</v>
      </c>
    </row>
    <row r="264" spans="1:11" x14ac:dyDescent="0.35">
      <c r="A264" t="s">
        <v>2517</v>
      </c>
      <c r="B264" t="s">
        <v>2527</v>
      </c>
      <c r="C264" t="s">
        <v>2528</v>
      </c>
      <c r="D264" t="s">
        <v>2520</v>
      </c>
      <c r="E264" t="s">
        <v>2521</v>
      </c>
      <c r="F264" t="s">
        <v>2522</v>
      </c>
      <c r="G264" s="18">
        <v>43425</v>
      </c>
      <c r="I264" t="s">
        <v>1544</v>
      </c>
      <c r="J264" t="s">
        <v>1584</v>
      </c>
      <c r="K264" t="s">
        <v>1546</v>
      </c>
    </row>
    <row r="265" spans="1:11" x14ac:dyDescent="0.35">
      <c r="A265" t="s">
        <v>2517</v>
      </c>
      <c r="B265" t="s">
        <v>2529</v>
      </c>
      <c r="C265" t="s">
        <v>2530</v>
      </c>
      <c r="D265" t="s">
        <v>2520</v>
      </c>
      <c r="E265" t="s">
        <v>2521</v>
      </c>
      <c r="F265" t="s">
        <v>2522</v>
      </c>
      <c r="G265" s="18">
        <v>43425</v>
      </c>
      <c r="I265" t="s">
        <v>1544</v>
      </c>
      <c r="J265" t="s">
        <v>1584</v>
      </c>
      <c r="K265" t="s">
        <v>1546</v>
      </c>
    </row>
    <row r="266" spans="1:11" x14ac:dyDescent="0.35">
      <c r="A266" t="s">
        <v>2517</v>
      </c>
      <c r="B266" t="s">
        <v>2531</v>
      </c>
      <c r="C266" t="s">
        <v>2532</v>
      </c>
      <c r="D266" t="s">
        <v>2520</v>
      </c>
      <c r="E266" t="s">
        <v>2521</v>
      </c>
      <c r="F266" t="s">
        <v>2522</v>
      </c>
      <c r="G266" s="18">
        <v>43425</v>
      </c>
      <c r="I266" t="s">
        <v>1544</v>
      </c>
      <c r="J266" t="s">
        <v>1584</v>
      </c>
      <c r="K266" t="s">
        <v>1546</v>
      </c>
    </row>
    <row r="267" spans="1:11" x14ac:dyDescent="0.35">
      <c r="A267" t="s">
        <v>2517</v>
      </c>
      <c r="B267" t="s">
        <v>2533</v>
      </c>
      <c r="C267" t="s">
        <v>2534</v>
      </c>
      <c r="D267" t="s">
        <v>2520</v>
      </c>
      <c r="E267" t="s">
        <v>2521</v>
      </c>
      <c r="F267" t="s">
        <v>2522</v>
      </c>
      <c r="G267" s="18">
        <v>43425</v>
      </c>
      <c r="I267" t="s">
        <v>1544</v>
      </c>
      <c r="J267" t="s">
        <v>1584</v>
      </c>
      <c r="K267" t="s">
        <v>1546</v>
      </c>
    </row>
    <row r="268" spans="1:11" x14ac:dyDescent="0.35">
      <c r="A268" t="s">
        <v>2535</v>
      </c>
      <c r="B268" t="s">
        <v>2518</v>
      </c>
      <c r="C268" t="s">
        <v>2536</v>
      </c>
      <c r="D268" t="s">
        <v>2520</v>
      </c>
      <c r="E268" t="s">
        <v>2521</v>
      </c>
      <c r="F268" t="s">
        <v>2522</v>
      </c>
      <c r="G268" s="18">
        <v>43425</v>
      </c>
      <c r="I268" t="s">
        <v>1544</v>
      </c>
      <c r="J268" t="s">
        <v>1584</v>
      </c>
      <c r="K268" t="s">
        <v>1546</v>
      </c>
    </row>
    <row r="269" spans="1:11" x14ac:dyDescent="0.35">
      <c r="A269" t="s">
        <v>2535</v>
      </c>
      <c r="B269" t="s">
        <v>2523</v>
      </c>
      <c r="C269" t="s">
        <v>2537</v>
      </c>
      <c r="D269" t="s">
        <v>2520</v>
      </c>
      <c r="E269" t="s">
        <v>2521</v>
      </c>
      <c r="F269" t="s">
        <v>2522</v>
      </c>
      <c r="G269" s="18">
        <v>43425</v>
      </c>
      <c r="I269" t="s">
        <v>1544</v>
      </c>
      <c r="J269" t="s">
        <v>1584</v>
      </c>
      <c r="K269" t="s">
        <v>1546</v>
      </c>
    </row>
    <row r="270" spans="1:11" x14ac:dyDescent="0.35">
      <c r="A270" t="s">
        <v>2535</v>
      </c>
      <c r="B270" t="s">
        <v>2525</v>
      </c>
      <c r="C270" t="s">
        <v>2538</v>
      </c>
      <c r="D270" t="s">
        <v>2520</v>
      </c>
      <c r="E270" t="s">
        <v>2521</v>
      </c>
      <c r="F270" t="s">
        <v>2522</v>
      </c>
      <c r="G270" s="18">
        <v>43425</v>
      </c>
      <c r="I270" t="s">
        <v>1544</v>
      </c>
      <c r="J270" t="s">
        <v>1584</v>
      </c>
      <c r="K270" t="s">
        <v>1546</v>
      </c>
    </row>
    <row r="271" spans="1:11" x14ac:dyDescent="0.35">
      <c r="A271" t="s">
        <v>2535</v>
      </c>
      <c r="B271" t="s">
        <v>2527</v>
      </c>
      <c r="C271" t="s">
        <v>2539</v>
      </c>
      <c r="D271" t="s">
        <v>2520</v>
      </c>
      <c r="E271" t="s">
        <v>2521</v>
      </c>
      <c r="F271" t="s">
        <v>2522</v>
      </c>
      <c r="G271" s="18">
        <v>43425</v>
      </c>
      <c r="I271" t="s">
        <v>1544</v>
      </c>
      <c r="J271" t="s">
        <v>1584</v>
      </c>
      <c r="K271" t="s">
        <v>1546</v>
      </c>
    </row>
    <row r="272" spans="1:11" x14ac:dyDescent="0.35">
      <c r="A272" t="s">
        <v>2535</v>
      </c>
      <c r="B272" t="s">
        <v>2529</v>
      </c>
      <c r="C272" t="s">
        <v>2540</v>
      </c>
      <c r="D272" t="s">
        <v>2520</v>
      </c>
      <c r="E272" t="s">
        <v>2521</v>
      </c>
      <c r="F272" t="s">
        <v>2522</v>
      </c>
      <c r="G272" s="18">
        <v>43425</v>
      </c>
      <c r="I272" t="s">
        <v>1544</v>
      </c>
      <c r="J272" t="s">
        <v>1584</v>
      </c>
      <c r="K272" t="s">
        <v>1546</v>
      </c>
    </row>
    <row r="273" spans="1:11" x14ac:dyDescent="0.35">
      <c r="A273" t="s">
        <v>2535</v>
      </c>
      <c r="B273" t="s">
        <v>2531</v>
      </c>
      <c r="C273" t="s">
        <v>2541</v>
      </c>
      <c r="D273" t="s">
        <v>2520</v>
      </c>
      <c r="E273" t="s">
        <v>2521</v>
      </c>
      <c r="F273" t="s">
        <v>2522</v>
      </c>
      <c r="G273" s="18">
        <v>43425</v>
      </c>
      <c r="I273" t="s">
        <v>1544</v>
      </c>
      <c r="J273" t="s">
        <v>1584</v>
      </c>
      <c r="K273" t="s">
        <v>1546</v>
      </c>
    </row>
    <row r="274" spans="1:11" x14ac:dyDescent="0.35">
      <c r="A274" t="s">
        <v>2535</v>
      </c>
      <c r="B274" t="s">
        <v>2533</v>
      </c>
      <c r="C274" t="s">
        <v>2542</v>
      </c>
      <c r="D274" t="s">
        <v>2520</v>
      </c>
      <c r="E274" t="s">
        <v>2521</v>
      </c>
      <c r="F274" t="s">
        <v>2522</v>
      </c>
      <c r="G274" s="18">
        <v>43425</v>
      </c>
      <c r="I274" t="s">
        <v>1544</v>
      </c>
      <c r="J274" t="s">
        <v>1584</v>
      </c>
      <c r="K274" t="s">
        <v>1546</v>
      </c>
    </row>
    <row r="275" spans="1:11" x14ac:dyDescent="0.35">
      <c r="A275" t="s">
        <v>2543</v>
      </c>
      <c r="B275" t="s">
        <v>2518</v>
      </c>
      <c r="C275" t="s">
        <v>2544</v>
      </c>
      <c r="D275" t="s">
        <v>2520</v>
      </c>
      <c r="E275" t="s">
        <v>2521</v>
      </c>
      <c r="F275" t="s">
        <v>2522</v>
      </c>
      <c r="G275" s="18">
        <v>43425</v>
      </c>
      <c r="I275" t="s">
        <v>1544</v>
      </c>
      <c r="J275" t="s">
        <v>1584</v>
      </c>
      <c r="K275" t="s">
        <v>1546</v>
      </c>
    </row>
    <row r="276" spans="1:11" x14ac:dyDescent="0.35">
      <c r="A276" t="s">
        <v>2543</v>
      </c>
      <c r="B276" t="s">
        <v>2529</v>
      </c>
      <c r="C276" t="s">
        <v>2545</v>
      </c>
      <c r="D276" t="s">
        <v>2520</v>
      </c>
      <c r="E276" t="s">
        <v>2521</v>
      </c>
      <c r="F276" t="s">
        <v>2522</v>
      </c>
      <c r="G276" s="18">
        <v>43425</v>
      </c>
      <c r="I276" t="s">
        <v>1544</v>
      </c>
      <c r="J276" t="s">
        <v>1584</v>
      </c>
      <c r="K276" t="s">
        <v>1546</v>
      </c>
    </row>
    <row r="277" spans="1:11" x14ac:dyDescent="0.35">
      <c r="A277" t="s">
        <v>2546</v>
      </c>
      <c r="B277" t="s">
        <v>2518</v>
      </c>
      <c r="C277" t="s">
        <v>2547</v>
      </c>
      <c r="D277" t="s">
        <v>2520</v>
      </c>
      <c r="E277" t="s">
        <v>2521</v>
      </c>
      <c r="F277" t="s">
        <v>2522</v>
      </c>
      <c r="G277" s="18">
        <v>43425</v>
      </c>
      <c r="I277" t="s">
        <v>1544</v>
      </c>
      <c r="J277" t="s">
        <v>1584</v>
      </c>
      <c r="K277" t="s">
        <v>1546</v>
      </c>
    </row>
    <row r="278" spans="1:11" x14ac:dyDescent="0.35">
      <c r="A278" t="s">
        <v>2548</v>
      </c>
      <c r="B278" t="s">
        <v>1735</v>
      </c>
      <c r="C278" t="s">
        <v>2549</v>
      </c>
      <c r="D278" t="s">
        <v>2550</v>
      </c>
      <c r="E278" t="s">
        <v>2135</v>
      </c>
      <c r="F278" t="s">
        <v>2551</v>
      </c>
      <c r="G278" s="18">
        <v>45944</v>
      </c>
      <c r="H278" s="18">
        <v>45975</v>
      </c>
      <c r="I278" t="s">
        <v>1583</v>
      </c>
      <c r="J278" t="s">
        <v>1563</v>
      </c>
      <c r="K278" t="s">
        <v>1546</v>
      </c>
    </row>
    <row r="279" spans="1:11" x14ac:dyDescent="0.35">
      <c r="A279" t="s">
        <v>2552</v>
      </c>
      <c r="B279" t="s">
        <v>2553</v>
      </c>
      <c r="C279" t="s">
        <v>2554</v>
      </c>
      <c r="D279" t="s">
        <v>2555</v>
      </c>
      <c r="E279" t="s">
        <v>1603</v>
      </c>
      <c r="F279" t="s">
        <v>2556</v>
      </c>
      <c r="G279" s="18">
        <v>44713</v>
      </c>
      <c r="I279" t="s">
        <v>1544</v>
      </c>
      <c r="J279" t="s">
        <v>1584</v>
      </c>
      <c r="K279" t="s">
        <v>1546</v>
      </c>
    </row>
    <row r="280" spans="1:11" x14ac:dyDescent="0.35">
      <c r="A280" t="s">
        <v>2557</v>
      </c>
      <c r="B280" t="s">
        <v>1735</v>
      </c>
      <c r="C280" t="s">
        <v>2558</v>
      </c>
      <c r="D280" t="s">
        <v>2559</v>
      </c>
      <c r="E280" t="s">
        <v>2113</v>
      </c>
      <c r="F280" t="s">
        <v>2560</v>
      </c>
      <c r="G280" s="18">
        <v>42005</v>
      </c>
      <c r="I280" t="s">
        <v>1583</v>
      </c>
      <c r="J280" t="s">
        <v>1567</v>
      </c>
      <c r="K280" t="s">
        <v>1546</v>
      </c>
    </row>
    <row r="281" spans="1:11" x14ac:dyDescent="0.35">
      <c r="A281" t="s">
        <v>2561</v>
      </c>
      <c r="B281" t="s">
        <v>1735</v>
      </c>
      <c r="C281" t="s">
        <v>2562</v>
      </c>
      <c r="D281" t="s">
        <v>2559</v>
      </c>
      <c r="E281" t="s">
        <v>2113</v>
      </c>
      <c r="F281" t="s">
        <v>2560</v>
      </c>
      <c r="G281" s="18">
        <v>42005</v>
      </c>
      <c r="I281" t="s">
        <v>1583</v>
      </c>
      <c r="J281" t="s">
        <v>1567</v>
      </c>
      <c r="K281" t="s">
        <v>1546</v>
      </c>
    </row>
    <row r="282" spans="1:11" x14ac:dyDescent="0.35">
      <c r="A282" t="s">
        <v>2563</v>
      </c>
      <c r="B282" t="s">
        <v>1831</v>
      </c>
      <c r="C282" t="s">
        <v>2564</v>
      </c>
      <c r="D282" t="s">
        <v>2565</v>
      </c>
      <c r="E282" t="s">
        <v>2113</v>
      </c>
      <c r="F282" t="s">
        <v>2566</v>
      </c>
      <c r="G282" s="18">
        <v>42005</v>
      </c>
      <c r="I282" t="s">
        <v>1583</v>
      </c>
      <c r="J282" t="s">
        <v>1567</v>
      </c>
      <c r="K282" t="s">
        <v>1546</v>
      </c>
    </row>
    <row r="283" spans="1:11" x14ac:dyDescent="0.35">
      <c r="A283" t="s">
        <v>2563</v>
      </c>
      <c r="B283" t="s">
        <v>2567</v>
      </c>
      <c r="C283" t="s">
        <v>2568</v>
      </c>
      <c r="D283" t="s">
        <v>2565</v>
      </c>
      <c r="E283" t="s">
        <v>2113</v>
      </c>
      <c r="F283" t="s">
        <v>2566</v>
      </c>
      <c r="G283" s="18">
        <v>42005</v>
      </c>
      <c r="I283" t="s">
        <v>1583</v>
      </c>
      <c r="J283" t="s">
        <v>1567</v>
      </c>
      <c r="K283" t="s">
        <v>1546</v>
      </c>
    </row>
    <row r="284" spans="1:11" x14ac:dyDescent="0.35">
      <c r="A284" t="s">
        <v>2569</v>
      </c>
      <c r="B284" t="s">
        <v>1667</v>
      </c>
      <c r="C284" t="s">
        <v>2570</v>
      </c>
      <c r="D284" t="s">
        <v>2571</v>
      </c>
      <c r="E284" t="s">
        <v>1893</v>
      </c>
      <c r="F284" t="s">
        <v>2572</v>
      </c>
      <c r="G284" s="18">
        <v>42952</v>
      </c>
      <c r="I284" t="s">
        <v>1544</v>
      </c>
      <c r="J284" t="s">
        <v>1595</v>
      </c>
      <c r="K284" t="s">
        <v>1546</v>
      </c>
    </row>
    <row r="285" spans="1:11" x14ac:dyDescent="0.35">
      <c r="A285" t="s">
        <v>2573</v>
      </c>
      <c r="B285" t="s">
        <v>1590</v>
      </c>
      <c r="C285" t="s">
        <v>2574</v>
      </c>
      <c r="D285" t="s">
        <v>2575</v>
      </c>
      <c r="E285" t="s">
        <v>1893</v>
      </c>
      <c r="F285" t="s">
        <v>2572</v>
      </c>
      <c r="G285" s="18">
        <v>43069</v>
      </c>
      <c r="I285" t="s">
        <v>1544</v>
      </c>
      <c r="J285" t="s">
        <v>1595</v>
      </c>
      <c r="K285" t="s">
        <v>1546</v>
      </c>
    </row>
    <row r="286" spans="1:11" x14ac:dyDescent="0.35">
      <c r="A286" t="s">
        <v>2576</v>
      </c>
      <c r="B286" t="s">
        <v>2577</v>
      </c>
      <c r="C286" t="s">
        <v>2578</v>
      </c>
      <c r="D286" t="s">
        <v>1750</v>
      </c>
      <c r="E286" t="s">
        <v>1821</v>
      </c>
      <c r="F286" t="s">
        <v>1752</v>
      </c>
      <c r="G286" s="18">
        <v>45715</v>
      </c>
      <c r="I286" t="s">
        <v>1544</v>
      </c>
      <c r="J286" t="s">
        <v>1573</v>
      </c>
      <c r="K286" t="s">
        <v>1546</v>
      </c>
    </row>
    <row r="287" spans="1:11" x14ac:dyDescent="0.35">
      <c r="A287" t="s">
        <v>2579</v>
      </c>
      <c r="B287" t="s">
        <v>1711</v>
      </c>
      <c r="C287" t="s">
        <v>2580</v>
      </c>
      <c r="D287" t="s">
        <v>1750</v>
      </c>
      <c r="E287" t="s">
        <v>1821</v>
      </c>
      <c r="F287" t="s">
        <v>1752</v>
      </c>
      <c r="G287" s="18">
        <v>45729</v>
      </c>
      <c r="I287" t="s">
        <v>1544</v>
      </c>
      <c r="J287" t="s">
        <v>1567</v>
      </c>
      <c r="K287" t="s">
        <v>1546</v>
      </c>
    </row>
    <row r="288" spans="1:11" x14ac:dyDescent="0.35">
      <c r="A288" t="s">
        <v>2581</v>
      </c>
      <c r="B288" t="s">
        <v>1586</v>
      </c>
      <c r="C288" t="s">
        <v>2582</v>
      </c>
      <c r="D288" t="s">
        <v>2583</v>
      </c>
      <c r="E288" t="s">
        <v>1542</v>
      </c>
      <c r="F288" t="s">
        <v>2584</v>
      </c>
      <c r="G288" s="18">
        <v>43725</v>
      </c>
      <c r="I288" t="s">
        <v>1544</v>
      </c>
      <c r="J288" t="s">
        <v>1584</v>
      </c>
      <c r="K288" t="s">
        <v>1546</v>
      </c>
    </row>
    <row r="289" spans="1:11" x14ac:dyDescent="0.35">
      <c r="A289" t="s">
        <v>2585</v>
      </c>
      <c r="B289" t="s">
        <v>1586</v>
      </c>
      <c r="C289" t="s">
        <v>2586</v>
      </c>
      <c r="D289" t="s">
        <v>2583</v>
      </c>
      <c r="E289" t="s">
        <v>1542</v>
      </c>
      <c r="F289" t="s">
        <v>2584</v>
      </c>
      <c r="G289" s="18">
        <v>43725</v>
      </c>
      <c r="I289" t="s">
        <v>1544</v>
      </c>
      <c r="J289" t="s">
        <v>1584</v>
      </c>
      <c r="K289" t="s">
        <v>1546</v>
      </c>
    </row>
    <row r="290" spans="1:11" x14ac:dyDescent="0.35">
      <c r="A290" t="s">
        <v>2587</v>
      </c>
      <c r="B290" t="s">
        <v>1638</v>
      </c>
      <c r="C290" t="s">
        <v>2588</v>
      </c>
      <c r="D290" t="s">
        <v>2589</v>
      </c>
      <c r="E290" t="s">
        <v>2196</v>
      </c>
      <c r="F290" t="s">
        <v>2590</v>
      </c>
      <c r="G290" s="18">
        <v>45342</v>
      </c>
      <c r="I290" t="s">
        <v>1544</v>
      </c>
      <c r="J290" t="s">
        <v>1563</v>
      </c>
      <c r="K290" t="s">
        <v>1546</v>
      </c>
    </row>
    <row r="291" spans="1:11" x14ac:dyDescent="0.35">
      <c r="A291" t="s">
        <v>2591</v>
      </c>
      <c r="B291" t="s">
        <v>1638</v>
      </c>
      <c r="C291" t="s">
        <v>2592</v>
      </c>
      <c r="D291" t="s">
        <v>2593</v>
      </c>
      <c r="E291" t="s">
        <v>2594</v>
      </c>
      <c r="F291" t="s">
        <v>2595</v>
      </c>
      <c r="G291" s="18">
        <v>45706</v>
      </c>
      <c r="I291" t="s">
        <v>1783</v>
      </c>
      <c r="J291" t="s">
        <v>1573</v>
      </c>
      <c r="K291" t="s">
        <v>1546</v>
      </c>
    </row>
    <row r="292" spans="1:11" x14ac:dyDescent="0.35">
      <c r="A292" t="s">
        <v>2596</v>
      </c>
      <c r="B292" t="s">
        <v>2597</v>
      </c>
      <c r="C292" t="s">
        <v>2598</v>
      </c>
      <c r="D292" t="s">
        <v>2593</v>
      </c>
      <c r="E292" t="s">
        <v>2599</v>
      </c>
      <c r="F292" t="s">
        <v>2595</v>
      </c>
      <c r="G292" s="18">
        <v>45453</v>
      </c>
      <c r="I292" t="s">
        <v>1583</v>
      </c>
      <c r="J292" t="s">
        <v>1584</v>
      </c>
      <c r="K292" t="s">
        <v>1546</v>
      </c>
    </row>
    <row r="293" spans="1:11" x14ac:dyDescent="0.35">
      <c r="A293" t="s">
        <v>2600</v>
      </c>
      <c r="B293" t="s">
        <v>1632</v>
      </c>
      <c r="C293" t="s">
        <v>2601</v>
      </c>
      <c r="D293" t="s">
        <v>2602</v>
      </c>
      <c r="E293" t="s">
        <v>2119</v>
      </c>
      <c r="F293" t="s">
        <v>2603</v>
      </c>
      <c r="G293" s="18">
        <v>43891</v>
      </c>
      <c r="I293" t="s">
        <v>1544</v>
      </c>
      <c r="J293" t="s">
        <v>1584</v>
      </c>
      <c r="K293" t="s">
        <v>1546</v>
      </c>
    </row>
    <row r="294" spans="1:11" x14ac:dyDescent="0.35">
      <c r="A294" t="s">
        <v>2604</v>
      </c>
      <c r="B294" t="s">
        <v>1907</v>
      </c>
      <c r="C294" t="s">
        <v>2605</v>
      </c>
      <c r="D294" t="s">
        <v>2606</v>
      </c>
      <c r="E294" t="s">
        <v>2607</v>
      </c>
      <c r="F294" t="s">
        <v>2608</v>
      </c>
      <c r="G294" s="18">
        <v>44364</v>
      </c>
      <c r="I294" t="s">
        <v>1544</v>
      </c>
      <c r="J294" t="s">
        <v>1584</v>
      </c>
      <c r="K294" t="s">
        <v>1546</v>
      </c>
    </row>
    <row r="295" spans="1:11" x14ac:dyDescent="0.35">
      <c r="A295" t="s">
        <v>2609</v>
      </c>
      <c r="B295" t="s">
        <v>2610</v>
      </c>
      <c r="C295" t="s">
        <v>2611</v>
      </c>
      <c r="D295" t="s">
        <v>2606</v>
      </c>
      <c r="E295" t="s">
        <v>2607</v>
      </c>
      <c r="F295" t="s">
        <v>2608</v>
      </c>
      <c r="G295" s="18">
        <v>44364</v>
      </c>
      <c r="I295" t="s">
        <v>1544</v>
      </c>
      <c r="J295" t="s">
        <v>1584</v>
      </c>
      <c r="K295" t="s">
        <v>1546</v>
      </c>
    </row>
    <row r="296" spans="1:11" x14ac:dyDescent="0.35">
      <c r="A296" t="s">
        <v>2612</v>
      </c>
      <c r="B296" t="s">
        <v>1667</v>
      </c>
      <c r="C296" t="s">
        <v>2613</v>
      </c>
      <c r="D296" t="s">
        <v>2606</v>
      </c>
      <c r="E296" t="s">
        <v>2607</v>
      </c>
      <c r="F296" t="s">
        <v>2608</v>
      </c>
      <c r="G296" s="18">
        <v>44364</v>
      </c>
      <c r="I296" t="s">
        <v>1544</v>
      </c>
      <c r="J296" t="s">
        <v>1584</v>
      </c>
      <c r="K296" t="s">
        <v>1546</v>
      </c>
    </row>
    <row r="297" spans="1:11" x14ac:dyDescent="0.35">
      <c r="A297" t="s">
        <v>2612</v>
      </c>
      <c r="B297" t="s">
        <v>1565</v>
      </c>
      <c r="C297" t="s">
        <v>2614</v>
      </c>
      <c r="D297" t="s">
        <v>2606</v>
      </c>
      <c r="E297" t="s">
        <v>2607</v>
      </c>
      <c r="F297" t="s">
        <v>2608</v>
      </c>
      <c r="G297" s="18">
        <v>44316</v>
      </c>
      <c r="I297" t="s">
        <v>1544</v>
      </c>
      <c r="J297" t="s">
        <v>1584</v>
      </c>
      <c r="K297" t="s">
        <v>1546</v>
      </c>
    </row>
    <row r="298" spans="1:11" x14ac:dyDescent="0.35">
      <c r="A298" t="s">
        <v>2615</v>
      </c>
      <c r="B298" t="s">
        <v>2616</v>
      </c>
      <c r="C298" t="s">
        <v>2617</v>
      </c>
      <c r="D298" t="s">
        <v>2618</v>
      </c>
      <c r="E298" t="s">
        <v>1641</v>
      </c>
      <c r="F298" t="s">
        <v>2619</v>
      </c>
      <c r="G298" s="18">
        <v>45944</v>
      </c>
      <c r="I298" t="s">
        <v>1544</v>
      </c>
      <c r="J298" t="s">
        <v>1573</v>
      </c>
      <c r="K298" t="s">
        <v>1546</v>
      </c>
    </row>
    <row r="299" spans="1:11" x14ac:dyDescent="0.35">
      <c r="A299" t="s">
        <v>2620</v>
      </c>
      <c r="B299" t="s">
        <v>2621</v>
      </c>
      <c r="C299" t="s">
        <v>2622</v>
      </c>
      <c r="D299" t="s">
        <v>2623</v>
      </c>
      <c r="E299" t="s">
        <v>1641</v>
      </c>
      <c r="F299" t="s">
        <v>2624</v>
      </c>
      <c r="G299" s="18">
        <v>45300</v>
      </c>
      <c r="I299" t="s">
        <v>1583</v>
      </c>
      <c r="J299" t="s">
        <v>1567</v>
      </c>
      <c r="K299" t="s">
        <v>1546</v>
      </c>
    </row>
    <row r="300" spans="1:11" x14ac:dyDescent="0.35">
      <c r="A300" t="s">
        <v>2625</v>
      </c>
      <c r="B300" t="s">
        <v>1667</v>
      </c>
      <c r="C300" t="s">
        <v>2626</v>
      </c>
      <c r="D300" t="s">
        <v>2627</v>
      </c>
      <c r="E300" t="s">
        <v>1635</v>
      </c>
      <c r="F300" t="s">
        <v>2628</v>
      </c>
      <c r="G300" s="18">
        <v>45961</v>
      </c>
      <c r="I300" t="s">
        <v>1783</v>
      </c>
      <c r="J300" t="s">
        <v>1595</v>
      </c>
      <c r="K300" t="s">
        <v>1546</v>
      </c>
    </row>
    <row r="301" spans="1:11" x14ac:dyDescent="0.35">
      <c r="A301" t="s">
        <v>2629</v>
      </c>
      <c r="B301" t="s">
        <v>1638</v>
      </c>
      <c r="C301" t="s">
        <v>2630</v>
      </c>
      <c r="D301" t="s">
        <v>2631</v>
      </c>
      <c r="E301" t="s">
        <v>2632</v>
      </c>
      <c r="F301" t="s">
        <v>2633</v>
      </c>
      <c r="G301" s="18">
        <v>44830</v>
      </c>
      <c r="I301" t="s">
        <v>1544</v>
      </c>
      <c r="J301" t="s">
        <v>1567</v>
      </c>
      <c r="K301" t="s">
        <v>1546</v>
      </c>
    </row>
    <row r="302" spans="1:11" x14ac:dyDescent="0.35">
      <c r="A302" t="s">
        <v>2634</v>
      </c>
      <c r="B302" t="s">
        <v>2635</v>
      </c>
      <c r="C302" t="s">
        <v>2636</v>
      </c>
      <c r="D302" t="s">
        <v>2637</v>
      </c>
      <c r="E302" t="s">
        <v>1972</v>
      </c>
      <c r="F302" t="s">
        <v>2638</v>
      </c>
      <c r="G302" s="18">
        <v>43391</v>
      </c>
      <c r="I302" t="s">
        <v>1544</v>
      </c>
      <c r="J302" t="s">
        <v>1584</v>
      </c>
      <c r="K302" t="s">
        <v>1546</v>
      </c>
    </row>
    <row r="303" spans="1:11" x14ac:dyDescent="0.35">
      <c r="A303" t="s">
        <v>2639</v>
      </c>
      <c r="B303" t="s">
        <v>1614</v>
      </c>
      <c r="C303" t="s">
        <v>2640</v>
      </c>
      <c r="D303" t="s">
        <v>2641</v>
      </c>
      <c r="E303" t="s">
        <v>2418</v>
      </c>
      <c r="F303" t="s">
        <v>2642</v>
      </c>
      <c r="G303" s="18">
        <v>45883</v>
      </c>
      <c r="I303" t="s">
        <v>1544</v>
      </c>
      <c r="J303" t="s">
        <v>1573</v>
      </c>
      <c r="K303" t="s">
        <v>1546</v>
      </c>
    </row>
    <row r="304" spans="1:11" x14ac:dyDescent="0.35">
      <c r="A304" t="s">
        <v>2643</v>
      </c>
      <c r="B304" t="s">
        <v>2644</v>
      </c>
      <c r="C304" t="s">
        <v>2645</v>
      </c>
      <c r="D304" t="s">
        <v>2646</v>
      </c>
      <c r="E304" t="s">
        <v>1983</v>
      </c>
      <c r="F304" t="s">
        <v>2647</v>
      </c>
      <c r="G304" s="18">
        <v>45777</v>
      </c>
      <c r="I304" t="s">
        <v>1544</v>
      </c>
      <c r="J304" t="s">
        <v>1567</v>
      </c>
      <c r="K304" t="s">
        <v>1546</v>
      </c>
    </row>
    <row r="305" spans="1:11" x14ac:dyDescent="0.35">
      <c r="A305" t="s">
        <v>2648</v>
      </c>
      <c r="B305" t="s">
        <v>2644</v>
      </c>
      <c r="C305" t="s">
        <v>2649</v>
      </c>
      <c r="D305" t="s">
        <v>2646</v>
      </c>
      <c r="E305" t="s">
        <v>1983</v>
      </c>
      <c r="F305" t="s">
        <v>2647</v>
      </c>
      <c r="G305" s="18">
        <v>45777</v>
      </c>
      <c r="I305" t="s">
        <v>1544</v>
      </c>
      <c r="J305" t="s">
        <v>1567</v>
      </c>
      <c r="K305" t="s">
        <v>1546</v>
      </c>
    </row>
    <row r="306" spans="1:11" x14ac:dyDescent="0.35">
      <c r="A306" t="s">
        <v>2650</v>
      </c>
      <c r="B306" t="s">
        <v>1823</v>
      </c>
      <c r="C306" t="s">
        <v>2651</v>
      </c>
      <c r="D306" t="s">
        <v>2652</v>
      </c>
      <c r="E306" t="s">
        <v>2653</v>
      </c>
      <c r="F306" t="s">
        <v>2654</v>
      </c>
      <c r="G306" s="18">
        <v>45944</v>
      </c>
      <c r="H306" s="18">
        <v>45971</v>
      </c>
      <c r="I306" t="s">
        <v>1860</v>
      </c>
      <c r="J306" t="s">
        <v>1563</v>
      </c>
      <c r="K306" t="s">
        <v>1546</v>
      </c>
    </row>
    <row r="307" spans="1:11" x14ac:dyDescent="0.35">
      <c r="A307" t="s">
        <v>2655</v>
      </c>
      <c r="B307" t="s">
        <v>1918</v>
      </c>
      <c r="C307" t="s">
        <v>2656</v>
      </c>
      <c r="D307" t="s">
        <v>2657</v>
      </c>
      <c r="E307" t="s">
        <v>2135</v>
      </c>
      <c r="F307" t="s">
        <v>2658</v>
      </c>
      <c r="G307" s="18">
        <v>45532</v>
      </c>
      <c r="I307" t="s">
        <v>1583</v>
      </c>
      <c r="J307" t="s">
        <v>1584</v>
      </c>
      <c r="K307" t="s">
        <v>1546</v>
      </c>
    </row>
    <row r="308" spans="1:11" x14ac:dyDescent="0.35">
      <c r="A308" t="s">
        <v>2659</v>
      </c>
      <c r="B308" t="s">
        <v>1638</v>
      </c>
      <c r="C308" t="s">
        <v>2660</v>
      </c>
      <c r="D308" t="s">
        <v>2661</v>
      </c>
      <c r="E308" t="s">
        <v>1593</v>
      </c>
      <c r="F308" t="s">
        <v>2662</v>
      </c>
      <c r="G308" s="18">
        <v>45119</v>
      </c>
      <c r="I308" t="s">
        <v>1860</v>
      </c>
      <c r="J308" t="s">
        <v>1563</v>
      </c>
      <c r="K308" t="s">
        <v>1546</v>
      </c>
    </row>
    <row r="309" spans="1:11" x14ac:dyDescent="0.35">
      <c r="A309" t="s">
        <v>2663</v>
      </c>
      <c r="B309" t="s">
        <v>1638</v>
      </c>
      <c r="C309" t="s">
        <v>2664</v>
      </c>
      <c r="D309" t="s">
        <v>2661</v>
      </c>
      <c r="E309" t="s">
        <v>1593</v>
      </c>
      <c r="F309" t="s">
        <v>2662</v>
      </c>
      <c r="G309" s="18">
        <v>45749</v>
      </c>
      <c r="I309" t="s">
        <v>1544</v>
      </c>
      <c r="J309" t="s">
        <v>1567</v>
      </c>
      <c r="K309" t="s">
        <v>1546</v>
      </c>
    </row>
    <row r="310" spans="1:11" x14ac:dyDescent="0.35">
      <c r="A310" t="s">
        <v>2665</v>
      </c>
      <c r="B310" t="s">
        <v>1735</v>
      </c>
      <c r="C310" t="s">
        <v>2666</v>
      </c>
      <c r="D310" t="s">
        <v>2661</v>
      </c>
      <c r="E310" t="s">
        <v>1593</v>
      </c>
      <c r="F310" t="s">
        <v>2662</v>
      </c>
      <c r="G310" s="18">
        <v>45119</v>
      </c>
      <c r="I310" t="s">
        <v>1544</v>
      </c>
      <c r="J310" t="s">
        <v>1563</v>
      </c>
      <c r="K310" t="s">
        <v>1546</v>
      </c>
    </row>
    <row r="311" spans="1:11" x14ac:dyDescent="0.35">
      <c r="A311" t="s">
        <v>2667</v>
      </c>
      <c r="B311" t="s">
        <v>1735</v>
      </c>
      <c r="C311" t="s">
        <v>2668</v>
      </c>
      <c r="D311" t="s">
        <v>2661</v>
      </c>
      <c r="E311" t="s">
        <v>1593</v>
      </c>
      <c r="F311" t="s">
        <v>2662</v>
      </c>
      <c r="G311" s="18">
        <v>45749</v>
      </c>
      <c r="I311" t="s">
        <v>1544</v>
      </c>
      <c r="J311" t="s">
        <v>1567</v>
      </c>
      <c r="K311" t="s">
        <v>1546</v>
      </c>
    </row>
    <row r="312" spans="1:11" x14ac:dyDescent="0.35">
      <c r="A312" t="s">
        <v>2669</v>
      </c>
      <c r="B312" t="s">
        <v>2670</v>
      </c>
      <c r="C312" t="s">
        <v>2671</v>
      </c>
      <c r="D312" t="s">
        <v>2672</v>
      </c>
      <c r="E312" t="s">
        <v>2673</v>
      </c>
      <c r="F312" t="s">
        <v>2674</v>
      </c>
      <c r="G312" s="18">
        <v>45870</v>
      </c>
      <c r="I312" t="s">
        <v>1583</v>
      </c>
      <c r="J312" t="s">
        <v>1545</v>
      </c>
      <c r="K312" t="s">
        <v>1546</v>
      </c>
    </row>
    <row r="313" spans="1:11" x14ac:dyDescent="0.35">
      <c r="A313" t="s">
        <v>2675</v>
      </c>
      <c r="B313" t="s">
        <v>2676</v>
      </c>
      <c r="C313" t="s">
        <v>2677</v>
      </c>
      <c r="D313" t="s">
        <v>2678</v>
      </c>
      <c r="E313" t="s">
        <v>1542</v>
      </c>
      <c r="F313" t="s">
        <v>2679</v>
      </c>
      <c r="G313" s="18">
        <v>45825</v>
      </c>
      <c r="I313" t="s">
        <v>1544</v>
      </c>
      <c r="J313" t="s">
        <v>1567</v>
      </c>
      <c r="K313" t="s">
        <v>1546</v>
      </c>
    </row>
    <row r="314" spans="1:11" x14ac:dyDescent="0.35">
      <c r="A314" t="s">
        <v>2680</v>
      </c>
      <c r="B314" t="s">
        <v>2681</v>
      </c>
      <c r="C314" t="s">
        <v>2682</v>
      </c>
      <c r="D314" t="s">
        <v>2683</v>
      </c>
      <c r="E314" t="s">
        <v>1542</v>
      </c>
      <c r="F314" t="s">
        <v>2684</v>
      </c>
      <c r="G314" s="18">
        <v>45860</v>
      </c>
      <c r="H314" s="18">
        <v>46041</v>
      </c>
      <c r="I314" t="s">
        <v>1783</v>
      </c>
      <c r="J314" t="s">
        <v>1545</v>
      </c>
      <c r="K314" t="s">
        <v>1546</v>
      </c>
    </row>
    <row r="315" spans="1:11" x14ac:dyDescent="0.35">
      <c r="A315" t="s">
        <v>2685</v>
      </c>
      <c r="B315" t="s">
        <v>2686</v>
      </c>
      <c r="C315" t="s">
        <v>2687</v>
      </c>
      <c r="D315" t="s">
        <v>2688</v>
      </c>
      <c r="E315" t="s">
        <v>2689</v>
      </c>
      <c r="F315" t="s">
        <v>2690</v>
      </c>
      <c r="G315" s="18">
        <v>44440</v>
      </c>
      <c r="I315" t="s">
        <v>1556</v>
      </c>
      <c r="J315" t="s">
        <v>1573</v>
      </c>
      <c r="K315" t="s">
        <v>1546</v>
      </c>
    </row>
    <row r="316" spans="1:11" x14ac:dyDescent="0.35">
      <c r="A316" t="s">
        <v>2691</v>
      </c>
      <c r="B316" t="s">
        <v>2692</v>
      </c>
      <c r="C316" t="s">
        <v>2693</v>
      </c>
      <c r="D316" t="s">
        <v>2694</v>
      </c>
      <c r="E316" t="s">
        <v>1581</v>
      </c>
      <c r="F316" t="s">
        <v>2695</v>
      </c>
      <c r="G316" s="18">
        <v>45566</v>
      </c>
      <c r="I316" t="s">
        <v>1583</v>
      </c>
      <c r="J316" t="s">
        <v>1584</v>
      </c>
      <c r="K316" t="s">
        <v>1546</v>
      </c>
    </row>
    <row r="317" spans="1:11" x14ac:dyDescent="0.35">
      <c r="A317" t="s">
        <v>2696</v>
      </c>
      <c r="B317" t="s">
        <v>2692</v>
      </c>
      <c r="C317" t="s">
        <v>2697</v>
      </c>
      <c r="D317" t="s">
        <v>2694</v>
      </c>
      <c r="E317" t="s">
        <v>2245</v>
      </c>
      <c r="F317" t="s">
        <v>2695</v>
      </c>
      <c r="G317" s="18">
        <v>45799</v>
      </c>
      <c r="I317" t="s">
        <v>1583</v>
      </c>
      <c r="J317" t="s">
        <v>1584</v>
      </c>
      <c r="K317" t="s">
        <v>1546</v>
      </c>
    </row>
    <row r="318" spans="1:11" x14ac:dyDescent="0.35">
      <c r="A318" t="s">
        <v>2698</v>
      </c>
      <c r="B318" t="s">
        <v>2699</v>
      </c>
      <c r="C318" t="s">
        <v>2700</v>
      </c>
      <c r="D318" t="s">
        <v>2694</v>
      </c>
      <c r="E318" t="s">
        <v>2701</v>
      </c>
      <c r="F318" t="s">
        <v>2695</v>
      </c>
      <c r="G318" s="18">
        <v>45449</v>
      </c>
      <c r="I318" t="s">
        <v>1583</v>
      </c>
      <c r="J318" t="s">
        <v>1545</v>
      </c>
      <c r="K318" t="s">
        <v>1546</v>
      </c>
    </row>
    <row r="319" spans="1:11" x14ac:dyDescent="0.35">
      <c r="A319" t="s">
        <v>2702</v>
      </c>
      <c r="B319" t="s">
        <v>2703</v>
      </c>
      <c r="C319" t="s">
        <v>2704</v>
      </c>
      <c r="D319" t="s">
        <v>2705</v>
      </c>
      <c r="E319" t="s">
        <v>2245</v>
      </c>
      <c r="F319" t="s">
        <v>2706</v>
      </c>
      <c r="G319" s="18">
        <v>45376</v>
      </c>
      <c r="I319" t="s">
        <v>1583</v>
      </c>
      <c r="J319" t="s">
        <v>1573</v>
      </c>
      <c r="K319" t="s">
        <v>1546</v>
      </c>
    </row>
    <row r="320" spans="1:11" x14ac:dyDescent="0.35">
      <c r="A320" t="s">
        <v>2707</v>
      </c>
      <c r="B320" t="s">
        <v>1831</v>
      </c>
      <c r="C320" t="s">
        <v>2708</v>
      </c>
      <c r="D320" t="s">
        <v>2709</v>
      </c>
      <c r="E320" t="s">
        <v>1611</v>
      </c>
      <c r="F320" t="s">
        <v>2710</v>
      </c>
      <c r="G320" s="18">
        <v>45113</v>
      </c>
      <c r="I320" t="s">
        <v>1544</v>
      </c>
      <c r="J320" t="s">
        <v>1584</v>
      </c>
      <c r="K320" t="s">
        <v>1546</v>
      </c>
    </row>
    <row r="321" spans="1:11" x14ac:dyDescent="0.35">
      <c r="A321" t="s">
        <v>2711</v>
      </c>
      <c r="B321" t="s">
        <v>1831</v>
      </c>
      <c r="C321" t="s">
        <v>2712</v>
      </c>
      <c r="D321" t="s">
        <v>2709</v>
      </c>
      <c r="E321" t="s">
        <v>1611</v>
      </c>
      <c r="F321" t="s">
        <v>2710</v>
      </c>
      <c r="G321" s="18">
        <v>45113</v>
      </c>
      <c r="I321" t="s">
        <v>1544</v>
      </c>
      <c r="J321" t="s">
        <v>1584</v>
      </c>
      <c r="K321" t="s">
        <v>1546</v>
      </c>
    </row>
    <row r="322" spans="1:11" x14ac:dyDescent="0.35">
      <c r="A322" t="s">
        <v>2713</v>
      </c>
      <c r="B322" t="s">
        <v>1831</v>
      </c>
      <c r="C322" t="s">
        <v>2714</v>
      </c>
      <c r="D322" t="s">
        <v>2709</v>
      </c>
      <c r="E322" t="s">
        <v>1611</v>
      </c>
      <c r="F322" t="s">
        <v>2710</v>
      </c>
      <c r="G322" s="18">
        <v>45643</v>
      </c>
      <c r="I322" t="s">
        <v>1544</v>
      </c>
      <c r="J322" t="s">
        <v>1584</v>
      </c>
      <c r="K322" t="s">
        <v>1546</v>
      </c>
    </row>
    <row r="323" spans="1:11" x14ac:dyDescent="0.35">
      <c r="A323" t="s">
        <v>2715</v>
      </c>
      <c r="B323" t="s">
        <v>1831</v>
      </c>
      <c r="C323" t="s">
        <v>2716</v>
      </c>
      <c r="D323" t="s">
        <v>2709</v>
      </c>
      <c r="E323" t="s">
        <v>1611</v>
      </c>
      <c r="F323" t="s">
        <v>2710</v>
      </c>
      <c r="G323" s="18">
        <v>45113</v>
      </c>
      <c r="I323" t="s">
        <v>1544</v>
      </c>
      <c r="J323" t="s">
        <v>1584</v>
      </c>
      <c r="K323" t="s">
        <v>1546</v>
      </c>
    </row>
    <row r="324" spans="1:11" x14ac:dyDescent="0.35">
      <c r="A324" t="s">
        <v>2717</v>
      </c>
      <c r="B324" t="s">
        <v>2342</v>
      </c>
      <c r="C324" t="s">
        <v>2718</v>
      </c>
      <c r="D324" t="s">
        <v>2719</v>
      </c>
      <c r="E324" t="s">
        <v>2720</v>
      </c>
      <c r="F324" t="s">
        <v>2721</v>
      </c>
      <c r="G324" s="18">
        <v>45694</v>
      </c>
      <c r="I324" t="s">
        <v>1678</v>
      </c>
      <c r="J324" t="s">
        <v>1549</v>
      </c>
      <c r="K324" t="s">
        <v>1546</v>
      </c>
    </row>
    <row r="325" spans="1:11" x14ac:dyDescent="0.35">
      <c r="A325" t="s">
        <v>2722</v>
      </c>
      <c r="B325" t="s">
        <v>1605</v>
      </c>
      <c r="C325" t="s">
        <v>2723</v>
      </c>
      <c r="D325" t="s">
        <v>2724</v>
      </c>
      <c r="E325" t="s">
        <v>1542</v>
      </c>
      <c r="F325" t="s">
        <v>2725</v>
      </c>
      <c r="G325" s="18">
        <v>45716</v>
      </c>
      <c r="I325" t="s">
        <v>1544</v>
      </c>
      <c r="J325" t="s">
        <v>1573</v>
      </c>
      <c r="K325" t="s">
        <v>1546</v>
      </c>
    </row>
    <row r="326" spans="1:11" x14ac:dyDescent="0.35">
      <c r="A326" t="s">
        <v>2726</v>
      </c>
      <c r="B326" t="s">
        <v>2062</v>
      </c>
      <c r="C326" t="s">
        <v>2727</v>
      </c>
      <c r="D326" t="s">
        <v>2724</v>
      </c>
      <c r="E326" t="s">
        <v>1902</v>
      </c>
      <c r="F326" t="s">
        <v>2728</v>
      </c>
      <c r="G326" s="18">
        <v>44678</v>
      </c>
      <c r="I326" t="s">
        <v>1678</v>
      </c>
      <c r="J326" t="s">
        <v>1567</v>
      </c>
      <c r="K326" t="s">
        <v>1546</v>
      </c>
    </row>
    <row r="327" spans="1:11" x14ac:dyDescent="0.35">
      <c r="A327" t="s">
        <v>2726</v>
      </c>
      <c r="B327" t="s">
        <v>1608</v>
      </c>
      <c r="C327" t="s">
        <v>2729</v>
      </c>
      <c r="D327" t="s">
        <v>2724</v>
      </c>
      <c r="E327" t="s">
        <v>1902</v>
      </c>
      <c r="F327" t="s">
        <v>2728</v>
      </c>
      <c r="G327" s="18">
        <v>44678</v>
      </c>
      <c r="I327" t="s">
        <v>1678</v>
      </c>
      <c r="J327" t="s">
        <v>1567</v>
      </c>
      <c r="K327" t="s">
        <v>1546</v>
      </c>
    </row>
    <row r="328" spans="1:11" x14ac:dyDescent="0.35">
      <c r="A328" t="s">
        <v>2726</v>
      </c>
      <c r="B328" t="s">
        <v>1933</v>
      </c>
      <c r="C328" t="s">
        <v>2730</v>
      </c>
      <c r="D328" t="s">
        <v>2724</v>
      </c>
      <c r="E328" t="s">
        <v>1902</v>
      </c>
      <c r="F328" t="s">
        <v>2728</v>
      </c>
      <c r="G328" s="18">
        <v>44678</v>
      </c>
      <c r="I328" t="s">
        <v>1678</v>
      </c>
      <c r="J328" t="s">
        <v>1567</v>
      </c>
      <c r="K328" t="s">
        <v>1546</v>
      </c>
    </row>
    <row r="329" spans="1:11" x14ac:dyDescent="0.35">
      <c r="A329" t="s">
        <v>2731</v>
      </c>
      <c r="B329" t="s">
        <v>2732</v>
      </c>
      <c r="C329" t="s">
        <v>2733</v>
      </c>
      <c r="D329" t="s">
        <v>2734</v>
      </c>
      <c r="E329" t="s">
        <v>2258</v>
      </c>
      <c r="F329" t="s">
        <v>2735</v>
      </c>
      <c r="G329" s="18">
        <v>44739</v>
      </c>
      <c r="I329" t="s">
        <v>1544</v>
      </c>
      <c r="J329" t="s">
        <v>1545</v>
      </c>
      <c r="K329" t="s">
        <v>1546</v>
      </c>
    </row>
    <row r="330" spans="1:11" x14ac:dyDescent="0.35">
      <c r="A330" t="s">
        <v>2736</v>
      </c>
      <c r="B330" t="s">
        <v>1608</v>
      </c>
      <c r="C330" t="s">
        <v>2737</v>
      </c>
      <c r="D330" t="s">
        <v>2724</v>
      </c>
      <c r="E330" t="s">
        <v>1554</v>
      </c>
      <c r="F330" t="s">
        <v>2728</v>
      </c>
      <c r="G330" s="18">
        <v>44589</v>
      </c>
      <c r="I330" t="s">
        <v>1583</v>
      </c>
      <c r="J330" t="s">
        <v>1545</v>
      </c>
      <c r="K330" t="s">
        <v>1546</v>
      </c>
    </row>
    <row r="331" spans="1:11" x14ac:dyDescent="0.35">
      <c r="A331" t="s">
        <v>2738</v>
      </c>
      <c r="B331" t="s">
        <v>1735</v>
      </c>
      <c r="C331" t="s">
        <v>2739</v>
      </c>
      <c r="D331" t="s">
        <v>2724</v>
      </c>
      <c r="E331" t="s">
        <v>1554</v>
      </c>
      <c r="F331" t="s">
        <v>2728</v>
      </c>
      <c r="G331" s="18">
        <v>45944</v>
      </c>
      <c r="H331" s="18">
        <v>46023</v>
      </c>
      <c r="I331" t="s">
        <v>1583</v>
      </c>
      <c r="J331" t="s">
        <v>1545</v>
      </c>
      <c r="K331" t="s">
        <v>1546</v>
      </c>
    </row>
    <row r="332" spans="1:11" x14ac:dyDescent="0.35">
      <c r="A332" t="s">
        <v>2740</v>
      </c>
      <c r="B332" t="s">
        <v>2741</v>
      </c>
      <c r="C332" t="s">
        <v>2742</v>
      </c>
      <c r="D332" t="s">
        <v>2743</v>
      </c>
      <c r="E332" t="s">
        <v>1676</v>
      </c>
      <c r="F332" t="s">
        <v>2744</v>
      </c>
      <c r="G332" s="18">
        <v>43742</v>
      </c>
      <c r="I332" t="s">
        <v>1544</v>
      </c>
      <c r="J332" t="s">
        <v>1584</v>
      </c>
      <c r="K332" t="s">
        <v>1546</v>
      </c>
    </row>
    <row r="333" spans="1:11" x14ac:dyDescent="0.35">
      <c r="A333" t="s">
        <v>2745</v>
      </c>
      <c r="B333" t="s">
        <v>2746</v>
      </c>
      <c r="C333" t="s">
        <v>2747</v>
      </c>
      <c r="D333" t="s">
        <v>2743</v>
      </c>
      <c r="E333" t="s">
        <v>1676</v>
      </c>
      <c r="F333" t="s">
        <v>2744</v>
      </c>
      <c r="G333" s="18">
        <v>43342</v>
      </c>
      <c r="I333" t="s">
        <v>1544</v>
      </c>
      <c r="J333" t="s">
        <v>1584</v>
      </c>
      <c r="K333" t="s">
        <v>1546</v>
      </c>
    </row>
    <row r="334" spans="1:11" x14ac:dyDescent="0.35">
      <c r="A334" t="s">
        <v>2748</v>
      </c>
      <c r="B334" t="s">
        <v>1667</v>
      </c>
      <c r="C334" t="s">
        <v>2749</v>
      </c>
      <c r="D334" t="s">
        <v>2262</v>
      </c>
      <c r="E334" t="s">
        <v>2750</v>
      </c>
      <c r="F334" t="s">
        <v>2264</v>
      </c>
      <c r="G334" s="18">
        <v>42736</v>
      </c>
      <c r="I334" t="s">
        <v>1544</v>
      </c>
      <c r="J334" t="s">
        <v>1584</v>
      </c>
      <c r="K334" t="s">
        <v>1546</v>
      </c>
    </row>
    <row r="335" spans="1:11" x14ac:dyDescent="0.35">
      <c r="A335" t="s">
        <v>2751</v>
      </c>
      <c r="B335" t="s">
        <v>1994</v>
      </c>
      <c r="C335" t="s">
        <v>2752</v>
      </c>
      <c r="D335" t="s">
        <v>2262</v>
      </c>
      <c r="E335" t="s">
        <v>2750</v>
      </c>
      <c r="F335" t="s">
        <v>2264</v>
      </c>
      <c r="G335" s="18">
        <v>42607</v>
      </c>
      <c r="I335" t="s">
        <v>1544</v>
      </c>
      <c r="J335" t="s">
        <v>1573</v>
      </c>
      <c r="K335" t="s">
        <v>1546</v>
      </c>
    </row>
    <row r="336" spans="1:11" x14ac:dyDescent="0.35">
      <c r="A336" t="s">
        <v>2753</v>
      </c>
      <c r="B336" t="s">
        <v>1590</v>
      </c>
      <c r="C336" t="s">
        <v>2754</v>
      </c>
      <c r="D336" t="s">
        <v>2262</v>
      </c>
      <c r="E336" t="s">
        <v>2750</v>
      </c>
      <c r="F336" t="s">
        <v>2264</v>
      </c>
      <c r="G336" s="18">
        <v>42570</v>
      </c>
      <c r="I336" t="s">
        <v>1544</v>
      </c>
      <c r="J336" t="s">
        <v>1573</v>
      </c>
      <c r="K336" t="s">
        <v>1546</v>
      </c>
    </row>
    <row r="337" spans="1:11" x14ac:dyDescent="0.35">
      <c r="A337" t="s">
        <v>2755</v>
      </c>
      <c r="B337" t="s">
        <v>2275</v>
      </c>
      <c r="C337" t="s">
        <v>2756</v>
      </c>
      <c r="D337" t="s">
        <v>2757</v>
      </c>
      <c r="E337" t="s">
        <v>1603</v>
      </c>
      <c r="F337" t="s">
        <v>2758</v>
      </c>
      <c r="G337" s="18">
        <v>44861</v>
      </c>
      <c r="I337" t="s">
        <v>1544</v>
      </c>
      <c r="J337" t="s">
        <v>1584</v>
      </c>
      <c r="K337" t="s">
        <v>1546</v>
      </c>
    </row>
    <row r="338" spans="1:11" x14ac:dyDescent="0.35">
      <c r="A338" t="s">
        <v>2759</v>
      </c>
      <c r="B338" t="s">
        <v>1569</v>
      </c>
      <c r="C338" t="s">
        <v>2760</v>
      </c>
      <c r="D338" t="s">
        <v>2724</v>
      </c>
      <c r="E338" t="s">
        <v>2761</v>
      </c>
      <c r="F338" t="s">
        <v>2728</v>
      </c>
      <c r="G338" s="18">
        <v>44889</v>
      </c>
      <c r="I338" t="s">
        <v>1556</v>
      </c>
      <c r="J338" t="s">
        <v>1549</v>
      </c>
      <c r="K338" t="s">
        <v>1546</v>
      </c>
    </row>
    <row r="339" spans="1:11" x14ac:dyDescent="0.35">
      <c r="A339" t="s">
        <v>2762</v>
      </c>
      <c r="B339" t="s">
        <v>2763</v>
      </c>
      <c r="C339" t="s">
        <v>2764</v>
      </c>
      <c r="D339" t="s">
        <v>2724</v>
      </c>
      <c r="E339" t="s">
        <v>2761</v>
      </c>
      <c r="F339" t="s">
        <v>2728</v>
      </c>
      <c r="G339" s="18">
        <v>44865</v>
      </c>
      <c r="I339" t="s">
        <v>1556</v>
      </c>
      <c r="J339" t="s">
        <v>1549</v>
      </c>
      <c r="K339" t="s">
        <v>1546</v>
      </c>
    </row>
    <row r="340" spans="1:11" x14ac:dyDescent="0.35">
      <c r="A340" t="s">
        <v>2765</v>
      </c>
      <c r="B340" t="s">
        <v>1586</v>
      </c>
      <c r="C340" t="s">
        <v>2766</v>
      </c>
      <c r="D340" t="s">
        <v>2767</v>
      </c>
      <c r="E340" t="s">
        <v>2768</v>
      </c>
      <c r="F340" t="s">
        <v>2769</v>
      </c>
      <c r="G340" s="18">
        <v>45943</v>
      </c>
      <c r="H340" s="18">
        <v>46203</v>
      </c>
      <c r="I340" t="s">
        <v>1544</v>
      </c>
      <c r="J340" t="s">
        <v>1545</v>
      </c>
      <c r="K340" t="s">
        <v>1546</v>
      </c>
    </row>
    <row r="341" spans="1:11" x14ac:dyDescent="0.35">
      <c r="A341" t="s">
        <v>2770</v>
      </c>
      <c r="B341" t="s">
        <v>2771</v>
      </c>
      <c r="C341" t="s">
        <v>2772</v>
      </c>
      <c r="D341" t="s">
        <v>2773</v>
      </c>
      <c r="E341" t="s">
        <v>2750</v>
      </c>
      <c r="F341" t="s">
        <v>2774</v>
      </c>
      <c r="G341" s="18">
        <v>41527</v>
      </c>
      <c r="I341" t="s">
        <v>1544</v>
      </c>
      <c r="J341" t="s">
        <v>1567</v>
      </c>
      <c r="K341" t="s">
        <v>1546</v>
      </c>
    </row>
    <row r="342" spans="1:11" x14ac:dyDescent="0.35">
      <c r="A342" t="s">
        <v>2775</v>
      </c>
      <c r="B342" t="s">
        <v>2776</v>
      </c>
      <c r="C342" t="s">
        <v>2777</v>
      </c>
      <c r="D342" t="s">
        <v>2778</v>
      </c>
      <c r="E342" t="s">
        <v>2135</v>
      </c>
      <c r="F342" t="s">
        <v>2779</v>
      </c>
      <c r="G342" s="18">
        <v>45874</v>
      </c>
      <c r="H342" s="18">
        <v>45971</v>
      </c>
      <c r="I342" t="s">
        <v>1583</v>
      </c>
      <c r="J342" t="s">
        <v>1563</v>
      </c>
      <c r="K342" t="s">
        <v>1546</v>
      </c>
    </row>
    <row r="343" spans="1:11" x14ac:dyDescent="0.35">
      <c r="A343" t="s">
        <v>2780</v>
      </c>
      <c r="B343" t="s">
        <v>1933</v>
      </c>
      <c r="C343" t="s">
        <v>2781</v>
      </c>
      <c r="D343" t="s">
        <v>1713</v>
      </c>
      <c r="E343" t="s">
        <v>2782</v>
      </c>
      <c r="F343" t="s">
        <v>1715</v>
      </c>
      <c r="G343" s="18">
        <v>44197</v>
      </c>
      <c r="I343" t="s">
        <v>1544</v>
      </c>
      <c r="J343" t="s">
        <v>1573</v>
      </c>
      <c r="K343" t="s">
        <v>1546</v>
      </c>
    </row>
    <row r="344" spans="1:11" x14ac:dyDescent="0.35">
      <c r="A344" t="s">
        <v>2783</v>
      </c>
      <c r="B344" t="s">
        <v>2784</v>
      </c>
      <c r="C344" t="s">
        <v>2785</v>
      </c>
      <c r="D344" t="s">
        <v>2734</v>
      </c>
      <c r="E344" t="s">
        <v>2786</v>
      </c>
      <c r="F344" t="s">
        <v>2725</v>
      </c>
      <c r="G344" s="18">
        <v>41148</v>
      </c>
      <c r="I344" t="s">
        <v>1544</v>
      </c>
      <c r="J344" t="s">
        <v>1584</v>
      </c>
      <c r="K344" t="s">
        <v>1546</v>
      </c>
    </row>
    <row r="345" spans="1:11" x14ac:dyDescent="0.35">
      <c r="A345" t="s">
        <v>2783</v>
      </c>
      <c r="B345" t="s">
        <v>2787</v>
      </c>
      <c r="C345" t="s">
        <v>2788</v>
      </c>
      <c r="D345" t="s">
        <v>2734</v>
      </c>
      <c r="E345" t="s">
        <v>2786</v>
      </c>
      <c r="F345" t="s">
        <v>2725</v>
      </c>
      <c r="G345" s="18">
        <v>41148</v>
      </c>
      <c r="I345" t="s">
        <v>1544</v>
      </c>
      <c r="J345" t="s">
        <v>1584</v>
      </c>
      <c r="K345" t="s">
        <v>1546</v>
      </c>
    </row>
    <row r="346" spans="1:11" x14ac:dyDescent="0.35">
      <c r="A346" t="s">
        <v>2789</v>
      </c>
      <c r="B346" t="s">
        <v>1614</v>
      </c>
      <c r="C346" t="s">
        <v>2790</v>
      </c>
      <c r="D346" t="s">
        <v>2791</v>
      </c>
      <c r="E346" t="s">
        <v>2792</v>
      </c>
      <c r="F346" t="s">
        <v>1956</v>
      </c>
      <c r="G346" s="18">
        <v>41760</v>
      </c>
      <c r="I346" t="s">
        <v>1544</v>
      </c>
      <c r="J346" t="s">
        <v>1573</v>
      </c>
      <c r="K346" t="s">
        <v>1546</v>
      </c>
    </row>
    <row r="347" spans="1:11" x14ac:dyDescent="0.35">
      <c r="A347" t="s">
        <v>2793</v>
      </c>
      <c r="B347" t="s">
        <v>2794</v>
      </c>
      <c r="C347" t="s">
        <v>2795</v>
      </c>
      <c r="D347" t="s">
        <v>1955</v>
      </c>
      <c r="E347" t="s">
        <v>2792</v>
      </c>
      <c r="F347" t="s">
        <v>1956</v>
      </c>
      <c r="G347" s="18">
        <v>45903</v>
      </c>
      <c r="H347" s="18">
        <v>46022</v>
      </c>
      <c r="I347" t="s">
        <v>1678</v>
      </c>
      <c r="J347" t="s">
        <v>1747</v>
      </c>
      <c r="K347" t="s">
        <v>1546</v>
      </c>
    </row>
    <row r="348" spans="1:11" x14ac:dyDescent="0.35">
      <c r="A348" t="s">
        <v>2796</v>
      </c>
      <c r="B348" t="s">
        <v>2529</v>
      </c>
      <c r="C348" t="s">
        <v>2797</v>
      </c>
      <c r="D348" t="s">
        <v>2798</v>
      </c>
      <c r="E348" t="s">
        <v>2135</v>
      </c>
      <c r="F348" t="s">
        <v>2799</v>
      </c>
      <c r="G348" s="18">
        <v>45299</v>
      </c>
      <c r="I348" t="s">
        <v>1583</v>
      </c>
      <c r="J348" t="s">
        <v>1584</v>
      </c>
      <c r="K348" t="s">
        <v>1546</v>
      </c>
    </row>
    <row r="349" spans="1:11" x14ac:dyDescent="0.35">
      <c r="A349" t="s">
        <v>2800</v>
      </c>
      <c r="B349" t="s">
        <v>1735</v>
      </c>
      <c r="C349" t="s">
        <v>2801</v>
      </c>
      <c r="D349" t="s">
        <v>2802</v>
      </c>
      <c r="E349" t="s">
        <v>2069</v>
      </c>
      <c r="F349" t="s">
        <v>2803</v>
      </c>
      <c r="G349" s="18">
        <v>45945</v>
      </c>
      <c r="H349" s="18">
        <v>46053</v>
      </c>
      <c r="I349" t="s">
        <v>1583</v>
      </c>
      <c r="J349" t="s">
        <v>1567</v>
      </c>
      <c r="K349" t="s">
        <v>1546</v>
      </c>
    </row>
    <row r="350" spans="1:11" x14ac:dyDescent="0.35">
      <c r="A350" t="s">
        <v>2804</v>
      </c>
      <c r="B350" t="s">
        <v>2805</v>
      </c>
      <c r="C350" t="s">
        <v>2806</v>
      </c>
      <c r="D350" t="s">
        <v>2807</v>
      </c>
      <c r="E350" t="s">
        <v>1931</v>
      </c>
      <c r="F350" t="s">
        <v>2808</v>
      </c>
      <c r="G350" s="18">
        <v>45936</v>
      </c>
      <c r="H350" s="18">
        <v>45964</v>
      </c>
      <c r="I350" t="s">
        <v>1860</v>
      </c>
      <c r="J350" t="s">
        <v>1573</v>
      </c>
      <c r="K350" t="s">
        <v>1546</v>
      </c>
    </row>
    <row r="351" spans="1:11" x14ac:dyDescent="0.35">
      <c r="A351" t="s">
        <v>2809</v>
      </c>
      <c r="B351" t="s">
        <v>1608</v>
      </c>
      <c r="C351" t="s">
        <v>2810</v>
      </c>
      <c r="D351" t="s">
        <v>2811</v>
      </c>
      <c r="E351" t="s">
        <v>2107</v>
      </c>
      <c r="F351" t="s">
        <v>2812</v>
      </c>
      <c r="G351" s="18">
        <v>45017</v>
      </c>
      <c r="H351" s="18">
        <v>46022</v>
      </c>
      <c r="I351" t="s">
        <v>1583</v>
      </c>
      <c r="J351" t="s">
        <v>1567</v>
      </c>
      <c r="K351" t="s">
        <v>1546</v>
      </c>
    </row>
    <row r="352" spans="1:11" x14ac:dyDescent="0.35">
      <c r="A352" t="s">
        <v>2813</v>
      </c>
      <c r="B352" t="s">
        <v>2814</v>
      </c>
      <c r="C352" t="s">
        <v>2815</v>
      </c>
      <c r="D352" t="s">
        <v>2816</v>
      </c>
      <c r="E352" t="s">
        <v>1554</v>
      </c>
      <c r="F352" t="s">
        <v>2817</v>
      </c>
      <c r="G352" s="18">
        <v>43888</v>
      </c>
      <c r="I352" t="s">
        <v>1583</v>
      </c>
      <c r="J352" t="s">
        <v>1573</v>
      </c>
      <c r="K352" t="s">
        <v>1546</v>
      </c>
    </row>
    <row r="353" spans="1:11" x14ac:dyDescent="0.35">
      <c r="A353" t="s">
        <v>2818</v>
      </c>
      <c r="B353" t="s">
        <v>1717</v>
      </c>
      <c r="C353" t="s">
        <v>2819</v>
      </c>
      <c r="D353" t="s">
        <v>2811</v>
      </c>
      <c r="E353" t="s">
        <v>2258</v>
      </c>
      <c r="F353" t="s">
        <v>2812</v>
      </c>
      <c r="G353" s="18">
        <v>42417</v>
      </c>
      <c r="I353" t="s">
        <v>1583</v>
      </c>
      <c r="J353" t="s">
        <v>1573</v>
      </c>
      <c r="K353" t="s">
        <v>1546</v>
      </c>
    </row>
    <row r="354" spans="1:11" x14ac:dyDescent="0.35">
      <c r="A354" t="s">
        <v>2818</v>
      </c>
      <c r="B354" t="s">
        <v>1735</v>
      </c>
      <c r="C354" t="s">
        <v>2820</v>
      </c>
      <c r="D354" t="s">
        <v>2811</v>
      </c>
      <c r="E354" t="s">
        <v>2258</v>
      </c>
      <c r="F354" t="s">
        <v>2812</v>
      </c>
      <c r="G354" s="18">
        <v>42417</v>
      </c>
      <c r="I354" t="s">
        <v>1583</v>
      </c>
      <c r="J354" t="s">
        <v>1573</v>
      </c>
      <c r="K354" t="s">
        <v>1546</v>
      </c>
    </row>
    <row r="355" spans="1:11" x14ac:dyDescent="0.35">
      <c r="A355" t="s">
        <v>2821</v>
      </c>
      <c r="B355" t="s">
        <v>1717</v>
      </c>
      <c r="C355" t="s">
        <v>2822</v>
      </c>
      <c r="D355" t="s">
        <v>2811</v>
      </c>
      <c r="E355" t="s">
        <v>2258</v>
      </c>
      <c r="F355" t="s">
        <v>2812</v>
      </c>
      <c r="G355" s="18">
        <v>42417</v>
      </c>
      <c r="I355" t="s">
        <v>1583</v>
      </c>
      <c r="J355" t="s">
        <v>1573</v>
      </c>
      <c r="K355" t="s">
        <v>1546</v>
      </c>
    </row>
    <row r="356" spans="1:11" x14ac:dyDescent="0.35">
      <c r="A356" t="s">
        <v>2821</v>
      </c>
      <c r="B356" t="s">
        <v>1735</v>
      </c>
      <c r="C356" t="s">
        <v>2823</v>
      </c>
      <c r="D356" t="s">
        <v>2811</v>
      </c>
      <c r="E356" t="s">
        <v>2258</v>
      </c>
      <c r="F356" t="s">
        <v>2812</v>
      </c>
      <c r="G356" s="18">
        <v>42417</v>
      </c>
      <c r="I356" t="s">
        <v>1583</v>
      </c>
      <c r="J356" t="s">
        <v>1573</v>
      </c>
      <c r="K356" t="s">
        <v>1546</v>
      </c>
    </row>
    <row r="357" spans="1:11" x14ac:dyDescent="0.35">
      <c r="A357" t="s">
        <v>2824</v>
      </c>
      <c r="B357" t="s">
        <v>2825</v>
      </c>
      <c r="C357" t="s">
        <v>2826</v>
      </c>
      <c r="D357" t="s">
        <v>2827</v>
      </c>
      <c r="E357" t="s">
        <v>2828</v>
      </c>
      <c r="F357" t="s">
        <v>2516</v>
      </c>
      <c r="G357" s="18">
        <v>45376</v>
      </c>
      <c r="H357" s="18">
        <v>45808</v>
      </c>
      <c r="I357" t="s">
        <v>1583</v>
      </c>
      <c r="J357" t="s">
        <v>1567</v>
      </c>
      <c r="K357" t="s">
        <v>1546</v>
      </c>
    </row>
    <row r="358" spans="1:11" x14ac:dyDescent="0.35">
      <c r="A358" t="s">
        <v>2829</v>
      </c>
      <c r="B358" t="s">
        <v>1667</v>
      </c>
      <c r="C358" t="s">
        <v>2830</v>
      </c>
      <c r="D358" t="s">
        <v>2831</v>
      </c>
      <c r="E358" t="s">
        <v>2135</v>
      </c>
      <c r="F358" t="s">
        <v>2647</v>
      </c>
      <c r="G358" s="18">
        <v>45944</v>
      </c>
      <c r="H358" s="18">
        <v>45991</v>
      </c>
      <c r="I358" t="s">
        <v>1583</v>
      </c>
      <c r="J358" t="s">
        <v>1563</v>
      </c>
      <c r="K358" t="s">
        <v>1546</v>
      </c>
    </row>
    <row r="359" spans="1:11" x14ac:dyDescent="0.35">
      <c r="A359" t="s">
        <v>2832</v>
      </c>
      <c r="B359" t="s">
        <v>2833</v>
      </c>
      <c r="C359" t="s">
        <v>2834</v>
      </c>
      <c r="D359" t="s">
        <v>2835</v>
      </c>
      <c r="E359" t="s">
        <v>1714</v>
      </c>
      <c r="F359" t="s">
        <v>2836</v>
      </c>
      <c r="G359" s="18">
        <v>45833</v>
      </c>
      <c r="I359" t="s">
        <v>1544</v>
      </c>
      <c r="J359" t="s">
        <v>1573</v>
      </c>
      <c r="K359" t="s">
        <v>1546</v>
      </c>
    </row>
    <row r="360" spans="1:11" x14ac:dyDescent="0.35">
      <c r="A360" t="s">
        <v>2837</v>
      </c>
      <c r="B360" t="s">
        <v>2838</v>
      </c>
      <c r="C360" t="s">
        <v>2839</v>
      </c>
      <c r="D360" t="s">
        <v>2646</v>
      </c>
      <c r="E360" t="s">
        <v>2113</v>
      </c>
      <c r="F360" t="s">
        <v>2647</v>
      </c>
      <c r="G360" s="18">
        <v>45455</v>
      </c>
      <c r="I360" t="s">
        <v>1583</v>
      </c>
      <c r="J360" t="s">
        <v>1545</v>
      </c>
      <c r="K360" t="s">
        <v>1546</v>
      </c>
    </row>
    <row r="361" spans="1:11" x14ac:dyDescent="0.35">
      <c r="A361" t="s">
        <v>2840</v>
      </c>
      <c r="B361" t="s">
        <v>2838</v>
      </c>
      <c r="C361" t="s">
        <v>2841</v>
      </c>
      <c r="D361" t="s">
        <v>2646</v>
      </c>
      <c r="E361" t="s">
        <v>2113</v>
      </c>
      <c r="F361" t="s">
        <v>2647</v>
      </c>
      <c r="G361" s="18">
        <v>45455</v>
      </c>
      <c r="I361" t="s">
        <v>1583</v>
      </c>
      <c r="J361" t="s">
        <v>1545</v>
      </c>
      <c r="K361" t="s">
        <v>1546</v>
      </c>
    </row>
    <row r="362" spans="1:11" x14ac:dyDescent="0.35">
      <c r="A362" t="s">
        <v>2842</v>
      </c>
      <c r="B362" t="s">
        <v>1667</v>
      </c>
      <c r="C362" t="s">
        <v>2843</v>
      </c>
      <c r="D362" t="s">
        <v>2646</v>
      </c>
      <c r="E362" t="s">
        <v>1542</v>
      </c>
      <c r="F362" t="s">
        <v>2647</v>
      </c>
      <c r="G362" s="18">
        <v>45610</v>
      </c>
      <c r="I362" t="s">
        <v>1544</v>
      </c>
      <c r="J362" t="s">
        <v>1567</v>
      </c>
      <c r="K362" t="s">
        <v>1546</v>
      </c>
    </row>
    <row r="363" spans="1:11" x14ac:dyDescent="0.35">
      <c r="A363" t="s">
        <v>2844</v>
      </c>
      <c r="B363" t="s">
        <v>1667</v>
      </c>
      <c r="C363" t="s">
        <v>2845</v>
      </c>
      <c r="D363" t="s">
        <v>2646</v>
      </c>
      <c r="E363" t="s">
        <v>1542</v>
      </c>
      <c r="F363" t="s">
        <v>2647</v>
      </c>
      <c r="G363" s="18">
        <v>45491</v>
      </c>
      <c r="I363" t="s">
        <v>1544</v>
      </c>
      <c r="J363" t="s">
        <v>1567</v>
      </c>
      <c r="K363" t="s">
        <v>1546</v>
      </c>
    </row>
    <row r="364" spans="1:11" x14ac:dyDescent="0.35">
      <c r="A364" t="s">
        <v>2846</v>
      </c>
      <c r="B364" t="s">
        <v>1667</v>
      </c>
      <c r="C364" t="s">
        <v>2847</v>
      </c>
      <c r="D364" t="s">
        <v>2646</v>
      </c>
      <c r="E364" t="s">
        <v>1902</v>
      </c>
      <c r="F364" t="s">
        <v>2647</v>
      </c>
      <c r="G364" s="18">
        <v>44678</v>
      </c>
      <c r="I364" t="s">
        <v>1544</v>
      </c>
      <c r="J364" t="s">
        <v>1567</v>
      </c>
      <c r="K364" t="s">
        <v>1546</v>
      </c>
    </row>
    <row r="365" spans="1:11" x14ac:dyDescent="0.35">
      <c r="A365" t="s">
        <v>2848</v>
      </c>
      <c r="B365" t="s">
        <v>1667</v>
      </c>
      <c r="C365" t="s">
        <v>2849</v>
      </c>
      <c r="D365" t="s">
        <v>2646</v>
      </c>
      <c r="E365" t="s">
        <v>1902</v>
      </c>
      <c r="F365" t="s">
        <v>2647</v>
      </c>
      <c r="G365" s="18">
        <v>44753</v>
      </c>
      <c r="I365" t="s">
        <v>1544</v>
      </c>
      <c r="J365" t="s">
        <v>1567</v>
      </c>
      <c r="K365" t="s">
        <v>1546</v>
      </c>
    </row>
    <row r="366" spans="1:11" x14ac:dyDescent="0.35">
      <c r="A366" t="s">
        <v>2850</v>
      </c>
      <c r="B366" t="s">
        <v>1735</v>
      </c>
      <c r="C366" t="s">
        <v>2851</v>
      </c>
      <c r="D366" t="s">
        <v>2852</v>
      </c>
      <c r="E366" t="s">
        <v>2607</v>
      </c>
      <c r="F366" t="s">
        <v>2853</v>
      </c>
      <c r="G366" s="18">
        <v>45231</v>
      </c>
      <c r="I366" t="s">
        <v>1544</v>
      </c>
      <c r="J366" t="s">
        <v>1549</v>
      </c>
      <c r="K366" t="s">
        <v>1546</v>
      </c>
    </row>
    <row r="367" spans="1:11" x14ac:dyDescent="0.35">
      <c r="A367" t="s">
        <v>2854</v>
      </c>
      <c r="B367" t="s">
        <v>1735</v>
      </c>
      <c r="C367" t="s">
        <v>2855</v>
      </c>
      <c r="D367" t="s">
        <v>2856</v>
      </c>
      <c r="E367" t="s">
        <v>2196</v>
      </c>
      <c r="F367" t="s">
        <v>2857</v>
      </c>
      <c r="G367" s="18">
        <v>44006</v>
      </c>
      <c r="I367" t="s">
        <v>1544</v>
      </c>
      <c r="J367" t="s">
        <v>1584</v>
      </c>
      <c r="K367" t="s">
        <v>1546</v>
      </c>
    </row>
    <row r="368" spans="1:11" x14ac:dyDescent="0.35">
      <c r="A368" t="s">
        <v>2858</v>
      </c>
      <c r="B368" t="s">
        <v>1667</v>
      </c>
      <c r="C368" t="s">
        <v>2859</v>
      </c>
      <c r="D368" t="s">
        <v>2646</v>
      </c>
      <c r="E368" t="s">
        <v>2860</v>
      </c>
      <c r="F368" t="s">
        <v>2647</v>
      </c>
      <c r="G368" s="18">
        <v>45699</v>
      </c>
      <c r="I368" t="s">
        <v>1544</v>
      </c>
      <c r="J368" t="s">
        <v>1584</v>
      </c>
      <c r="K368" t="s">
        <v>1546</v>
      </c>
    </row>
    <row r="369" spans="1:11" x14ac:dyDescent="0.35">
      <c r="A369" t="s">
        <v>2858</v>
      </c>
      <c r="B369" t="s">
        <v>1667</v>
      </c>
      <c r="C369" t="s">
        <v>2859</v>
      </c>
      <c r="D369" t="s">
        <v>2646</v>
      </c>
      <c r="E369" t="s">
        <v>2860</v>
      </c>
      <c r="F369" t="s">
        <v>2647</v>
      </c>
      <c r="G369" s="18">
        <v>45699</v>
      </c>
      <c r="I369" t="s">
        <v>1544</v>
      </c>
      <c r="J369" t="s">
        <v>1584</v>
      </c>
      <c r="K369" t="s">
        <v>1546</v>
      </c>
    </row>
    <row r="370" spans="1:11" x14ac:dyDescent="0.35">
      <c r="A370" t="s">
        <v>2861</v>
      </c>
      <c r="B370" t="s">
        <v>1667</v>
      </c>
      <c r="C370" t="s">
        <v>2862</v>
      </c>
      <c r="D370" t="s">
        <v>2646</v>
      </c>
      <c r="E370" t="s">
        <v>1593</v>
      </c>
      <c r="F370" t="s">
        <v>2647</v>
      </c>
      <c r="G370" s="18">
        <v>43168</v>
      </c>
      <c r="I370" t="s">
        <v>1544</v>
      </c>
      <c r="J370" t="s">
        <v>1595</v>
      </c>
      <c r="K370" t="s">
        <v>1546</v>
      </c>
    </row>
    <row r="371" spans="1:11" x14ac:dyDescent="0.35">
      <c r="A371" t="s">
        <v>2863</v>
      </c>
      <c r="B371" t="s">
        <v>1667</v>
      </c>
      <c r="C371" t="s">
        <v>2864</v>
      </c>
      <c r="D371" t="s">
        <v>2646</v>
      </c>
      <c r="E371" t="s">
        <v>1593</v>
      </c>
      <c r="F371" t="s">
        <v>2647</v>
      </c>
      <c r="G371" s="18">
        <v>43168</v>
      </c>
      <c r="I371" t="s">
        <v>1544</v>
      </c>
      <c r="J371" t="s">
        <v>1595</v>
      </c>
      <c r="K371" t="s">
        <v>1546</v>
      </c>
    </row>
    <row r="372" spans="1:11" x14ac:dyDescent="0.35">
      <c r="A372" t="s">
        <v>2865</v>
      </c>
      <c r="B372" t="s">
        <v>2866</v>
      </c>
      <c r="C372" t="s">
        <v>2867</v>
      </c>
      <c r="D372" t="s">
        <v>2868</v>
      </c>
      <c r="E372" t="s">
        <v>1542</v>
      </c>
      <c r="F372" t="s">
        <v>2869</v>
      </c>
      <c r="G372" s="18">
        <v>42850</v>
      </c>
      <c r="I372" t="s">
        <v>1544</v>
      </c>
      <c r="J372" t="s">
        <v>1584</v>
      </c>
      <c r="K372" t="s">
        <v>1546</v>
      </c>
    </row>
    <row r="373" spans="1:11" x14ac:dyDescent="0.35">
      <c r="A373" t="s">
        <v>2870</v>
      </c>
      <c r="B373" t="s">
        <v>1638</v>
      </c>
      <c r="C373" t="s">
        <v>2871</v>
      </c>
      <c r="D373" t="s">
        <v>2872</v>
      </c>
      <c r="E373" t="s">
        <v>2750</v>
      </c>
      <c r="F373" t="s">
        <v>2873</v>
      </c>
      <c r="G373" s="18">
        <v>45854</v>
      </c>
      <c r="I373" t="s">
        <v>1556</v>
      </c>
      <c r="J373" t="s">
        <v>1584</v>
      </c>
      <c r="K373" t="s">
        <v>1546</v>
      </c>
    </row>
    <row r="374" spans="1:11" x14ac:dyDescent="0.35">
      <c r="A374" t="s">
        <v>2874</v>
      </c>
      <c r="B374" t="s">
        <v>2875</v>
      </c>
      <c r="C374" t="s">
        <v>2876</v>
      </c>
      <c r="D374" t="s">
        <v>2877</v>
      </c>
      <c r="E374" t="s">
        <v>1676</v>
      </c>
      <c r="F374" t="s">
        <v>2878</v>
      </c>
      <c r="G374" s="18">
        <v>45658</v>
      </c>
      <c r="H374" s="18">
        <v>46022</v>
      </c>
      <c r="I374" t="s">
        <v>1678</v>
      </c>
      <c r="J374" t="s">
        <v>1549</v>
      </c>
      <c r="K374" t="s">
        <v>1546</v>
      </c>
    </row>
    <row r="375" spans="1:11" x14ac:dyDescent="0.35">
      <c r="A375" t="s">
        <v>2879</v>
      </c>
      <c r="B375" t="s">
        <v>2875</v>
      </c>
      <c r="C375" t="s">
        <v>2880</v>
      </c>
      <c r="D375" t="s">
        <v>2881</v>
      </c>
      <c r="E375" t="s">
        <v>1676</v>
      </c>
      <c r="F375" t="s">
        <v>2878</v>
      </c>
      <c r="G375" s="18">
        <v>45568</v>
      </c>
      <c r="H375" s="18">
        <v>46022</v>
      </c>
      <c r="I375" t="s">
        <v>1678</v>
      </c>
      <c r="J375" t="s">
        <v>1549</v>
      </c>
      <c r="K375" t="s">
        <v>1546</v>
      </c>
    </row>
    <row r="376" spans="1:11" x14ac:dyDescent="0.35">
      <c r="A376" t="s">
        <v>2882</v>
      </c>
      <c r="B376" t="s">
        <v>2883</v>
      </c>
      <c r="C376" t="s">
        <v>2884</v>
      </c>
      <c r="D376" t="s">
        <v>2885</v>
      </c>
      <c r="E376" t="s">
        <v>2258</v>
      </c>
      <c r="F376" t="s">
        <v>2886</v>
      </c>
      <c r="G376" s="18">
        <v>42427</v>
      </c>
      <c r="I376" t="s">
        <v>1544</v>
      </c>
      <c r="J376" t="s">
        <v>1584</v>
      </c>
      <c r="K376" t="s">
        <v>1546</v>
      </c>
    </row>
    <row r="377" spans="1:11" x14ac:dyDescent="0.35">
      <c r="A377" t="s">
        <v>2887</v>
      </c>
      <c r="B377" t="s">
        <v>2883</v>
      </c>
      <c r="C377" t="s">
        <v>2888</v>
      </c>
      <c r="D377" t="s">
        <v>2885</v>
      </c>
      <c r="E377" t="s">
        <v>2258</v>
      </c>
      <c r="F377" t="s">
        <v>2886</v>
      </c>
      <c r="G377" s="18">
        <v>42427</v>
      </c>
      <c r="I377" t="s">
        <v>1544</v>
      </c>
      <c r="J377" t="s">
        <v>1584</v>
      </c>
      <c r="K377" t="s">
        <v>1546</v>
      </c>
    </row>
    <row r="378" spans="1:11" x14ac:dyDescent="0.35">
      <c r="A378" t="s">
        <v>2889</v>
      </c>
      <c r="B378" t="s">
        <v>1667</v>
      </c>
      <c r="C378" t="s">
        <v>2890</v>
      </c>
      <c r="D378" t="s">
        <v>2623</v>
      </c>
      <c r="E378" t="s">
        <v>2113</v>
      </c>
      <c r="F378" t="s">
        <v>2624</v>
      </c>
      <c r="G378" s="18">
        <v>45869</v>
      </c>
      <c r="H378" s="18">
        <v>46387</v>
      </c>
      <c r="I378" t="s">
        <v>1544</v>
      </c>
      <c r="J378" t="s">
        <v>1545</v>
      </c>
      <c r="K378" t="s">
        <v>1546</v>
      </c>
    </row>
    <row r="379" spans="1:11" x14ac:dyDescent="0.35">
      <c r="A379" t="s">
        <v>2891</v>
      </c>
      <c r="B379" t="s">
        <v>2232</v>
      </c>
      <c r="C379" t="s">
        <v>2892</v>
      </c>
      <c r="D379" t="s">
        <v>2234</v>
      </c>
      <c r="E379" t="s">
        <v>1593</v>
      </c>
      <c r="F379" t="s">
        <v>2236</v>
      </c>
      <c r="G379" s="18">
        <v>45748</v>
      </c>
      <c r="I379" t="s">
        <v>1544</v>
      </c>
      <c r="J379" t="s">
        <v>1545</v>
      </c>
      <c r="K379" t="s">
        <v>1546</v>
      </c>
    </row>
    <row r="380" spans="1:11" x14ac:dyDescent="0.35">
      <c r="A380" t="s">
        <v>2893</v>
      </c>
      <c r="B380" t="s">
        <v>2894</v>
      </c>
      <c r="C380" t="s">
        <v>2895</v>
      </c>
      <c r="D380" t="s">
        <v>2896</v>
      </c>
      <c r="E380" t="s">
        <v>2897</v>
      </c>
      <c r="F380" t="s">
        <v>2898</v>
      </c>
      <c r="G380" s="18">
        <v>44440</v>
      </c>
      <c r="I380" t="s">
        <v>1556</v>
      </c>
      <c r="J380" t="s">
        <v>1573</v>
      </c>
      <c r="K380" t="s">
        <v>1546</v>
      </c>
    </row>
    <row r="381" spans="1:11" x14ac:dyDescent="0.35">
      <c r="A381" t="s">
        <v>2899</v>
      </c>
      <c r="B381" t="s">
        <v>2900</v>
      </c>
      <c r="C381" t="s">
        <v>2901</v>
      </c>
      <c r="D381" t="s">
        <v>2902</v>
      </c>
      <c r="E381" t="s">
        <v>1893</v>
      </c>
      <c r="F381" t="s">
        <v>2903</v>
      </c>
      <c r="G381" s="18">
        <v>45646</v>
      </c>
      <c r="I381" t="s">
        <v>1783</v>
      </c>
      <c r="J381" t="s">
        <v>1573</v>
      </c>
      <c r="K381" t="s">
        <v>1546</v>
      </c>
    </row>
    <row r="382" spans="1:11" x14ac:dyDescent="0.35">
      <c r="A382" t="s">
        <v>2904</v>
      </c>
      <c r="B382" t="s">
        <v>2900</v>
      </c>
      <c r="C382" t="s">
        <v>2905</v>
      </c>
      <c r="D382" t="s">
        <v>2902</v>
      </c>
      <c r="E382" t="s">
        <v>1893</v>
      </c>
      <c r="F382" t="s">
        <v>2903</v>
      </c>
      <c r="G382" s="18">
        <v>45645</v>
      </c>
      <c r="I382" t="s">
        <v>1783</v>
      </c>
      <c r="J382" t="s">
        <v>1573</v>
      </c>
      <c r="K382" t="s">
        <v>1546</v>
      </c>
    </row>
    <row r="383" spans="1:11" x14ac:dyDescent="0.35">
      <c r="A383" t="s">
        <v>2906</v>
      </c>
      <c r="B383" t="s">
        <v>1638</v>
      </c>
      <c r="C383" t="s">
        <v>2907</v>
      </c>
      <c r="D383" t="s">
        <v>2064</v>
      </c>
      <c r="E383" t="s">
        <v>1806</v>
      </c>
      <c r="F383" t="s">
        <v>2065</v>
      </c>
      <c r="G383" s="18">
        <v>44852</v>
      </c>
      <c r="I383" t="s">
        <v>1544</v>
      </c>
      <c r="J383" t="s">
        <v>1567</v>
      </c>
      <c r="K383" t="s">
        <v>1546</v>
      </c>
    </row>
    <row r="384" spans="1:11" x14ac:dyDescent="0.35">
      <c r="A384" t="s">
        <v>2908</v>
      </c>
      <c r="B384" t="s">
        <v>1735</v>
      </c>
      <c r="C384" t="s">
        <v>2909</v>
      </c>
      <c r="D384" t="s">
        <v>2910</v>
      </c>
      <c r="E384" t="s">
        <v>2349</v>
      </c>
      <c r="F384" t="s">
        <v>2911</v>
      </c>
      <c r="G384" s="18">
        <v>45593</v>
      </c>
      <c r="I384" t="s">
        <v>1544</v>
      </c>
      <c r="J384" t="s">
        <v>1567</v>
      </c>
      <c r="K384" t="s">
        <v>1546</v>
      </c>
    </row>
    <row r="385" spans="1:11" x14ac:dyDescent="0.35">
      <c r="A385" t="s">
        <v>2912</v>
      </c>
      <c r="B385" t="s">
        <v>1735</v>
      </c>
      <c r="C385" t="s">
        <v>2913</v>
      </c>
      <c r="D385" t="s">
        <v>2910</v>
      </c>
      <c r="E385" t="s">
        <v>2349</v>
      </c>
      <c r="F385" t="s">
        <v>2911</v>
      </c>
      <c r="G385" s="18">
        <v>45639</v>
      </c>
      <c r="I385" t="s">
        <v>1544</v>
      </c>
      <c r="J385" t="s">
        <v>1567</v>
      </c>
      <c r="K385" t="s">
        <v>1546</v>
      </c>
    </row>
    <row r="386" spans="1:11" x14ac:dyDescent="0.35">
      <c r="A386" t="s">
        <v>2914</v>
      </c>
      <c r="B386" t="s">
        <v>1735</v>
      </c>
      <c r="C386" t="s">
        <v>2915</v>
      </c>
      <c r="D386" t="s">
        <v>2910</v>
      </c>
      <c r="E386" t="s">
        <v>2349</v>
      </c>
      <c r="F386" t="s">
        <v>2911</v>
      </c>
      <c r="G386" s="18">
        <v>45694</v>
      </c>
      <c r="I386" t="s">
        <v>1544</v>
      </c>
      <c r="J386" t="s">
        <v>1567</v>
      </c>
      <c r="K386" t="s">
        <v>1546</v>
      </c>
    </row>
    <row r="387" spans="1:11" x14ac:dyDescent="0.35">
      <c r="A387" t="s">
        <v>2916</v>
      </c>
      <c r="B387" t="s">
        <v>1735</v>
      </c>
      <c r="C387" t="s">
        <v>2917</v>
      </c>
      <c r="D387" t="s">
        <v>2910</v>
      </c>
      <c r="E387" t="s">
        <v>2458</v>
      </c>
      <c r="F387" t="s">
        <v>2911</v>
      </c>
      <c r="G387" s="18">
        <v>45555</v>
      </c>
      <c r="I387" t="s">
        <v>1544</v>
      </c>
      <c r="J387" t="s">
        <v>1567</v>
      </c>
      <c r="K387" t="s">
        <v>1546</v>
      </c>
    </row>
    <row r="388" spans="1:11" x14ac:dyDescent="0.35">
      <c r="A388" t="s">
        <v>2918</v>
      </c>
      <c r="B388" t="s">
        <v>1735</v>
      </c>
      <c r="C388" t="s">
        <v>2919</v>
      </c>
      <c r="D388" t="s">
        <v>2910</v>
      </c>
      <c r="E388" t="s">
        <v>2458</v>
      </c>
      <c r="F388" t="s">
        <v>2911</v>
      </c>
      <c r="G388" s="18">
        <v>45645</v>
      </c>
      <c r="I388" t="s">
        <v>1544</v>
      </c>
      <c r="J388" t="s">
        <v>1567</v>
      </c>
      <c r="K388" t="s">
        <v>1546</v>
      </c>
    </row>
    <row r="389" spans="1:11" x14ac:dyDescent="0.35">
      <c r="A389" t="s">
        <v>2920</v>
      </c>
      <c r="B389" t="s">
        <v>2921</v>
      </c>
      <c r="C389" t="s">
        <v>2922</v>
      </c>
      <c r="D389" t="s">
        <v>2602</v>
      </c>
      <c r="E389" t="s">
        <v>2119</v>
      </c>
      <c r="F389" t="s">
        <v>2923</v>
      </c>
      <c r="G389" s="18">
        <v>43549</v>
      </c>
      <c r="I389" t="s">
        <v>1544</v>
      </c>
      <c r="J389" t="s">
        <v>1573</v>
      </c>
      <c r="K389" t="s">
        <v>1546</v>
      </c>
    </row>
    <row r="390" spans="1:11" x14ac:dyDescent="0.35">
      <c r="A390" t="s">
        <v>2924</v>
      </c>
      <c r="B390" t="s">
        <v>1735</v>
      </c>
      <c r="C390" t="s">
        <v>2925</v>
      </c>
      <c r="D390" t="s">
        <v>2926</v>
      </c>
      <c r="E390" t="s">
        <v>2927</v>
      </c>
      <c r="F390" t="s">
        <v>2928</v>
      </c>
      <c r="G390" s="18">
        <v>45666</v>
      </c>
      <c r="I390" t="s">
        <v>1544</v>
      </c>
      <c r="J390" t="s">
        <v>1545</v>
      </c>
      <c r="K390" t="s">
        <v>1546</v>
      </c>
    </row>
    <row r="391" spans="1:11" x14ac:dyDescent="0.35">
      <c r="A391" t="s">
        <v>2929</v>
      </c>
      <c r="B391" t="s">
        <v>1722</v>
      </c>
      <c r="C391" t="s">
        <v>2930</v>
      </c>
      <c r="D391" t="s">
        <v>2361</v>
      </c>
      <c r="E391" t="s">
        <v>1714</v>
      </c>
      <c r="F391" t="s">
        <v>2931</v>
      </c>
      <c r="G391" s="18">
        <v>45833</v>
      </c>
      <c r="I391" t="s">
        <v>1544</v>
      </c>
      <c r="J391" t="s">
        <v>1584</v>
      </c>
      <c r="K391" t="s">
        <v>1546</v>
      </c>
    </row>
    <row r="392" spans="1:11" x14ac:dyDescent="0.35">
      <c r="A392" t="s">
        <v>2932</v>
      </c>
      <c r="B392" t="s">
        <v>2062</v>
      </c>
      <c r="C392" t="s">
        <v>2933</v>
      </c>
      <c r="D392" t="s">
        <v>2934</v>
      </c>
      <c r="E392" t="s">
        <v>2113</v>
      </c>
      <c r="F392" t="s">
        <v>2935</v>
      </c>
      <c r="G392" s="18">
        <v>42965</v>
      </c>
      <c r="I392" t="s">
        <v>1544</v>
      </c>
      <c r="J392" t="s">
        <v>1595</v>
      </c>
      <c r="K392" t="s">
        <v>1546</v>
      </c>
    </row>
    <row r="393" spans="1:11" x14ac:dyDescent="0.35">
      <c r="A393" t="s">
        <v>2932</v>
      </c>
      <c r="B393" t="s">
        <v>2597</v>
      </c>
      <c r="C393" t="s">
        <v>2936</v>
      </c>
      <c r="D393" t="s">
        <v>2934</v>
      </c>
      <c r="E393" t="s">
        <v>2113</v>
      </c>
      <c r="F393" t="s">
        <v>2935</v>
      </c>
      <c r="G393" s="18">
        <v>42965</v>
      </c>
      <c r="I393" t="s">
        <v>1544</v>
      </c>
      <c r="J393" t="s">
        <v>1595</v>
      </c>
      <c r="K393" t="s">
        <v>1546</v>
      </c>
    </row>
    <row r="394" spans="1:11" x14ac:dyDescent="0.35">
      <c r="A394" t="s">
        <v>2932</v>
      </c>
      <c r="B394" t="s">
        <v>2937</v>
      </c>
      <c r="C394" t="s">
        <v>2938</v>
      </c>
      <c r="D394" t="s">
        <v>2934</v>
      </c>
      <c r="E394" t="s">
        <v>2113</v>
      </c>
      <c r="F394" t="s">
        <v>2935</v>
      </c>
      <c r="G394" s="18">
        <v>42965</v>
      </c>
      <c r="I394" t="s">
        <v>1544</v>
      </c>
      <c r="J394" t="s">
        <v>1595</v>
      </c>
      <c r="K394" t="s">
        <v>1546</v>
      </c>
    </row>
    <row r="395" spans="1:11" x14ac:dyDescent="0.35">
      <c r="A395" t="s">
        <v>2932</v>
      </c>
      <c r="B395" t="s">
        <v>1735</v>
      </c>
      <c r="C395" t="s">
        <v>2939</v>
      </c>
      <c r="D395" t="s">
        <v>2934</v>
      </c>
      <c r="E395" t="s">
        <v>2113</v>
      </c>
      <c r="F395" t="s">
        <v>2935</v>
      </c>
      <c r="G395" s="18">
        <v>42965</v>
      </c>
      <c r="I395" t="s">
        <v>1544</v>
      </c>
      <c r="J395" t="s">
        <v>1595</v>
      </c>
      <c r="K395" t="s">
        <v>1546</v>
      </c>
    </row>
    <row r="396" spans="1:11" x14ac:dyDescent="0.35">
      <c r="A396" t="s">
        <v>2932</v>
      </c>
      <c r="B396" t="s">
        <v>1933</v>
      </c>
      <c r="C396" t="s">
        <v>2940</v>
      </c>
      <c r="D396" t="s">
        <v>2934</v>
      </c>
      <c r="E396" t="s">
        <v>2113</v>
      </c>
      <c r="F396" t="s">
        <v>2935</v>
      </c>
      <c r="G396" s="18">
        <v>42965</v>
      </c>
      <c r="I396" t="s">
        <v>1544</v>
      </c>
      <c r="J396" t="s">
        <v>1595</v>
      </c>
      <c r="K396" t="s">
        <v>1546</v>
      </c>
    </row>
    <row r="397" spans="1:11" x14ac:dyDescent="0.35">
      <c r="A397" t="s">
        <v>2932</v>
      </c>
      <c r="B397" t="s">
        <v>1638</v>
      </c>
      <c r="C397" t="s">
        <v>2941</v>
      </c>
      <c r="D397" t="s">
        <v>2934</v>
      </c>
      <c r="E397" t="s">
        <v>2113</v>
      </c>
      <c r="F397" t="s">
        <v>2935</v>
      </c>
      <c r="G397" s="18">
        <v>42965</v>
      </c>
      <c r="I397" t="s">
        <v>1544</v>
      </c>
      <c r="J397" t="s">
        <v>1595</v>
      </c>
      <c r="K397" t="s">
        <v>1546</v>
      </c>
    </row>
    <row r="398" spans="1:11" x14ac:dyDescent="0.35">
      <c r="A398" t="s">
        <v>2932</v>
      </c>
      <c r="B398" t="s">
        <v>2942</v>
      </c>
      <c r="C398" t="s">
        <v>2943</v>
      </c>
      <c r="D398" t="s">
        <v>2934</v>
      </c>
      <c r="E398" t="s">
        <v>2113</v>
      </c>
      <c r="F398" t="s">
        <v>2935</v>
      </c>
      <c r="G398" s="18">
        <v>42965</v>
      </c>
      <c r="I398" t="s">
        <v>1544</v>
      </c>
      <c r="J398" t="s">
        <v>1595</v>
      </c>
      <c r="K398" t="s">
        <v>1546</v>
      </c>
    </row>
    <row r="399" spans="1:11" x14ac:dyDescent="0.35">
      <c r="A399" t="s">
        <v>2944</v>
      </c>
      <c r="B399" t="s">
        <v>2062</v>
      </c>
      <c r="C399" t="s">
        <v>2945</v>
      </c>
      <c r="D399" t="s">
        <v>2934</v>
      </c>
      <c r="E399" t="s">
        <v>2113</v>
      </c>
      <c r="F399" t="s">
        <v>2935</v>
      </c>
      <c r="G399" s="18">
        <v>42965</v>
      </c>
      <c r="I399" t="s">
        <v>1544</v>
      </c>
      <c r="J399" t="s">
        <v>1595</v>
      </c>
      <c r="K399" t="s">
        <v>1546</v>
      </c>
    </row>
    <row r="400" spans="1:11" x14ac:dyDescent="0.35">
      <c r="A400" t="s">
        <v>2944</v>
      </c>
      <c r="B400" t="s">
        <v>2597</v>
      </c>
      <c r="C400" t="s">
        <v>2946</v>
      </c>
      <c r="D400" t="s">
        <v>2934</v>
      </c>
      <c r="E400" t="s">
        <v>2113</v>
      </c>
      <c r="F400" t="s">
        <v>2935</v>
      </c>
      <c r="G400" s="18">
        <v>42965</v>
      </c>
      <c r="I400" t="s">
        <v>1544</v>
      </c>
      <c r="J400" t="s">
        <v>1595</v>
      </c>
      <c r="K400" t="s">
        <v>1546</v>
      </c>
    </row>
    <row r="401" spans="1:11" x14ac:dyDescent="0.35">
      <c r="A401" t="s">
        <v>2944</v>
      </c>
      <c r="B401" t="s">
        <v>2937</v>
      </c>
      <c r="C401" t="s">
        <v>2947</v>
      </c>
      <c r="D401" t="s">
        <v>2934</v>
      </c>
      <c r="E401" t="s">
        <v>2113</v>
      </c>
      <c r="F401" t="s">
        <v>2935</v>
      </c>
      <c r="G401" s="18">
        <v>42965</v>
      </c>
      <c r="I401" t="s">
        <v>1544</v>
      </c>
      <c r="J401" t="s">
        <v>1595</v>
      </c>
      <c r="K401" t="s">
        <v>1546</v>
      </c>
    </row>
    <row r="402" spans="1:11" x14ac:dyDescent="0.35">
      <c r="A402" t="s">
        <v>2944</v>
      </c>
      <c r="B402" t="s">
        <v>1735</v>
      </c>
      <c r="C402" t="s">
        <v>2948</v>
      </c>
      <c r="D402" t="s">
        <v>2934</v>
      </c>
      <c r="E402" t="s">
        <v>2113</v>
      </c>
      <c r="F402" t="s">
        <v>2935</v>
      </c>
      <c r="G402" s="18">
        <v>42965</v>
      </c>
      <c r="I402" t="s">
        <v>1544</v>
      </c>
      <c r="J402" t="s">
        <v>1595</v>
      </c>
      <c r="K402" t="s">
        <v>1546</v>
      </c>
    </row>
    <row r="403" spans="1:11" x14ac:dyDescent="0.35">
      <c r="A403" t="s">
        <v>2944</v>
      </c>
      <c r="B403" t="s">
        <v>1933</v>
      </c>
      <c r="C403" t="s">
        <v>2949</v>
      </c>
      <c r="D403" t="s">
        <v>2934</v>
      </c>
      <c r="E403" t="s">
        <v>2113</v>
      </c>
      <c r="F403" t="s">
        <v>2935</v>
      </c>
      <c r="G403" s="18">
        <v>42965</v>
      </c>
      <c r="I403" t="s">
        <v>1544</v>
      </c>
      <c r="J403" t="s">
        <v>1595</v>
      </c>
      <c r="K403" t="s">
        <v>1546</v>
      </c>
    </row>
    <row r="404" spans="1:11" x14ac:dyDescent="0.35">
      <c r="A404" t="s">
        <v>2944</v>
      </c>
      <c r="B404" t="s">
        <v>1638</v>
      </c>
      <c r="C404" t="s">
        <v>2950</v>
      </c>
      <c r="D404" t="s">
        <v>2934</v>
      </c>
      <c r="E404" t="s">
        <v>2113</v>
      </c>
      <c r="F404" t="s">
        <v>2935</v>
      </c>
      <c r="G404" s="18">
        <v>42965</v>
      </c>
      <c r="I404" t="s">
        <v>1544</v>
      </c>
      <c r="J404" t="s">
        <v>1595</v>
      </c>
      <c r="K404" t="s">
        <v>1546</v>
      </c>
    </row>
    <row r="405" spans="1:11" x14ac:dyDescent="0.35">
      <c r="A405" t="s">
        <v>2944</v>
      </c>
      <c r="B405" t="s">
        <v>2942</v>
      </c>
      <c r="C405" t="s">
        <v>2951</v>
      </c>
      <c r="D405" t="s">
        <v>2934</v>
      </c>
      <c r="E405" t="s">
        <v>2113</v>
      </c>
      <c r="F405" t="s">
        <v>2935</v>
      </c>
      <c r="G405" s="18">
        <v>42965</v>
      </c>
      <c r="I405" t="s">
        <v>1544</v>
      </c>
      <c r="J405" t="s">
        <v>1595</v>
      </c>
      <c r="K405" t="s">
        <v>1546</v>
      </c>
    </row>
    <row r="406" spans="1:11" x14ac:dyDescent="0.35">
      <c r="A406" t="s">
        <v>2952</v>
      </c>
      <c r="B406" t="s">
        <v>2062</v>
      </c>
      <c r="C406" t="s">
        <v>2953</v>
      </c>
      <c r="D406" t="s">
        <v>2934</v>
      </c>
      <c r="E406" t="s">
        <v>2113</v>
      </c>
      <c r="F406" t="s">
        <v>2935</v>
      </c>
      <c r="G406" s="18">
        <v>42965</v>
      </c>
      <c r="I406" t="s">
        <v>1544</v>
      </c>
      <c r="J406" t="s">
        <v>1595</v>
      </c>
      <c r="K406" t="s">
        <v>1546</v>
      </c>
    </row>
    <row r="407" spans="1:11" x14ac:dyDescent="0.35">
      <c r="A407" t="s">
        <v>2952</v>
      </c>
      <c r="B407" t="s">
        <v>2597</v>
      </c>
      <c r="C407" t="s">
        <v>2954</v>
      </c>
      <c r="D407" t="s">
        <v>2934</v>
      </c>
      <c r="E407" t="s">
        <v>2113</v>
      </c>
      <c r="F407" t="s">
        <v>2935</v>
      </c>
      <c r="G407" s="18">
        <v>42965</v>
      </c>
      <c r="I407" t="s">
        <v>1544</v>
      </c>
      <c r="J407" t="s">
        <v>1595</v>
      </c>
      <c r="K407" t="s">
        <v>1546</v>
      </c>
    </row>
    <row r="408" spans="1:11" x14ac:dyDescent="0.35">
      <c r="A408" t="s">
        <v>2952</v>
      </c>
      <c r="B408" t="s">
        <v>2937</v>
      </c>
      <c r="C408" t="s">
        <v>2955</v>
      </c>
      <c r="D408" t="s">
        <v>2934</v>
      </c>
      <c r="E408" t="s">
        <v>2113</v>
      </c>
      <c r="F408" t="s">
        <v>2935</v>
      </c>
      <c r="G408" s="18">
        <v>42965</v>
      </c>
      <c r="I408" t="s">
        <v>1544</v>
      </c>
      <c r="J408" t="s">
        <v>1595</v>
      </c>
      <c r="K408" t="s">
        <v>1546</v>
      </c>
    </row>
    <row r="409" spans="1:11" x14ac:dyDescent="0.35">
      <c r="A409" t="s">
        <v>2952</v>
      </c>
      <c r="B409" t="s">
        <v>1735</v>
      </c>
      <c r="C409" t="s">
        <v>2956</v>
      </c>
      <c r="D409" t="s">
        <v>2934</v>
      </c>
      <c r="E409" t="s">
        <v>2113</v>
      </c>
      <c r="F409" t="s">
        <v>2935</v>
      </c>
      <c r="G409" s="18">
        <v>42965</v>
      </c>
      <c r="I409" t="s">
        <v>1544</v>
      </c>
      <c r="J409" t="s">
        <v>1595</v>
      </c>
      <c r="K409" t="s">
        <v>1546</v>
      </c>
    </row>
    <row r="410" spans="1:11" x14ac:dyDescent="0.35">
      <c r="A410" t="s">
        <v>2952</v>
      </c>
      <c r="B410" t="s">
        <v>1933</v>
      </c>
      <c r="C410" t="s">
        <v>2957</v>
      </c>
      <c r="D410" t="s">
        <v>2934</v>
      </c>
      <c r="E410" t="s">
        <v>2113</v>
      </c>
      <c r="F410" t="s">
        <v>2935</v>
      </c>
      <c r="G410" s="18">
        <v>42965</v>
      </c>
      <c r="I410" t="s">
        <v>1544</v>
      </c>
      <c r="J410" t="s">
        <v>1595</v>
      </c>
      <c r="K410" t="s">
        <v>1546</v>
      </c>
    </row>
    <row r="411" spans="1:11" x14ac:dyDescent="0.35">
      <c r="A411" t="s">
        <v>2952</v>
      </c>
      <c r="B411" t="s">
        <v>1638</v>
      </c>
      <c r="C411" t="s">
        <v>2958</v>
      </c>
      <c r="D411" t="s">
        <v>2934</v>
      </c>
      <c r="E411" t="s">
        <v>2113</v>
      </c>
      <c r="F411" t="s">
        <v>2935</v>
      </c>
      <c r="G411" s="18">
        <v>42965</v>
      </c>
      <c r="I411" t="s">
        <v>1544</v>
      </c>
      <c r="J411" t="s">
        <v>1595</v>
      </c>
      <c r="K411" t="s">
        <v>1546</v>
      </c>
    </row>
    <row r="412" spans="1:11" x14ac:dyDescent="0.35">
      <c r="A412" t="s">
        <v>2952</v>
      </c>
      <c r="B412" t="s">
        <v>2942</v>
      </c>
      <c r="C412" t="s">
        <v>2959</v>
      </c>
      <c r="D412" t="s">
        <v>2934</v>
      </c>
      <c r="E412" t="s">
        <v>2113</v>
      </c>
      <c r="F412" t="s">
        <v>2935</v>
      </c>
      <c r="G412" s="18">
        <v>42965</v>
      </c>
      <c r="I412" t="s">
        <v>1544</v>
      </c>
      <c r="J412" t="s">
        <v>1595</v>
      </c>
      <c r="K412" t="s">
        <v>1546</v>
      </c>
    </row>
    <row r="413" spans="1:11" x14ac:dyDescent="0.35">
      <c r="A413" t="s">
        <v>2960</v>
      </c>
      <c r="B413" t="s">
        <v>2062</v>
      </c>
      <c r="C413" t="s">
        <v>2961</v>
      </c>
      <c r="D413" t="s">
        <v>2934</v>
      </c>
      <c r="E413" t="s">
        <v>2113</v>
      </c>
      <c r="F413" t="s">
        <v>2935</v>
      </c>
      <c r="G413" s="18">
        <v>42965</v>
      </c>
      <c r="I413" t="s">
        <v>1544</v>
      </c>
      <c r="J413" t="s">
        <v>1595</v>
      </c>
      <c r="K413" t="s">
        <v>1546</v>
      </c>
    </row>
    <row r="414" spans="1:11" x14ac:dyDescent="0.35">
      <c r="A414" t="s">
        <v>2960</v>
      </c>
      <c r="B414" t="s">
        <v>2597</v>
      </c>
      <c r="C414" t="s">
        <v>2962</v>
      </c>
      <c r="D414" t="s">
        <v>2934</v>
      </c>
      <c r="E414" t="s">
        <v>2113</v>
      </c>
      <c r="F414" t="s">
        <v>2935</v>
      </c>
      <c r="G414" s="18">
        <v>42965</v>
      </c>
      <c r="I414" t="s">
        <v>1544</v>
      </c>
      <c r="J414" t="s">
        <v>1595</v>
      </c>
      <c r="K414" t="s">
        <v>1546</v>
      </c>
    </row>
    <row r="415" spans="1:11" x14ac:dyDescent="0.35">
      <c r="A415" t="s">
        <v>2960</v>
      </c>
      <c r="B415" t="s">
        <v>2937</v>
      </c>
      <c r="C415" t="s">
        <v>2963</v>
      </c>
      <c r="D415" t="s">
        <v>2934</v>
      </c>
      <c r="E415" t="s">
        <v>2113</v>
      </c>
      <c r="F415" t="s">
        <v>2935</v>
      </c>
      <c r="G415" s="18">
        <v>42965</v>
      </c>
      <c r="I415" t="s">
        <v>1544</v>
      </c>
      <c r="J415" t="s">
        <v>1595</v>
      </c>
      <c r="K415" t="s">
        <v>1546</v>
      </c>
    </row>
    <row r="416" spans="1:11" x14ac:dyDescent="0.35">
      <c r="A416" t="s">
        <v>2960</v>
      </c>
      <c r="B416" t="s">
        <v>1735</v>
      </c>
      <c r="C416" t="s">
        <v>2964</v>
      </c>
      <c r="D416" t="s">
        <v>2934</v>
      </c>
      <c r="E416" t="s">
        <v>2113</v>
      </c>
      <c r="F416" t="s">
        <v>2935</v>
      </c>
      <c r="G416" s="18">
        <v>42965</v>
      </c>
      <c r="I416" t="s">
        <v>1544</v>
      </c>
      <c r="J416" t="s">
        <v>1595</v>
      </c>
      <c r="K416" t="s">
        <v>1546</v>
      </c>
    </row>
    <row r="417" spans="1:11" x14ac:dyDescent="0.35">
      <c r="A417" t="s">
        <v>2960</v>
      </c>
      <c r="B417" t="s">
        <v>1933</v>
      </c>
      <c r="C417" t="s">
        <v>2965</v>
      </c>
      <c r="D417" t="s">
        <v>2934</v>
      </c>
      <c r="E417" t="s">
        <v>2113</v>
      </c>
      <c r="F417" t="s">
        <v>2935</v>
      </c>
      <c r="G417" s="18">
        <v>42965</v>
      </c>
      <c r="I417" t="s">
        <v>1544</v>
      </c>
      <c r="J417" t="s">
        <v>1595</v>
      </c>
      <c r="K417" t="s">
        <v>1546</v>
      </c>
    </row>
    <row r="418" spans="1:11" x14ac:dyDescent="0.35">
      <c r="A418" t="s">
        <v>2960</v>
      </c>
      <c r="B418" t="s">
        <v>1638</v>
      </c>
      <c r="C418" t="s">
        <v>2966</v>
      </c>
      <c r="D418" t="s">
        <v>2934</v>
      </c>
      <c r="E418" t="s">
        <v>2113</v>
      </c>
      <c r="F418" t="s">
        <v>2935</v>
      </c>
      <c r="G418" s="18">
        <v>42965</v>
      </c>
      <c r="I418" t="s">
        <v>1544</v>
      </c>
      <c r="J418" t="s">
        <v>1595</v>
      </c>
      <c r="K418" t="s">
        <v>1546</v>
      </c>
    </row>
    <row r="419" spans="1:11" x14ac:dyDescent="0.35">
      <c r="A419" t="s">
        <v>2960</v>
      </c>
      <c r="B419" t="s">
        <v>2942</v>
      </c>
      <c r="C419" t="s">
        <v>2967</v>
      </c>
      <c r="D419" t="s">
        <v>2934</v>
      </c>
      <c r="E419" t="s">
        <v>2113</v>
      </c>
      <c r="F419" t="s">
        <v>2935</v>
      </c>
      <c r="G419" s="18">
        <v>42965</v>
      </c>
      <c r="I419" t="s">
        <v>1544</v>
      </c>
      <c r="J419" t="s">
        <v>1595</v>
      </c>
      <c r="K419" t="s">
        <v>1546</v>
      </c>
    </row>
    <row r="420" spans="1:11" x14ac:dyDescent="0.35">
      <c r="A420" t="s">
        <v>2968</v>
      </c>
      <c r="B420" t="s">
        <v>2969</v>
      </c>
      <c r="C420" t="s">
        <v>2970</v>
      </c>
      <c r="D420" t="s">
        <v>2971</v>
      </c>
      <c r="E420" t="s">
        <v>2054</v>
      </c>
      <c r="F420" t="s">
        <v>2972</v>
      </c>
      <c r="G420" s="18">
        <v>44691</v>
      </c>
      <c r="I420" t="s">
        <v>1678</v>
      </c>
      <c r="J420" t="s">
        <v>1549</v>
      </c>
      <c r="K420" t="s">
        <v>1546</v>
      </c>
    </row>
    <row r="421" spans="1:11" x14ac:dyDescent="0.35">
      <c r="A421" t="s">
        <v>2968</v>
      </c>
      <c r="B421" t="s">
        <v>2973</v>
      </c>
      <c r="C421" t="s">
        <v>2974</v>
      </c>
      <c r="D421" t="s">
        <v>2971</v>
      </c>
      <c r="E421" t="s">
        <v>2054</v>
      </c>
      <c r="F421" t="s">
        <v>2972</v>
      </c>
      <c r="G421" s="18">
        <v>44691</v>
      </c>
      <c r="I421" t="s">
        <v>1678</v>
      </c>
      <c r="J421" t="s">
        <v>1549</v>
      </c>
      <c r="K421" t="s">
        <v>1546</v>
      </c>
    </row>
    <row r="422" spans="1:11" x14ac:dyDescent="0.35">
      <c r="A422" t="s">
        <v>2975</v>
      </c>
      <c r="B422" t="s">
        <v>1855</v>
      </c>
      <c r="C422" t="s">
        <v>2976</v>
      </c>
      <c r="D422" t="s">
        <v>2971</v>
      </c>
      <c r="E422" t="s">
        <v>1542</v>
      </c>
      <c r="F422" t="s">
        <v>2972</v>
      </c>
      <c r="G422" s="18">
        <v>44691</v>
      </c>
      <c r="H422" s="18">
        <v>46012</v>
      </c>
      <c r="I422" t="s">
        <v>1544</v>
      </c>
      <c r="J422" t="s">
        <v>1545</v>
      </c>
      <c r="K422" t="s">
        <v>1546</v>
      </c>
    </row>
    <row r="423" spans="1:11" x14ac:dyDescent="0.35">
      <c r="A423" t="s">
        <v>2977</v>
      </c>
      <c r="B423" t="s">
        <v>1667</v>
      </c>
      <c r="C423" t="s">
        <v>2978</v>
      </c>
      <c r="D423" t="s">
        <v>2979</v>
      </c>
      <c r="E423" t="s">
        <v>2140</v>
      </c>
      <c r="F423" t="s">
        <v>2980</v>
      </c>
      <c r="G423" s="18">
        <v>45939</v>
      </c>
      <c r="H423" s="18">
        <v>45976</v>
      </c>
      <c r="I423" t="s">
        <v>1678</v>
      </c>
      <c r="J423" t="s">
        <v>1573</v>
      </c>
      <c r="K423" t="s">
        <v>1546</v>
      </c>
    </row>
    <row r="424" spans="1:11" x14ac:dyDescent="0.35">
      <c r="A424" t="s">
        <v>2981</v>
      </c>
      <c r="B424" t="s">
        <v>1735</v>
      </c>
      <c r="C424" t="s">
        <v>2982</v>
      </c>
      <c r="D424" t="s">
        <v>2983</v>
      </c>
      <c r="E424" t="s">
        <v>2069</v>
      </c>
      <c r="F424" t="s">
        <v>2984</v>
      </c>
      <c r="G424" s="18">
        <v>45130</v>
      </c>
      <c r="H424" s="18">
        <v>46022</v>
      </c>
      <c r="I424" t="s">
        <v>1583</v>
      </c>
      <c r="J424" t="s">
        <v>1563</v>
      </c>
      <c r="K424" t="s">
        <v>1546</v>
      </c>
    </row>
    <row r="425" spans="1:11" x14ac:dyDescent="0.35">
      <c r="A425" t="s">
        <v>2985</v>
      </c>
      <c r="B425" t="s">
        <v>1735</v>
      </c>
      <c r="C425" t="s">
        <v>2986</v>
      </c>
      <c r="D425" t="s">
        <v>2983</v>
      </c>
      <c r="E425" t="s">
        <v>2069</v>
      </c>
      <c r="F425" t="s">
        <v>2984</v>
      </c>
      <c r="G425" s="18">
        <v>45586</v>
      </c>
      <c r="H425" s="18">
        <v>46022</v>
      </c>
      <c r="I425" t="s">
        <v>1583</v>
      </c>
      <c r="J425" t="s">
        <v>1567</v>
      </c>
      <c r="K425" t="s">
        <v>1546</v>
      </c>
    </row>
    <row r="426" spans="1:11" x14ac:dyDescent="0.35">
      <c r="A426" t="s">
        <v>2987</v>
      </c>
      <c r="B426" t="s">
        <v>1823</v>
      </c>
      <c r="C426" t="s">
        <v>2988</v>
      </c>
      <c r="D426" t="s">
        <v>2989</v>
      </c>
      <c r="E426" t="s">
        <v>1812</v>
      </c>
      <c r="F426" t="s">
        <v>2990</v>
      </c>
      <c r="G426" s="18">
        <v>45964</v>
      </c>
      <c r="H426" s="18">
        <v>45986</v>
      </c>
      <c r="I426" t="s">
        <v>1678</v>
      </c>
      <c r="J426" t="s">
        <v>1545</v>
      </c>
      <c r="K426" t="s">
        <v>1546</v>
      </c>
    </row>
    <row r="427" spans="1:11" x14ac:dyDescent="0.35">
      <c r="A427" t="s">
        <v>2991</v>
      </c>
      <c r="B427" t="s">
        <v>1735</v>
      </c>
      <c r="C427" t="s">
        <v>2992</v>
      </c>
      <c r="D427" t="s">
        <v>2993</v>
      </c>
      <c r="E427" t="s">
        <v>1593</v>
      </c>
      <c r="F427" t="s">
        <v>2994</v>
      </c>
      <c r="G427" s="18">
        <v>45901</v>
      </c>
      <c r="I427" t="s">
        <v>1544</v>
      </c>
      <c r="J427" t="s">
        <v>1584</v>
      </c>
      <c r="K427" t="s">
        <v>1546</v>
      </c>
    </row>
    <row r="428" spans="1:11" x14ac:dyDescent="0.35">
      <c r="A428" t="s">
        <v>2995</v>
      </c>
      <c r="B428" t="s">
        <v>1667</v>
      </c>
      <c r="C428" t="s">
        <v>2996</v>
      </c>
      <c r="D428" t="s">
        <v>2997</v>
      </c>
      <c r="E428" t="s">
        <v>1806</v>
      </c>
      <c r="F428" t="s">
        <v>2998</v>
      </c>
      <c r="G428" s="18">
        <v>45888</v>
      </c>
      <c r="H428" s="18">
        <v>46003</v>
      </c>
      <c r="I428" t="s">
        <v>1860</v>
      </c>
      <c r="J428" t="s">
        <v>1567</v>
      </c>
      <c r="K428" t="s">
        <v>1546</v>
      </c>
    </row>
    <row r="429" spans="1:11" x14ac:dyDescent="0.35">
      <c r="A429" t="s">
        <v>2999</v>
      </c>
      <c r="B429" t="s">
        <v>1667</v>
      </c>
      <c r="C429" t="s">
        <v>3000</v>
      </c>
      <c r="D429" t="s">
        <v>2997</v>
      </c>
      <c r="E429" t="s">
        <v>1806</v>
      </c>
      <c r="F429" t="s">
        <v>2998</v>
      </c>
      <c r="G429" s="18">
        <v>45944</v>
      </c>
      <c r="H429" s="18">
        <v>45991</v>
      </c>
      <c r="I429" t="s">
        <v>1583</v>
      </c>
      <c r="J429" t="s">
        <v>1567</v>
      </c>
      <c r="K429" t="s">
        <v>1546</v>
      </c>
    </row>
    <row r="430" spans="1:11" x14ac:dyDescent="0.35">
      <c r="A430" t="s">
        <v>3001</v>
      </c>
      <c r="B430" t="s">
        <v>1738</v>
      </c>
      <c r="C430" t="s">
        <v>3002</v>
      </c>
      <c r="D430" t="s">
        <v>3003</v>
      </c>
      <c r="E430" t="s">
        <v>3004</v>
      </c>
      <c r="F430" t="s">
        <v>3005</v>
      </c>
      <c r="G430" s="18">
        <v>45414</v>
      </c>
      <c r="I430" t="s">
        <v>1544</v>
      </c>
      <c r="J430" t="s">
        <v>1549</v>
      </c>
      <c r="K430" t="s">
        <v>1546</v>
      </c>
    </row>
    <row r="431" spans="1:11" x14ac:dyDescent="0.35">
      <c r="A431" t="s">
        <v>3006</v>
      </c>
      <c r="B431" t="s">
        <v>3007</v>
      </c>
      <c r="C431" t="s">
        <v>3008</v>
      </c>
      <c r="D431" t="s">
        <v>3003</v>
      </c>
      <c r="E431" t="s">
        <v>3004</v>
      </c>
      <c r="F431" t="s">
        <v>3005</v>
      </c>
      <c r="G431" s="18">
        <v>45414</v>
      </c>
      <c r="I431" t="s">
        <v>1544</v>
      </c>
      <c r="J431" t="s">
        <v>1549</v>
      </c>
      <c r="K431" t="s">
        <v>1546</v>
      </c>
    </row>
    <row r="432" spans="1:11" x14ac:dyDescent="0.35">
      <c r="A432" t="s">
        <v>3009</v>
      </c>
      <c r="B432" t="s">
        <v>3010</v>
      </c>
      <c r="C432" t="s">
        <v>3011</v>
      </c>
      <c r="D432" t="s">
        <v>2209</v>
      </c>
      <c r="E432" t="s">
        <v>1554</v>
      </c>
      <c r="F432" t="s">
        <v>2210</v>
      </c>
      <c r="G432" s="18">
        <v>45856</v>
      </c>
      <c r="I432" t="s">
        <v>1583</v>
      </c>
      <c r="J432" t="s">
        <v>1567</v>
      </c>
      <c r="K432" t="s">
        <v>1546</v>
      </c>
    </row>
    <row r="433" spans="1:11" x14ac:dyDescent="0.35">
      <c r="A433" t="s">
        <v>3012</v>
      </c>
      <c r="B433" t="s">
        <v>1881</v>
      </c>
      <c r="C433" t="s">
        <v>3013</v>
      </c>
      <c r="D433" t="s">
        <v>2209</v>
      </c>
      <c r="E433" t="s">
        <v>1554</v>
      </c>
      <c r="F433" t="s">
        <v>2210</v>
      </c>
      <c r="G433" s="18">
        <v>44377</v>
      </c>
      <c r="I433" t="s">
        <v>1556</v>
      </c>
      <c r="J433" t="s">
        <v>1563</v>
      </c>
      <c r="K433" t="s">
        <v>1546</v>
      </c>
    </row>
    <row r="434" spans="1:11" x14ac:dyDescent="0.35">
      <c r="A434" t="s">
        <v>3012</v>
      </c>
      <c r="B434" t="s">
        <v>3010</v>
      </c>
      <c r="C434" t="s">
        <v>3014</v>
      </c>
      <c r="D434" t="s">
        <v>2209</v>
      </c>
      <c r="E434" t="s">
        <v>1554</v>
      </c>
      <c r="F434" t="s">
        <v>2210</v>
      </c>
      <c r="G434" s="18">
        <v>44377</v>
      </c>
      <c r="I434" t="s">
        <v>1556</v>
      </c>
      <c r="J434" t="s">
        <v>1563</v>
      </c>
      <c r="K434" t="s">
        <v>1546</v>
      </c>
    </row>
    <row r="435" spans="1:11" x14ac:dyDescent="0.35">
      <c r="A435" t="s">
        <v>3015</v>
      </c>
      <c r="B435" t="s">
        <v>2359</v>
      </c>
      <c r="C435" t="s">
        <v>3016</v>
      </c>
      <c r="D435" t="s">
        <v>3017</v>
      </c>
      <c r="E435" t="s">
        <v>1821</v>
      </c>
      <c r="F435" t="s">
        <v>3018</v>
      </c>
      <c r="G435" s="18">
        <v>45805</v>
      </c>
      <c r="I435" t="s">
        <v>1544</v>
      </c>
      <c r="J435" t="s">
        <v>1573</v>
      </c>
      <c r="K435" t="s">
        <v>1546</v>
      </c>
    </row>
    <row r="436" spans="1:11" x14ac:dyDescent="0.35">
      <c r="A436" t="s">
        <v>3019</v>
      </c>
      <c r="B436" t="s">
        <v>1735</v>
      </c>
      <c r="C436" t="s">
        <v>3020</v>
      </c>
      <c r="D436" t="s">
        <v>3021</v>
      </c>
      <c r="E436" t="s">
        <v>1542</v>
      </c>
      <c r="F436" t="s">
        <v>3022</v>
      </c>
      <c r="G436" s="18">
        <v>45443</v>
      </c>
      <c r="I436" t="s">
        <v>1544</v>
      </c>
      <c r="J436" t="s">
        <v>1567</v>
      </c>
      <c r="K436" t="s">
        <v>1546</v>
      </c>
    </row>
    <row r="437" spans="1:11" x14ac:dyDescent="0.35">
      <c r="A437" t="s">
        <v>3023</v>
      </c>
      <c r="B437" t="s">
        <v>1667</v>
      </c>
      <c r="C437" t="s">
        <v>3024</v>
      </c>
      <c r="D437" t="s">
        <v>3025</v>
      </c>
      <c r="E437" t="s">
        <v>3026</v>
      </c>
      <c r="F437" t="s">
        <v>3027</v>
      </c>
      <c r="G437" s="18">
        <v>43959</v>
      </c>
      <c r="I437" t="s">
        <v>1544</v>
      </c>
      <c r="J437" t="s">
        <v>1567</v>
      </c>
      <c r="K437" t="s">
        <v>1546</v>
      </c>
    </row>
    <row r="438" spans="1:11" x14ac:dyDescent="0.35">
      <c r="A438" t="s">
        <v>3023</v>
      </c>
      <c r="B438" t="s">
        <v>1565</v>
      </c>
      <c r="C438" t="s">
        <v>3028</v>
      </c>
      <c r="D438" t="s">
        <v>3025</v>
      </c>
      <c r="E438" t="s">
        <v>3026</v>
      </c>
      <c r="F438" t="s">
        <v>3027</v>
      </c>
      <c r="G438" s="18">
        <v>43770</v>
      </c>
      <c r="I438" t="s">
        <v>1544</v>
      </c>
      <c r="J438" t="s">
        <v>1573</v>
      </c>
      <c r="K438" t="s">
        <v>1546</v>
      </c>
    </row>
    <row r="439" spans="1:11" x14ac:dyDescent="0.35">
      <c r="A439" t="s">
        <v>3029</v>
      </c>
      <c r="B439" t="s">
        <v>3030</v>
      </c>
      <c r="C439" t="s">
        <v>3031</v>
      </c>
      <c r="D439" t="s">
        <v>3025</v>
      </c>
      <c r="E439" t="s">
        <v>3026</v>
      </c>
      <c r="F439" t="s">
        <v>3027</v>
      </c>
      <c r="G439" s="18">
        <v>42509</v>
      </c>
      <c r="I439" t="s">
        <v>1544</v>
      </c>
      <c r="J439" t="s">
        <v>1595</v>
      </c>
      <c r="K439" t="s">
        <v>1546</v>
      </c>
    </row>
    <row r="440" spans="1:11" x14ac:dyDescent="0.35">
      <c r="A440" t="s">
        <v>3032</v>
      </c>
      <c r="B440" t="s">
        <v>1632</v>
      </c>
      <c r="C440" t="s">
        <v>3033</v>
      </c>
      <c r="D440" t="s">
        <v>3034</v>
      </c>
      <c r="E440" t="s">
        <v>2037</v>
      </c>
      <c r="F440" t="s">
        <v>3035</v>
      </c>
      <c r="G440" s="18">
        <v>43409</v>
      </c>
      <c r="I440" t="s">
        <v>1544</v>
      </c>
      <c r="J440" t="s">
        <v>1584</v>
      </c>
      <c r="K440" t="s">
        <v>1546</v>
      </c>
    </row>
    <row r="441" spans="1:11" x14ac:dyDescent="0.35">
      <c r="A441" t="s">
        <v>3036</v>
      </c>
      <c r="B441" t="s">
        <v>1632</v>
      </c>
      <c r="C441" t="s">
        <v>3037</v>
      </c>
      <c r="D441" t="s">
        <v>3034</v>
      </c>
      <c r="E441" t="s">
        <v>2037</v>
      </c>
      <c r="F441" t="s">
        <v>3035</v>
      </c>
      <c r="G441" s="18">
        <v>43409</v>
      </c>
      <c r="I441" t="s">
        <v>1544</v>
      </c>
      <c r="J441" t="s">
        <v>1584</v>
      </c>
      <c r="K441" t="s">
        <v>1546</v>
      </c>
    </row>
    <row r="442" spans="1:11" x14ac:dyDescent="0.35">
      <c r="A442" t="s">
        <v>3038</v>
      </c>
      <c r="B442" t="s">
        <v>3010</v>
      </c>
      <c r="C442" t="s">
        <v>3039</v>
      </c>
      <c r="D442" t="s">
        <v>3040</v>
      </c>
      <c r="E442" t="s">
        <v>2632</v>
      </c>
      <c r="F442" t="s">
        <v>3041</v>
      </c>
      <c r="G442" s="18">
        <v>45847</v>
      </c>
      <c r="I442" t="s">
        <v>1544</v>
      </c>
      <c r="J442" t="s">
        <v>1563</v>
      </c>
      <c r="K442" t="s">
        <v>1546</v>
      </c>
    </row>
    <row r="443" spans="1:11" x14ac:dyDescent="0.35">
      <c r="A443" t="s">
        <v>3042</v>
      </c>
      <c r="B443" t="s">
        <v>3043</v>
      </c>
      <c r="C443" t="s">
        <v>3044</v>
      </c>
      <c r="D443" t="s">
        <v>3045</v>
      </c>
      <c r="E443" t="s">
        <v>3046</v>
      </c>
      <c r="F443" t="s">
        <v>3047</v>
      </c>
      <c r="G443" s="18">
        <v>42217</v>
      </c>
      <c r="I443" t="s">
        <v>1544</v>
      </c>
      <c r="J443" t="s">
        <v>1563</v>
      </c>
      <c r="K443" t="s">
        <v>1546</v>
      </c>
    </row>
    <row r="444" spans="1:11" x14ac:dyDescent="0.35">
      <c r="A444" t="s">
        <v>3042</v>
      </c>
      <c r="B444" t="s">
        <v>3043</v>
      </c>
      <c r="C444" t="s">
        <v>3048</v>
      </c>
      <c r="D444" t="s">
        <v>3045</v>
      </c>
      <c r="E444" t="s">
        <v>3046</v>
      </c>
      <c r="F444" t="s">
        <v>3047</v>
      </c>
      <c r="G444" s="18">
        <v>42217</v>
      </c>
      <c r="I444" t="s">
        <v>1544</v>
      </c>
      <c r="J444" t="s">
        <v>1563</v>
      </c>
      <c r="K444" t="s">
        <v>1546</v>
      </c>
    </row>
    <row r="445" spans="1:11" x14ac:dyDescent="0.35">
      <c r="A445" t="s">
        <v>3049</v>
      </c>
      <c r="B445" t="s">
        <v>3043</v>
      </c>
      <c r="C445" t="s">
        <v>3050</v>
      </c>
      <c r="D445" t="s">
        <v>3045</v>
      </c>
      <c r="E445" t="s">
        <v>3046</v>
      </c>
      <c r="F445" t="s">
        <v>3047</v>
      </c>
      <c r="G445" s="18">
        <v>42217</v>
      </c>
      <c r="I445" t="s">
        <v>1544</v>
      </c>
      <c r="J445" t="s">
        <v>1563</v>
      </c>
      <c r="K445" t="s">
        <v>1546</v>
      </c>
    </row>
    <row r="446" spans="1:11" x14ac:dyDescent="0.35">
      <c r="A446" t="s">
        <v>3049</v>
      </c>
      <c r="B446" t="s">
        <v>3043</v>
      </c>
      <c r="C446" t="s">
        <v>3051</v>
      </c>
      <c r="D446" t="s">
        <v>3045</v>
      </c>
      <c r="E446" t="s">
        <v>3046</v>
      </c>
      <c r="F446" t="s">
        <v>3047</v>
      </c>
      <c r="G446" s="18">
        <v>42217</v>
      </c>
      <c r="I446" t="s">
        <v>1544</v>
      </c>
      <c r="J446" t="s">
        <v>1563</v>
      </c>
      <c r="K446" t="s">
        <v>1546</v>
      </c>
    </row>
    <row r="447" spans="1:11" x14ac:dyDescent="0.35">
      <c r="A447" t="s">
        <v>3052</v>
      </c>
      <c r="B447" t="s">
        <v>3043</v>
      </c>
      <c r="C447" t="s">
        <v>3053</v>
      </c>
      <c r="D447" t="s">
        <v>3045</v>
      </c>
      <c r="E447" t="s">
        <v>3046</v>
      </c>
      <c r="F447" t="s">
        <v>3047</v>
      </c>
      <c r="G447" s="18">
        <v>42217</v>
      </c>
      <c r="I447" t="s">
        <v>1544</v>
      </c>
      <c r="J447" t="s">
        <v>1563</v>
      </c>
      <c r="K447" t="s">
        <v>1546</v>
      </c>
    </row>
    <row r="448" spans="1:11" x14ac:dyDescent="0.35">
      <c r="A448" t="s">
        <v>3052</v>
      </c>
      <c r="B448" t="s">
        <v>3043</v>
      </c>
      <c r="C448" t="s">
        <v>3054</v>
      </c>
      <c r="D448" t="s">
        <v>3045</v>
      </c>
      <c r="E448" t="s">
        <v>3046</v>
      </c>
      <c r="F448" t="s">
        <v>3047</v>
      </c>
      <c r="G448" s="18">
        <v>42217</v>
      </c>
      <c r="I448" t="s">
        <v>1544</v>
      </c>
      <c r="J448" t="s">
        <v>1563</v>
      </c>
      <c r="K448" t="s">
        <v>1546</v>
      </c>
    </row>
    <row r="449" spans="1:11" x14ac:dyDescent="0.35">
      <c r="A449" t="s">
        <v>3055</v>
      </c>
      <c r="B449" t="s">
        <v>3056</v>
      </c>
      <c r="C449" t="s">
        <v>3057</v>
      </c>
      <c r="D449" t="s">
        <v>3045</v>
      </c>
      <c r="E449" t="s">
        <v>3046</v>
      </c>
      <c r="F449" t="s">
        <v>3047</v>
      </c>
      <c r="G449" s="18">
        <v>45762</v>
      </c>
      <c r="H449" s="18">
        <v>46037</v>
      </c>
      <c r="I449" t="s">
        <v>1583</v>
      </c>
      <c r="J449" t="s">
        <v>1563</v>
      </c>
      <c r="K449" t="s">
        <v>1546</v>
      </c>
    </row>
    <row r="450" spans="1:11" x14ac:dyDescent="0.35">
      <c r="A450" t="s">
        <v>3058</v>
      </c>
      <c r="B450" t="s">
        <v>3056</v>
      </c>
      <c r="C450" t="s">
        <v>3059</v>
      </c>
      <c r="D450" t="s">
        <v>3060</v>
      </c>
      <c r="E450" t="s">
        <v>1821</v>
      </c>
      <c r="F450" t="s">
        <v>3061</v>
      </c>
      <c r="G450" s="18">
        <v>45258</v>
      </c>
      <c r="I450" t="s">
        <v>1544</v>
      </c>
      <c r="J450" t="s">
        <v>1595</v>
      </c>
      <c r="K450" t="s">
        <v>1546</v>
      </c>
    </row>
    <row r="451" spans="1:11" x14ac:dyDescent="0.35">
      <c r="A451" t="s">
        <v>3062</v>
      </c>
      <c r="B451" t="s">
        <v>3063</v>
      </c>
      <c r="C451" t="s">
        <v>3064</v>
      </c>
      <c r="D451" t="s">
        <v>3065</v>
      </c>
      <c r="E451" t="s">
        <v>2031</v>
      </c>
      <c r="F451" t="s">
        <v>3066</v>
      </c>
      <c r="G451" s="18">
        <v>44592</v>
      </c>
      <c r="I451" t="s">
        <v>1544</v>
      </c>
      <c r="J451" t="s">
        <v>1595</v>
      </c>
      <c r="K451" t="s">
        <v>1546</v>
      </c>
    </row>
    <row r="452" spans="1:11" x14ac:dyDescent="0.35">
      <c r="A452" t="s">
        <v>3067</v>
      </c>
      <c r="B452" t="s">
        <v>3068</v>
      </c>
      <c r="C452" t="s">
        <v>3069</v>
      </c>
      <c r="D452" t="s">
        <v>3070</v>
      </c>
      <c r="E452" t="s">
        <v>1978</v>
      </c>
      <c r="F452" t="s">
        <v>3071</v>
      </c>
      <c r="G452" s="18">
        <v>43383</v>
      </c>
      <c r="I452" t="s">
        <v>1544</v>
      </c>
      <c r="J452" t="s">
        <v>1567</v>
      </c>
      <c r="K452" t="s">
        <v>1546</v>
      </c>
    </row>
    <row r="453" spans="1:11" x14ac:dyDescent="0.35">
      <c r="A453" t="s">
        <v>3072</v>
      </c>
      <c r="B453" t="s">
        <v>3073</v>
      </c>
      <c r="C453" t="s">
        <v>3074</v>
      </c>
      <c r="D453" t="s">
        <v>2162</v>
      </c>
      <c r="E453" t="s">
        <v>1978</v>
      </c>
      <c r="F453" t="s">
        <v>2163</v>
      </c>
      <c r="G453" s="18">
        <v>43539</v>
      </c>
      <c r="I453" t="s">
        <v>1544</v>
      </c>
      <c r="J453" t="s">
        <v>1584</v>
      </c>
      <c r="K453" t="s">
        <v>1546</v>
      </c>
    </row>
    <row r="454" spans="1:11" x14ac:dyDescent="0.35">
      <c r="A454" t="s">
        <v>3075</v>
      </c>
      <c r="B454" t="s">
        <v>1717</v>
      </c>
      <c r="C454" t="s">
        <v>3076</v>
      </c>
      <c r="D454" t="s">
        <v>3077</v>
      </c>
      <c r="E454" t="s">
        <v>1554</v>
      </c>
      <c r="F454" t="s">
        <v>3078</v>
      </c>
      <c r="G454" s="18">
        <v>42282</v>
      </c>
      <c r="I454" t="s">
        <v>1544</v>
      </c>
      <c r="J454" t="s">
        <v>1567</v>
      </c>
      <c r="K454" t="s">
        <v>1546</v>
      </c>
    </row>
    <row r="455" spans="1:11" x14ac:dyDescent="0.35">
      <c r="A455" t="s">
        <v>3075</v>
      </c>
      <c r="B455" t="s">
        <v>2523</v>
      </c>
      <c r="C455" t="s">
        <v>3079</v>
      </c>
      <c r="D455" t="s">
        <v>3077</v>
      </c>
      <c r="E455" t="s">
        <v>1554</v>
      </c>
      <c r="F455" t="s">
        <v>3078</v>
      </c>
      <c r="G455" s="18">
        <v>42282</v>
      </c>
      <c r="I455" t="s">
        <v>1544</v>
      </c>
      <c r="J455" t="s">
        <v>1567</v>
      </c>
      <c r="K455" t="s">
        <v>1546</v>
      </c>
    </row>
    <row r="456" spans="1:11" x14ac:dyDescent="0.35">
      <c r="A456" t="s">
        <v>3075</v>
      </c>
      <c r="B456" t="s">
        <v>2062</v>
      </c>
      <c r="C456" t="s">
        <v>3080</v>
      </c>
      <c r="D456" t="s">
        <v>3077</v>
      </c>
      <c r="E456" t="s">
        <v>1554</v>
      </c>
      <c r="F456" t="s">
        <v>3078</v>
      </c>
      <c r="G456" s="18">
        <v>42282</v>
      </c>
      <c r="I456" t="s">
        <v>1544</v>
      </c>
      <c r="J456" t="s">
        <v>1567</v>
      </c>
      <c r="K456" t="s">
        <v>1546</v>
      </c>
    </row>
    <row r="457" spans="1:11" x14ac:dyDescent="0.35">
      <c r="A457" t="s">
        <v>3075</v>
      </c>
      <c r="B457" t="s">
        <v>3081</v>
      </c>
      <c r="C457" t="s">
        <v>3082</v>
      </c>
      <c r="D457" t="s">
        <v>3077</v>
      </c>
      <c r="E457" t="s">
        <v>1554</v>
      </c>
      <c r="F457" t="s">
        <v>3078</v>
      </c>
      <c r="G457" s="18">
        <v>42282</v>
      </c>
      <c r="I457" t="s">
        <v>1544</v>
      </c>
      <c r="J457" t="s">
        <v>1567</v>
      </c>
      <c r="K457" t="s">
        <v>1546</v>
      </c>
    </row>
    <row r="458" spans="1:11" x14ac:dyDescent="0.35">
      <c r="A458" t="s">
        <v>3075</v>
      </c>
      <c r="B458" t="s">
        <v>1597</v>
      </c>
      <c r="C458" t="s">
        <v>3083</v>
      </c>
      <c r="D458" t="s">
        <v>3077</v>
      </c>
      <c r="E458" t="s">
        <v>1554</v>
      </c>
      <c r="F458" t="s">
        <v>3078</v>
      </c>
      <c r="G458" s="18">
        <v>42282</v>
      </c>
      <c r="I458" t="s">
        <v>1544</v>
      </c>
      <c r="J458" t="s">
        <v>1567</v>
      </c>
      <c r="K458" t="s">
        <v>1546</v>
      </c>
    </row>
    <row r="459" spans="1:11" x14ac:dyDescent="0.35">
      <c r="A459" t="s">
        <v>3075</v>
      </c>
      <c r="B459" t="s">
        <v>1608</v>
      </c>
      <c r="C459" t="s">
        <v>3084</v>
      </c>
      <c r="D459" t="s">
        <v>3077</v>
      </c>
      <c r="E459" t="s">
        <v>1554</v>
      </c>
      <c r="F459" t="s">
        <v>3078</v>
      </c>
      <c r="G459" s="18">
        <v>42282</v>
      </c>
      <c r="I459" t="s">
        <v>1544</v>
      </c>
      <c r="J459" t="s">
        <v>1567</v>
      </c>
      <c r="K459" t="s">
        <v>1546</v>
      </c>
    </row>
    <row r="460" spans="1:11" x14ac:dyDescent="0.35">
      <c r="A460" t="s">
        <v>3075</v>
      </c>
      <c r="B460" t="s">
        <v>3085</v>
      </c>
      <c r="C460" t="s">
        <v>3086</v>
      </c>
      <c r="D460" t="s">
        <v>3077</v>
      </c>
      <c r="E460" t="s">
        <v>1554</v>
      </c>
      <c r="F460" t="s">
        <v>3078</v>
      </c>
      <c r="G460" s="18">
        <v>42282</v>
      </c>
      <c r="I460" t="s">
        <v>1544</v>
      </c>
      <c r="J460" t="s">
        <v>1567</v>
      </c>
      <c r="K460" t="s">
        <v>1546</v>
      </c>
    </row>
    <row r="461" spans="1:11" x14ac:dyDescent="0.35">
      <c r="A461" t="s">
        <v>3075</v>
      </c>
      <c r="B461" t="s">
        <v>1667</v>
      </c>
      <c r="C461" t="s">
        <v>3087</v>
      </c>
      <c r="D461" t="s">
        <v>3077</v>
      </c>
      <c r="E461" t="s">
        <v>1554</v>
      </c>
      <c r="F461" t="s">
        <v>3078</v>
      </c>
      <c r="G461" s="18">
        <v>42282</v>
      </c>
      <c r="I461" t="s">
        <v>1544</v>
      </c>
      <c r="J461" t="s">
        <v>1567</v>
      </c>
      <c r="K461" t="s">
        <v>1546</v>
      </c>
    </row>
    <row r="462" spans="1:11" x14ac:dyDescent="0.35">
      <c r="A462" t="s">
        <v>3075</v>
      </c>
      <c r="B462" t="s">
        <v>1735</v>
      </c>
      <c r="C462" t="s">
        <v>3088</v>
      </c>
      <c r="D462" t="s">
        <v>3077</v>
      </c>
      <c r="E462" t="s">
        <v>1554</v>
      </c>
      <c r="F462" t="s">
        <v>3078</v>
      </c>
      <c r="G462" s="18">
        <v>42282</v>
      </c>
      <c r="I462" t="s">
        <v>1544</v>
      </c>
      <c r="J462" t="s">
        <v>1567</v>
      </c>
      <c r="K462" t="s">
        <v>1546</v>
      </c>
    </row>
    <row r="463" spans="1:11" x14ac:dyDescent="0.35">
      <c r="A463" t="s">
        <v>3075</v>
      </c>
      <c r="B463" t="s">
        <v>3089</v>
      </c>
      <c r="C463" t="s">
        <v>3090</v>
      </c>
      <c r="D463" t="s">
        <v>3077</v>
      </c>
      <c r="E463" t="s">
        <v>1554</v>
      </c>
      <c r="F463" t="s">
        <v>3078</v>
      </c>
      <c r="G463" s="18">
        <v>42282</v>
      </c>
      <c r="I463" t="s">
        <v>1544</v>
      </c>
      <c r="J463" t="s">
        <v>1567</v>
      </c>
      <c r="K463" t="s">
        <v>1546</v>
      </c>
    </row>
    <row r="464" spans="1:11" x14ac:dyDescent="0.35">
      <c r="A464" t="s">
        <v>3075</v>
      </c>
      <c r="B464" t="s">
        <v>1933</v>
      </c>
      <c r="C464" t="s">
        <v>3091</v>
      </c>
      <c r="D464" t="s">
        <v>3077</v>
      </c>
      <c r="E464" t="s">
        <v>1554</v>
      </c>
      <c r="F464" t="s">
        <v>3078</v>
      </c>
      <c r="G464" s="18">
        <v>42282</v>
      </c>
      <c r="I464" t="s">
        <v>1544</v>
      </c>
      <c r="J464" t="s">
        <v>1567</v>
      </c>
      <c r="K464" t="s">
        <v>1546</v>
      </c>
    </row>
    <row r="465" spans="1:11" x14ac:dyDescent="0.35">
      <c r="A465" t="s">
        <v>3075</v>
      </c>
      <c r="B465" t="s">
        <v>3092</v>
      </c>
      <c r="C465" t="s">
        <v>3093</v>
      </c>
      <c r="D465" t="s">
        <v>3077</v>
      </c>
      <c r="E465" t="s">
        <v>1554</v>
      </c>
      <c r="F465" t="s">
        <v>3078</v>
      </c>
      <c r="G465" s="18">
        <v>42282</v>
      </c>
      <c r="I465" t="s">
        <v>1544</v>
      </c>
      <c r="J465" t="s">
        <v>1567</v>
      </c>
      <c r="K465" t="s">
        <v>1546</v>
      </c>
    </row>
    <row r="466" spans="1:11" x14ac:dyDescent="0.35">
      <c r="A466" t="s">
        <v>3094</v>
      </c>
      <c r="B466" t="s">
        <v>1717</v>
      </c>
      <c r="C466" t="s">
        <v>3095</v>
      </c>
      <c r="D466" t="s">
        <v>3096</v>
      </c>
      <c r="E466" t="s">
        <v>3097</v>
      </c>
      <c r="F466" t="s">
        <v>3098</v>
      </c>
      <c r="G466" s="18">
        <v>44531</v>
      </c>
      <c r="I466" t="s">
        <v>1783</v>
      </c>
      <c r="J466" t="s">
        <v>1584</v>
      </c>
      <c r="K466" t="s">
        <v>1546</v>
      </c>
    </row>
    <row r="467" spans="1:11" x14ac:dyDescent="0.35">
      <c r="A467" t="s">
        <v>3094</v>
      </c>
      <c r="B467" t="s">
        <v>3099</v>
      </c>
      <c r="C467" t="s">
        <v>3100</v>
      </c>
      <c r="D467" t="s">
        <v>3096</v>
      </c>
      <c r="E467" t="s">
        <v>3097</v>
      </c>
      <c r="F467" t="s">
        <v>3098</v>
      </c>
      <c r="G467" s="18">
        <v>44531</v>
      </c>
      <c r="I467" t="s">
        <v>1783</v>
      </c>
      <c r="J467" t="s">
        <v>1584</v>
      </c>
      <c r="K467" t="s">
        <v>1546</v>
      </c>
    </row>
    <row r="468" spans="1:11" x14ac:dyDescent="0.35">
      <c r="A468" t="s">
        <v>3101</v>
      </c>
      <c r="B468" t="s">
        <v>1667</v>
      </c>
      <c r="C468" t="s">
        <v>3102</v>
      </c>
      <c r="D468" t="s">
        <v>3103</v>
      </c>
      <c r="E468" t="s">
        <v>1542</v>
      </c>
      <c r="F468" t="s">
        <v>3104</v>
      </c>
      <c r="G468" s="18">
        <v>45058</v>
      </c>
      <c r="I468" t="s">
        <v>1544</v>
      </c>
      <c r="J468" t="s">
        <v>1584</v>
      </c>
      <c r="K468" t="s">
        <v>1546</v>
      </c>
    </row>
    <row r="469" spans="1:11" x14ac:dyDescent="0.35">
      <c r="A469" t="s">
        <v>3105</v>
      </c>
      <c r="B469" t="s">
        <v>1667</v>
      </c>
      <c r="C469" t="s">
        <v>3106</v>
      </c>
      <c r="D469" t="s">
        <v>3103</v>
      </c>
      <c r="E469" t="s">
        <v>1542</v>
      </c>
      <c r="F469" t="s">
        <v>3104</v>
      </c>
      <c r="G469" s="18">
        <v>45133</v>
      </c>
      <c r="I469" t="s">
        <v>1544</v>
      </c>
      <c r="J469" t="s">
        <v>1584</v>
      </c>
      <c r="K469" t="s">
        <v>1546</v>
      </c>
    </row>
    <row r="470" spans="1:11" x14ac:dyDescent="0.35">
      <c r="A470" t="s">
        <v>3107</v>
      </c>
      <c r="B470" t="s">
        <v>1735</v>
      </c>
      <c r="C470" t="s">
        <v>3108</v>
      </c>
      <c r="D470" t="s">
        <v>3109</v>
      </c>
      <c r="E470" t="s">
        <v>2349</v>
      </c>
      <c r="F470" t="s">
        <v>3110</v>
      </c>
      <c r="G470" s="18">
        <v>45540</v>
      </c>
      <c r="I470" t="s">
        <v>1544</v>
      </c>
      <c r="J470" t="s">
        <v>1567</v>
      </c>
      <c r="K470" t="s">
        <v>1546</v>
      </c>
    </row>
    <row r="471" spans="1:11" x14ac:dyDescent="0.35">
      <c r="A471" t="s">
        <v>3111</v>
      </c>
      <c r="B471" t="s">
        <v>1735</v>
      </c>
      <c r="C471" t="s">
        <v>3112</v>
      </c>
      <c r="D471" t="s">
        <v>3109</v>
      </c>
      <c r="E471" t="s">
        <v>2349</v>
      </c>
      <c r="F471" t="s">
        <v>3110</v>
      </c>
      <c r="G471" s="18">
        <v>45625</v>
      </c>
      <c r="I471" t="s">
        <v>1544</v>
      </c>
      <c r="J471" t="s">
        <v>1567</v>
      </c>
      <c r="K471" t="s">
        <v>1546</v>
      </c>
    </row>
    <row r="472" spans="1:11" x14ac:dyDescent="0.35">
      <c r="A472" t="s">
        <v>3113</v>
      </c>
      <c r="B472" t="s">
        <v>1975</v>
      </c>
      <c r="C472" t="s">
        <v>3114</v>
      </c>
      <c r="D472" t="s">
        <v>3109</v>
      </c>
      <c r="E472" t="s">
        <v>1542</v>
      </c>
      <c r="F472" t="s">
        <v>3110</v>
      </c>
      <c r="G472" s="18">
        <v>45624</v>
      </c>
      <c r="I472" t="s">
        <v>1544</v>
      </c>
      <c r="J472" t="s">
        <v>1567</v>
      </c>
      <c r="K472" t="s">
        <v>1546</v>
      </c>
    </row>
    <row r="473" spans="1:11" x14ac:dyDescent="0.35">
      <c r="A473" t="s">
        <v>3115</v>
      </c>
      <c r="B473" t="s">
        <v>1975</v>
      </c>
      <c r="C473" t="s">
        <v>3116</v>
      </c>
      <c r="D473" t="s">
        <v>3109</v>
      </c>
      <c r="E473" t="s">
        <v>1542</v>
      </c>
      <c r="F473" t="s">
        <v>3110</v>
      </c>
      <c r="G473" s="18">
        <v>45644</v>
      </c>
      <c r="I473" t="s">
        <v>1544</v>
      </c>
      <c r="J473" t="s">
        <v>1567</v>
      </c>
      <c r="K473" t="s">
        <v>1546</v>
      </c>
    </row>
    <row r="474" spans="1:11" x14ac:dyDescent="0.35">
      <c r="A474" t="s">
        <v>3117</v>
      </c>
      <c r="B474" t="s">
        <v>2265</v>
      </c>
      <c r="C474" t="s">
        <v>3118</v>
      </c>
      <c r="D474" t="s">
        <v>2262</v>
      </c>
      <c r="E474" t="s">
        <v>1806</v>
      </c>
      <c r="F474" t="s">
        <v>2264</v>
      </c>
      <c r="G474" s="18">
        <v>45567</v>
      </c>
      <c r="I474" t="s">
        <v>1583</v>
      </c>
      <c r="J474" t="s">
        <v>1567</v>
      </c>
      <c r="K474" t="s">
        <v>1546</v>
      </c>
    </row>
    <row r="475" spans="1:11" x14ac:dyDescent="0.35">
      <c r="A475" t="s">
        <v>3117</v>
      </c>
      <c r="B475" t="s">
        <v>2267</v>
      </c>
      <c r="C475" t="s">
        <v>3119</v>
      </c>
      <c r="D475" t="s">
        <v>2262</v>
      </c>
      <c r="E475" t="s">
        <v>1806</v>
      </c>
      <c r="F475" t="s">
        <v>2264</v>
      </c>
      <c r="G475" s="18">
        <v>45671</v>
      </c>
      <c r="I475" t="s">
        <v>1544</v>
      </c>
      <c r="J475" t="s">
        <v>1567</v>
      </c>
      <c r="K475" t="s">
        <v>1546</v>
      </c>
    </row>
    <row r="476" spans="1:11" x14ac:dyDescent="0.35">
      <c r="A476" t="s">
        <v>3120</v>
      </c>
      <c r="B476" t="s">
        <v>3121</v>
      </c>
      <c r="C476" t="s">
        <v>3122</v>
      </c>
      <c r="D476" t="s">
        <v>2678</v>
      </c>
      <c r="E476" t="s">
        <v>2113</v>
      </c>
      <c r="F476" t="s">
        <v>2679</v>
      </c>
      <c r="G476" s="18">
        <v>43497</v>
      </c>
      <c r="I476" t="s">
        <v>1678</v>
      </c>
      <c r="J476" t="s">
        <v>1584</v>
      </c>
      <c r="K476" t="s">
        <v>1546</v>
      </c>
    </row>
    <row r="477" spans="1:11" x14ac:dyDescent="0.35">
      <c r="A477" t="s">
        <v>3120</v>
      </c>
      <c r="B477" t="s">
        <v>3123</v>
      </c>
      <c r="C477" t="s">
        <v>3124</v>
      </c>
      <c r="D477" t="s">
        <v>2678</v>
      </c>
      <c r="E477" t="s">
        <v>2113</v>
      </c>
      <c r="F477" t="s">
        <v>2679</v>
      </c>
      <c r="G477" s="18">
        <v>43497</v>
      </c>
      <c r="I477" t="s">
        <v>1678</v>
      </c>
      <c r="J477" t="s">
        <v>1584</v>
      </c>
      <c r="K477" t="s">
        <v>1546</v>
      </c>
    </row>
    <row r="478" spans="1:11" x14ac:dyDescent="0.35">
      <c r="A478" t="s">
        <v>3125</v>
      </c>
      <c r="B478" t="s">
        <v>3126</v>
      </c>
      <c r="C478" t="s">
        <v>3127</v>
      </c>
      <c r="D478" t="s">
        <v>3128</v>
      </c>
      <c r="E478" t="s">
        <v>1931</v>
      </c>
      <c r="F478" t="s">
        <v>3129</v>
      </c>
      <c r="G478" s="18">
        <v>43546</v>
      </c>
      <c r="I478" t="s">
        <v>1583</v>
      </c>
      <c r="J478" t="s">
        <v>1567</v>
      </c>
      <c r="K478" t="s">
        <v>1546</v>
      </c>
    </row>
    <row r="479" spans="1:11" x14ac:dyDescent="0.35">
      <c r="A479" t="s">
        <v>3130</v>
      </c>
      <c r="B479" t="s">
        <v>3131</v>
      </c>
      <c r="C479" t="s">
        <v>3132</v>
      </c>
      <c r="D479" t="s">
        <v>3133</v>
      </c>
      <c r="E479" t="s">
        <v>1593</v>
      </c>
      <c r="F479" t="s">
        <v>3134</v>
      </c>
      <c r="G479" s="18">
        <v>45749</v>
      </c>
      <c r="I479" t="s">
        <v>1544</v>
      </c>
      <c r="J479" t="s">
        <v>1567</v>
      </c>
      <c r="K479" t="s">
        <v>1546</v>
      </c>
    </row>
    <row r="480" spans="1:11" x14ac:dyDescent="0.35">
      <c r="A480" t="s">
        <v>3135</v>
      </c>
      <c r="B480" t="s">
        <v>3136</v>
      </c>
      <c r="C480" t="s">
        <v>3137</v>
      </c>
      <c r="D480" t="s">
        <v>2778</v>
      </c>
      <c r="E480" t="s">
        <v>1554</v>
      </c>
      <c r="F480" t="s">
        <v>2779</v>
      </c>
      <c r="G480" s="18">
        <v>45631</v>
      </c>
      <c r="H480" s="18">
        <v>46023</v>
      </c>
      <c r="I480" t="s">
        <v>1583</v>
      </c>
      <c r="J480" t="s">
        <v>1567</v>
      </c>
      <c r="K480" t="s">
        <v>1546</v>
      </c>
    </row>
    <row r="481" spans="1:11" x14ac:dyDescent="0.35">
      <c r="A481" t="s">
        <v>3138</v>
      </c>
      <c r="B481" t="s">
        <v>3136</v>
      </c>
      <c r="C481" t="s">
        <v>3139</v>
      </c>
      <c r="D481" t="s">
        <v>2778</v>
      </c>
      <c r="E481" t="s">
        <v>1554</v>
      </c>
      <c r="F481" t="s">
        <v>2779</v>
      </c>
      <c r="G481" s="18">
        <v>45700</v>
      </c>
      <c r="H481" s="18">
        <v>45991</v>
      </c>
      <c r="I481" t="s">
        <v>1583</v>
      </c>
      <c r="J481" t="s">
        <v>1584</v>
      </c>
      <c r="K481" t="s">
        <v>1546</v>
      </c>
    </row>
    <row r="482" spans="1:11" x14ac:dyDescent="0.35">
      <c r="A482" t="s">
        <v>3140</v>
      </c>
      <c r="B482" t="s">
        <v>3136</v>
      </c>
      <c r="C482" t="s">
        <v>3141</v>
      </c>
      <c r="D482" t="s">
        <v>2778</v>
      </c>
      <c r="E482" t="s">
        <v>1554</v>
      </c>
      <c r="F482" t="s">
        <v>2779</v>
      </c>
      <c r="G482" s="18">
        <v>45671</v>
      </c>
      <c r="H482" s="18">
        <v>45978</v>
      </c>
      <c r="I482" t="s">
        <v>1583</v>
      </c>
      <c r="J482" t="s">
        <v>1567</v>
      </c>
      <c r="K482" t="s">
        <v>1546</v>
      </c>
    </row>
    <row r="483" spans="1:11" x14ac:dyDescent="0.35">
      <c r="A483" t="s">
        <v>3142</v>
      </c>
      <c r="B483" t="s">
        <v>2075</v>
      </c>
      <c r="C483" t="s">
        <v>3143</v>
      </c>
      <c r="D483" t="s">
        <v>3144</v>
      </c>
      <c r="E483" t="s">
        <v>2440</v>
      </c>
      <c r="F483" t="s">
        <v>3145</v>
      </c>
      <c r="G483" s="18">
        <v>45953</v>
      </c>
      <c r="H483" s="18">
        <v>45975</v>
      </c>
      <c r="I483" t="s">
        <v>1583</v>
      </c>
      <c r="J483" t="s">
        <v>1563</v>
      </c>
      <c r="K483" t="s">
        <v>1546</v>
      </c>
    </row>
    <row r="484" spans="1:11" x14ac:dyDescent="0.35">
      <c r="A484" t="s">
        <v>3146</v>
      </c>
      <c r="B484" t="s">
        <v>1717</v>
      </c>
      <c r="C484" t="s">
        <v>3147</v>
      </c>
      <c r="D484" t="s">
        <v>3148</v>
      </c>
      <c r="E484" t="s">
        <v>2860</v>
      </c>
      <c r="F484" t="s">
        <v>3149</v>
      </c>
      <c r="G484" s="18">
        <v>45931</v>
      </c>
      <c r="I484" t="s">
        <v>1544</v>
      </c>
      <c r="J484" t="s">
        <v>1584</v>
      </c>
      <c r="K484" t="s">
        <v>1546</v>
      </c>
    </row>
    <row r="485" spans="1:11" x14ac:dyDescent="0.35">
      <c r="A485" t="s">
        <v>3146</v>
      </c>
      <c r="B485" t="s">
        <v>1735</v>
      </c>
      <c r="C485" t="s">
        <v>3150</v>
      </c>
      <c r="D485" t="s">
        <v>3148</v>
      </c>
      <c r="E485" t="s">
        <v>2860</v>
      </c>
      <c r="F485" t="s">
        <v>3149</v>
      </c>
      <c r="G485" s="18">
        <v>45931</v>
      </c>
      <c r="I485" t="s">
        <v>1544</v>
      </c>
      <c r="J485" t="s">
        <v>1584</v>
      </c>
      <c r="K485" t="s">
        <v>1546</v>
      </c>
    </row>
    <row r="486" spans="1:11" x14ac:dyDescent="0.35">
      <c r="A486" t="s">
        <v>3151</v>
      </c>
      <c r="B486" t="s">
        <v>1735</v>
      </c>
      <c r="C486" t="s">
        <v>3152</v>
      </c>
      <c r="D486" t="s">
        <v>3153</v>
      </c>
      <c r="E486" t="s">
        <v>1542</v>
      </c>
      <c r="F486" t="s">
        <v>3154</v>
      </c>
      <c r="G486" s="18">
        <v>45631</v>
      </c>
      <c r="I486" t="s">
        <v>1544</v>
      </c>
      <c r="J486" t="s">
        <v>1567</v>
      </c>
      <c r="K486" t="s">
        <v>1546</v>
      </c>
    </row>
    <row r="487" spans="1:11" x14ac:dyDescent="0.35">
      <c r="A487" t="s">
        <v>3155</v>
      </c>
      <c r="B487" t="s">
        <v>1667</v>
      </c>
      <c r="C487" t="s">
        <v>3156</v>
      </c>
      <c r="D487" t="s">
        <v>3157</v>
      </c>
      <c r="E487" t="s">
        <v>2235</v>
      </c>
      <c r="F487" t="s">
        <v>3158</v>
      </c>
      <c r="G487" s="18">
        <v>45649</v>
      </c>
      <c r="H487" s="18">
        <v>46023</v>
      </c>
      <c r="I487" t="s">
        <v>1678</v>
      </c>
      <c r="J487" t="s">
        <v>1567</v>
      </c>
      <c r="K487" t="s">
        <v>1546</v>
      </c>
    </row>
    <row r="488" spans="1:11" x14ac:dyDescent="0.35">
      <c r="A488" t="s">
        <v>3155</v>
      </c>
      <c r="B488" t="s">
        <v>3159</v>
      </c>
      <c r="C488" t="s">
        <v>3160</v>
      </c>
      <c r="D488" t="s">
        <v>3157</v>
      </c>
      <c r="E488" t="s">
        <v>2235</v>
      </c>
      <c r="F488" t="s">
        <v>3158</v>
      </c>
      <c r="G488" s="18">
        <v>45706</v>
      </c>
      <c r="H488" s="18">
        <v>46023</v>
      </c>
      <c r="I488" t="s">
        <v>1678</v>
      </c>
      <c r="J488" t="s">
        <v>1567</v>
      </c>
      <c r="K488" t="s">
        <v>1546</v>
      </c>
    </row>
    <row r="489" spans="1:11" x14ac:dyDescent="0.35">
      <c r="A489" t="s">
        <v>3161</v>
      </c>
      <c r="B489" t="s">
        <v>1667</v>
      </c>
      <c r="C489" t="s">
        <v>3162</v>
      </c>
      <c r="D489" t="s">
        <v>3157</v>
      </c>
      <c r="E489" t="s">
        <v>1902</v>
      </c>
      <c r="F489" t="s">
        <v>3163</v>
      </c>
      <c r="G489" s="18">
        <v>45840</v>
      </c>
      <c r="I489" t="s">
        <v>1583</v>
      </c>
      <c r="J489" t="s">
        <v>1567</v>
      </c>
      <c r="K489" t="s">
        <v>1546</v>
      </c>
    </row>
    <row r="490" spans="1:11" x14ac:dyDescent="0.35">
      <c r="A490" t="s">
        <v>3164</v>
      </c>
      <c r="B490" t="s">
        <v>1608</v>
      </c>
      <c r="C490" t="s">
        <v>3165</v>
      </c>
      <c r="D490" t="s">
        <v>1730</v>
      </c>
      <c r="E490" t="s">
        <v>2135</v>
      </c>
      <c r="F490" t="s">
        <v>1731</v>
      </c>
      <c r="G490" s="18">
        <v>45323</v>
      </c>
      <c r="I490" t="s">
        <v>1583</v>
      </c>
      <c r="J490" t="s">
        <v>1595</v>
      </c>
      <c r="K490" t="s">
        <v>1546</v>
      </c>
    </row>
    <row r="491" spans="1:11" x14ac:dyDescent="0.35">
      <c r="A491" t="s">
        <v>3166</v>
      </c>
      <c r="B491" t="s">
        <v>3167</v>
      </c>
      <c r="C491" t="s">
        <v>3168</v>
      </c>
      <c r="D491" t="s">
        <v>2724</v>
      </c>
      <c r="E491" t="s">
        <v>2084</v>
      </c>
      <c r="F491" t="s">
        <v>2725</v>
      </c>
      <c r="G491" s="18">
        <v>45504</v>
      </c>
      <c r="I491" t="s">
        <v>1583</v>
      </c>
      <c r="J491" t="s">
        <v>1573</v>
      </c>
      <c r="K491" t="s">
        <v>1546</v>
      </c>
    </row>
    <row r="492" spans="1:11" x14ac:dyDescent="0.35">
      <c r="A492" t="s">
        <v>3169</v>
      </c>
      <c r="B492" t="s">
        <v>1918</v>
      </c>
      <c r="C492" t="s">
        <v>3170</v>
      </c>
      <c r="D492" t="s">
        <v>2724</v>
      </c>
      <c r="E492" t="s">
        <v>2084</v>
      </c>
      <c r="F492" t="s">
        <v>2728</v>
      </c>
      <c r="G492" s="18">
        <v>45775</v>
      </c>
      <c r="I492" t="s">
        <v>1583</v>
      </c>
      <c r="J492" t="s">
        <v>1573</v>
      </c>
      <c r="K492" t="s">
        <v>1546</v>
      </c>
    </row>
    <row r="493" spans="1:11" x14ac:dyDescent="0.35">
      <c r="A493" t="s">
        <v>3171</v>
      </c>
      <c r="B493" t="s">
        <v>3172</v>
      </c>
      <c r="C493" t="s">
        <v>3173</v>
      </c>
      <c r="D493" t="s">
        <v>3174</v>
      </c>
      <c r="E493" t="s">
        <v>3175</v>
      </c>
      <c r="F493" t="s">
        <v>3176</v>
      </c>
      <c r="G493" s="18">
        <v>45910</v>
      </c>
      <c r="H493" s="18">
        <v>45985</v>
      </c>
      <c r="I493" t="s">
        <v>1860</v>
      </c>
      <c r="J493" t="s">
        <v>1549</v>
      </c>
      <c r="K493" t="s">
        <v>1546</v>
      </c>
    </row>
    <row r="494" spans="1:11" x14ac:dyDescent="0.35">
      <c r="A494" t="s">
        <v>3177</v>
      </c>
      <c r="B494" t="s">
        <v>3178</v>
      </c>
      <c r="C494" t="s">
        <v>3179</v>
      </c>
      <c r="D494" t="s">
        <v>3180</v>
      </c>
      <c r="E494" t="s">
        <v>2305</v>
      </c>
      <c r="F494" t="s">
        <v>3181</v>
      </c>
      <c r="G494" s="18">
        <v>45536</v>
      </c>
      <c r="H494" s="18">
        <v>46203</v>
      </c>
      <c r="I494" t="s">
        <v>1583</v>
      </c>
      <c r="J494" t="s">
        <v>1747</v>
      </c>
      <c r="K494" t="s">
        <v>1546</v>
      </c>
    </row>
    <row r="495" spans="1:11" x14ac:dyDescent="0.35">
      <c r="A495" t="s">
        <v>3182</v>
      </c>
      <c r="B495" t="s">
        <v>1994</v>
      </c>
      <c r="C495" t="s">
        <v>3183</v>
      </c>
      <c r="D495" t="s">
        <v>2262</v>
      </c>
      <c r="E495" t="s">
        <v>2458</v>
      </c>
      <c r="F495" t="s">
        <v>2264</v>
      </c>
      <c r="G495" s="18">
        <v>44257</v>
      </c>
      <c r="I495" t="s">
        <v>1544</v>
      </c>
      <c r="J495" t="s">
        <v>1573</v>
      </c>
      <c r="K495" t="s">
        <v>1546</v>
      </c>
    </row>
    <row r="496" spans="1:11" x14ac:dyDescent="0.35">
      <c r="A496" t="s">
        <v>3184</v>
      </c>
      <c r="B496" t="s">
        <v>3185</v>
      </c>
      <c r="C496" t="s">
        <v>3186</v>
      </c>
      <c r="D496" t="s">
        <v>2262</v>
      </c>
      <c r="E496" t="s">
        <v>1818</v>
      </c>
      <c r="F496" t="s">
        <v>2264</v>
      </c>
      <c r="G496" s="18">
        <v>45965</v>
      </c>
      <c r="H496" s="18">
        <v>46001</v>
      </c>
      <c r="I496" t="s">
        <v>1860</v>
      </c>
      <c r="J496" t="s">
        <v>1584</v>
      </c>
      <c r="K496" t="s">
        <v>1546</v>
      </c>
    </row>
    <row r="497" spans="1:11" x14ac:dyDescent="0.35">
      <c r="A497" t="s">
        <v>3187</v>
      </c>
      <c r="B497" t="s">
        <v>1608</v>
      </c>
      <c r="C497" t="s">
        <v>3188</v>
      </c>
      <c r="D497" t="s">
        <v>3189</v>
      </c>
      <c r="E497" t="s">
        <v>3190</v>
      </c>
      <c r="F497" t="s">
        <v>3191</v>
      </c>
      <c r="G497" s="18">
        <v>45769</v>
      </c>
      <c r="H497" s="18">
        <v>45991</v>
      </c>
      <c r="I497" t="s">
        <v>1678</v>
      </c>
      <c r="J497" t="s">
        <v>1563</v>
      </c>
      <c r="K497" t="s">
        <v>1546</v>
      </c>
    </row>
    <row r="498" spans="1:11" x14ac:dyDescent="0.35">
      <c r="A498" t="s">
        <v>3192</v>
      </c>
      <c r="B498" t="s">
        <v>3193</v>
      </c>
      <c r="C498" t="s">
        <v>3194</v>
      </c>
      <c r="D498" t="s">
        <v>1571</v>
      </c>
      <c r="E498" t="s">
        <v>3195</v>
      </c>
      <c r="F498" t="s">
        <v>1572</v>
      </c>
      <c r="G498" s="18">
        <v>45659</v>
      </c>
      <c r="I498" t="s">
        <v>1783</v>
      </c>
      <c r="J498" t="s">
        <v>1573</v>
      </c>
      <c r="K498" t="s">
        <v>1546</v>
      </c>
    </row>
    <row r="499" spans="1:11" x14ac:dyDescent="0.35">
      <c r="A499" t="s">
        <v>3196</v>
      </c>
      <c r="B499" t="s">
        <v>1711</v>
      </c>
      <c r="C499" t="s">
        <v>3197</v>
      </c>
      <c r="D499" t="s">
        <v>1571</v>
      </c>
      <c r="E499" t="s">
        <v>3195</v>
      </c>
      <c r="F499" t="s">
        <v>1572</v>
      </c>
      <c r="G499" s="18">
        <v>44319</v>
      </c>
      <c r="I499" t="s">
        <v>1544</v>
      </c>
      <c r="J499" t="s">
        <v>1595</v>
      </c>
      <c r="K499" t="s">
        <v>1546</v>
      </c>
    </row>
    <row r="500" spans="1:11" x14ac:dyDescent="0.35">
      <c r="A500" t="s">
        <v>3198</v>
      </c>
      <c r="B500" t="s">
        <v>2450</v>
      </c>
      <c r="C500" t="s">
        <v>3199</v>
      </c>
      <c r="D500" t="s">
        <v>3200</v>
      </c>
      <c r="E500" t="s">
        <v>3201</v>
      </c>
      <c r="F500" t="s">
        <v>3202</v>
      </c>
      <c r="G500" s="18">
        <v>42318</v>
      </c>
      <c r="I500" t="s">
        <v>1544</v>
      </c>
      <c r="J500" t="s">
        <v>1747</v>
      </c>
      <c r="K500" t="s">
        <v>1546</v>
      </c>
    </row>
    <row r="501" spans="1:11" x14ac:dyDescent="0.35">
      <c r="A501" t="s">
        <v>3203</v>
      </c>
      <c r="B501" t="s">
        <v>1547</v>
      </c>
      <c r="C501" t="s">
        <v>3204</v>
      </c>
      <c r="D501" t="s">
        <v>1541</v>
      </c>
      <c r="E501" t="s">
        <v>1554</v>
      </c>
      <c r="F501" t="s">
        <v>1543</v>
      </c>
      <c r="G501" s="18">
        <v>45632</v>
      </c>
      <c r="I501" t="s">
        <v>1583</v>
      </c>
      <c r="J501" t="s">
        <v>1549</v>
      </c>
      <c r="K501" t="s">
        <v>1546</v>
      </c>
    </row>
    <row r="502" spans="1:11" x14ac:dyDescent="0.35">
      <c r="A502" t="s">
        <v>3205</v>
      </c>
      <c r="B502" t="s">
        <v>1735</v>
      </c>
      <c r="C502" t="s">
        <v>3206</v>
      </c>
      <c r="D502" t="s">
        <v>3207</v>
      </c>
      <c r="E502" t="s">
        <v>1593</v>
      </c>
      <c r="F502" t="s">
        <v>3208</v>
      </c>
      <c r="G502" s="18">
        <v>41246</v>
      </c>
      <c r="I502" t="s">
        <v>1544</v>
      </c>
      <c r="J502" t="s">
        <v>1573</v>
      </c>
      <c r="K502" t="s">
        <v>1546</v>
      </c>
    </row>
    <row r="503" spans="1:11" x14ac:dyDescent="0.35">
      <c r="A503" t="s">
        <v>3209</v>
      </c>
      <c r="B503" t="s">
        <v>1735</v>
      </c>
      <c r="C503" t="s">
        <v>3210</v>
      </c>
      <c r="D503" t="s">
        <v>3207</v>
      </c>
      <c r="E503" t="s">
        <v>2107</v>
      </c>
      <c r="F503" t="s">
        <v>3208</v>
      </c>
      <c r="G503" s="18">
        <v>45717</v>
      </c>
      <c r="H503" s="18">
        <v>46112</v>
      </c>
      <c r="I503" t="s">
        <v>1556</v>
      </c>
      <c r="J503" t="s">
        <v>1567</v>
      </c>
      <c r="K503" t="s">
        <v>1546</v>
      </c>
    </row>
    <row r="504" spans="1:11" x14ac:dyDescent="0.35">
      <c r="A504" t="s">
        <v>3211</v>
      </c>
      <c r="B504" t="s">
        <v>1735</v>
      </c>
      <c r="C504" t="s">
        <v>3212</v>
      </c>
      <c r="D504" t="s">
        <v>3213</v>
      </c>
      <c r="E504" t="s">
        <v>1542</v>
      </c>
      <c r="F504" t="s">
        <v>3214</v>
      </c>
      <c r="G504" s="18">
        <v>45575</v>
      </c>
      <c r="I504" t="s">
        <v>1544</v>
      </c>
      <c r="J504" t="s">
        <v>1567</v>
      </c>
      <c r="K504" t="s">
        <v>1546</v>
      </c>
    </row>
    <row r="505" spans="1:11" x14ac:dyDescent="0.35">
      <c r="A505" t="s">
        <v>3215</v>
      </c>
      <c r="B505" t="s">
        <v>3216</v>
      </c>
      <c r="C505" t="s">
        <v>3217</v>
      </c>
      <c r="D505" t="s">
        <v>2724</v>
      </c>
      <c r="E505" t="s">
        <v>1554</v>
      </c>
      <c r="F505" t="s">
        <v>2728</v>
      </c>
      <c r="G505" s="18">
        <v>45957</v>
      </c>
      <c r="H505" s="18">
        <v>45999</v>
      </c>
      <c r="I505" t="s">
        <v>1583</v>
      </c>
      <c r="J505" t="s">
        <v>1545</v>
      </c>
      <c r="K505" t="s">
        <v>1546</v>
      </c>
    </row>
    <row r="506" spans="1:11" x14ac:dyDescent="0.35">
      <c r="A506" t="s">
        <v>3218</v>
      </c>
      <c r="B506" t="s">
        <v>3219</v>
      </c>
      <c r="C506" t="s">
        <v>3220</v>
      </c>
      <c r="D506" t="s">
        <v>3221</v>
      </c>
      <c r="E506" t="s">
        <v>1542</v>
      </c>
      <c r="F506" t="s">
        <v>2316</v>
      </c>
      <c r="G506" s="18">
        <v>42990</v>
      </c>
      <c r="I506" t="s">
        <v>1583</v>
      </c>
      <c r="J506" t="s">
        <v>1584</v>
      </c>
      <c r="K506" t="s">
        <v>1546</v>
      </c>
    </row>
    <row r="507" spans="1:11" x14ac:dyDescent="0.35">
      <c r="A507" t="s">
        <v>3222</v>
      </c>
      <c r="B507" t="s">
        <v>3219</v>
      </c>
      <c r="C507" t="s">
        <v>3223</v>
      </c>
      <c r="D507" t="s">
        <v>3221</v>
      </c>
      <c r="E507" t="s">
        <v>1542</v>
      </c>
      <c r="F507" t="s">
        <v>2316</v>
      </c>
      <c r="G507" s="18">
        <v>42990</v>
      </c>
      <c r="I507" t="s">
        <v>1583</v>
      </c>
      <c r="J507" t="s">
        <v>1584</v>
      </c>
      <c r="K507" t="s">
        <v>1546</v>
      </c>
    </row>
    <row r="508" spans="1:11" x14ac:dyDescent="0.35">
      <c r="A508" t="s">
        <v>3224</v>
      </c>
      <c r="B508" t="s">
        <v>3225</v>
      </c>
      <c r="C508" t="s">
        <v>3226</v>
      </c>
      <c r="D508" t="s">
        <v>3227</v>
      </c>
      <c r="E508" t="s">
        <v>2084</v>
      </c>
      <c r="F508" t="s">
        <v>3228</v>
      </c>
      <c r="G508" s="18">
        <v>45803</v>
      </c>
      <c r="I508" t="s">
        <v>1544</v>
      </c>
      <c r="J508" t="s">
        <v>1584</v>
      </c>
      <c r="K508" t="s">
        <v>1546</v>
      </c>
    </row>
    <row r="509" spans="1:11" x14ac:dyDescent="0.35">
      <c r="A509" t="s">
        <v>3224</v>
      </c>
      <c r="B509" t="s">
        <v>3229</v>
      </c>
      <c r="C509" t="s">
        <v>3230</v>
      </c>
      <c r="D509" t="s">
        <v>3227</v>
      </c>
      <c r="E509" t="s">
        <v>2084</v>
      </c>
      <c r="F509" t="s">
        <v>3228</v>
      </c>
      <c r="G509" s="18">
        <v>45803</v>
      </c>
      <c r="I509" t="s">
        <v>1544</v>
      </c>
      <c r="J509" t="s">
        <v>1584</v>
      </c>
      <c r="K509" t="s">
        <v>1546</v>
      </c>
    </row>
    <row r="510" spans="1:11" x14ac:dyDescent="0.35">
      <c r="A510" t="s">
        <v>3231</v>
      </c>
      <c r="B510" t="s">
        <v>2732</v>
      </c>
      <c r="C510" t="s">
        <v>3232</v>
      </c>
      <c r="D510" t="s">
        <v>3233</v>
      </c>
      <c r="E510" t="s">
        <v>2515</v>
      </c>
      <c r="F510" t="s">
        <v>2516</v>
      </c>
      <c r="G510" s="18">
        <v>45930</v>
      </c>
      <c r="I510" t="s">
        <v>1544</v>
      </c>
      <c r="J510" t="s">
        <v>1549</v>
      </c>
      <c r="K510" t="s">
        <v>1546</v>
      </c>
    </row>
    <row r="511" spans="1:11" x14ac:dyDescent="0.35">
      <c r="A511" t="s">
        <v>3234</v>
      </c>
      <c r="B511" t="s">
        <v>2488</v>
      </c>
      <c r="C511" t="s">
        <v>3235</v>
      </c>
      <c r="D511" t="s">
        <v>3236</v>
      </c>
      <c r="E511" t="s">
        <v>2113</v>
      </c>
      <c r="F511" t="s">
        <v>3237</v>
      </c>
      <c r="G511" s="18">
        <v>45133</v>
      </c>
      <c r="I511" t="s">
        <v>1544</v>
      </c>
      <c r="J511" t="s">
        <v>1573</v>
      </c>
      <c r="K511" t="s">
        <v>1546</v>
      </c>
    </row>
    <row r="512" spans="1:11" x14ac:dyDescent="0.35">
      <c r="A512" t="s">
        <v>3238</v>
      </c>
      <c r="B512" t="s">
        <v>3239</v>
      </c>
      <c r="C512" t="s">
        <v>3240</v>
      </c>
      <c r="D512" t="s">
        <v>3241</v>
      </c>
      <c r="E512" t="s">
        <v>2720</v>
      </c>
      <c r="F512" t="s">
        <v>3242</v>
      </c>
      <c r="G512" s="18">
        <v>45771</v>
      </c>
      <c r="H512" s="18">
        <v>45901</v>
      </c>
      <c r="I512" t="s">
        <v>1583</v>
      </c>
      <c r="J512" t="s">
        <v>1549</v>
      </c>
      <c r="K512" t="s">
        <v>1546</v>
      </c>
    </row>
    <row r="513" spans="1:11" x14ac:dyDescent="0.35">
      <c r="A513" t="s">
        <v>3243</v>
      </c>
      <c r="B513" t="s">
        <v>3244</v>
      </c>
      <c r="C513" t="s">
        <v>3245</v>
      </c>
      <c r="D513" t="s">
        <v>3246</v>
      </c>
      <c r="E513" t="s">
        <v>2927</v>
      </c>
      <c r="F513" t="s">
        <v>3247</v>
      </c>
      <c r="G513" s="18">
        <v>45666</v>
      </c>
      <c r="I513" t="s">
        <v>1544</v>
      </c>
      <c r="J513" t="s">
        <v>1545</v>
      </c>
      <c r="K513" t="s">
        <v>1546</v>
      </c>
    </row>
    <row r="514" spans="1:11" x14ac:dyDescent="0.35">
      <c r="A514" t="s">
        <v>3243</v>
      </c>
      <c r="B514" t="s">
        <v>3248</v>
      </c>
      <c r="C514" t="s">
        <v>3249</v>
      </c>
      <c r="D514" t="s">
        <v>3246</v>
      </c>
      <c r="E514" t="s">
        <v>2927</v>
      </c>
      <c r="F514" t="s">
        <v>3247</v>
      </c>
      <c r="G514" s="18">
        <v>45666</v>
      </c>
      <c r="I514" t="s">
        <v>1544</v>
      </c>
      <c r="J514" t="s">
        <v>1545</v>
      </c>
      <c r="K514" t="s">
        <v>1546</v>
      </c>
    </row>
    <row r="515" spans="1:11" x14ac:dyDescent="0.35">
      <c r="A515" t="s">
        <v>3250</v>
      </c>
      <c r="B515" t="s">
        <v>3244</v>
      </c>
      <c r="C515" t="s">
        <v>3251</v>
      </c>
      <c r="D515" t="s">
        <v>3246</v>
      </c>
      <c r="E515" t="s">
        <v>1542</v>
      </c>
      <c r="F515" t="s">
        <v>3247</v>
      </c>
      <c r="G515" s="18">
        <v>44160</v>
      </c>
      <c r="I515" t="s">
        <v>1544</v>
      </c>
      <c r="J515" t="s">
        <v>1573</v>
      </c>
      <c r="K515" t="s">
        <v>1546</v>
      </c>
    </row>
    <row r="516" spans="1:11" x14ac:dyDescent="0.35">
      <c r="A516" t="s">
        <v>3252</v>
      </c>
      <c r="B516" t="s">
        <v>3244</v>
      </c>
      <c r="C516" t="s">
        <v>3253</v>
      </c>
      <c r="D516" t="s">
        <v>3246</v>
      </c>
      <c r="E516" t="s">
        <v>1909</v>
      </c>
      <c r="F516" t="s">
        <v>3247</v>
      </c>
      <c r="G516" s="18">
        <v>45688</v>
      </c>
      <c r="I516" t="s">
        <v>1544</v>
      </c>
      <c r="J516" t="s">
        <v>1573</v>
      </c>
      <c r="K516" t="s">
        <v>1546</v>
      </c>
    </row>
    <row r="517" spans="1:11" x14ac:dyDescent="0.35">
      <c r="A517" t="s">
        <v>3254</v>
      </c>
      <c r="B517" t="s">
        <v>1717</v>
      </c>
      <c r="C517" t="s">
        <v>3255</v>
      </c>
      <c r="D517" t="s">
        <v>2329</v>
      </c>
      <c r="E517" t="s">
        <v>2069</v>
      </c>
      <c r="F517" t="s">
        <v>2330</v>
      </c>
      <c r="G517" s="18">
        <v>44287</v>
      </c>
      <c r="I517" t="s">
        <v>1544</v>
      </c>
      <c r="J517" t="s">
        <v>1563</v>
      </c>
      <c r="K517" t="s">
        <v>1546</v>
      </c>
    </row>
    <row r="518" spans="1:11" x14ac:dyDescent="0.35">
      <c r="A518" t="s">
        <v>3256</v>
      </c>
      <c r="B518" t="s">
        <v>1717</v>
      </c>
      <c r="C518" t="s">
        <v>3257</v>
      </c>
      <c r="D518" t="s">
        <v>2329</v>
      </c>
      <c r="E518" t="s">
        <v>2069</v>
      </c>
      <c r="F518" t="s">
        <v>2330</v>
      </c>
      <c r="G518" s="18">
        <v>44682</v>
      </c>
      <c r="H518" s="18">
        <v>46022</v>
      </c>
      <c r="I518" t="s">
        <v>1583</v>
      </c>
      <c r="J518" t="s">
        <v>1567</v>
      </c>
      <c r="K518" t="s">
        <v>1546</v>
      </c>
    </row>
    <row r="519" spans="1:11" x14ac:dyDescent="0.35">
      <c r="A519" t="s">
        <v>3256</v>
      </c>
      <c r="B519" t="s">
        <v>1597</v>
      </c>
      <c r="C519" t="s">
        <v>3258</v>
      </c>
      <c r="D519" t="s">
        <v>2329</v>
      </c>
      <c r="E519" t="s">
        <v>2069</v>
      </c>
      <c r="F519" t="s">
        <v>2330</v>
      </c>
      <c r="G519" s="18">
        <v>44819</v>
      </c>
      <c r="I519" t="s">
        <v>1544</v>
      </c>
      <c r="J519" t="s">
        <v>1567</v>
      </c>
      <c r="K519" t="s">
        <v>1546</v>
      </c>
    </row>
    <row r="520" spans="1:11" x14ac:dyDescent="0.35">
      <c r="A520" t="s">
        <v>3256</v>
      </c>
      <c r="B520" t="s">
        <v>3259</v>
      </c>
      <c r="C520" t="s">
        <v>3260</v>
      </c>
      <c r="D520" t="s">
        <v>2329</v>
      </c>
      <c r="E520" t="s">
        <v>2069</v>
      </c>
      <c r="F520" t="s">
        <v>2330</v>
      </c>
      <c r="G520" s="18">
        <v>44656</v>
      </c>
      <c r="H520" s="18">
        <v>46022</v>
      </c>
      <c r="I520" t="s">
        <v>1678</v>
      </c>
      <c r="J520" t="s">
        <v>1573</v>
      </c>
      <c r="K520" t="s">
        <v>1546</v>
      </c>
    </row>
    <row r="521" spans="1:11" x14ac:dyDescent="0.35">
      <c r="A521" t="s">
        <v>3261</v>
      </c>
      <c r="B521" t="s">
        <v>2062</v>
      </c>
      <c r="C521" t="s">
        <v>3262</v>
      </c>
      <c r="D521" t="s">
        <v>3263</v>
      </c>
      <c r="E521" t="s">
        <v>1902</v>
      </c>
      <c r="F521" t="s">
        <v>3264</v>
      </c>
      <c r="G521" s="18">
        <v>44001</v>
      </c>
      <c r="I521" t="s">
        <v>1583</v>
      </c>
      <c r="J521" t="s">
        <v>1573</v>
      </c>
      <c r="K521" t="s">
        <v>1546</v>
      </c>
    </row>
    <row r="522" spans="1:11" x14ac:dyDescent="0.35">
      <c r="A522" t="s">
        <v>3265</v>
      </c>
      <c r="B522" t="s">
        <v>3266</v>
      </c>
      <c r="C522" t="s">
        <v>3267</v>
      </c>
      <c r="D522" t="s">
        <v>3263</v>
      </c>
      <c r="E522" t="s">
        <v>2440</v>
      </c>
      <c r="F522" t="s">
        <v>3264</v>
      </c>
      <c r="G522" s="18">
        <v>44753</v>
      </c>
      <c r="I522" t="s">
        <v>1678</v>
      </c>
      <c r="J522" t="s">
        <v>1573</v>
      </c>
      <c r="K522" t="s">
        <v>1546</v>
      </c>
    </row>
    <row r="523" spans="1:11" x14ac:dyDescent="0.35">
      <c r="A523" t="s">
        <v>3268</v>
      </c>
      <c r="B523" t="s">
        <v>3269</v>
      </c>
      <c r="C523" t="s">
        <v>3270</v>
      </c>
      <c r="D523" t="s">
        <v>3271</v>
      </c>
      <c r="E523" t="s">
        <v>3272</v>
      </c>
      <c r="F523" t="s">
        <v>3273</v>
      </c>
      <c r="G523" s="18">
        <v>45763</v>
      </c>
      <c r="H523" s="18">
        <v>46858</v>
      </c>
      <c r="I523" t="s">
        <v>1583</v>
      </c>
      <c r="J523" t="s">
        <v>1573</v>
      </c>
      <c r="K523" t="s">
        <v>1546</v>
      </c>
    </row>
    <row r="524" spans="1:11" x14ac:dyDescent="0.35">
      <c r="A524" t="s">
        <v>3268</v>
      </c>
      <c r="B524" t="s">
        <v>3274</v>
      </c>
      <c r="C524" t="s">
        <v>3275</v>
      </c>
      <c r="D524" t="s">
        <v>3271</v>
      </c>
      <c r="E524" t="s">
        <v>3272</v>
      </c>
      <c r="F524" t="s">
        <v>3273</v>
      </c>
      <c r="G524" s="18">
        <v>45898</v>
      </c>
      <c r="H524" s="18">
        <v>46994</v>
      </c>
      <c r="I524" t="s">
        <v>1583</v>
      </c>
      <c r="J524" t="s">
        <v>1573</v>
      </c>
      <c r="K524" t="s">
        <v>1546</v>
      </c>
    </row>
    <row r="525" spans="1:11" x14ac:dyDescent="0.35">
      <c r="A525" t="s">
        <v>3276</v>
      </c>
      <c r="B525" t="s">
        <v>3277</v>
      </c>
      <c r="C525" t="s">
        <v>3278</v>
      </c>
      <c r="D525" t="s">
        <v>3246</v>
      </c>
      <c r="E525" t="s">
        <v>2196</v>
      </c>
      <c r="F525" t="s">
        <v>3247</v>
      </c>
      <c r="G525" s="18">
        <v>45342</v>
      </c>
      <c r="I525" t="s">
        <v>1544</v>
      </c>
      <c r="J525" t="s">
        <v>1584</v>
      </c>
      <c r="K525" t="s">
        <v>1546</v>
      </c>
    </row>
    <row r="526" spans="1:11" x14ac:dyDescent="0.35">
      <c r="A526" t="s">
        <v>3279</v>
      </c>
      <c r="B526" t="s">
        <v>3280</v>
      </c>
      <c r="C526" t="s">
        <v>3281</v>
      </c>
      <c r="D526" t="s">
        <v>3282</v>
      </c>
      <c r="E526" t="s">
        <v>1635</v>
      </c>
      <c r="F526" t="s">
        <v>3283</v>
      </c>
      <c r="G526" s="18">
        <v>43101</v>
      </c>
      <c r="I526" t="s">
        <v>1544</v>
      </c>
      <c r="J526" t="s">
        <v>1573</v>
      </c>
      <c r="K526" t="s">
        <v>1546</v>
      </c>
    </row>
    <row r="527" spans="1:11" x14ac:dyDescent="0.35">
      <c r="A527" t="s">
        <v>3284</v>
      </c>
      <c r="B527" t="s">
        <v>1667</v>
      </c>
      <c r="C527" t="s">
        <v>3285</v>
      </c>
      <c r="D527" t="s">
        <v>3103</v>
      </c>
      <c r="E527" t="s">
        <v>2069</v>
      </c>
      <c r="F527" t="s">
        <v>3104</v>
      </c>
      <c r="G527" s="18">
        <v>44561</v>
      </c>
      <c r="I527" t="s">
        <v>1544</v>
      </c>
      <c r="J527" t="s">
        <v>1563</v>
      </c>
      <c r="K527" t="s">
        <v>1546</v>
      </c>
    </row>
    <row r="528" spans="1:11" x14ac:dyDescent="0.35">
      <c r="A528" t="s">
        <v>3286</v>
      </c>
      <c r="B528" t="s">
        <v>2475</v>
      </c>
      <c r="C528" t="s">
        <v>3287</v>
      </c>
      <c r="D528" t="s">
        <v>3288</v>
      </c>
      <c r="E528" t="s">
        <v>2037</v>
      </c>
      <c r="F528" t="s">
        <v>3289</v>
      </c>
      <c r="G528" s="18">
        <v>43023</v>
      </c>
      <c r="I528" t="s">
        <v>1544</v>
      </c>
      <c r="J528" t="s">
        <v>1573</v>
      </c>
      <c r="K528" t="s">
        <v>1546</v>
      </c>
    </row>
    <row r="529" spans="1:11" x14ac:dyDescent="0.35">
      <c r="A529" t="s">
        <v>3290</v>
      </c>
      <c r="B529" t="s">
        <v>2155</v>
      </c>
      <c r="C529" t="s">
        <v>3291</v>
      </c>
      <c r="D529" t="s">
        <v>3292</v>
      </c>
      <c r="E529" t="s">
        <v>1688</v>
      </c>
      <c r="F529" t="s">
        <v>3293</v>
      </c>
      <c r="G529" s="18">
        <v>45717</v>
      </c>
      <c r="I529" t="s">
        <v>1544</v>
      </c>
      <c r="J529" t="s">
        <v>1545</v>
      </c>
      <c r="K529" t="s">
        <v>1546</v>
      </c>
    </row>
    <row r="530" spans="1:11" x14ac:dyDescent="0.35">
      <c r="A530" t="s">
        <v>3290</v>
      </c>
      <c r="B530" t="s">
        <v>3294</v>
      </c>
      <c r="C530" t="s">
        <v>3295</v>
      </c>
      <c r="D530" t="s">
        <v>3292</v>
      </c>
      <c r="E530" t="s">
        <v>1688</v>
      </c>
      <c r="F530" t="s">
        <v>3293</v>
      </c>
      <c r="G530" s="18">
        <v>45717</v>
      </c>
      <c r="I530" t="s">
        <v>1544</v>
      </c>
      <c r="J530" t="s">
        <v>1545</v>
      </c>
      <c r="K530" t="s">
        <v>1546</v>
      </c>
    </row>
    <row r="531" spans="1:11" x14ac:dyDescent="0.35">
      <c r="A531" t="s">
        <v>3296</v>
      </c>
      <c r="B531" t="s">
        <v>3297</v>
      </c>
      <c r="C531" t="s">
        <v>3298</v>
      </c>
      <c r="D531" t="s">
        <v>3299</v>
      </c>
      <c r="E531" t="s">
        <v>1603</v>
      </c>
      <c r="F531" t="s">
        <v>3300</v>
      </c>
      <c r="G531" s="18">
        <v>44648</v>
      </c>
      <c r="I531" t="s">
        <v>1544</v>
      </c>
      <c r="J531" t="s">
        <v>1584</v>
      </c>
      <c r="K531" t="s">
        <v>1546</v>
      </c>
    </row>
    <row r="532" spans="1:11" x14ac:dyDescent="0.35">
      <c r="A532" t="s">
        <v>3296</v>
      </c>
      <c r="B532" t="s">
        <v>3301</v>
      </c>
      <c r="C532" t="s">
        <v>3302</v>
      </c>
      <c r="D532" t="s">
        <v>3299</v>
      </c>
      <c r="E532" t="s">
        <v>1603</v>
      </c>
      <c r="F532" t="s">
        <v>3300</v>
      </c>
      <c r="G532" s="18">
        <v>44648</v>
      </c>
      <c r="I532" t="s">
        <v>1544</v>
      </c>
      <c r="J532" t="s">
        <v>1584</v>
      </c>
      <c r="K532" t="s">
        <v>1546</v>
      </c>
    </row>
    <row r="533" spans="1:11" x14ac:dyDescent="0.35">
      <c r="A533" t="s">
        <v>3303</v>
      </c>
      <c r="B533" t="s">
        <v>1722</v>
      </c>
      <c r="C533" t="s">
        <v>3304</v>
      </c>
      <c r="D533" t="s">
        <v>3305</v>
      </c>
      <c r="E533" t="s">
        <v>3306</v>
      </c>
      <c r="F533" t="s">
        <v>3307</v>
      </c>
      <c r="G533" s="18">
        <v>45358</v>
      </c>
      <c r="I533" t="s">
        <v>1544</v>
      </c>
      <c r="J533" t="s">
        <v>1584</v>
      </c>
      <c r="K533" t="s">
        <v>1546</v>
      </c>
    </row>
    <row r="534" spans="1:11" x14ac:dyDescent="0.35">
      <c r="A534" t="s">
        <v>3308</v>
      </c>
      <c r="B534" t="s">
        <v>2087</v>
      </c>
      <c r="C534" t="s">
        <v>3309</v>
      </c>
      <c r="D534" t="s">
        <v>3310</v>
      </c>
      <c r="E534" t="s">
        <v>1542</v>
      </c>
      <c r="F534" t="s">
        <v>3311</v>
      </c>
      <c r="G534" s="18">
        <v>44294</v>
      </c>
      <c r="I534" t="s">
        <v>1544</v>
      </c>
      <c r="J534" t="s">
        <v>1549</v>
      </c>
      <c r="K534" t="s">
        <v>1546</v>
      </c>
    </row>
    <row r="535" spans="1:11" x14ac:dyDescent="0.35">
      <c r="A535" t="s">
        <v>3312</v>
      </c>
      <c r="B535" t="s">
        <v>1735</v>
      </c>
      <c r="C535" t="s">
        <v>3313</v>
      </c>
      <c r="D535" t="s">
        <v>2709</v>
      </c>
      <c r="E535" t="s">
        <v>2349</v>
      </c>
      <c r="F535" t="s">
        <v>2710</v>
      </c>
      <c r="G535" s="18">
        <v>45602</v>
      </c>
      <c r="I535" t="s">
        <v>1544</v>
      </c>
      <c r="J535" t="s">
        <v>1567</v>
      </c>
      <c r="K535" t="s">
        <v>1546</v>
      </c>
    </row>
    <row r="536" spans="1:11" x14ac:dyDescent="0.35">
      <c r="A536" t="s">
        <v>3314</v>
      </c>
      <c r="B536" t="s">
        <v>1735</v>
      </c>
      <c r="C536" t="s">
        <v>3315</v>
      </c>
      <c r="D536" t="s">
        <v>2709</v>
      </c>
      <c r="E536" t="s">
        <v>2349</v>
      </c>
      <c r="F536" t="s">
        <v>2710</v>
      </c>
      <c r="G536" s="18">
        <v>45373</v>
      </c>
      <c r="I536" t="s">
        <v>1544</v>
      </c>
      <c r="J536" t="s">
        <v>1567</v>
      </c>
      <c r="K536" t="s">
        <v>1546</v>
      </c>
    </row>
    <row r="537" spans="1:11" x14ac:dyDescent="0.35">
      <c r="A537" t="s">
        <v>3316</v>
      </c>
      <c r="B537" t="s">
        <v>1735</v>
      </c>
      <c r="C537" t="s">
        <v>3317</v>
      </c>
      <c r="D537" t="s">
        <v>2709</v>
      </c>
      <c r="E537" t="s">
        <v>2349</v>
      </c>
      <c r="F537" t="s">
        <v>2710</v>
      </c>
      <c r="G537" s="18">
        <v>45475</v>
      </c>
      <c r="I537" t="s">
        <v>1544</v>
      </c>
      <c r="J537" t="s">
        <v>1567</v>
      </c>
      <c r="K537" t="s">
        <v>1546</v>
      </c>
    </row>
    <row r="538" spans="1:11" x14ac:dyDescent="0.35">
      <c r="A538" t="s">
        <v>3318</v>
      </c>
      <c r="B538" t="s">
        <v>1735</v>
      </c>
      <c r="C538" t="s">
        <v>3319</v>
      </c>
      <c r="D538" t="s">
        <v>2709</v>
      </c>
      <c r="E538" t="s">
        <v>2349</v>
      </c>
      <c r="F538" t="s">
        <v>2710</v>
      </c>
      <c r="G538" s="18">
        <v>45673</v>
      </c>
      <c r="I538" t="s">
        <v>1544</v>
      </c>
      <c r="J538" t="s">
        <v>1567</v>
      </c>
      <c r="K538" t="s">
        <v>1546</v>
      </c>
    </row>
    <row r="539" spans="1:11" x14ac:dyDescent="0.35">
      <c r="A539" t="s">
        <v>3320</v>
      </c>
      <c r="B539" t="s">
        <v>1735</v>
      </c>
      <c r="C539" t="s">
        <v>3321</v>
      </c>
      <c r="D539" t="s">
        <v>2709</v>
      </c>
      <c r="E539" t="s">
        <v>2458</v>
      </c>
      <c r="F539" t="s">
        <v>2710</v>
      </c>
      <c r="G539" s="18">
        <v>45547</v>
      </c>
      <c r="I539" t="s">
        <v>1544</v>
      </c>
      <c r="J539" t="s">
        <v>1567</v>
      </c>
      <c r="K539" t="s">
        <v>1546</v>
      </c>
    </row>
    <row r="540" spans="1:11" x14ac:dyDescent="0.35">
      <c r="A540" t="s">
        <v>3322</v>
      </c>
      <c r="B540" t="s">
        <v>1735</v>
      </c>
      <c r="C540" t="s">
        <v>3323</v>
      </c>
      <c r="D540" t="s">
        <v>2709</v>
      </c>
      <c r="E540" t="s">
        <v>2458</v>
      </c>
      <c r="F540" t="s">
        <v>2710</v>
      </c>
      <c r="G540" s="18">
        <v>45741</v>
      </c>
      <c r="I540" t="s">
        <v>1544</v>
      </c>
      <c r="J540" t="s">
        <v>1567</v>
      </c>
      <c r="K540" t="s">
        <v>1546</v>
      </c>
    </row>
    <row r="541" spans="1:11" x14ac:dyDescent="0.35">
      <c r="A541" t="s">
        <v>3324</v>
      </c>
      <c r="B541" t="s">
        <v>1735</v>
      </c>
      <c r="C541" t="s">
        <v>3325</v>
      </c>
      <c r="D541" t="s">
        <v>2709</v>
      </c>
      <c r="E541" t="s">
        <v>2458</v>
      </c>
      <c r="F541" t="s">
        <v>2710</v>
      </c>
      <c r="G541" s="18">
        <v>45573</v>
      </c>
      <c r="I541" t="s">
        <v>1544</v>
      </c>
      <c r="J541" t="s">
        <v>1567</v>
      </c>
      <c r="K541" t="s">
        <v>1546</v>
      </c>
    </row>
    <row r="542" spans="1:11" x14ac:dyDescent="0.35">
      <c r="A542" t="s">
        <v>3326</v>
      </c>
      <c r="B542" t="s">
        <v>3327</v>
      </c>
      <c r="C542" t="s">
        <v>3328</v>
      </c>
      <c r="D542" t="s">
        <v>3329</v>
      </c>
      <c r="E542" t="s">
        <v>1554</v>
      </c>
      <c r="F542" t="s">
        <v>3330</v>
      </c>
      <c r="G542" s="18">
        <v>45237</v>
      </c>
      <c r="I542" t="s">
        <v>1583</v>
      </c>
      <c r="J542" t="s">
        <v>1545</v>
      </c>
      <c r="K542" t="s">
        <v>1546</v>
      </c>
    </row>
    <row r="543" spans="1:11" x14ac:dyDescent="0.35">
      <c r="A543" t="s">
        <v>3326</v>
      </c>
      <c r="B543" t="s">
        <v>3331</v>
      </c>
      <c r="C543" t="s">
        <v>3332</v>
      </c>
      <c r="D543" t="s">
        <v>3329</v>
      </c>
      <c r="E543" t="s">
        <v>1554</v>
      </c>
      <c r="F543" t="s">
        <v>3330</v>
      </c>
      <c r="G543" s="18">
        <v>45637</v>
      </c>
      <c r="I543" t="s">
        <v>1583</v>
      </c>
      <c r="J543" t="s">
        <v>1545</v>
      </c>
      <c r="K543" t="s">
        <v>1546</v>
      </c>
    </row>
    <row r="544" spans="1:11" x14ac:dyDescent="0.35">
      <c r="A544" t="s">
        <v>3333</v>
      </c>
      <c r="B544" t="s">
        <v>3327</v>
      </c>
      <c r="C544" t="s">
        <v>3334</v>
      </c>
      <c r="D544" t="s">
        <v>3329</v>
      </c>
      <c r="E544" t="s">
        <v>1554</v>
      </c>
      <c r="F544" t="s">
        <v>3330</v>
      </c>
      <c r="G544" s="18">
        <v>45495</v>
      </c>
      <c r="I544" t="s">
        <v>1583</v>
      </c>
      <c r="J544" t="s">
        <v>1747</v>
      </c>
      <c r="K544" t="s">
        <v>1546</v>
      </c>
    </row>
    <row r="545" spans="1:11" x14ac:dyDescent="0.35">
      <c r="A545" t="s">
        <v>3335</v>
      </c>
      <c r="B545" t="s">
        <v>3327</v>
      </c>
      <c r="C545" t="s">
        <v>3336</v>
      </c>
      <c r="D545" t="s">
        <v>3329</v>
      </c>
      <c r="E545" t="s">
        <v>1554</v>
      </c>
      <c r="F545" t="s">
        <v>3330</v>
      </c>
      <c r="G545" s="18">
        <v>45535</v>
      </c>
      <c r="I545" t="s">
        <v>1583</v>
      </c>
      <c r="J545" t="s">
        <v>1549</v>
      </c>
      <c r="K545" t="s">
        <v>1546</v>
      </c>
    </row>
    <row r="546" spans="1:11" x14ac:dyDescent="0.35">
      <c r="A546" t="s">
        <v>3335</v>
      </c>
      <c r="B546" t="s">
        <v>3331</v>
      </c>
      <c r="C546" t="s">
        <v>3337</v>
      </c>
      <c r="D546" t="s">
        <v>3329</v>
      </c>
      <c r="E546" t="s">
        <v>1554</v>
      </c>
      <c r="F546" t="s">
        <v>3330</v>
      </c>
      <c r="G546" s="18">
        <v>45601</v>
      </c>
      <c r="I546" t="s">
        <v>1583</v>
      </c>
      <c r="J546" t="s">
        <v>1573</v>
      </c>
      <c r="K546" t="s">
        <v>1546</v>
      </c>
    </row>
    <row r="547" spans="1:11" x14ac:dyDescent="0.35">
      <c r="A547" t="s">
        <v>3338</v>
      </c>
      <c r="B547" t="s">
        <v>3339</v>
      </c>
      <c r="C547" t="s">
        <v>3340</v>
      </c>
      <c r="D547" t="s">
        <v>3341</v>
      </c>
      <c r="E547" t="s">
        <v>1554</v>
      </c>
      <c r="F547" t="s">
        <v>3342</v>
      </c>
      <c r="G547" s="18">
        <v>42976</v>
      </c>
      <c r="I547" t="s">
        <v>1583</v>
      </c>
      <c r="J547" t="s">
        <v>1747</v>
      </c>
      <c r="K547" t="s">
        <v>1546</v>
      </c>
    </row>
    <row r="548" spans="1:11" x14ac:dyDescent="0.35">
      <c r="A548" t="s">
        <v>3338</v>
      </c>
      <c r="B548" t="s">
        <v>3343</v>
      </c>
      <c r="C548" t="s">
        <v>3344</v>
      </c>
      <c r="D548" t="s">
        <v>3341</v>
      </c>
      <c r="E548" t="s">
        <v>1554</v>
      </c>
      <c r="F548" t="s">
        <v>3342</v>
      </c>
      <c r="G548" s="18">
        <v>42545</v>
      </c>
      <c r="I548" t="s">
        <v>1583</v>
      </c>
      <c r="J548" t="s">
        <v>1747</v>
      </c>
      <c r="K548" t="s">
        <v>1546</v>
      </c>
    </row>
    <row r="549" spans="1:11" x14ac:dyDescent="0.35">
      <c r="A549" t="s">
        <v>3345</v>
      </c>
      <c r="B549" t="s">
        <v>1876</v>
      </c>
      <c r="C549" t="s">
        <v>3346</v>
      </c>
      <c r="D549" t="s">
        <v>3347</v>
      </c>
      <c r="E549" t="s">
        <v>1603</v>
      </c>
      <c r="F549" t="s">
        <v>3348</v>
      </c>
      <c r="G549" s="18">
        <v>45761</v>
      </c>
      <c r="I549" t="s">
        <v>1556</v>
      </c>
      <c r="J549" t="s">
        <v>1584</v>
      </c>
      <c r="K549" t="s">
        <v>1546</v>
      </c>
    </row>
    <row r="550" spans="1:11" x14ac:dyDescent="0.35">
      <c r="A550" t="s">
        <v>3349</v>
      </c>
      <c r="B550" t="s">
        <v>3350</v>
      </c>
      <c r="C550" t="s">
        <v>3351</v>
      </c>
      <c r="D550" t="s">
        <v>3352</v>
      </c>
      <c r="E550" t="s">
        <v>3353</v>
      </c>
      <c r="F550" t="s">
        <v>3354</v>
      </c>
      <c r="G550" s="18">
        <v>44986</v>
      </c>
      <c r="I550" t="s">
        <v>1544</v>
      </c>
      <c r="J550" t="s">
        <v>1584</v>
      </c>
      <c r="K550" t="s">
        <v>1546</v>
      </c>
    </row>
    <row r="551" spans="1:11" x14ac:dyDescent="0.35">
      <c r="A551" t="s">
        <v>3355</v>
      </c>
      <c r="B551" t="s">
        <v>1717</v>
      </c>
      <c r="C551" t="s">
        <v>3356</v>
      </c>
      <c r="D551" t="s">
        <v>2381</v>
      </c>
      <c r="E551" t="s">
        <v>2258</v>
      </c>
      <c r="F551" t="s">
        <v>2382</v>
      </c>
      <c r="G551" s="18">
        <v>42188</v>
      </c>
      <c r="I551" t="s">
        <v>1544</v>
      </c>
      <c r="J551" t="s">
        <v>1595</v>
      </c>
      <c r="K551" t="s">
        <v>1546</v>
      </c>
    </row>
    <row r="552" spans="1:11" x14ac:dyDescent="0.35">
      <c r="A552" t="s">
        <v>3357</v>
      </c>
      <c r="B552" t="s">
        <v>1717</v>
      </c>
      <c r="C552" t="s">
        <v>3358</v>
      </c>
      <c r="D552" t="s">
        <v>3359</v>
      </c>
      <c r="E552" t="s">
        <v>2258</v>
      </c>
      <c r="F552" t="s">
        <v>3360</v>
      </c>
      <c r="G552" s="18">
        <v>42427</v>
      </c>
      <c r="I552" t="s">
        <v>1556</v>
      </c>
      <c r="J552" t="s">
        <v>1584</v>
      </c>
      <c r="K552" t="s">
        <v>1546</v>
      </c>
    </row>
    <row r="553" spans="1:11" x14ac:dyDescent="0.35">
      <c r="A553" t="s">
        <v>3361</v>
      </c>
      <c r="B553" t="s">
        <v>3362</v>
      </c>
      <c r="C553" t="s">
        <v>3363</v>
      </c>
      <c r="D553" t="s">
        <v>3364</v>
      </c>
      <c r="E553" t="s">
        <v>2135</v>
      </c>
      <c r="F553" t="s">
        <v>3365</v>
      </c>
      <c r="G553" s="18">
        <v>45897</v>
      </c>
      <c r="H553" s="18">
        <v>45991</v>
      </c>
      <c r="I553" t="s">
        <v>1583</v>
      </c>
      <c r="J553" t="s">
        <v>1584</v>
      </c>
      <c r="K553" t="s">
        <v>1546</v>
      </c>
    </row>
    <row r="554" spans="1:11" x14ac:dyDescent="0.35">
      <c r="A554" t="s">
        <v>3366</v>
      </c>
      <c r="B554" t="s">
        <v>3367</v>
      </c>
      <c r="C554" t="s">
        <v>3368</v>
      </c>
      <c r="D554" t="s">
        <v>3369</v>
      </c>
      <c r="E554" t="s">
        <v>3370</v>
      </c>
      <c r="F554" t="s">
        <v>3371</v>
      </c>
      <c r="G554" s="18">
        <v>45294</v>
      </c>
      <c r="I554" t="s">
        <v>1544</v>
      </c>
      <c r="J554" t="s">
        <v>1545</v>
      </c>
      <c r="K554" t="s">
        <v>1546</v>
      </c>
    </row>
    <row r="555" spans="1:11" x14ac:dyDescent="0.35">
      <c r="A555" t="s">
        <v>3372</v>
      </c>
      <c r="B555" t="s">
        <v>1754</v>
      </c>
      <c r="C555" t="s">
        <v>3373</v>
      </c>
      <c r="D555" t="s">
        <v>3374</v>
      </c>
      <c r="E555" t="s">
        <v>2135</v>
      </c>
      <c r="F555" t="s">
        <v>3375</v>
      </c>
      <c r="G555" s="18">
        <v>45111</v>
      </c>
      <c r="I555" t="s">
        <v>1583</v>
      </c>
      <c r="J555" t="s">
        <v>1584</v>
      </c>
      <c r="K555" t="s">
        <v>1546</v>
      </c>
    </row>
    <row r="556" spans="1:11" x14ac:dyDescent="0.35">
      <c r="A556" t="s">
        <v>3376</v>
      </c>
      <c r="B556" t="s">
        <v>1667</v>
      </c>
      <c r="C556" t="s">
        <v>3377</v>
      </c>
      <c r="D556" t="s">
        <v>3378</v>
      </c>
      <c r="E556" t="s">
        <v>2113</v>
      </c>
      <c r="F556" t="s">
        <v>3379</v>
      </c>
      <c r="G556" s="18">
        <v>45950</v>
      </c>
      <c r="H556" s="18">
        <v>46752</v>
      </c>
      <c r="I556" t="s">
        <v>1544</v>
      </c>
      <c r="J556" t="s">
        <v>1545</v>
      </c>
      <c r="K556" t="s">
        <v>1546</v>
      </c>
    </row>
    <row r="557" spans="1:11" x14ac:dyDescent="0.35">
      <c r="A557" t="s">
        <v>3380</v>
      </c>
      <c r="B557" t="s">
        <v>1667</v>
      </c>
      <c r="C557" t="s">
        <v>3381</v>
      </c>
      <c r="D557" t="s">
        <v>3378</v>
      </c>
      <c r="E557" t="s">
        <v>2113</v>
      </c>
      <c r="F557" t="s">
        <v>3379</v>
      </c>
      <c r="G557" s="18">
        <v>45869</v>
      </c>
      <c r="H557" s="18">
        <v>46387</v>
      </c>
      <c r="I557" t="s">
        <v>1544</v>
      </c>
      <c r="J557" t="s">
        <v>1545</v>
      </c>
      <c r="K557" t="s">
        <v>1546</v>
      </c>
    </row>
    <row r="558" spans="1:11" x14ac:dyDescent="0.35">
      <c r="A558" t="s">
        <v>3382</v>
      </c>
      <c r="B558" t="s">
        <v>3269</v>
      </c>
      <c r="C558" t="s">
        <v>3383</v>
      </c>
      <c r="D558" t="s">
        <v>3384</v>
      </c>
      <c r="E558" t="s">
        <v>2113</v>
      </c>
      <c r="F558" t="s">
        <v>3385</v>
      </c>
      <c r="G558" s="18">
        <v>45869</v>
      </c>
      <c r="H558" s="18">
        <v>46387</v>
      </c>
      <c r="I558" t="s">
        <v>1544</v>
      </c>
      <c r="J558" t="s">
        <v>1545</v>
      </c>
      <c r="K558" t="s">
        <v>1546</v>
      </c>
    </row>
    <row r="559" spans="1:11" x14ac:dyDescent="0.35">
      <c r="A559" t="s">
        <v>3386</v>
      </c>
      <c r="B559" t="s">
        <v>2450</v>
      </c>
      <c r="C559" t="s">
        <v>3387</v>
      </c>
      <c r="D559" t="s">
        <v>3388</v>
      </c>
      <c r="E559" t="s">
        <v>2701</v>
      </c>
      <c r="F559" t="s">
        <v>3389</v>
      </c>
      <c r="G559" s="18">
        <v>45716</v>
      </c>
      <c r="I559" t="s">
        <v>1583</v>
      </c>
      <c r="J559" t="s">
        <v>1545</v>
      </c>
      <c r="K559" t="s">
        <v>1546</v>
      </c>
    </row>
    <row r="560" spans="1:11" x14ac:dyDescent="0.35">
      <c r="A560" t="s">
        <v>3390</v>
      </c>
      <c r="B560" t="s">
        <v>1722</v>
      </c>
      <c r="C560" t="s">
        <v>3391</v>
      </c>
      <c r="D560" t="s">
        <v>3392</v>
      </c>
      <c r="E560" t="s">
        <v>2069</v>
      </c>
      <c r="F560" t="s">
        <v>3393</v>
      </c>
      <c r="G560" s="18">
        <v>45555</v>
      </c>
      <c r="I560" t="s">
        <v>1544</v>
      </c>
      <c r="J560" t="s">
        <v>1649</v>
      </c>
      <c r="K560" t="s">
        <v>1546</v>
      </c>
    </row>
    <row r="561" spans="1:11" x14ac:dyDescent="0.35">
      <c r="A561" t="s">
        <v>3394</v>
      </c>
      <c r="B561" t="s">
        <v>3395</v>
      </c>
      <c r="C561" t="s">
        <v>3396</v>
      </c>
      <c r="D561" t="s">
        <v>1580</v>
      </c>
      <c r="E561" t="s">
        <v>1554</v>
      </c>
      <c r="F561" t="s">
        <v>1582</v>
      </c>
      <c r="G561" s="18">
        <v>45951</v>
      </c>
      <c r="H561" s="18">
        <v>46042</v>
      </c>
      <c r="I561" t="s">
        <v>1583</v>
      </c>
      <c r="J561" t="s">
        <v>1567</v>
      </c>
      <c r="K561" t="s">
        <v>1546</v>
      </c>
    </row>
    <row r="562" spans="1:11" x14ac:dyDescent="0.35">
      <c r="A562" t="s">
        <v>3397</v>
      </c>
      <c r="B562" t="s">
        <v>1717</v>
      </c>
      <c r="C562" t="s">
        <v>3398</v>
      </c>
      <c r="D562" t="s">
        <v>3399</v>
      </c>
      <c r="E562" t="s">
        <v>3400</v>
      </c>
      <c r="F562" t="s">
        <v>3401</v>
      </c>
      <c r="G562" s="18">
        <v>45940</v>
      </c>
      <c r="I562" t="s">
        <v>3402</v>
      </c>
      <c r="J562" t="s">
        <v>1549</v>
      </c>
      <c r="K562" t="s">
        <v>1546</v>
      </c>
    </row>
    <row r="563" spans="1:11" x14ac:dyDescent="0.35">
      <c r="A563" t="s">
        <v>3403</v>
      </c>
      <c r="B563" t="s">
        <v>3404</v>
      </c>
      <c r="C563" t="s">
        <v>3405</v>
      </c>
      <c r="D563" t="s">
        <v>3399</v>
      </c>
      <c r="E563" t="s">
        <v>3400</v>
      </c>
      <c r="F563" t="s">
        <v>3401</v>
      </c>
      <c r="G563" s="18">
        <v>45940</v>
      </c>
      <c r="I563" t="s">
        <v>3402</v>
      </c>
      <c r="J563" t="s">
        <v>1549</v>
      </c>
      <c r="K563" t="s">
        <v>1546</v>
      </c>
    </row>
    <row r="564" spans="1:11" x14ac:dyDescent="0.35">
      <c r="A564" t="s">
        <v>3406</v>
      </c>
      <c r="B564" t="s">
        <v>3404</v>
      </c>
      <c r="C564" t="s">
        <v>3407</v>
      </c>
      <c r="D564" t="s">
        <v>3399</v>
      </c>
      <c r="E564" t="s">
        <v>3400</v>
      </c>
      <c r="F564" t="s">
        <v>3401</v>
      </c>
      <c r="G564" s="18">
        <v>45940</v>
      </c>
      <c r="I564" t="s">
        <v>3402</v>
      </c>
      <c r="J564" t="s">
        <v>1549</v>
      </c>
      <c r="K564" t="s">
        <v>1546</v>
      </c>
    </row>
    <row r="565" spans="1:11" x14ac:dyDescent="0.35">
      <c r="A565" t="s">
        <v>3408</v>
      </c>
      <c r="B565" t="s">
        <v>3409</v>
      </c>
      <c r="C565" t="s">
        <v>3410</v>
      </c>
      <c r="D565" t="s">
        <v>2166</v>
      </c>
      <c r="E565" t="s">
        <v>2113</v>
      </c>
      <c r="F565" t="s">
        <v>2168</v>
      </c>
      <c r="G565" s="18">
        <v>45181</v>
      </c>
      <c r="I565" t="s">
        <v>1544</v>
      </c>
      <c r="J565" t="s">
        <v>1573</v>
      </c>
      <c r="K565" t="s">
        <v>1546</v>
      </c>
    </row>
    <row r="566" spans="1:11" x14ac:dyDescent="0.35">
      <c r="A566" t="s">
        <v>3411</v>
      </c>
      <c r="B566" t="s">
        <v>1608</v>
      </c>
      <c r="C566" t="s">
        <v>3412</v>
      </c>
      <c r="D566" t="s">
        <v>3413</v>
      </c>
      <c r="E566" t="s">
        <v>1757</v>
      </c>
      <c r="F566" t="s">
        <v>3414</v>
      </c>
      <c r="G566" s="18">
        <v>45762</v>
      </c>
      <c r="I566" t="s">
        <v>1544</v>
      </c>
      <c r="J566" t="s">
        <v>1584</v>
      </c>
      <c r="K566" t="s">
        <v>1546</v>
      </c>
    </row>
    <row r="567" spans="1:11" x14ac:dyDescent="0.35">
      <c r="A567" t="s">
        <v>3415</v>
      </c>
      <c r="B567" t="s">
        <v>3416</v>
      </c>
      <c r="C567" t="s">
        <v>3417</v>
      </c>
      <c r="D567" t="s">
        <v>3418</v>
      </c>
      <c r="E567" t="s">
        <v>1554</v>
      </c>
      <c r="F567" t="s">
        <v>3419</v>
      </c>
      <c r="G567" s="18">
        <v>42460</v>
      </c>
      <c r="H567" s="18">
        <v>47848</v>
      </c>
      <c r="I567" t="s">
        <v>1583</v>
      </c>
      <c r="J567" t="s">
        <v>1747</v>
      </c>
      <c r="K567" t="s">
        <v>1546</v>
      </c>
    </row>
    <row r="568" spans="1:11" x14ac:dyDescent="0.35">
      <c r="A568" t="s">
        <v>3420</v>
      </c>
      <c r="B568" t="s">
        <v>3421</v>
      </c>
      <c r="C568" t="s">
        <v>3422</v>
      </c>
      <c r="D568" t="s">
        <v>3423</v>
      </c>
      <c r="E568" t="s">
        <v>3424</v>
      </c>
      <c r="F568" t="s">
        <v>3425</v>
      </c>
      <c r="G568" s="18">
        <v>45807</v>
      </c>
      <c r="I568" t="s">
        <v>1544</v>
      </c>
      <c r="J568" t="s">
        <v>1573</v>
      </c>
      <c r="K568" t="s">
        <v>1546</v>
      </c>
    </row>
    <row r="569" spans="1:11" x14ac:dyDescent="0.35">
      <c r="A569" t="s">
        <v>3426</v>
      </c>
      <c r="B569" t="s">
        <v>3427</v>
      </c>
      <c r="C569" t="s">
        <v>3428</v>
      </c>
      <c r="D569" t="s">
        <v>1682</v>
      </c>
      <c r="E569" t="s">
        <v>1693</v>
      </c>
      <c r="F569" t="s">
        <v>1689</v>
      </c>
      <c r="G569" s="18">
        <v>45245</v>
      </c>
      <c r="H569" s="18">
        <v>46022</v>
      </c>
      <c r="I569" t="s">
        <v>1678</v>
      </c>
      <c r="J569" t="s">
        <v>1584</v>
      </c>
      <c r="K569" t="s">
        <v>1546</v>
      </c>
    </row>
    <row r="570" spans="1:11" x14ac:dyDescent="0.35">
      <c r="A570" t="s">
        <v>3426</v>
      </c>
      <c r="B570" t="s">
        <v>3429</v>
      </c>
      <c r="C570" t="s">
        <v>3430</v>
      </c>
      <c r="D570" t="s">
        <v>1682</v>
      </c>
      <c r="E570" t="s">
        <v>1693</v>
      </c>
      <c r="F570" t="s">
        <v>1689</v>
      </c>
      <c r="G570" s="18">
        <v>43311</v>
      </c>
      <c r="I570" t="s">
        <v>1860</v>
      </c>
      <c r="J570" t="s">
        <v>1584</v>
      </c>
      <c r="K570" t="s">
        <v>1546</v>
      </c>
    </row>
    <row r="571" spans="1:11" x14ac:dyDescent="0.35">
      <c r="A571" t="s">
        <v>3431</v>
      </c>
      <c r="B571" t="s">
        <v>3432</v>
      </c>
      <c r="C571" t="s">
        <v>3433</v>
      </c>
      <c r="D571" t="s">
        <v>1682</v>
      </c>
      <c r="E571" t="s">
        <v>3424</v>
      </c>
      <c r="F571" t="s">
        <v>1689</v>
      </c>
      <c r="G571" s="18">
        <v>45643</v>
      </c>
      <c r="I571" t="s">
        <v>1544</v>
      </c>
      <c r="J571" t="s">
        <v>1573</v>
      </c>
      <c r="K571" t="s">
        <v>1546</v>
      </c>
    </row>
    <row r="572" spans="1:11" x14ac:dyDescent="0.35">
      <c r="A572" t="s">
        <v>3434</v>
      </c>
      <c r="B572" t="s">
        <v>3435</v>
      </c>
      <c r="C572" t="s">
        <v>3436</v>
      </c>
      <c r="D572" t="s">
        <v>3437</v>
      </c>
      <c r="E572" t="s">
        <v>1554</v>
      </c>
      <c r="F572" t="s">
        <v>3438</v>
      </c>
      <c r="G572" s="18">
        <v>42531</v>
      </c>
      <c r="H572" s="18">
        <v>46022</v>
      </c>
      <c r="I572" t="s">
        <v>1583</v>
      </c>
      <c r="J572" t="s">
        <v>3439</v>
      </c>
      <c r="K572" t="s">
        <v>1546</v>
      </c>
    </row>
    <row r="573" spans="1:11" x14ac:dyDescent="0.35">
      <c r="A573" t="s">
        <v>3440</v>
      </c>
      <c r="B573" t="s">
        <v>3441</v>
      </c>
      <c r="C573" t="s">
        <v>3442</v>
      </c>
      <c r="D573" t="s">
        <v>3443</v>
      </c>
      <c r="E573" t="s">
        <v>1554</v>
      </c>
      <c r="F573" t="s">
        <v>3444</v>
      </c>
      <c r="G573" s="18">
        <v>45685</v>
      </c>
      <c r="I573" t="s">
        <v>1583</v>
      </c>
      <c r="J573" t="s">
        <v>1549</v>
      </c>
      <c r="K573" t="s">
        <v>1546</v>
      </c>
    </row>
    <row r="574" spans="1:11" x14ac:dyDescent="0.35">
      <c r="A574" t="s">
        <v>3440</v>
      </c>
      <c r="B574" t="s">
        <v>3445</v>
      </c>
      <c r="C574" t="s">
        <v>3446</v>
      </c>
      <c r="D574" t="s">
        <v>3443</v>
      </c>
      <c r="E574" t="s">
        <v>1554</v>
      </c>
      <c r="F574" t="s">
        <v>3444</v>
      </c>
      <c r="G574" s="18">
        <v>45685</v>
      </c>
      <c r="I574" t="s">
        <v>1583</v>
      </c>
      <c r="J574" t="s">
        <v>1549</v>
      </c>
      <c r="K574" t="s">
        <v>1546</v>
      </c>
    </row>
    <row r="575" spans="1:11" x14ac:dyDescent="0.35">
      <c r="A575" t="s">
        <v>3447</v>
      </c>
      <c r="B575" t="s">
        <v>3448</v>
      </c>
      <c r="C575" t="s">
        <v>3449</v>
      </c>
      <c r="D575" t="s">
        <v>3450</v>
      </c>
      <c r="E575" t="s">
        <v>1983</v>
      </c>
      <c r="F575" t="s">
        <v>3451</v>
      </c>
      <c r="G575" s="18">
        <v>45854</v>
      </c>
      <c r="I575" t="s">
        <v>1889</v>
      </c>
      <c r="J575" t="s">
        <v>1549</v>
      </c>
      <c r="K575" t="s">
        <v>1546</v>
      </c>
    </row>
    <row r="576" spans="1:11" x14ac:dyDescent="0.35">
      <c r="A576" t="s">
        <v>3452</v>
      </c>
      <c r="B576" t="s">
        <v>1586</v>
      </c>
      <c r="C576" t="s">
        <v>3453</v>
      </c>
      <c r="D576" t="s">
        <v>3454</v>
      </c>
      <c r="E576" t="s">
        <v>1588</v>
      </c>
      <c r="F576" t="s">
        <v>3455</v>
      </c>
      <c r="G576" s="18">
        <v>45686</v>
      </c>
      <c r="H576" s="18">
        <v>46112</v>
      </c>
      <c r="I576" t="s">
        <v>1583</v>
      </c>
      <c r="J576" t="s">
        <v>1545</v>
      </c>
      <c r="K576" t="s">
        <v>1546</v>
      </c>
    </row>
    <row r="577" spans="1:11" x14ac:dyDescent="0.35">
      <c r="A577" t="s">
        <v>3456</v>
      </c>
      <c r="B577" t="s">
        <v>3457</v>
      </c>
      <c r="C577" t="s">
        <v>3458</v>
      </c>
      <c r="D577" t="s">
        <v>3459</v>
      </c>
      <c r="E577" t="s">
        <v>2135</v>
      </c>
      <c r="F577" t="s">
        <v>3455</v>
      </c>
      <c r="G577" s="18">
        <v>45630</v>
      </c>
      <c r="I577" t="s">
        <v>1583</v>
      </c>
      <c r="J577" t="s">
        <v>1584</v>
      </c>
      <c r="K577" t="s">
        <v>1546</v>
      </c>
    </row>
    <row r="578" spans="1:11" x14ac:dyDescent="0.35">
      <c r="A578" t="s">
        <v>3460</v>
      </c>
      <c r="B578" t="s">
        <v>1586</v>
      </c>
      <c r="C578" t="s">
        <v>3461</v>
      </c>
      <c r="D578" t="s">
        <v>3462</v>
      </c>
      <c r="E578" t="s">
        <v>3463</v>
      </c>
      <c r="F578" t="s">
        <v>2923</v>
      </c>
      <c r="G578" s="18">
        <v>45127</v>
      </c>
      <c r="I578" t="s">
        <v>1544</v>
      </c>
      <c r="J578" t="s">
        <v>1549</v>
      </c>
      <c r="K578" t="s">
        <v>1546</v>
      </c>
    </row>
    <row r="579" spans="1:11" x14ac:dyDescent="0.35">
      <c r="A579" t="s">
        <v>3464</v>
      </c>
      <c r="B579" t="s">
        <v>1586</v>
      </c>
      <c r="C579" t="s">
        <v>3465</v>
      </c>
      <c r="D579" t="s">
        <v>3466</v>
      </c>
      <c r="E579" t="s">
        <v>2031</v>
      </c>
      <c r="F579" t="s">
        <v>3467</v>
      </c>
      <c r="G579" s="18">
        <v>44804</v>
      </c>
      <c r="I579" t="s">
        <v>1544</v>
      </c>
      <c r="J579" t="s">
        <v>1595</v>
      </c>
      <c r="K579" t="s">
        <v>1546</v>
      </c>
    </row>
    <row r="580" spans="1:11" x14ac:dyDescent="0.35">
      <c r="A580" t="s">
        <v>3468</v>
      </c>
      <c r="B580" t="s">
        <v>1586</v>
      </c>
      <c r="C580" t="s">
        <v>3469</v>
      </c>
      <c r="D580" t="s">
        <v>3466</v>
      </c>
      <c r="E580" t="s">
        <v>2031</v>
      </c>
      <c r="F580" t="s">
        <v>3467</v>
      </c>
      <c r="G580" s="18">
        <v>45810</v>
      </c>
      <c r="I580" t="s">
        <v>1544</v>
      </c>
      <c r="J580" t="s">
        <v>1649</v>
      </c>
      <c r="K580" t="s">
        <v>1546</v>
      </c>
    </row>
    <row r="581" spans="1:11" x14ac:dyDescent="0.35">
      <c r="A581" t="s">
        <v>3470</v>
      </c>
      <c r="B581" t="s">
        <v>2155</v>
      </c>
      <c r="C581" t="s">
        <v>3471</v>
      </c>
      <c r="D581" t="s">
        <v>3472</v>
      </c>
      <c r="E581" t="s">
        <v>1983</v>
      </c>
      <c r="F581" t="s">
        <v>3473</v>
      </c>
      <c r="G581" s="18">
        <v>45847</v>
      </c>
      <c r="I581" t="s">
        <v>1544</v>
      </c>
      <c r="J581" t="s">
        <v>1573</v>
      </c>
      <c r="K581" t="s">
        <v>1546</v>
      </c>
    </row>
    <row r="582" spans="1:11" x14ac:dyDescent="0.35">
      <c r="A582" t="s">
        <v>3474</v>
      </c>
      <c r="B582" t="s">
        <v>3475</v>
      </c>
      <c r="C582" t="s">
        <v>3476</v>
      </c>
      <c r="D582" t="s">
        <v>3477</v>
      </c>
      <c r="E582" t="s">
        <v>3478</v>
      </c>
      <c r="F582" t="s">
        <v>3479</v>
      </c>
      <c r="G582" s="18">
        <v>45292</v>
      </c>
      <c r="H582" s="18">
        <v>46022</v>
      </c>
      <c r="I582" t="s">
        <v>1783</v>
      </c>
      <c r="J582" t="s">
        <v>1545</v>
      </c>
      <c r="K582" t="s">
        <v>1546</v>
      </c>
    </row>
    <row r="583" spans="1:11" x14ac:dyDescent="0.35">
      <c r="A583" t="s">
        <v>3480</v>
      </c>
      <c r="B583" t="s">
        <v>3481</v>
      </c>
      <c r="C583" t="s">
        <v>3482</v>
      </c>
      <c r="D583" t="s">
        <v>3477</v>
      </c>
      <c r="E583" t="s">
        <v>3478</v>
      </c>
      <c r="F583" t="s">
        <v>3479</v>
      </c>
      <c r="G583" s="18">
        <v>45292</v>
      </c>
      <c r="H583" s="18">
        <v>46022</v>
      </c>
      <c r="I583" t="s">
        <v>1783</v>
      </c>
      <c r="J583" t="s">
        <v>1545</v>
      </c>
      <c r="K583" t="s">
        <v>1546</v>
      </c>
    </row>
    <row r="584" spans="1:11" x14ac:dyDescent="0.35">
      <c r="A584" t="s">
        <v>3480</v>
      </c>
      <c r="B584" t="s">
        <v>3483</v>
      </c>
      <c r="C584" t="s">
        <v>3484</v>
      </c>
      <c r="D584" t="s">
        <v>3477</v>
      </c>
      <c r="E584" t="s">
        <v>3478</v>
      </c>
      <c r="F584" t="s">
        <v>3479</v>
      </c>
      <c r="G584" s="18">
        <v>45292</v>
      </c>
      <c r="H584" s="18">
        <v>46022</v>
      </c>
      <c r="I584" t="s">
        <v>1783</v>
      </c>
      <c r="J584" t="s">
        <v>1545</v>
      </c>
      <c r="K584" t="s">
        <v>1546</v>
      </c>
    </row>
    <row r="585" spans="1:11" x14ac:dyDescent="0.35">
      <c r="A585" t="s">
        <v>3485</v>
      </c>
      <c r="B585" t="s">
        <v>3486</v>
      </c>
      <c r="C585" t="s">
        <v>3487</v>
      </c>
      <c r="D585" t="s">
        <v>3477</v>
      </c>
      <c r="E585" t="s">
        <v>3478</v>
      </c>
      <c r="F585" t="s">
        <v>3479</v>
      </c>
      <c r="G585" s="18">
        <v>45292</v>
      </c>
      <c r="H585" s="18">
        <v>46022</v>
      </c>
      <c r="I585" t="s">
        <v>1783</v>
      </c>
      <c r="J585" t="s">
        <v>1545</v>
      </c>
      <c r="K585" t="s">
        <v>1546</v>
      </c>
    </row>
    <row r="586" spans="1:11" x14ac:dyDescent="0.35">
      <c r="A586" t="s">
        <v>3488</v>
      </c>
      <c r="B586" t="s">
        <v>1586</v>
      </c>
      <c r="C586" t="s">
        <v>3489</v>
      </c>
      <c r="D586" t="s">
        <v>3490</v>
      </c>
      <c r="E586" t="s">
        <v>3491</v>
      </c>
      <c r="F586" t="s">
        <v>3492</v>
      </c>
      <c r="G586" s="18">
        <v>43799</v>
      </c>
      <c r="I586" t="s">
        <v>1544</v>
      </c>
      <c r="J586" t="s">
        <v>1595</v>
      </c>
      <c r="K586" t="s">
        <v>1546</v>
      </c>
    </row>
    <row r="587" spans="1:11" x14ac:dyDescent="0.35">
      <c r="A587" t="s">
        <v>3493</v>
      </c>
      <c r="B587" t="s">
        <v>3494</v>
      </c>
      <c r="C587" t="s">
        <v>3495</v>
      </c>
      <c r="D587" t="s">
        <v>3477</v>
      </c>
      <c r="E587" t="s">
        <v>1821</v>
      </c>
      <c r="F587" t="s">
        <v>3479</v>
      </c>
      <c r="G587" s="18">
        <v>45508</v>
      </c>
      <c r="I587" t="s">
        <v>1544</v>
      </c>
      <c r="J587" t="s">
        <v>1545</v>
      </c>
      <c r="K587" t="s">
        <v>1546</v>
      </c>
    </row>
    <row r="588" spans="1:11" x14ac:dyDescent="0.35">
      <c r="A588" t="s">
        <v>3496</v>
      </c>
      <c r="B588" t="s">
        <v>3483</v>
      </c>
      <c r="C588" t="s">
        <v>3497</v>
      </c>
      <c r="D588" t="s">
        <v>3477</v>
      </c>
      <c r="E588" t="s">
        <v>1821</v>
      </c>
      <c r="F588" t="s">
        <v>3479</v>
      </c>
      <c r="G588" s="18">
        <v>45448</v>
      </c>
      <c r="I588" t="s">
        <v>1544</v>
      </c>
      <c r="J588" t="s">
        <v>1563</v>
      </c>
      <c r="K588" t="s">
        <v>1546</v>
      </c>
    </row>
    <row r="589" spans="1:11" x14ac:dyDescent="0.35">
      <c r="A589" t="s">
        <v>3498</v>
      </c>
      <c r="B589" t="s">
        <v>3121</v>
      </c>
      <c r="C589" t="s">
        <v>3499</v>
      </c>
      <c r="D589" t="s">
        <v>3128</v>
      </c>
      <c r="E589" t="s">
        <v>1542</v>
      </c>
      <c r="F589" t="s">
        <v>3129</v>
      </c>
      <c r="G589" s="18">
        <v>44026</v>
      </c>
      <c r="I589" t="s">
        <v>1544</v>
      </c>
      <c r="J589" t="s">
        <v>1567</v>
      </c>
      <c r="K589" t="s">
        <v>1546</v>
      </c>
    </row>
    <row r="590" spans="1:11" x14ac:dyDescent="0.35">
      <c r="A590" t="s">
        <v>3498</v>
      </c>
      <c r="B590" t="s">
        <v>3123</v>
      </c>
      <c r="C590" t="s">
        <v>3500</v>
      </c>
      <c r="D590" t="s">
        <v>3128</v>
      </c>
      <c r="E590" t="s">
        <v>1542</v>
      </c>
      <c r="F590" t="s">
        <v>3129</v>
      </c>
      <c r="G590" s="18">
        <v>45405</v>
      </c>
      <c r="I590" t="s">
        <v>1544</v>
      </c>
      <c r="J590" t="s">
        <v>1567</v>
      </c>
      <c r="K590" t="s">
        <v>1546</v>
      </c>
    </row>
    <row r="591" spans="1:11" x14ac:dyDescent="0.35">
      <c r="A591" t="s">
        <v>3501</v>
      </c>
      <c r="B591" t="s">
        <v>3502</v>
      </c>
      <c r="C591" t="s">
        <v>3503</v>
      </c>
      <c r="D591" t="s">
        <v>1713</v>
      </c>
      <c r="E591" t="s">
        <v>2107</v>
      </c>
      <c r="F591" t="s">
        <v>1715</v>
      </c>
      <c r="G591" s="18">
        <v>45017</v>
      </c>
      <c r="H591" s="18">
        <v>46022</v>
      </c>
      <c r="I591" t="s">
        <v>1583</v>
      </c>
      <c r="J591" t="s">
        <v>1573</v>
      </c>
      <c r="K591" t="s">
        <v>1546</v>
      </c>
    </row>
    <row r="592" spans="1:11" x14ac:dyDescent="0.35">
      <c r="A592" t="s">
        <v>3504</v>
      </c>
      <c r="B592" t="s">
        <v>3505</v>
      </c>
      <c r="C592" t="s">
        <v>3506</v>
      </c>
      <c r="D592" t="s">
        <v>1713</v>
      </c>
      <c r="E592" t="s">
        <v>1771</v>
      </c>
      <c r="F592" t="s">
        <v>1715</v>
      </c>
      <c r="G592" s="18">
        <v>45961</v>
      </c>
      <c r="H592" s="18">
        <v>45979</v>
      </c>
      <c r="I592" t="s">
        <v>1678</v>
      </c>
      <c r="J592" t="s">
        <v>1563</v>
      </c>
      <c r="K592" t="s">
        <v>1546</v>
      </c>
    </row>
    <row r="593" spans="1:11" x14ac:dyDescent="0.35">
      <c r="A593" t="s">
        <v>3507</v>
      </c>
      <c r="B593" t="s">
        <v>3505</v>
      </c>
      <c r="C593" t="s">
        <v>3508</v>
      </c>
      <c r="D593" t="s">
        <v>1713</v>
      </c>
      <c r="E593" t="s">
        <v>1771</v>
      </c>
      <c r="F593" t="s">
        <v>1715</v>
      </c>
      <c r="G593" s="18">
        <v>45961</v>
      </c>
      <c r="H593" s="18">
        <v>45979</v>
      </c>
      <c r="I593" t="s">
        <v>1678</v>
      </c>
      <c r="J593" t="s">
        <v>1563</v>
      </c>
      <c r="K593" t="s">
        <v>1546</v>
      </c>
    </row>
    <row r="594" spans="1:11" x14ac:dyDescent="0.35">
      <c r="A594" t="s">
        <v>3509</v>
      </c>
      <c r="B594" t="s">
        <v>3510</v>
      </c>
      <c r="C594" t="s">
        <v>3511</v>
      </c>
      <c r="D594" t="s">
        <v>1713</v>
      </c>
      <c r="E594" t="s">
        <v>1818</v>
      </c>
      <c r="F594" t="s">
        <v>1715</v>
      </c>
      <c r="G594" s="18">
        <v>45876</v>
      </c>
      <c r="H594" s="18">
        <v>45991</v>
      </c>
      <c r="I594" t="s">
        <v>1860</v>
      </c>
      <c r="J594" t="s">
        <v>1584</v>
      </c>
      <c r="K594" t="s">
        <v>1546</v>
      </c>
    </row>
    <row r="595" spans="1:11" x14ac:dyDescent="0.35">
      <c r="A595" t="s">
        <v>3512</v>
      </c>
      <c r="B595" t="s">
        <v>3513</v>
      </c>
      <c r="C595" t="s">
        <v>3514</v>
      </c>
      <c r="D595" t="s">
        <v>3515</v>
      </c>
      <c r="E595" t="s">
        <v>1641</v>
      </c>
      <c r="F595" t="s">
        <v>3516</v>
      </c>
      <c r="G595" s="18">
        <v>45671</v>
      </c>
      <c r="I595" t="s">
        <v>1544</v>
      </c>
      <c r="J595" t="s">
        <v>1545</v>
      </c>
      <c r="K595" t="s">
        <v>1546</v>
      </c>
    </row>
    <row r="596" spans="1:11" x14ac:dyDescent="0.35">
      <c r="A596" t="s">
        <v>3517</v>
      </c>
      <c r="B596" t="s">
        <v>1558</v>
      </c>
      <c r="C596" t="s">
        <v>3518</v>
      </c>
      <c r="D596" t="s">
        <v>3519</v>
      </c>
      <c r="E596" t="s">
        <v>1902</v>
      </c>
      <c r="F596" t="s">
        <v>3520</v>
      </c>
      <c r="G596" s="18">
        <v>45049</v>
      </c>
      <c r="I596" t="s">
        <v>1544</v>
      </c>
      <c r="J596" t="s">
        <v>1567</v>
      </c>
      <c r="K596" t="s">
        <v>1546</v>
      </c>
    </row>
    <row r="597" spans="1:11" x14ac:dyDescent="0.35">
      <c r="A597" t="s">
        <v>3521</v>
      </c>
      <c r="B597" t="s">
        <v>1614</v>
      </c>
      <c r="C597" t="s">
        <v>3522</v>
      </c>
      <c r="D597" t="s">
        <v>3519</v>
      </c>
      <c r="E597" t="s">
        <v>1902</v>
      </c>
      <c r="F597" t="s">
        <v>3520</v>
      </c>
      <c r="G597" s="18">
        <v>45049</v>
      </c>
      <c r="I597" t="s">
        <v>1544</v>
      </c>
      <c r="J597" t="s">
        <v>1567</v>
      </c>
      <c r="K597" t="s">
        <v>1546</v>
      </c>
    </row>
    <row r="598" spans="1:11" x14ac:dyDescent="0.35">
      <c r="A598" t="s">
        <v>3523</v>
      </c>
      <c r="B598" t="s">
        <v>3524</v>
      </c>
      <c r="C598" t="s">
        <v>3525</v>
      </c>
      <c r="D598" t="s">
        <v>2392</v>
      </c>
      <c r="E598" t="s">
        <v>3175</v>
      </c>
      <c r="F598" t="s">
        <v>2393</v>
      </c>
      <c r="G598" s="18">
        <v>44526</v>
      </c>
      <c r="I598" t="s">
        <v>1544</v>
      </c>
      <c r="J598" t="s">
        <v>1545</v>
      </c>
      <c r="K598" t="s">
        <v>1546</v>
      </c>
    </row>
    <row r="599" spans="1:11" x14ac:dyDescent="0.35">
      <c r="A599" t="s">
        <v>3526</v>
      </c>
      <c r="B599" t="s">
        <v>3524</v>
      </c>
      <c r="C599" t="s">
        <v>3527</v>
      </c>
      <c r="D599" t="s">
        <v>2392</v>
      </c>
      <c r="E599" t="s">
        <v>3175</v>
      </c>
      <c r="F599" t="s">
        <v>2393</v>
      </c>
      <c r="G599" s="18">
        <v>44526</v>
      </c>
      <c r="I599" t="s">
        <v>1544</v>
      </c>
      <c r="J599" t="s">
        <v>1545</v>
      </c>
      <c r="K599" t="s">
        <v>1546</v>
      </c>
    </row>
    <row r="600" spans="1:11" x14ac:dyDescent="0.35">
      <c r="A600" t="s">
        <v>3528</v>
      </c>
      <c r="B600" t="s">
        <v>3529</v>
      </c>
      <c r="C600" t="s">
        <v>3530</v>
      </c>
      <c r="D600" t="s">
        <v>3531</v>
      </c>
      <c r="E600" t="s">
        <v>1617</v>
      </c>
      <c r="F600" t="s">
        <v>2363</v>
      </c>
      <c r="G600" s="18">
        <v>43617</v>
      </c>
      <c r="I600" t="s">
        <v>1544</v>
      </c>
      <c r="J600" t="s">
        <v>1584</v>
      </c>
      <c r="K600" t="s">
        <v>1546</v>
      </c>
    </row>
    <row r="601" spans="1:11" x14ac:dyDescent="0.35">
      <c r="A601" t="s">
        <v>3532</v>
      </c>
      <c r="B601" t="s">
        <v>3533</v>
      </c>
      <c r="C601" t="s">
        <v>3534</v>
      </c>
      <c r="D601" t="s">
        <v>3535</v>
      </c>
      <c r="E601" t="s">
        <v>3536</v>
      </c>
      <c r="F601" t="s">
        <v>3537</v>
      </c>
      <c r="G601" s="18">
        <v>45047</v>
      </c>
      <c r="I601" t="s">
        <v>1544</v>
      </c>
      <c r="J601" t="s">
        <v>1573</v>
      </c>
      <c r="K601" t="s">
        <v>1546</v>
      </c>
    </row>
    <row r="602" spans="1:11" x14ac:dyDescent="0.35">
      <c r="A602" t="s">
        <v>3538</v>
      </c>
      <c r="B602" t="s">
        <v>3524</v>
      </c>
      <c r="C602" t="s">
        <v>3539</v>
      </c>
      <c r="D602" t="s">
        <v>3535</v>
      </c>
      <c r="E602" t="s">
        <v>3536</v>
      </c>
      <c r="F602" t="s">
        <v>3537</v>
      </c>
      <c r="G602" s="18">
        <v>45200</v>
      </c>
      <c r="I602" t="s">
        <v>1544</v>
      </c>
      <c r="J602" t="s">
        <v>1595</v>
      </c>
      <c r="K602" t="s">
        <v>1546</v>
      </c>
    </row>
    <row r="603" spans="1:11" x14ac:dyDescent="0.35">
      <c r="A603" t="s">
        <v>3540</v>
      </c>
      <c r="B603" t="s">
        <v>3541</v>
      </c>
      <c r="C603" t="s">
        <v>3542</v>
      </c>
      <c r="D603" t="s">
        <v>3543</v>
      </c>
      <c r="E603" t="s">
        <v>3544</v>
      </c>
      <c r="F603" t="s">
        <v>3545</v>
      </c>
      <c r="G603" s="18">
        <v>45048</v>
      </c>
      <c r="I603" t="s">
        <v>1544</v>
      </c>
      <c r="J603" t="s">
        <v>1584</v>
      </c>
      <c r="K603" t="s">
        <v>1546</v>
      </c>
    </row>
    <row r="604" spans="1:11" x14ac:dyDescent="0.35">
      <c r="A604" t="s">
        <v>3546</v>
      </c>
      <c r="B604" t="s">
        <v>1608</v>
      </c>
      <c r="C604" t="s">
        <v>3547</v>
      </c>
      <c r="D604" t="s">
        <v>3548</v>
      </c>
      <c r="E604" t="s">
        <v>2440</v>
      </c>
      <c r="F604" t="s">
        <v>3549</v>
      </c>
      <c r="G604" s="18">
        <v>44875</v>
      </c>
      <c r="I604" t="s">
        <v>1544</v>
      </c>
      <c r="J604" t="s">
        <v>1573</v>
      </c>
      <c r="K604" t="s">
        <v>1546</v>
      </c>
    </row>
    <row r="605" spans="1:11" x14ac:dyDescent="0.35">
      <c r="A605" t="s">
        <v>3550</v>
      </c>
      <c r="B605" t="s">
        <v>3551</v>
      </c>
      <c r="C605" t="s">
        <v>3552</v>
      </c>
      <c r="D605" t="s">
        <v>3553</v>
      </c>
      <c r="E605" t="s">
        <v>3353</v>
      </c>
      <c r="F605" t="s">
        <v>3554</v>
      </c>
      <c r="G605" s="18">
        <v>45915</v>
      </c>
      <c r="H605" s="18">
        <v>46006</v>
      </c>
      <c r="I605" t="s">
        <v>1860</v>
      </c>
      <c r="J605" t="s">
        <v>1563</v>
      </c>
      <c r="K605" t="s">
        <v>1546</v>
      </c>
    </row>
    <row r="606" spans="1:11" x14ac:dyDescent="0.35">
      <c r="A606" t="s">
        <v>3555</v>
      </c>
      <c r="B606" t="s">
        <v>1735</v>
      </c>
      <c r="C606" t="s">
        <v>3556</v>
      </c>
      <c r="D606" t="s">
        <v>3557</v>
      </c>
      <c r="E606" t="s">
        <v>1893</v>
      </c>
      <c r="F606" t="s">
        <v>3558</v>
      </c>
      <c r="G606" s="18">
        <v>43616</v>
      </c>
      <c r="I606" t="s">
        <v>1783</v>
      </c>
      <c r="J606" t="s">
        <v>1573</v>
      </c>
      <c r="K606" t="s">
        <v>1546</v>
      </c>
    </row>
    <row r="607" spans="1:11" x14ac:dyDescent="0.35">
      <c r="A607" t="s">
        <v>3559</v>
      </c>
      <c r="B607" t="s">
        <v>1735</v>
      </c>
      <c r="C607" t="s">
        <v>3560</v>
      </c>
      <c r="D607" t="s">
        <v>3557</v>
      </c>
      <c r="E607" t="s">
        <v>1893</v>
      </c>
      <c r="F607" t="s">
        <v>3558</v>
      </c>
      <c r="G607" s="18">
        <v>43616</v>
      </c>
      <c r="I607" t="s">
        <v>1783</v>
      </c>
      <c r="J607" t="s">
        <v>1573</v>
      </c>
      <c r="K607" t="s">
        <v>1546</v>
      </c>
    </row>
    <row r="608" spans="1:11" x14ac:dyDescent="0.35">
      <c r="A608" t="s">
        <v>3561</v>
      </c>
      <c r="B608" t="s">
        <v>1735</v>
      </c>
      <c r="C608" t="s">
        <v>3562</v>
      </c>
      <c r="D608" t="s">
        <v>3557</v>
      </c>
      <c r="E608" t="s">
        <v>1893</v>
      </c>
      <c r="F608" t="s">
        <v>3558</v>
      </c>
      <c r="G608" s="18">
        <v>45645</v>
      </c>
      <c r="I608" t="s">
        <v>1783</v>
      </c>
      <c r="J608" t="s">
        <v>1573</v>
      </c>
      <c r="K608" t="s">
        <v>1546</v>
      </c>
    </row>
    <row r="609" spans="1:11" x14ac:dyDescent="0.35">
      <c r="A609" t="s">
        <v>3563</v>
      </c>
      <c r="B609" t="s">
        <v>2116</v>
      </c>
      <c r="C609" t="s">
        <v>3564</v>
      </c>
      <c r="D609" t="s">
        <v>2118</v>
      </c>
      <c r="E609" t="s">
        <v>2119</v>
      </c>
      <c r="F609" t="s">
        <v>2120</v>
      </c>
      <c r="G609" s="18">
        <v>42417</v>
      </c>
      <c r="I609" t="s">
        <v>1583</v>
      </c>
      <c r="J609" t="s">
        <v>3565</v>
      </c>
      <c r="K609" t="s">
        <v>1546</v>
      </c>
    </row>
    <row r="610" spans="1:11" x14ac:dyDescent="0.35">
      <c r="A610" t="s">
        <v>3566</v>
      </c>
      <c r="B610" t="s">
        <v>2116</v>
      </c>
      <c r="C610" t="s">
        <v>3567</v>
      </c>
      <c r="D610" t="s">
        <v>2118</v>
      </c>
      <c r="E610" t="s">
        <v>2119</v>
      </c>
      <c r="F610" t="s">
        <v>3568</v>
      </c>
      <c r="G610" s="18">
        <v>42417</v>
      </c>
      <c r="I610" t="s">
        <v>1583</v>
      </c>
      <c r="J610" t="s">
        <v>3565</v>
      </c>
      <c r="K610" t="s">
        <v>1546</v>
      </c>
    </row>
    <row r="611" spans="1:11" x14ac:dyDescent="0.35">
      <c r="A611" t="s">
        <v>3569</v>
      </c>
      <c r="B611" t="s">
        <v>3570</v>
      </c>
      <c r="C611" t="s">
        <v>3571</v>
      </c>
      <c r="D611" t="s">
        <v>3572</v>
      </c>
      <c r="E611" t="s">
        <v>2113</v>
      </c>
      <c r="F611" t="s">
        <v>2446</v>
      </c>
      <c r="G611" s="18">
        <v>45293</v>
      </c>
      <c r="H611" s="18">
        <v>46022</v>
      </c>
      <c r="I611" t="s">
        <v>1583</v>
      </c>
      <c r="J611" t="s">
        <v>1567</v>
      </c>
      <c r="K611" t="s">
        <v>1546</v>
      </c>
    </row>
    <row r="612" spans="1:11" x14ac:dyDescent="0.35">
      <c r="A612" t="s">
        <v>3573</v>
      </c>
      <c r="B612" t="s">
        <v>1667</v>
      </c>
      <c r="C612" t="s">
        <v>3574</v>
      </c>
      <c r="D612" t="s">
        <v>3575</v>
      </c>
      <c r="E612" t="s">
        <v>1972</v>
      </c>
      <c r="F612" t="s">
        <v>3576</v>
      </c>
      <c r="G612" s="18">
        <v>43367</v>
      </c>
      <c r="I612" t="s">
        <v>1544</v>
      </c>
      <c r="J612" t="s">
        <v>1563</v>
      </c>
      <c r="K612" t="s">
        <v>1546</v>
      </c>
    </row>
    <row r="613" spans="1:11" x14ac:dyDescent="0.35">
      <c r="A613" t="s">
        <v>3577</v>
      </c>
      <c r="B613" t="s">
        <v>1539</v>
      </c>
      <c r="C613" t="s">
        <v>3578</v>
      </c>
      <c r="D613" t="s">
        <v>3579</v>
      </c>
      <c r="E613" t="s">
        <v>3580</v>
      </c>
      <c r="F613" t="s">
        <v>3581</v>
      </c>
      <c r="G613" s="18">
        <v>42786</v>
      </c>
      <c r="I613" t="s">
        <v>1544</v>
      </c>
      <c r="J613" t="s">
        <v>1584</v>
      </c>
      <c r="K613" t="s">
        <v>1546</v>
      </c>
    </row>
    <row r="614" spans="1:11" x14ac:dyDescent="0.35">
      <c r="A614" t="s">
        <v>3577</v>
      </c>
      <c r="B614" t="s">
        <v>1855</v>
      </c>
      <c r="C614" t="s">
        <v>3582</v>
      </c>
      <c r="D614" t="s">
        <v>3579</v>
      </c>
      <c r="E614" t="s">
        <v>3580</v>
      </c>
      <c r="F614" t="s">
        <v>3581</v>
      </c>
      <c r="G614" s="18">
        <v>42786</v>
      </c>
      <c r="I614" t="s">
        <v>1544</v>
      </c>
      <c r="J614" t="s">
        <v>1584</v>
      </c>
      <c r="K614" t="s">
        <v>1546</v>
      </c>
    </row>
    <row r="615" spans="1:11" x14ac:dyDescent="0.35">
      <c r="A615" t="s">
        <v>3583</v>
      </c>
      <c r="B615" t="s">
        <v>1539</v>
      </c>
      <c r="C615" t="s">
        <v>3584</v>
      </c>
      <c r="D615" t="s">
        <v>3579</v>
      </c>
      <c r="E615" t="s">
        <v>3580</v>
      </c>
      <c r="F615" t="s">
        <v>3581</v>
      </c>
      <c r="G615" s="18">
        <v>42786</v>
      </c>
      <c r="I615" t="s">
        <v>1544</v>
      </c>
      <c r="J615" t="s">
        <v>1584</v>
      </c>
      <c r="K615" t="s">
        <v>1546</v>
      </c>
    </row>
    <row r="616" spans="1:11" x14ac:dyDescent="0.35">
      <c r="A616" t="s">
        <v>3583</v>
      </c>
      <c r="B616" t="s">
        <v>1855</v>
      </c>
      <c r="C616" t="s">
        <v>3585</v>
      </c>
      <c r="D616" t="s">
        <v>3579</v>
      </c>
      <c r="E616" t="s">
        <v>3580</v>
      </c>
      <c r="F616" t="s">
        <v>3581</v>
      </c>
      <c r="G616" s="18">
        <v>42786</v>
      </c>
      <c r="I616" t="s">
        <v>1544</v>
      </c>
      <c r="J616" t="s">
        <v>1584</v>
      </c>
      <c r="K616" t="s">
        <v>1546</v>
      </c>
    </row>
    <row r="617" spans="1:11" x14ac:dyDescent="0.35">
      <c r="A617" t="s">
        <v>3586</v>
      </c>
      <c r="B617" t="s">
        <v>3587</v>
      </c>
      <c r="C617" t="s">
        <v>3588</v>
      </c>
      <c r="D617" t="s">
        <v>3579</v>
      </c>
      <c r="E617" t="s">
        <v>3580</v>
      </c>
      <c r="F617" t="s">
        <v>3581</v>
      </c>
      <c r="G617" s="18">
        <v>42786</v>
      </c>
      <c r="I617" t="s">
        <v>1544</v>
      </c>
      <c r="J617" t="s">
        <v>1584</v>
      </c>
      <c r="K617" t="s">
        <v>1546</v>
      </c>
    </row>
    <row r="618" spans="1:11" x14ac:dyDescent="0.35">
      <c r="A618" t="s">
        <v>3586</v>
      </c>
      <c r="B618" t="s">
        <v>1547</v>
      </c>
      <c r="C618" t="s">
        <v>3589</v>
      </c>
      <c r="D618" t="s">
        <v>3579</v>
      </c>
      <c r="E618" t="s">
        <v>3580</v>
      </c>
      <c r="F618" t="s">
        <v>3581</v>
      </c>
      <c r="G618" s="18">
        <v>42786</v>
      </c>
      <c r="I618" t="s">
        <v>1544</v>
      </c>
      <c r="J618" t="s">
        <v>1584</v>
      </c>
      <c r="K618" t="s">
        <v>1546</v>
      </c>
    </row>
    <row r="619" spans="1:11" x14ac:dyDescent="0.35">
      <c r="A619" t="s">
        <v>3586</v>
      </c>
      <c r="B619" t="s">
        <v>3590</v>
      </c>
      <c r="C619" t="s">
        <v>3591</v>
      </c>
      <c r="D619" t="s">
        <v>3579</v>
      </c>
      <c r="E619" t="s">
        <v>3580</v>
      </c>
      <c r="F619" t="s">
        <v>3581</v>
      </c>
      <c r="G619" s="18">
        <v>42786</v>
      </c>
      <c r="I619" t="s">
        <v>1544</v>
      </c>
      <c r="J619" t="s">
        <v>1584</v>
      </c>
      <c r="K619" t="s">
        <v>1546</v>
      </c>
    </row>
    <row r="620" spans="1:11" x14ac:dyDescent="0.35">
      <c r="A620" t="s">
        <v>3592</v>
      </c>
      <c r="B620" t="s">
        <v>1539</v>
      </c>
      <c r="C620" t="s">
        <v>3593</v>
      </c>
      <c r="D620" t="s">
        <v>3579</v>
      </c>
      <c r="E620" t="s">
        <v>3580</v>
      </c>
      <c r="F620" t="s">
        <v>3581</v>
      </c>
      <c r="G620" s="18">
        <v>42786</v>
      </c>
      <c r="I620" t="s">
        <v>1544</v>
      </c>
      <c r="J620" t="s">
        <v>1584</v>
      </c>
      <c r="K620" t="s">
        <v>1546</v>
      </c>
    </row>
    <row r="621" spans="1:11" x14ac:dyDescent="0.35">
      <c r="A621" t="s">
        <v>3592</v>
      </c>
      <c r="B621" t="s">
        <v>1547</v>
      </c>
      <c r="C621" t="s">
        <v>3594</v>
      </c>
      <c r="D621" t="s">
        <v>3579</v>
      </c>
      <c r="E621" t="s">
        <v>3580</v>
      </c>
      <c r="F621" t="s">
        <v>3581</v>
      </c>
      <c r="G621" s="18">
        <v>42786</v>
      </c>
      <c r="I621" t="s">
        <v>1544</v>
      </c>
      <c r="J621" t="s">
        <v>1584</v>
      </c>
      <c r="K621" t="s">
        <v>1546</v>
      </c>
    </row>
    <row r="622" spans="1:11" x14ac:dyDescent="0.35">
      <c r="A622" t="s">
        <v>3595</v>
      </c>
      <c r="B622" t="s">
        <v>1539</v>
      </c>
      <c r="C622" t="s">
        <v>3596</v>
      </c>
      <c r="D622" t="s">
        <v>3579</v>
      </c>
      <c r="E622" t="s">
        <v>3580</v>
      </c>
      <c r="F622" t="s">
        <v>3581</v>
      </c>
      <c r="G622" s="18">
        <v>42786</v>
      </c>
      <c r="I622" t="s">
        <v>1544</v>
      </c>
      <c r="J622" t="s">
        <v>1584</v>
      </c>
      <c r="K622" t="s">
        <v>1546</v>
      </c>
    </row>
    <row r="623" spans="1:11" x14ac:dyDescent="0.35">
      <c r="A623" t="s">
        <v>3595</v>
      </c>
      <c r="B623" t="s">
        <v>3587</v>
      </c>
      <c r="C623" t="s">
        <v>3597</v>
      </c>
      <c r="D623" t="s">
        <v>3579</v>
      </c>
      <c r="E623" t="s">
        <v>3580</v>
      </c>
      <c r="F623" t="s">
        <v>3581</v>
      </c>
      <c r="G623" s="18">
        <v>42786</v>
      </c>
      <c r="I623" t="s">
        <v>1544</v>
      </c>
      <c r="J623" t="s">
        <v>1584</v>
      </c>
      <c r="K623" t="s">
        <v>1546</v>
      </c>
    </row>
    <row r="624" spans="1:11" x14ac:dyDescent="0.35">
      <c r="A624" t="s">
        <v>3595</v>
      </c>
      <c r="B624" t="s">
        <v>1855</v>
      </c>
      <c r="C624" t="s">
        <v>3598</v>
      </c>
      <c r="D624" t="s">
        <v>3579</v>
      </c>
      <c r="E624" t="s">
        <v>3580</v>
      </c>
      <c r="F624" t="s">
        <v>3581</v>
      </c>
      <c r="G624" s="18">
        <v>42786</v>
      </c>
      <c r="I624" t="s">
        <v>1544</v>
      </c>
      <c r="J624" t="s">
        <v>1584</v>
      </c>
      <c r="K624" t="s">
        <v>1546</v>
      </c>
    </row>
    <row r="625" spans="1:11" x14ac:dyDescent="0.35">
      <c r="A625" t="s">
        <v>3595</v>
      </c>
      <c r="B625" t="s">
        <v>3599</v>
      </c>
      <c r="C625" t="s">
        <v>3600</v>
      </c>
      <c r="D625" t="s">
        <v>3579</v>
      </c>
      <c r="E625" t="s">
        <v>3580</v>
      </c>
      <c r="F625" t="s">
        <v>3581</v>
      </c>
      <c r="G625" s="18">
        <v>43949</v>
      </c>
      <c r="I625" t="s">
        <v>1544</v>
      </c>
      <c r="J625" t="s">
        <v>1563</v>
      </c>
      <c r="K625" t="s">
        <v>1546</v>
      </c>
    </row>
    <row r="626" spans="1:11" x14ac:dyDescent="0.35">
      <c r="A626" t="s">
        <v>3601</v>
      </c>
      <c r="B626" t="s">
        <v>1539</v>
      </c>
      <c r="C626" t="s">
        <v>3602</v>
      </c>
      <c r="D626" t="s">
        <v>3603</v>
      </c>
      <c r="E626" t="s">
        <v>3580</v>
      </c>
      <c r="F626" t="s">
        <v>3604</v>
      </c>
      <c r="G626" s="18">
        <v>43950</v>
      </c>
      <c r="I626" t="s">
        <v>1544</v>
      </c>
      <c r="J626" t="s">
        <v>1584</v>
      </c>
      <c r="K626" t="s">
        <v>1546</v>
      </c>
    </row>
    <row r="627" spans="1:11" x14ac:dyDescent="0.35">
      <c r="A627" t="s">
        <v>3601</v>
      </c>
      <c r="B627" t="s">
        <v>3605</v>
      </c>
      <c r="C627" t="s">
        <v>3606</v>
      </c>
      <c r="D627" t="s">
        <v>3603</v>
      </c>
      <c r="E627" t="s">
        <v>3580</v>
      </c>
      <c r="F627" t="s">
        <v>3604</v>
      </c>
      <c r="G627" s="18">
        <v>43950</v>
      </c>
      <c r="I627" t="s">
        <v>1544</v>
      </c>
      <c r="J627" t="s">
        <v>1584</v>
      </c>
      <c r="K627" t="s">
        <v>1546</v>
      </c>
    </row>
    <row r="628" spans="1:11" x14ac:dyDescent="0.35">
      <c r="A628" t="s">
        <v>3601</v>
      </c>
      <c r="B628" t="s">
        <v>1855</v>
      </c>
      <c r="C628" t="s">
        <v>3607</v>
      </c>
      <c r="D628" t="s">
        <v>3603</v>
      </c>
      <c r="E628" t="s">
        <v>3580</v>
      </c>
      <c r="F628" t="s">
        <v>3604</v>
      </c>
      <c r="G628" s="18">
        <v>43950</v>
      </c>
      <c r="I628" t="s">
        <v>1544</v>
      </c>
      <c r="J628" t="s">
        <v>1584</v>
      </c>
      <c r="K628" t="s">
        <v>1546</v>
      </c>
    </row>
    <row r="629" spans="1:11" x14ac:dyDescent="0.35">
      <c r="A629" t="s">
        <v>3601</v>
      </c>
      <c r="B629" t="s">
        <v>3599</v>
      </c>
      <c r="C629" t="s">
        <v>3608</v>
      </c>
      <c r="D629" t="s">
        <v>3603</v>
      </c>
      <c r="E629" t="s">
        <v>3580</v>
      </c>
      <c r="F629" t="s">
        <v>3604</v>
      </c>
      <c r="G629" s="18">
        <v>43950</v>
      </c>
      <c r="I629" t="s">
        <v>1544</v>
      </c>
      <c r="J629" t="s">
        <v>1584</v>
      </c>
      <c r="K629" t="s">
        <v>1546</v>
      </c>
    </row>
    <row r="630" spans="1:11" x14ac:dyDescent="0.35">
      <c r="A630" t="s">
        <v>3609</v>
      </c>
      <c r="B630" t="s">
        <v>1539</v>
      </c>
      <c r="C630" t="s">
        <v>3610</v>
      </c>
      <c r="D630" t="s">
        <v>3603</v>
      </c>
      <c r="E630" t="s">
        <v>3580</v>
      </c>
      <c r="F630" t="s">
        <v>3604</v>
      </c>
      <c r="G630" s="18">
        <v>43950</v>
      </c>
      <c r="I630" t="s">
        <v>1544</v>
      </c>
      <c r="J630" t="s">
        <v>1584</v>
      </c>
      <c r="K630" t="s">
        <v>1546</v>
      </c>
    </row>
    <row r="631" spans="1:11" x14ac:dyDescent="0.35">
      <c r="A631" t="s">
        <v>3609</v>
      </c>
      <c r="B631" t="s">
        <v>3605</v>
      </c>
      <c r="C631" t="s">
        <v>3611</v>
      </c>
      <c r="D631" t="s">
        <v>3603</v>
      </c>
      <c r="E631" t="s">
        <v>3580</v>
      </c>
      <c r="F631" t="s">
        <v>3604</v>
      </c>
      <c r="G631" s="18">
        <v>43950</v>
      </c>
      <c r="I631" t="s">
        <v>1544</v>
      </c>
      <c r="J631" t="s">
        <v>1584</v>
      </c>
      <c r="K631" t="s">
        <v>1546</v>
      </c>
    </row>
    <row r="632" spans="1:11" x14ac:dyDescent="0.35">
      <c r="A632" t="s">
        <v>3609</v>
      </c>
      <c r="B632" t="s">
        <v>3605</v>
      </c>
      <c r="C632" t="s">
        <v>3611</v>
      </c>
      <c r="D632" t="s">
        <v>3603</v>
      </c>
      <c r="E632" t="s">
        <v>3580</v>
      </c>
      <c r="F632" t="s">
        <v>3604</v>
      </c>
      <c r="G632" s="18">
        <v>43950</v>
      </c>
      <c r="I632" t="s">
        <v>1544</v>
      </c>
      <c r="J632" t="s">
        <v>1584</v>
      </c>
      <c r="K632" t="s">
        <v>1546</v>
      </c>
    </row>
    <row r="633" spans="1:11" x14ac:dyDescent="0.35">
      <c r="A633" t="s">
        <v>3609</v>
      </c>
      <c r="B633" t="s">
        <v>3599</v>
      </c>
      <c r="C633" t="s">
        <v>3612</v>
      </c>
      <c r="D633" t="s">
        <v>3603</v>
      </c>
      <c r="E633" t="s">
        <v>3580</v>
      </c>
      <c r="F633" t="s">
        <v>3604</v>
      </c>
      <c r="G633" s="18">
        <v>43950</v>
      </c>
      <c r="I633" t="s">
        <v>1544</v>
      </c>
      <c r="J633" t="s">
        <v>1584</v>
      </c>
      <c r="K633" t="s">
        <v>1546</v>
      </c>
    </row>
    <row r="634" spans="1:11" x14ac:dyDescent="0.35">
      <c r="A634" t="s">
        <v>3613</v>
      </c>
      <c r="B634" t="s">
        <v>1638</v>
      </c>
      <c r="C634" t="s">
        <v>3614</v>
      </c>
      <c r="D634" t="s">
        <v>3615</v>
      </c>
      <c r="E634" t="s">
        <v>1593</v>
      </c>
      <c r="F634" t="s">
        <v>3616</v>
      </c>
      <c r="G634" s="18">
        <v>45541</v>
      </c>
      <c r="H634" s="18">
        <v>45989</v>
      </c>
      <c r="I634" t="s">
        <v>1583</v>
      </c>
      <c r="J634" t="s">
        <v>1567</v>
      </c>
      <c r="K634" t="s">
        <v>1546</v>
      </c>
    </row>
    <row r="635" spans="1:11" x14ac:dyDescent="0.35">
      <c r="A635" t="s">
        <v>3617</v>
      </c>
      <c r="B635" t="s">
        <v>1638</v>
      </c>
      <c r="C635" t="s">
        <v>3618</v>
      </c>
      <c r="D635" t="s">
        <v>3615</v>
      </c>
      <c r="E635" t="s">
        <v>1593</v>
      </c>
      <c r="F635" t="s">
        <v>3616</v>
      </c>
      <c r="G635" s="18">
        <v>45541</v>
      </c>
      <c r="H635" s="18">
        <v>45989</v>
      </c>
      <c r="I635" t="s">
        <v>1583</v>
      </c>
      <c r="J635" t="s">
        <v>1567</v>
      </c>
      <c r="K635" t="s">
        <v>1546</v>
      </c>
    </row>
    <row r="636" spans="1:11" x14ac:dyDescent="0.35">
      <c r="A636" t="s">
        <v>3619</v>
      </c>
      <c r="B636" t="s">
        <v>3457</v>
      </c>
      <c r="C636" t="s">
        <v>3620</v>
      </c>
      <c r="D636" t="s">
        <v>3621</v>
      </c>
      <c r="E636" t="s">
        <v>2054</v>
      </c>
      <c r="F636" t="s">
        <v>3622</v>
      </c>
      <c r="G636" s="18">
        <v>44691</v>
      </c>
      <c r="I636" t="s">
        <v>1678</v>
      </c>
      <c r="J636" t="s">
        <v>1549</v>
      </c>
      <c r="K636" t="s">
        <v>1546</v>
      </c>
    </row>
    <row r="637" spans="1:11" x14ac:dyDescent="0.35">
      <c r="A637" t="s">
        <v>3623</v>
      </c>
      <c r="B637" t="s">
        <v>3624</v>
      </c>
      <c r="C637" t="s">
        <v>3625</v>
      </c>
      <c r="D637" t="s">
        <v>3626</v>
      </c>
      <c r="E637" t="s">
        <v>1818</v>
      </c>
      <c r="F637" t="s">
        <v>3622</v>
      </c>
      <c r="G637" s="18">
        <v>42997</v>
      </c>
      <c r="I637" t="s">
        <v>1544</v>
      </c>
      <c r="J637" t="s">
        <v>1584</v>
      </c>
      <c r="K637" t="s">
        <v>1546</v>
      </c>
    </row>
    <row r="638" spans="1:11" x14ac:dyDescent="0.35">
      <c r="A638" t="s">
        <v>3623</v>
      </c>
      <c r="B638" t="s">
        <v>3457</v>
      </c>
      <c r="C638" t="s">
        <v>3627</v>
      </c>
      <c r="D638" t="s">
        <v>3626</v>
      </c>
      <c r="E638" t="s">
        <v>1818</v>
      </c>
      <c r="F638" t="s">
        <v>3622</v>
      </c>
      <c r="G638" s="18">
        <v>43008</v>
      </c>
      <c r="I638" t="s">
        <v>1544</v>
      </c>
      <c r="J638" t="s">
        <v>1584</v>
      </c>
      <c r="K638" t="s">
        <v>1546</v>
      </c>
    </row>
    <row r="639" spans="1:11" x14ac:dyDescent="0.35">
      <c r="A639" t="s">
        <v>3628</v>
      </c>
      <c r="B639" t="s">
        <v>1735</v>
      </c>
      <c r="C639" t="s">
        <v>3629</v>
      </c>
      <c r="D639" t="s">
        <v>2010</v>
      </c>
      <c r="E639" t="s">
        <v>1806</v>
      </c>
      <c r="F639" t="s">
        <v>2011</v>
      </c>
      <c r="G639" s="18">
        <v>45923</v>
      </c>
      <c r="H639" s="18">
        <v>46096</v>
      </c>
      <c r="I639" t="s">
        <v>1860</v>
      </c>
      <c r="J639" t="s">
        <v>1567</v>
      </c>
      <c r="K639" t="s">
        <v>1546</v>
      </c>
    </row>
    <row r="640" spans="1:11" x14ac:dyDescent="0.35">
      <c r="A640" t="s">
        <v>3630</v>
      </c>
      <c r="B640" t="s">
        <v>1735</v>
      </c>
      <c r="C640" t="s">
        <v>3631</v>
      </c>
      <c r="D640" t="s">
        <v>2010</v>
      </c>
      <c r="E640" t="s">
        <v>1806</v>
      </c>
      <c r="F640" t="s">
        <v>2011</v>
      </c>
      <c r="G640" s="18">
        <v>45908</v>
      </c>
      <c r="H640" s="18">
        <v>46022</v>
      </c>
      <c r="I640" t="s">
        <v>1583</v>
      </c>
      <c r="J640" t="s">
        <v>1584</v>
      </c>
      <c r="K640" t="s">
        <v>1546</v>
      </c>
    </row>
    <row r="641" spans="1:11" x14ac:dyDescent="0.35">
      <c r="A641" t="s">
        <v>3632</v>
      </c>
      <c r="B641" t="s">
        <v>1735</v>
      </c>
      <c r="C641" t="s">
        <v>3633</v>
      </c>
      <c r="D641" t="s">
        <v>2627</v>
      </c>
      <c r="E641" t="s">
        <v>1806</v>
      </c>
      <c r="F641" t="s">
        <v>2628</v>
      </c>
      <c r="G641" s="18">
        <v>45553</v>
      </c>
      <c r="I641" t="s">
        <v>1583</v>
      </c>
      <c r="J641" t="s">
        <v>1567</v>
      </c>
      <c r="K641" t="s">
        <v>1546</v>
      </c>
    </row>
    <row r="642" spans="1:11" x14ac:dyDescent="0.35">
      <c r="A642" t="s">
        <v>3634</v>
      </c>
      <c r="B642" t="s">
        <v>1735</v>
      </c>
      <c r="C642" t="s">
        <v>3635</v>
      </c>
      <c r="D642" t="s">
        <v>2627</v>
      </c>
      <c r="E642" t="s">
        <v>1806</v>
      </c>
      <c r="F642" t="s">
        <v>2628</v>
      </c>
      <c r="G642" s="18">
        <v>45796</v>
      </c>
      <c r="I642" t="s">
        <v>1544</v>
      </c>
      <c r="J642" t="s">
        <v>1567</v>
      </c>
      <c r="K642" t="s">
        <v>1546</v>
      </c>
    </row>
    <row r="643" spans="1:11" x14ac:dyDescent="0.35">
      <c r="A643" t="s">
        <v>3636</v>
      </c>
      <c r="B643" t="s">
        <v>1735</v>
      </c>
      <c r="C643" t="s">
        <v>3637</v>
      </c>
      <c r="D643" t="s">
        <v>2627</v>
      </c>
      <c r="E643" t="s">
        <v>1806</v>
      </c>
      <c r="F643" t="s">
        <v>2628</v>
      </c>
      <c r="G643" s="18">
        <v>45867</v>
      </c>
      <c r="I643" t="s">
        <v>1544</v>
      </c>
      <c r="J643" t="s">
        <v>1567</v>
      </c>
      <c r="K643" t="s">
        <v>1546</v>
      </c>
    </row>
    <row r="644" spans="1:11" x14ac:dyDescent="0.35">
      <c r="A644" t="s">
        <v>3638</v>
      </c>
      <c r="B644" t="s">
        <v>3327</v>
      </c>
      <c r="C644" t="s">
        <v>3639</v>
      </c>
      <c r="D644" t="s">
        <v>3329</v>
      </c>
      <c r="E644" t="s">
        <v>1554</v>
      </c>
      <c r="F644" t="s">
        <v>3330</v>
      </c>
      <c r="G644" s="18">
        <v>45371</v>
      </c>
      <c r="I644" t="s">
        <v>1583</v>
      </c>
      <c r="J644" t="s">
        <v>1747</v>
      </c>
      <c r="K644" t="s">
        <v>1546</v>
      </c>
    </row>
    <row r="645" spans="1:11" x14ac:dyDescent="0.35">
      <c r="A645" t="s">
        <v>3638</v>
      </c>
      <c r="B645" t="s">
        <v>3331</v>
      </c>
      <c r="C645" t="s">
        <v>3640</v>
      </c>
      <c r="D645" t="s">
        <v>3329</v>
      </c>
      <c r="E645" t="s">
        <v>1554</v>
      </c>
      <c r="F645" t="s">
        <v>3330</v>
      </c>
      <c r="G645" s="18">
        <v>45342</v>
      </c>
      <c r="I645" t="s">
        <v>1583</v>
      </c>
      <c r="J645" t="s">
        <v>1573</v>
      </c>
      <c r="K645" t="s">
        <v>1546</v>
      </c>
    </row>
    <row r="646" spans="1:11" x14ac:dyDescent="0.35">
      <c r="A646" t="s">
        <v>3641</v>
      </c>
      <c r="B646" t="s">
        <v>1994</v>
      </c>
      <c r="C646" t="s">
        <v>3642</v>
      </c>
      <c r="D646" t="s">
        <v>2166</v>
      </c>
      <c r="E646" t="s">
        <v>1641</v>
      </c>
      <c r="F646" t="s">
        <v>2168</v>
      </c>
      <c r="G646" s="18">
        <v>45258</v>
      </c>
      <c r="H646" s="18">
        <v>46326</v>
      </c>
      <c r="I646" t="s">
        <v>1583</v>
      </c>
      <c r="J646" t="s">
        <v>1567</v>
      </c>
      <c r="K646" t="s">
        <v>1546</v>
      </c>
    </row>
    <row r="647" spans="1:11" x14ac:dyDescent="0.35">
      <c r="A647" t="s">
        <v>3643</v>
      </c>
      <c r="B647" t="s">
        <v>3644</v>
      </c>
      <c r="C647" t="s">
        <v>3645</v>
      </c>
      <c r="D647" t="s">
        <v>3646</v>
      </c>
      <c r="E647" t="s">
        <v>1978</v>
      </c>
      <c r="F647" t="s">
        <v>3647</v>
      </c>
      <c r="G647" s="18">
        <v>43250</v>
      </c>
      <c r="I647" t="s">
        <v>1544</v>
      </c>
      <c r="J647" t="s">
        <v>1584</v>
      </c>
      <c r="K647" t="s">
        <v>1546</v>
      </c>
    </row>
    <row r="648" spans="1:11" x14ac:dyDescent="0.35">
      <c r="A648" t="s">
        <v>3648</v>
      </c>
      <c r="B648" t="s">
        <v>1558</v>
      </c>
      <c r="C648" t="s">
        <v>3649</v>
      </c>
      <c r="D648" t="s">
        <v>3650</v>
      </c>
      <c r="E648" t="s">
        <v>3651</v>
      </c>
      <c r="F648" t="s">
        <v>3652</v>
      </c>
      <c r="G648" s="18">
        <v>45538</v>
      </c>
      <c r="I648" t="s">
        <v>1544</v>
      </c>
      <c r="J648" t="s">
        <v>1595</v>
      </c>
      <c r="K648" t="s">
        <v>1546</v>
      </c>
    </row>
    <row r="649" spans="1:11" x14ac:dyDescent="0.35">
      <c r="A649" t="s">
        <v>3653</v>
      </c>
      <c r="B649" t="s">
        <v>3654</v>
      </c>
      <c r="C649" t="s">
        <v>3655</v>
      </c>
      <c r="D649" t="s">
        <v>2602</v>
      </c>
      <c r="E649" t="s">
        <v>3656</v>
      </c>
      <c r="F649" t="s">
        <v>3657</v>
      </c>
      <c r="G649" s="18">
        <v>44813</v>
      </c>
      <c r="I649" t="s">
        <v>3402</v>
      </c>
      <c r="J649" t="s">
        <v>1747</v>
      </c>
      <c r="K649" t="s">
        <v>1546</v>
      </c>
    </row>
    <row r="650" spans="1:11" x14ac:dyDescent="0.35">
      <c r="A650" t="s">
        <v>3658</v>
      </c>
      <c r="B650" t="s">
        <v>2003</v>
      </c>
      <c r="C650" t="s">
        <v>3659</v>
      </c>
      <c r="D650" t="s">
        <v>3660</v>
      </c>
      <c r="E650" t="s">
        <v>2006</v>
      </c>
      <c r="F650" t="s">
        <v>3661</v>
      </c>
      <c r="G650" s="18">
        <v>44595</v>
      </c>
      <c r="I650" t="s">
        <v>1544</v>
      </c>
      <c r="J650" t="s">
        <v>1573</v>
      </c>
      <c r="K650" t="s">
        <v>1546</v>
      </c>
    </row>
    <row r="651" spans="1:11" x14ac:dyDescent="0.35">
      <c r="A651" t="s">
        <v>3662</v>
      </c>
      <c r="B651" t="s">
        <v>3663</v>
      </c>
      <c r="C651" t="s">
        <v>3664</v>
      </c>
      <c r="D651" t="s">
        <v>3660</v>
      </c>
      <c r="E651" t="s">
        <v>2006</v>
      </c>
      <c r="F651" t="s">
        <v>3661</v>
      </c>
      <c r="G651" s="18">
        <v>45077</v>
      </c>
      <c r="I651" t="s">
        <v>1889</v>
      </c>
      <c r="J651" t="s">
        <v>1584</v>
      </c>
      <c r="K651" t="s">
        <v>1546</v>
      </c>
    </row>
    <row r="652" spans="1:11" x14ac:dyDescent="0.35">
      <c r="A652" t="s">
        <v>3665</v>
      </c>
      <c r="B652" t="s">
        <v>2003</v>
      </c>
      <c r="C652" t="s">
        <v>3666</v>
      </c>
      <c r="D652" t="s">
        <v>3660</v>
      </c>
      <c r="E652" t="s">
        <v>2006</v>
      </c>
      <c r="F652" t="s">
        <v>3667</v>
      </c>
      <c r="G652" s="18">
        <v>44593</v>
      </c>
      <c r="I652" t="s">
        <v>1544</v>
      </c>
      <c r="J652" t="s">
        <v>1573</v>
      </c>
      <c r="K652" t="s">
        <v>1546</v>
      </c>
    </row>
    <row r="653" spans="1:11" x14ac:dyDescent="0.35">
      <c r="A653" t="s">
        <v>3668</v>
      </c>
      <c r="B653" t="s">
        <v>3663</v>
      </c>
      <c r="C653" t="s">
        <v>3669</v>
      </c>
      <c r="D653" t="s">
        <v>3660</v>
      </c>
      <c r="E653" t="s">
        <v>2006</v>
      </c>
      <c r="F653" t="s">
        <v>3667</v>
      </c>
      <c r="G653" s="18">
        <v>45077</v>
      </c>
      <c r="I653" t="s">
        <v>1889</v>
      </c>
      <c r="J653" t="s">
        <v>1584</v>
      </c>
      <c r="K653" t="s">
        <v>1546</v>
      </c>
    </row>
    <row r="654" spans="1:11" x14ac:dyDescent="0.35">
      <c r="A654" t="s">
        <v>3670</v>
      </c>
      <c r="B654" t="s">
        <v>2003</v>
      </c>
      <c r="C654" t="s">
        <v>3671</v>
      </c>
      <c r="D654" t="s">
        <v>3660</v>
      </c>
      <c r="E654" t="s">
        <v>2006</v>
      </c>
      <c r="F654" t="s">
        <v>3667</v>
      </c>
      <c r="G654" s="18">
        <v>44977</v>
      </c>
      <c r="I654" t="s">
        <v>1544</v>
      </c>
      <c r="J654" t="s">
        <v>1573</v>
      </c>
      <c r="K654" t="s">
        <v>1546</v>
      </c>
    </row>
    <row r="655" spans="1:11" x14ac:dyDescent="0.35">
      <c r="A655" t="s">
        <v>3672</v>
      </c>
      <c r="B655" t="s">
        <v>3673</v>
      </c>
      <c r="C655" t="s">
        <v>3674</v>
      </c>
      <c r="D655" t="s">
        <v>3660</v>
      </c>
      <c r="E655" t="s">
        <v>2006</v>
      </c>
      <c r="F655" t="s">
        <v>3675</v>
      </c>
      <c r="G655" s="18">
        <v>44593</v>
      </c>
      <c r="I655" t="s">
        <v>1544</v>
      </c>
      <c r="J655" t="s">
        <v>1573</v>
      </c>
      <c r="K655" t="s">
        <v>1546</v>
      </c>
    </row>
    <row r="656" spans="1:11" x14ac:dyDescent="0.35">
      <c r="A656" t="s">
        <v>3676</v>
      </c>
      <c r="B656" t="s">
        <v>3677</v>
      </c>
      <c r="C656" t="s">
        <v>3678</v>
      </c>
      <c r="D656" t="s">
        <v>3660</v>
      </c>
      <c r="E656" t="s">
        <v>2006</v>
      </c>
      <c r="F656" t="s">
        <v>3675</v>
      </c>
      <c r="G656" s="18">
        <v>45077</v>
      </c>
      <c r="I656" t="s">
        <v>1889</v>
      </c>
      <c r="J656" t="s">
        <v>1584</v>
      </c>
      <c r="K656" t="s">
        <v>1546</v>
      </c>
    </row>
    <row r="657" spans="1:11" x14ac:dyDescent="0.35">
      <c r="A657" t="s">
        <v>3679</v>
      </c>
      <c r="B657" t="s">
        <v>1539</v>
      </c>
      <c r="C657" t="s">
        <v>3680</v>
      </c>
      <c r="D657" t="s">
        <v>3681</v>
      </c>
      <c r="E657" t="s">
        <v>3682</v>
      </c>
      <c r="F657" t="s">
        <v>3683</v>
      </c>
      <c r="G657" s="18">
        <v>45453</v>
      </c>
      <c r="I657" t="s">
        <v>1544</v>
      </c>
      <c r="J657" t="s">
        <v>1549</v>
      </c>
      <c r="K657" t="s">
        <v>1546</v>
      </c>
    </row>
    <row r="658" spans="1:11" x14ac:dyDescent="0.35">
      <c r="A658" t="s">
        <v>3684</v>
      </c>
      <c r="B658" t="s">
        <v>2155</v>
      </c>
      <c r="C658" t="s">
        <v>3685</v>
      </c>
      <c r="D658" t="s">
        <v>3681</v>
      </c>
      <c r="E658" t="s">
        <v>3682</v>
      </c>
      <c r="F658" t="s">
        <v>3683</v>
      </c>
      <c r="G658" s="18">
        <v>45554</v>
      </c>
      <c r="I658" t="s">
        <v>1544</v>
      </c>
      <c r="J658" t="s">
        <v>1549</v>
      </c>
      <c r="K658" t="s">
        <v>1546</v>
      </c>
    </row>
    <row r="659" spans="1:11" x14ac:dyDescent="0.35">
      <c r="A659" t="s">
        <v>3686</v>
      </c>
      <c r="B659" t="s">
        <v>1667</v>
      </c>
      <c r="C659" t="s">
        <v>3687</v>
      </c>
      <c r="D659" t="s">
        <v>2010</v>
      </c>
      <c r="E659" t="s">
        <v>1593</v>
      </c>
      <c r="F659" t="s">
        <v>2011</v>
      </c>
      <c r="G659" s="18">
        <v>45728</v>
      </c>
      <c r="I659" t="s">
        <v>1544</v>
      </c>
      <c r="J659" t="s">
        <v>1563</v>
      </c>
      <c r="K659" t="s">
        <v>1546</v>
      </c>
    </row>
    <row r="660" spans="1:11" x14ac:dyDescent="0.35">
      <c r="A660" t="s">
        <v>3688</v>
      </c>
      <c r="B660" t="s">
        <v>2062</v>
      </c>
      <c r="C660" t="s">
        <v>3689</v>
      </c>
      <c r="D660" t="s">
        <v>3690</v>
      </c>
      <c r="E660" t="s">
        <v>3691</v>
      </c>
      <c r="F660" t="s">
        <v>3692</v>
      </c>
      <c r="G660" s="18">
        <v>45789</v>
      </c>
      <c r="H660" s="18">
        <v>45978</v>
      </c>
      <c r="I660" t="s">
        <v>1583</v>
      </c>
      <c r="J660" t="s">
        <v>1563</v>
      </c>
      <c r="K660" t="s">
        <v>1546</v>
      </c>
    </row>
    <row r="661" spans="1:11" x14ac:dyDescent="0.35">
      <c r="A661" t="s">
        <v>3693</v>
      </c>
      <c r="B661" t="s">
        <v>1565</v>
      </c>
      <c r="C661" t="s">
        <v>3694</v>
      </c>
      <c r="D661" t="s">
        <v>3695</v>
      </c>
      <c r="E661" t="s">
        <v>2135</v>
      </c>
      <c r="F661" t="s">
        <v>3696</v>
      </c>
      <c r="G661" s="18">
        <v>45149</v>
      </c>
      <c r="I661" t="s">
        <v>1544</v>
      </c>
      <c r="J661" t="s">
        <v>1584</v>
      </c>
      <c r="K661" t="s">
        <v>1546</v>
      </c>
    </row>
    <row r="662" spans="1:11" x14ac:dyDescent="0.35">
      <c r="A662" t="s">
        <v>3697</v>
      </c>
      <c r="B662" t="s">
        <v>2635</v>
      </c>
      <c r="C662" t="s">
        <v>3698</v>
      </c>
      <c r="D662" t="s">
        <v>3699</v>
      </c>
      <c r="E662" t="s">
        <v>3463</v>
      </c>
      <c r="F662" t="s">
        <v>3696</v>
      </c>
      <c r="G662" s="18">
        <v>45337</v>
      </c>
      <c r="I662" t="s">
        <v>1544</v>
      </c>
      <c r="J662" t="s">
        <v>1584</v>
      </c>
      <c r="K662" t="s">
        <v>1546</v>
      </c>
    </row>
    <row r="663" spans="1:11" x14ac:dyDescent="0.35">
      <c r="A663" t="s">
        <v>3700</v>
      </c>
      <c r="B663" t="s">
        <v>1586</v>
      </c>
      <c r="C663" t="s">
        <v>3701</v>
      </c>
      <c r="D663" t="s">
        <v>2234</v>
      </c>
      <c r="E663" t="s">
        <v>3702</v>
      </c>
      <c r="F663" t="s">
        <v>2236</v>
      </c>
      <c r="G663" s="18">
        <v>45903</v>
      </c>
      <c r="I663" t="s">
        <v>1544</v>
      </c>
      <c r="J663" t="s">
        <v>1584</v>
      </c>
      <c r="K663" t="s">
        <v>1546</v>
      </c>
    </row>
    <row r="664" spans="1:11" x14ac:dyDescent="0.35">
      <c r="A664" t="s">
        <v>3703</v>
      </c>
      <c r="B664" t="s">
        <v>3704</v>
      </c>
      <c r="C664" t="s">
        <v>3705</v>
      </c>
      <c r="D664" t="s">
        <v>3706</v>
      </c>
      <c r="E664" t="s">
        <v>3707</v>
      </c>
      <c r="F664" t="s">
        <v>1782</v>
      </c>
      <c r="G664" s="18">
        <v>40848</v>
      </c>
      <c r="I664" t="s">
        <v>1544</v>
      </c>
      <c r="J664" t="s">
        <v>1573</v>
      </c>
      <c r="K664" t="s">
        <v>1546</v>
      </c>
    </row>
    <row r="665" spans="1:11" x14ac:dyDescent="0.35">
      <c r="A665" t="s">
        <v>3703</v>
      </c>
      <c r="B665" t="s">
        <v>3708</v>
      </c>
      <c r="C665" t="s">
        <v>3709</v>
      </c>
      <c r="D665" t="s">
        <v>3706</v>
      </c>
      <c r="E665" t="s">
        <v>3707</v>
      </c>
      <c r="F665" t="s">
        <v>1782</v>
      </c>
      <c r="G665" s="18">
        <v>40848</v>
      </c>
      <c r="I665" t="s">
        <v>1544</v>
      </c>
      <c r="J665" t="s">
        <v>1573</v>
      </c>
      <c r="K665" t="s">
        <v>1546</v>
      </c>
    </row>
    <row r="666" spans="1:11" x14ac:dyDescent="0.35">
      <c r="A666" t="s">
        <v>3710</v>
      </c>
      <c r="B666" t="s">
        <v>2488</v>
      </c>
      <c r="C666" t="s">
        <v>3711</v>
      </c>
      <c r="D666" t="s">
        <v>3712</v>
      </c>
      <c r="E666" t="s">
        <v>2113</v>
      </c>
      <c r="F666" t="s">
        <v>3713</v>
      </c>
      <c r="G666" s="18">
        <v>43816</v>
      </c>
      <c r="I666" t="s">
        <v>1544</v>
      </c>
      <c r="J666" t="s">
        <v>1649</v>
      </c>
      <c r="K666" t="s">
        <v>1546</v>
      </c>
    </row>
    <row r="667" spans="1:11" x14ac:dyDescent="0.35">
      <c r="A667" t="s">
        <v>3710</v>
      </c>
      <c r="B667" t="s">
        <v>2488</v>
      </c>
      <c r="C667" t="s">
        <v>3711</v>
      </c>
      <c r="D667" t="s">
        <v>3712</v>
      </c>
      <c r="E667" t="s">
        <v>2113</v>
      </c>
      <c r="F667" t="s">
        <v>3713</v>
      </c>
      <c r="G667" s="18">
        <v>45643</v>
      </c>
      <c r="H667" s="18">
        <v>46022</v>
      </c>
      <c r="I667" t="s">
        <v>1544</v>
      </c>
      <c r="J667" t="s">
        <v>1649</v>
      </c>
      <c r="K667" t="s">
        <v>1546</v>
      </c>
    </row>
    <row r="668" spans="1:11" x14ac:dyDescent="0.35">
      <c r="A668" t="s">
        <v>3714</v>
      </c>
      <c r="B668" t="s">
        <v>3715</v>
      </c>
      <c r="C668" t="s">
        <v>3716</v>
      </c>
      <c r="D668" t="s">
        <v>3717</v>
      </c>
      <c r="E668" t="s">
        <v>2135</v>
      </c>
      <c r="F668" t="s">
        <v>3718</v>
      </c>
      <c r="G668" s="18">
        <v>45433</v>
      </c>
      <c r="I668" t="s">
        <v>1544</v>
      </c>
      <c r="J668" t="s">
        <v>1567</v>
      </c>
      <c r="K668" t="s">
        <v>1546</v>
      </c>
    </row>
    <row r="669" spans="1:11" x14ac:dyDescent="0.35">
      <c r="A669" t="s">
        <v>3719</v>
      </c>
      <c r="B669" t="s">
        <v>1735</v>
      </c>
      <c r="C669" t="s">
        <v>3720</v>
      </c>
      <c r="D669" t="s">
        <v>3717</v>
      </c>
      <c r="E669" t="s">
        <v>2135</v>
      </c>
      <c r="F669" t="s">
        <v>3718</v>
      </c>
      <c r="G669" s="18">
        <v>45433</v>
      </c>
      <c r="I669" t="s">
        <v>1544</v>
      </c>
      <c r="J669" t="s">
        <v>1567</v>
      </c>
      <c r="K669" t="s">
        <v>1546</v>
      </c>
    </row>
    <row r="670" spans="1:11" x14ac:dyDescent="0.35">
      <c r="A670" t="s">
        <v>3721</v>
      </c>
      <c r="B670" t="s">
        <v>1735</v>
      </c>
      <c r="C670" t="s">
        <v>3722</v>
      </c>
      <c r="D670" t="s">
        <v>3717</v>
      </c>
      <c r="E670" t="s">
        <v>2135</v>
      </c>
      <c r="F670" t="s">
        <v>3718</v>
      </c>
      <c r="G670" s="18">
        <v>45433</v>
      </c>
      <c r="I670" t="s">
        <v>1544</v>
      </c>
      <c r="J670" t="s">
        <v>1567</v>
      </c>
      <c r="K670" t="s">
        <v>1546</v>
      </c>
    </row>
    <row r="671" spans="1:11" x14ac:dyDescent="0.35">
      <c r="A671" t="s">
        <v>3723</v>
      </c>
      <c r="B671" t="s">
        <v>1638</v>
      </c>
      <c r="C671" t="s">
        <v>3724</v>
      </c>
      <c r="D671" t="s">
        <v>3725</v>
      </c>
      <c r="E671" t="s">
        <v>2113</v>
      </c>
      <c r="F671" t="s">
        <v>3726</v>
      </c>
      <c r="G671" s="18">
        <v>42460</v>
      </c>
      <c r="I671" t="s">
        <v>1583</v>
      </c>
      <c r="J671" t="s">
        <v>1567</v>
      </c>
      <c r="K671" t="s">
        <v>1546</v>
      </c>
    </row>
    <row r="672" spans="1:11" x14ac:dyDescent="0.35">
      <c r="A672" t="s">
        <v>3727</v>
      </c>
      <c r="B672" t="s">
        <v>1638</v>
      </c>
      <c r="C672" t="s">
        <v>3728</v>
      </c>
      <c r="D672" t="s">
        <v>3725</v>
      </c>
      <c r="E672" t="s">
        <v>2113</v>
      </c>
      <c r="F672" t="s">
        <v>3726</v>
      </c>
      <c r="G672" s="18">
        <v>42460</v>
      </c>
      <c r="I672" t="s">
        <v>1583</v>
      </c>
      <c r="J672" t="s">
        <v>1567</v>
      </c>
      <c r="K672" t="s">
        <v>1546</v>
      </c>
    </row>
    <row r="673" spans="1:11" x14ac:dyDescent="0.35">
      <c r="A673" t="s">
        <v>3729</v>
      </c>
      <c r="B673" t="s">
        <v>1638</v>
      </c>
      <c r="C673" t="s">
        <v>3730</v>
      </c>
      <c r="D673" t="s">
        <v>3725</v>
      </c>
      <c r="E673" t="s">
        <v>2113</v>
      </c>
      <c r="F673" t="s">
        <v>3726</v>
      </c>
      <c r="G673" s="18">
        <v>42460</v>
      </c>
      <c r="I673" t="s">
        <v>1583</v>
      </c>
      <c r="J673" t="s">
        <v>1567</v>
      </c>
      <c r="K673" t="s">
        <v>1546</v>
      </c>
    </row>
    <row r="674" spans="1:11" x14ac:dyDescent="0.35">
      <c r="A674" t="s">
        <v>3731</v>
      </c>
      <c r="B674" t="s">
        <v>1638</v>
      </c>
      <c r="C674" t="s">
        <v>3732</v>
      </c>
      <c r="D674" t="s">
        <v>3725</v>
      </c>
      <c r="E674" t="s">
        <v>2113</v>
      </c>
      <c r="F674" t="s">
        <v>3726</v>
      </c>
      <c r="G674" s="18">
        <v>45915</v>
      </c>
      <c r="H674" s="18">
        <v>46053</v>
      </c>
      <c r="I674" t="s">
        <v>1583</v>
      </c>
      <c r="J674" t="s">
        <v>1563</v>
      </c>
      <c r="K674" t="s">
        <v>1546</v>
      </c>
    </row>
    <row r="675" spans="1:11" x14ac:dyDescent="0.35">
      <c r="A675" t="s">
        <v>3733</v>
      </c>
      <c r="B675" t="s">
        <v>1638</v>
      </c>
      <c r="C675" t="s">
        <v>3734</v>
      </c>
      <c r="D675" t="s">
        <v>3725</v>
      </c>
      <c r="E675" t="s">
        <v>2113</v>
      </c>
      <c r="F675" t="s">
        <v>3726</v>
      </c>
      <c r="G675" s="18">
        <v>45915</v>
      </c>
      <c r="H675" s="18">
        <v>46053</v>
      </c>
      <c r="I675" t="s">
        <v>1583</v>
      </c>
      <c r="J675" t="s">
        <v>1563</v>
      </c>
      <c r="K675" t="s">
        <v>1546</v>
      </c>
    </row>
    <row r="676" spans="1:11" x14ac:dyDescent="0.35">
      <c r="A676" t="s">
        <v>3735</v>
      </c>
      <c r="B676" t="s">
        <v>1638</v>
      </c>
      <c r="C676" t="s">
        <v>3736</v>
      </c>
      <c r="D676" t="s">
        <v>3725</v>
      </c>
      <c r="E676" t="s">
        <v>2113</v>
      </c>
      <c r="F676" t="s">
        <v>3726</v>
      </c>
      <c r="G676" s="18">
        <v>45915</v>
      </c>
      <c r="H676" s="18">
        <v>46053</v>
      </c>
      <c r="I676" t="s">
        <v>1583</v>
      </c>
      <c r="J676" t="s">
        <v>1563</v>
      </c>
      <c r="K676" t="s">
        <v>1546</v>
      </c>
    </row>
    <row r="677" spans="1:11" x14ac:dyDescent="0.35">
      <c r="A677" t="s">
        <v>3737</v>
      </c>
      <c r="B677" t="s">
        <v>2342</v>
      </c>
      <c r="C677" t="s">
        <v>3738</v>
      </c>
      <c r="D677" t="s">
        <v>3739</v>
      </c>
      <c r="E677" t="s">
        <v>2701</v>
      </c>
      <c r="F677" t="s">
        <v>2345</v>
      </c>
      <c r="G677" s="18">
        <v>45644</v>
      </c>
      <c r="I677" t="s">
        <v>1583</v>
      </c>
      <c r="J677" t="s">
        <v>1545</v>
      </c>
      <c r="K677" t="s">
        <v>1546</v>
      </c>
    </row>
    <row r="678" spans="1:11" x14ac:dyDescent="0.35">
      <c r="A678" t="s">
        <v>3740</v>
      </c>
      <c r="B678" t="s">
        <v>1754</v>
      </c>
      <c r="C678" t="s">
        <v>3741</v>
      </c>
      <c r="D678" t="s">
        <v>3742</v>
      </c>
      <c r="E678" t="s">
        <v>1972</v>
      </c>
      <c r="F678" t="s">
        <v>3743</v>
      </c>
      <c r="G678" s="18">
        <v>43586</v>
      </c>
      <c r="I678" t="s">
        <v>1583</v>
      </c>
      <c r="J678" t="s">
        <v>1747</v>
      </c>
      <c r="K678" t="s">
        <v>1546</v>
      </c>
    </row>
    <row r="679" spans="1:11" x14ac:dyDescent="0.35">
      <c r="A679" t="s">
        <v>3744</v>
      </c>
      <c r="B679" t="s">
        <v>3745</v>
      </c>
      <c r="C679" t="s">
        <v>3746</v>
      </c>
      <c r="D679" t="s">
        <v>3742</v>
      </c>
      <c r="E679" t="s">
        <v>1972</v>
      </c>
      <c r="F679" t="s">
        <v>3743</v>
      </c>
      <c r="G679" s="18">
        <v>43586</v>
      </c>
      <c r="I679" t="s">
        <v>1583</v>
      </c>
      <c r="J679" t="s">
        <v>1747</v>
      </c>
      <c r="K679" t="s">
        <v>1546</v>
      </c>
    </row>
    <row r="680" spans="1:11" x14ac:dyDescent="0.35">
      <c r="A680" t="s">
        <v>3747</v>
      </c>
      <c r="B680" t="s">
        <v>1638</v>
      </c>
      <c r="C680" t="s">
        <v>3748</v>
      </c>
      <c r="D680" t="s">
        <v>3725</v>
      </c>
      <c r="E680" t="s">
        <v>2069</v>
      </c>
      <c r="F680" t="s">
        <v>3726</v>
      </c>
      <c r="G680" s="18">
        <v>45962</v>
      </c>
      <c r="H680" s="18">
        <v>46006</v>
      </c>
      <c r="I680" t="s">
        <v>1583</v>
      </c>
      <c r="J680" t="s">
        <v>1563</v>
      </c>
      <c r="K680" t="s">
        <v>1546</v>
      </c>
    </row>
    <row r="681" spans="1:11" x14ac:dyDescent="0.35">
      <c r="A681" t="s">
        <v>3749</v>
      </c>
      <c r="B681" t="s">
        <v>1558</v>
      </c>
      <c r="C681" t="s">
        <v>3750</v>
      </c>
      <c r="D681" t="s">
        <v>3751</v>
      </c>
      <c r="E681" t="s">
        <v>3478</v>
      </c>
      <c r="F681" t="s">
        <v>3752</v>
      </c>
      <c r="G681" s="18">
        <v>43676</v>
      </c>
      <c r="I681" t="s">
        <v>1583</v>
      </c>
      <c r="J681" t="s">
        <v>1584</v>
      </c>
      <c r="K681" t="s">
        <v>1546</v>
      </c>
    </row>
    <row r="682" spans="1:11" x14ac:dyDescent="0.35">
      <c r="A682" t="s">
        <v>3753</v>
      </c>
      <c r="B682" t="s">
        <v>3754</v>
      </c>
      <c r="C682" t="s">
        <v>3755</v>
      </c>
      <c r="D682" t="s">
        <v>2934</v>
      </c>
      <c r="E682" t="s">
        <v>2184</v>
      </c>
      <c r="F682" t="s">
        <v>2935</v>
      </c>
      <c r="G682" s="18">
        <v>42886</v>
      </c>
      <c r="I682" t="s">
        <v>1583</v>
      </c>
      <c r="J682" t="s">
        <v>1595</v>
      </c>
      <c r="K682" t="s">
        <v>1546</v>
      </c>
    </row>
    <row r="683" spans="1:11" x14ac:dyDescent="0.35">
      <c r="A683" t="s">
        <v>3756</v>
      </c>
      <c r="B683" t="s">
        <v>3757</v>
      </c>
      <c r="C683" t="s">
        <v>3758</v>
      </c>
      <c r="D683" t="s">
        <v>2934</v>
      </c>
      <c r="E683" t="s">
        <v>2184</v>
      </c>
      <c r="F683" t="s">
        <v>2935</v>
      </c>
      <c r="G683" s="18">
        <v>42886</v>
      </c>
      <c r="I683" t="s">
        <v>1583</v>
      </c>
      <c r="J683" t="s">
        <v>1595</v>
      </c>
      <c r="K683" t="s">
        <v>1546</v>
      </c>
    </row>
    <row r="684" spans="1:11" x14ac:dyDescent="0.35">
      <c r="A684" t="s">
        <v>3759</v>
      </c>
      <c r="B684" t="s">
        <v>1638</v>
      </c>
      <c r="C684" t="s">
        <v>3760</v>
      </c>
      <c r="D684" t="s">
        <v>3761</v>
      </c>
      <c r="E684" t="s">
        <v>2196</v>
      </c>
      <c r="F684" t="s">
        <v>3762</v>
      </c>
      <c r="G684" s="18">
        <v>44926</v>
      </c>
      <c r="I684" t="s">
        <v>1544</v>
      </c>
      <c r="J684" t="s">
        <v>1584</v>
      </c>
      <c r="K684" t="s">
        <v>1546</v>
      </c>
    </row>
    <row r="685" spans="1:11" x14ac:dyDescent="0.35">
      <c r="A685" t="s">
        <v>3763</v>
      </c>
      <c r="B685" t="s">
        <v>1638</v>
      </c>
      <c r="C685" t="s">
        <v>3764</v>
      </c>
      <c r="D685" t="s">
        <v>3761</v>
      </c>
      <c r="E685" t="s">
        <v>2196</v>
      </c>
      <c r="F685" t="s">
        <v>3762</v>
      </c>
      <c r="G685" s="18">
        <v>44926</v>
      </c>
      <c r="I685" t="s">
        <v>1544</v>
      </c>
      <c r="J685" t="s">
        <v>1584</v>
      </c>
      <c r="K685" t="s">
        <v>1546</v>
      </c>
    </row>
    <row r="686" spans="1:11" x14ac:dyDescent="0.35">
      <c r="A686" t="s">
        <v>3765</v>
      </c>
      <c r="B686" t="s">
        <v>1597</v>
      </c>
      <c r="C686" t="s">
        <v>3766</v>
      </c>
      <c r="D686" t="s">
        <v>2507</v>
      </c>
      <c r="E686" t="s">
        <v>1641</v>
      </c>
      <c r="F686" t="s">
        <v>2508</v>
      </c>
      <c r="G686" s="18">
        <v>45881</v>
      </c>
      <c r="I686" t="s">
        <v>1583</v>
      </c>
      <c r="J686" t="s">
        <v>1567</v>
      </c>
      <c r="K686" t="s">
        <v>1546</v>
      </c>
    </row>
    <row r="687" spans="1:11" x14ac:dyDescent="0.35">
      <c r="A687" t="s">
        <v>3767</v>
      </c>
      <c r="B687" t="s">
        <v>1565</v>
      </c>
      <c r="C687" t="s">
        <v>3768</v>
      </c>
      <c r="D687" t="s">
        <v>2507</v>
      </c>
      <c r="E687" t="s">
        <v>1641</v>
      </c>
      <c r="F687" t="s">
        <v>2508</v>
      </c>
      <c r="G687" s="18">
        <v>45888</v>
      </c>
      <c r="I687" t="s">
        <v>1583</v>
      </c>
      <c r="J687" t="s">
        <v>1567</v>
      </c>
      <c r="K687" t="s">
        <v>1546</v>
      </c>
    </row>
    <row r="688" spans="1:11" x14ac:dyDescent="0.35">
      <c r="A688" t="s">
        <v>3769</v>
      </c>
      <c r="B688" t="s">
        <v>2062</v>
      </c>
      <c r="C688" t="s">
        <v>3770</v>
      </c>
      <c r="D688" t="s">
        <v>3771</v>
      </c>
      <c r="E688" t="s">
        <v>3772</v>
      </c>
      <c r="F688" t="s">
        <v>3773</v>
      </c>
      <c r="G688" s="18">
        <v>45646</v>
      </c>
      <c r="I688" t="s">
        <v>1544</v>
      </c>
      <c r="J688" t="s">
        <v>1573</v>
      </c>
      <c r="K688" t="s">
        <v>1546</v>
      </c>
    </row>
    <row r="689" spans="1:11" x14ac:dyDescent="0.35">
      <c r="A689" t="s">
        <v>3774</v>
      </c>
      <c r="B689" t="s">
        <v>3775</v>
      </c>
      <c r="C689" t="s">
        <v>3776</v>
      </c>
      <c r="D689" t="s">
        <v>3777</v>
      </c>
      <c r="E689" t="s">
        <v>3778</v>
      </c>
      <c r="F689" t="s">
        <v>3779</v>
      </c>
      <c r="G689" s="18">
        <v>45671</v>
      </c>
      <c r="I689" t="s">
        <v>1544</v>
      </c>
      <c r="J689" t="s">
        <v>1549</v>
      </c>
      <c r="K689" t="s">
        <v>1546</v>
      </c>
    </row>
    <row r="690" spans="1:11" x14ac:dyDescent="0.35">
      <c r="A690" t="s">
        <v>3780</v>
      </c>
      <c r="B690" t="s">
        <v>1735</v>
      </c>
      <c r="C690" t="s">
        <v>3781</v>
      </c>
      <c r="D690" t="s">
        <v>3777</v>
      </c>
      <c r="E690" t="s">
        <v>3778</v>
      </c>
      <c r="F690" t="s">
        <v>3779</v>
      </c>
      <c r="G690" s="18">
        <v>45671</v>
      </c>
      <c r="I690" t="s">
        <v>1544</v>
      </c>
      <c r="J690" t="s">
        <v>1549</v>
      </c>
      <c r="K690" t="s">
        <v>1546</v>
      </c>
    </row>
    <row r="691" spans="1:11" x14ac:dyDescent="0.35">
      <c r="A691" t="s">
        <v>3782</v>
      </c>
      <c r="B691" t="s">
        <v>1735</v>
      </c>
      <c r="C691" t="s">
        <v>3783</v>
      </c>
      <c r="D691" t="s">
        <v>3784</v>
      </c>
      <c r="E691" t="s">
        <v>3785</v>
      </c>
      <c r="F691" t="s">
        <v>3786</v>
      </c>
      <c r="G691" s="18">
        <v>45929</v>
      </c>
      <c r="H691" s="18">
        <v>46053</v>
      </c>
      <c r="I691" t="s">
        <v>1583</v>
      </c>
      <c r="J691" t="s">
        <v>1567</v>
      </c>
      <c r="K691" t="s">
        <v>1546</v>
      </c>
    </row>
    <row r="692" spans="1:11" x14ac:dyDescent="0.35">
      <c r="A692" t="s">
        <v>3787</v>
      </c>
      <c r="B692" t="s">
        <v>1590</v>
      </c>
      <c r="C692" t="s">
        <v>3788</v>
      </c>
      <c r="D692" t="s">
        <v>3789</v>
      </c>
      <c r="E692" t="s">
        <v>1751</v>
      </c>
      <c r="F692" t="s">
        <v>3790</v>
      </c>
      <c r="G692" s="18">
        <v>45456</v>
      </c>
      <c r="H692" s="18">
        <v>46004</v>
      </c>
      <c r="I692" t="s">
        <v>1583</v>
      </c>
      <c r="J692" t="s">
        <v>1545</v>
      </c>
      <c r="K692" t="s">
        <v>1546</v>
      </c>
    </row>
    <row r="693" spans="1:11" x14ac:dyDescent="0.35">
      <c r="A693" t="s">
        <v>3791</v>
      </c>
      <c r="B693" t="s">
        <v>1638</v>
      </c>
      <c r="C693" t="s">
        <v>3792</v>
      </c>
      <c r="D693" t="s">
        <v>3793</v>
      </c>
      <c r="E693" t="s">
        <v>2792</v>
      </c>
      <c r="F693" t="s">
        <v>3794</v>
      </c>
      <c r="G693" s="18">
        <v>45937</v>
      </c>
      <c r="H693" s="18">
        <v>46022</v>
      </c>
      <c r="I693" t="s">
        <v>1678</v>
      </c>
      <c r="J693" t="s">
        <v>1595</v>
      </c>
      <c r="K693" t="s">
        <v>1546</v>
      </c>
    </row>
    <row r="694" spans="1:11" x14ac:dyDescent="0.35">
      <c r="A694" t="s">
        <v>3795</v>
      </c>
      <c r="B694" t="s">
        <v>1804</v>
      </c>
      <c r="C694" t="s">
        <v>3796</v>
      </c>
      <c r="D694" t="s">
        <v>3797</v>
      </c>
      <c r="E694" t="s">
        <v>2720</v>
      </c>
      <c r="F694" t="s">
        <v>3798</v>
      </c>
      <c r="G694" s="18">
        <v>45882</v>
      </c>
      <c r="I694" t="s">
        <v>1678</v>
      </c>
      <c r="J694" t="s">
        <v>1584</v>
      </c>
      <c r="K694" t="s">
        <v>1546</v>
      </c>
    </row>
    <row r="695" spans="1:11" x14ac:dyDescent="0.35">
      <c r="A695" t="s">
        <v>3799</v>
      </c>
      <c r="B695" t="s">
        <v>1804</v>
      </c>
      <c r="C695" t="s">
        <v>3800</v>
      </c>
      <c r="D695" t="s">
        <v>3797</v>
      </c>
      <c r="E695" t="s">
        <v>2720</v>
      </c>
      <c r="F695" t="s">
        <v>3798</v>
      </c>
      <c r="G695" s="18">
        <v>45888</v>
      </c>
      <c r="I695" t="s">
        <v>1678</v>
      </c>
      <c r="J695" t="s">
        <v>1584</v>
      </c>
      <c r="K695" t="s">
        <v>1546</v>
      </c>
    </row>
    <row r="696" spans="1:11" x14ac:dyDescent="0.35">
      <c r="A696" t="s">
        <v>3801</v>
      </c>
      <c r="B696" t="s">
        <v>1804</v>
      </c>
      <c r="C696" t="s">
        <v>3802</v>
      </c>
      <c r="D696" t="s">
        <v>3797</v>
      </c>
      <c r="E696" t="s">
        <v>2927</v>
      </c>
      <c r="F696" t="s">
        <v>3798</v>
      </c>
      <c r="G696" s="18">
        <v>45848</v>
      </c>
      <c r="I696" t="s">
        <v>1544</v>
      </c>
      <c r="J696" t="s">
        <v>1545</v>
      </c>
      <c r="K696" t="s">
        <v>1546</v>
      </c>
    </row>
    <row r="697" spans="1:11" x14ac:dyDescent="0.35">
      <c r="A697" t="s">
        <v>3803</v>
      </c>
      <c r="B697" t="s">
        <v>1804</v>
      </c>
      <c r="C697" t="s">
        <v>3804</v>
      </c>
      <c r="D697" t="s">
        <v>3797</v>
      </c>
      <c r="E697" t="s">
        <v>2927</v>
      </c>
      <c r="F697" t="s">
        <v>3798</v>
      </c>
      <c r="G697" s="18">
        <v>45672</v>
      </c>
      <c r="I697" t="s">
        <v>1678</v>
      </c>
      <c r="J697" t="s">
        <v>1545</v>
      </c>
      <c r="K697" t="s">
        <v>1546</v>
      </c>
    </row>
    <row r="698" spans="1:11" x14ac:dyDescent="0.35">
      <c r="A698" t="s">
        <v>3805</v>
      </c>
      <c r="B698" t="s">
        <v>1804</v>
      </c>
      <c r="C698" t="s">
        <v>3806</v>
      </c>
      <c r="D698" t="s">
        <v>3797</v>
      </c>
      <c r="E698" t="s">
        <v>2927</v>
      </c>
      <c r="F698" t="s">
        <v>3798</v>
      </c>
      <c r="G698" s="18">
        <v>45870</v>
      </c>
      <c r="I698" t="s">
        <v>1544</v>
      </c>
      <c r="J698" t="s">
        <v>1545</v>
      </c>
      <c r="K698" t="s">
        <v>1546</v>
      </c>
    </row>
    <row r="699" spans="1:11" x14ac:dyDescent="0.35">
      <c r="A699" t="s">
        <v>3807</v>
      </c>
      <c r="B699" t="s">
        <v>1804</v>
      </c>
      <c r="C699" t="s">
        <v>3808</v>
      </c>
      <c r="D699" t="s">
        <v>3797</v>
      </c>
      <c r="E699" t="s">
        <v>1593</v>
      </c>
      <c r="F699" t="s">
        <v>3798</v>
      </c>
      <c r="G699" s="18">
        <v>45866</v>
      </c>
      <c r="I699" t="s">
        <v>1544</v>
      </c>
      <c r="J699" t="s">
        <v>1567</v>
      </c>
      <c r="K699" t="s">
        <v>1546</v>
      </c>
    </row>
    <row r="700" spans="1:11" x14ac:dyDescent="0.35">
      <c r="A700" t="s">
        <v>3809</v>
      </c>
      <c r="B700" t="s">
        <v>1804</v>
      </c>
      <c r="C700" t="s">
        <v>3810</v>
      </c>
      <c r="D700" t="s">
        <v>3797</v>
      </c>
      <c r="E700" t="s">
        <v>1593</v>
      </c>
      <c r="F700" t="s">
        <v>3798</v>
      </c>
      <c r="G700" s="18">
        <v>45946</v>
      </c>
      <c r="I700" t="s">
        <v>1544</v>
      </c>
      <c r="J700" t="s">
        <v>1567</v>
      </c>
      <c r="K700" t="s">
        <v>1546</v>
      </c>
    </row>
    <row r="701" spans="1:11" x14ac:dyDescent="0.35">
      <c r="A701" t="s">
        <v>3811</v>
      </c>
      <c r="B701" t="s">
        <v>1804</v>
      </c>
      <c r="C701" t="s">
        <v>3812</v>
      </c>
      <c r="D701" t="s">
        <v>3797</v>
      </c>
      <c r="E701" t="s">
        <v>1593</v>
      </c>
      <c r="F701" t="s">
        <v>3798</v>
      </c>
      <c r="G701" s="18">
        <v>45866</v>
      </c>
      <c r="I701" t="s">
        <v>1544</v>
      </c>
      <c r="J701" t="s">
        <v>1584</v>
      </c>
      <c r="K701" t="s">
        <v>1546</v>
      </c>
    </row>
    <row r="702" spans="1:11" x14ac:dyDescent="0.35">
      <c r="A702" t="s">
        <v>3813</v>
      </c>
      <c r="B702" t="s">
        <v>1717</v>
      </c>
      <c r="C702" t="s">
        <v>3814</v>
      </c>
      <c r="D702" t="s">
        <v>3815</v>
      </c>
      <c r="E702" t="s">
        <v>3816</v>
      </c>
      <c r="F702" t="s">
        <v>3817</v>
      </c>
      <c r="G702" s="18">
        <v>41070</v>
      </c>
      <c r="I702" t="s">
        <v>1544</v>
      </c>
      <c r="J702" t="s">
        <v>1573</v>
      </c>
      <c r="K702" t="s">
        <v>1546</v>
      </c>
    </row>
    <row r="703" spans="1:11" x14ac:dyDescent="0.35">
      <c r="A703" t="s">
        <v>3818</v>
      </c>
      <c r="B703" t="s">
        <v>1667</v>
      </c>
      <c r="C703" t="s">
        <v>3819</v>
      </c>
      <c r="D703" t="s">
        <v>3820</v>
      </c>
      <c r="E703" t="s">
        <v>3821</v>
      </c>
      <c r="F703" t="s">
        <v>3822</v>
      </c>
      <c r="G703" s="18">
        <v>45512</v>
      </c>
      <c r="H703" s="18">
        <v>49309</v>
      </c>
      <c r="I703" t="s">
        <v>1544</v>
      </c>
      <c r="J703" t="s">
        <v>1573</v>
      </c>
      <c r="K703" t="s">
        <v>1546</v>
      </c>
    </row>
    <row r="704" spans="1:11" x14ac:dyDescent="0.35">
      <c r="A704" t="s">
        <v>3823</v>
      </c>
      <c r="B704" t="s">
        <v>1590</v>
      </c>
      <c r="C704" t="s">
        <v>3824</v>
      </c>
      <c r="D704" t="s">
        <v>2356</v>
      </c>
      <c r="E704" t="s">
        <v>2069</v>
      </c>
      <c r="F704" t="s">
        <v>2357</v>
      </c>
      <c r="G704" s="18">
        <v>44470</v>
      </c>
      <c r="I704" t="s">
        <v>1544</v>
      </c>
      <c r="J704" t="s">
        <v>1573</v>
      </c>
      <c r="K704" t="s">
        <v>1546</v>
      </c>
    </row>
    <row r="705" spans="1:11" x14ac:dyDescent="0.35">
      <c r="A705" t="s">
        <v>3825</v>
      </c>
      <c r="B705" t="s">
        <v>2062</v>
      </c>
      <c r="C705" t="s">
        <v>3826</v>
      </c>
      <c r="D705" t="s">
        <v>3827</v>
      </c>
      <c r="E705" t="s">
        <v>1554</v>
      </c>
      <c r="F705" t="s">
        <v>3828</v>
      </c>
      <c r="G705" s="18">
        <v>45944</v>
      </c>
      <c r="H705" s="18">
        <v>46016</v>
      </c>
      <c r="I705" t="s">
        <v>1556</v>
      </c>
      <c r="J705" t="s">
        <v>1567</v>
      </c>
      <c r="K705" t="s">
        <v>1546</v>
      </c>
    </row>
    <row r="706" spans="1:11" x14ac:dyDescent="0.35">
      <c r="A706" t="s">
        <v>3829</v>
      </c>
      <c r="B706" t="s">
        <v>3830</v>
      </c>
      <c r="C706" t="s">
        <v>3831</v>
      </c>
      <c r="D706" t="s">
        <v>3832</v>
      </c>
      <c r="E706" t="s">
        <v>1683</v>
      </c>
      <c r="F706" t="s">
        <v>3833</v>
      </c>
      <c r="G706" s="18">
        <v>45677</v>
      </c>
      <c r="I706" t="s">
        <v>1556</v>
      </c>
      <c r="J706" t="s">
        <v>1545</v>
      </c>
      <c r="K706" t="s">
        <v>1546</v>
      </c>
    </row>
    <row r="707" spans="1:11" x14ac:dyDescent="0.35">
      <c r="A707" t="s">
        <v>3834</v>
      </c>
      <c r="B707" t="s">
        <v>3835</v>
      </c>
      <c r="C707" t="s">
        <v>3836</v>
      </c>
      <c r="D707" t="s">
        <v>3837</v>
      </c>
      <c r="E707" t="s">
        <v>3838</v>
      </c>
      <c r="F707" t="s">
        <v>2246</v>
      </c>
      <c r="G707" s="18">
        <v>45820</v>
      </c>
      <c r="I707" t="s">
        <v>1583</v>
      </c>
      <c r="J707" t="s">
        <v>1545</v>
      </c>
      <c r="K707" t="s">
        <v>1546</v>
      </c>
    </row>
    <row r="708" spans="1:11" x14ac:dyDescent="0.35">
      <c r="A708" t="s">
        <v>3834</v>
      </c>
      <c r="B708" t="s">
        <v>3839</v>
      </c>
      <c r="C708" t="s">
        <v>3840</v>
      </c>
      <c r="D708" t="s">
        <v>3837</v>
      </c>
      <c r="E708" t="s">
        <v>3838</v>
      </c>
      <c r="F708" t="s">
        <v>2246</v>
      </c>
      <c r="G708" s="18">
        <v>45820</v>
      </c>
      <c r="I708" t="s">
        <v>1583</v>
      </c>
      <c r="J708" t="s">
        <v>1545</v>
      </c>
      <c r="K708" t="s">
        <v>1546</v>
      </c>
    </row>
    <row r="709" spans="1:11" x14ac:dyDescent="0.35">
      <c r="A709" t="s">
        <v>3841</v>
      </c>
      <c r="B709" t="s">
        <v>2155</v>
      </c>
      <c r="C709" t="s">
        <v>3842</v>
      </c>
      <c r="D709" t="s">
        <v>3837</v>
      </c>
      <c r="E709" t="s">
        <v>1554</v>
      </c>
      <c r="F709" t="s">
        <v>2246</v>
      </c>
      <c r="G709" s="18">
        <v>44644</v>
      </c>
      <c r="I709" t="s">
        <v>1860</v>
      </c>
      <c r="J709" t="s">
        <v>1545</v>
      </c>
      <c r="K709" t="s">
        <v>1546</v>
      </c>
    </row>
    <row r="710" spans="1:11" x14ac:dyDescent="0.35">
      <c r="A710" t="s">
        <v>3841</v>
      </c>
      <c r="B710" t="s">
        <v>1547</v>
      </c>
      <c r="C710" t="s">
        <v>3843</v>
      </c>
      <c r="D710" t="s">
        <v>3837</v>
      </c>
      <c r="E710" t="s">
        <v>1554</v>
      </c>
      <c r="F710" t="s">
        <v>2246</v>
      </c>
      <c r="G710" s="18">
        <v>42522</v>
      </c>
      <c r="I710" t="s">
        <v>1583</v>
      </c>
      <c r="J710" t="s">
        <v>1747</v>
      </c>
      <c r="K710" t="s">
        <v>1546</v>
      </c>
    </row>
    <row r="711" spans="1:11" x14ac:dyDescent="0.35">
      <c r="A711" t="s">
        <v>3841</v>
      </c>
      <c r="B711" t="s">
        <v>1855</v>
      </c>
      <c r="C711" t="s">
        <v>3844</v>
      </c>
      <c r="D711" t="s">
        <v>3837</v>
      </c>
      <c r="E711" t="s">
        <v>1554</v>
      </c>
      <c r="F711" t="s">
        <v>2246</v>
      </c>
      <c r="G711" s="18">
        <v>45601</v>
      </c>
      <c r="I711" t="s">
        <v>1583</v>
      </c>
      <c r="J711" t="s">
        <v>1747</v>
      </c>
      <c r="K711" t="s">
        <v>1546</v>
      </c>
    </row>
    <row r="712" spans="1:11" x14ac:dyDescent="0.35">
      <c r="A712" t="s">
        <v>3845</v>
      </c>
      <c r="B712" t="s">
        <v>1632</v>
      </c>
      <c r="C712" t="s">
        <v>3846</v>
      </c>
      <c r="D712" t="s">
        <v>3847</v>
      </c>
      <c r="E712" t="s">
        <v>1542</v>
      </c>
      <c r="F712" t="s">
        <v>3848</v>
      </c>
      <c r="G712" s="18">
        <v>44082</v>
      </c>
      <c r="I712" t="s">
        <v>1544</v>
      </c>
      <c r="J712" t="s">
        <v>1563</v>
      </c>
      <c r="K712" t="s">
        <v>1546</v>
      </c>
    </row>
    <row r="713" spans="1:11" x14ac:dyDescent="0.35">
      <c r="A713" t="s">
        <v>3849</v>
      </c>
      <c r="B713" t="s">
        <v>2523</v>
      </c>
      <c r="C713" t="s">
        <v>3850</v>
      </c>
      <c r="D713" t="s">
        <v>2641</v>
      </c>
      <c r="E713" t="s">
        <v>1554</v>
      </c>
      <c r="F713" t="s">
        <v>2642</v>
      </c>
      <c r="G713" s="18">
        <v>45645</v>
      </c>
      <c r="I713" t="s">
        <v>1544</v>
      </c>
      <c r="J713" t="s">
        <v>1567</v>
      </c>
      <c r="K713" t="s">
        <v>1546</v>
      </c>
    </row>
    <row r="714" spans="1:11" x14ac:dyDescent="0.35">
      <c r="A714" t="s">
        <v>3851</v>
      </c>
      <c r="B714" t="s">
        <v>2523</v>
      </c>
      <c r="C714" t="s">
        <v>3852</v>
      </c>
      <c r="D714" t="s">
        <v>2641</v>
      </c>
      <c r="E714" t="s">
        <v>1554</v>
      </c>
      <c r="F714" t="s">
        <v>2642</v>
      </c>
      <c r="G714" s="18">
        <v>45944</v>
      </c>
      <c r="I714" t="s">
        <v>1583</v>
      </c>
      <c r="J714" t="s">
        <v>1567</v>
      </c>
      <c r="K714" t="s">
        <v>1546</v>
      </c>
    </row>
    <row r="715" spans="1:11" x14ac:dyDescent="0.35">
      <c r="A715" t="s">
        <v>3853</v>
      </c>
      <c r="B715" t="s">
        <v>3854</v>
      </c>
      <c r="C715" t="s">
        <v>3855</v>
      </c>
      <c r="D715" t="s">
        <v>3856</v>
      </c>
      <c r="E715" t="s">
        <v>3857</v>
      </c>
      <c r="F715" t="s">
        <v>3858</v>
      </c>
      <c r="G715" s="18">
        <v>45950</v>
      </c>
      <c r="H715" s="18">
        <v>46203</v>
      </c>
      <c r="I715" t="s">
        <v>1583</v>
      </c>
      <c r="J715" t="s">
        <v>1573</v>
      </c>
      <c r="K715" t="s">
        <v>1546</v>
      </c>
    </row>
    <row r="716" spans="1:11" x14ac:dyDescent="0.35">
      <c r="A716" t="s">
        <v>3859</v>
      </c>
      <c r="B716" t="s">
        <v>3860</v>
      </c>
      <c r="C716" t="s">
        <v>3861</v>
      </c>
      <c r="D716" t="s">
        <v>1770</v>
      </c>
      <c r="E716" t="s">
        <v>3862</v>
      </c>
      <c r="F716" t="s">
        <v>1772</v>
      </c>
      <c r="G716" s="18">
        <v>45747</v>
      </c>
      <c r="H716" s="18">
        <v>46022</v>
      </c>
      <c r="I716" t="s">
        <v>1678</v>
      </c>
      <c r="J716" t="s">
        <v>1549</v>
      </c>
      <c r="K716" t="s">
        <v>1546</v>
      </c>
    </row>
    <row r="717" spans="1:11" x14ac:dyDescent="0.35">
      <c r="A717" t="s">
        <v>3863</v>
      </c>
      <c r="B717" t="s">
        <v>3864</v>
      </c>
      <c r="C717" t="s">
        <v>3865</v>
      </c>
      <c r="D717" t="s">
        <v>3866</v>
      </c>
      <c r="E717" t="s">
        <v>3867</v>
      </c>
      <c r="F717" t="s">
        <v>3868</v>
      </c>
      <c r="G717" s="18">
        <v>45945</v>
      </c>
      <c r="I717" t="s">
        <v>1544</v>
      </c>
      <c r="J717" t="s">
        <v>1584</v>
      </c>
      <c r="K717" t="s">
        <v>1546</v>
      </c>
    </row>
    <row r="718" spans="1:11" x14ac:dyDescent="0.35">
      <c r="A718" t="s">
        <v>3869</v>
      </c>
      <c r="B718" t="s">
        <v>1735</v>
      </c>
      <c r="C718" t="s">
        <v>3870</v>
      </c>
      <c r="D718" t="s">
        <v>3871</v>
      </c>
      <c r="E718" t="s">
        <v>2720</v>
      </c>
      <c r="F718" t="s">
        <v>3872</v>
      </c>
      <c r="G718" s="18">
        <v>45692</v>
      </c>
      <c r="I718" t="s">
        <v>1678</v>
      </c>
      <c r="J718" t="s">
        <v>1584</v>
      </c>
      <c r="K718" t="s">
        <v>1546</v>
      </c>
    </row>
    <row r="719" spans="1:11" x14ac:dyDescent="0.35">
      <c r="A719" t="s">
        <v>3873</v>
      </c>
      <c r="B719" t="s">
        <v>1735</v>
      </c>
      <c r="C719" t="s">
        <v>3874</v>
      </c>
      <c r="D719" t="s">
        <v>3871</v>
      </c>
      <c r="E719" t="s">
        <v>2720</v>
      </c>
      <c r="F719" t="s">
        <v>3872</v>
      </c>
      <c r="G719" s="18">
        <v>45692</v>
      </c>
      <c r="I719" t="s">
        <v>1678</v>
      </c>
      <c r="J719" t="s">
        <v>1584</v>
      </c>
      <c r="K719" t="s">
        <v>1546</v>
      </c>
    </row>
    <row r="720" spans="1:11" x14ac:dyDescent="0.35">
      <c r="A720" t="s">
        <v>3875</v>
      </c>
      <c r="B720" t="s">
        <v>1735</v>
      </c>
      <c r="C720" t="s">
        <v>3876</v>
      </c>
      <c r="D720" t="s">
        <v>3871</v>
      </c>
      <c r="E720" t="s">
        <v>2458</v>
      </c>
      <c r="F720" t="s">
        <v>3872</v>
      </c>
      <c r="G720" s="18">
        <v>45084</v>
      </c>
      <c r="I720" t="s">
        <v>1544</v>
      </c>
      <c r="J720" t="s">
        <v>1545</v>
      </c>
      <c r="K720" t="s">
        <v>1546</v>
      </c>
    </row>
    <row r="721" spans="1:11" x14ac:dyDescent="0.35">
      <c r="A721" t="s">
        <v>3877</v>
      </c>
      <c r="B721" t="s">
        <v>1735</v>
      </c>
      <c r="C721" t="s">
        <v>3878</v>
      </c>
      <c r="D721" t="s">
        <v>3871</v>
      </c>
      <c r="E721" t="s">
        <v>2458</v>
      </c>
      <c r="F721" t="s">
        <v>3872</v>
      </c>
      <c r="G721" s="18">
        <v>45078</v>
      </c>
      <c r="I721" t="s">
        <v>1544</v>
      </c>
      <c r="J721" t="s">
        <v>1584</v>
      </c>
      <c r="K721" t="s">
        <v>1546</v>
      </c>
    </row>
    <row r="722" spans="1:11" x14ac:dyDescent="0.35">
      <c r="A722" t="s">
        <v>3879</v>
      </c>
      <c r="B722" t="s">
        <v>3121</v>
      </c>
      <c r="C722" t="s">
        <v>3880</v>
      </c>
      <c r="D722" t="s">
        <v>3881</v>
      </c>
      <c r="E722" t="s">
        <v>1893</v>
      </c>
      <c r="F722" t="s">
        <v>3882</v>
      </c>
      <c r="G722" s="18">
        <v>43308</v>
      </c>
      <c r="I722" t="s">
        <v>1544</v>
      </c>
      <c r="J722" t="s">
        <v>1573</v>
      </c>
      <c r="K722" t="s">
        <v>1546</v>
      </c>
    </row>
    <row r="723" spans="1:11" x14ac:dyDescent="0.35">
      <c r="A723" t="s">
        <v>3883</v>
      </c>
      <c r="B723" t="s">
        <v>2275</v>
      </c>
      <c r="C723" t="s">
        <v>3884</v>
      </c>
      <c r="D723" t="s">
        <v>3885</v>
      </c>
      <c r="E723" t="s">
        <v>1676</v>
      </c>
      <c r="F723" t="s">
        <v>3886</v>
      </c>
      <c r="G723" s="18">
        <v>41747</v>
      </c>
      <c r="I723" t="s">
        <v>1544</v>
      </c>
      <c r="J723" t="s">
        <v>1584</v>
      </c>
      <c r="K723" t="s">
        <v>1546</v>
      </c>
    </row>
    <row r="724" spans="1:11" x14ac:dyDescent="0.35">
      <c r="A724" t="s">
        <v>3887</v>
      </c>
      <c r="B724" t="s">
        <v>3888</v>
      </c>
      <c r="C724" t="s">
        <v>3889</v>
      </c>
      <c r="D724" t="s">
        <v>3890</v>
      </c>
      <c r="E724" t="s">
        <v>1972</v>
      </c>
      <c r="F724" t="s">
        <v>3891</v>
      </c>
      <c r="G724" s="18">
        <v>43900</v>
      </c>
      <c r="I724" t="s">
        <v>1544</v>
      </c>
      <c r="J724" t="s">
        <v>1573</v>
      </c>
      <c r="K724" t="s">
        <v>1546</v>
      </c>
    </row>
    <row r="725" spans="1:11" x14ac:dyDescent="0.35">
      <c r="A725" t="s">
        <v>3892</v>
      </c>
      <c r="B725" t="s">
        <v>3888</v>
      </c>
      <c r="C725" t="s">
        <v>3893</v>
      </c>
      <c r="D725" t="s">
        <v>3890</v>
      </c>
      <c r="E725" t="s">
        <v>1972</v>
      </c>
      <c r="F725" t="s">
        <v>3891</v>
      </c>
      <c r="G725" s="18">
        <v>43900</v>
      </c>
      <c r="I725" t="s">
        <v>1544</v>
      </c>
      <c r="J725" t="s">
        <v>1573</v>
      </c>
      <c r="K725" t="s">
        <v>1546</v>
      </c>
    </row>
    <row r="726" spans="1:11" x14ac:dyDescent="0.35">
      <c r="A726" t="s">
        <v>3894</v>
      </c>
      <c r="B726" t="s">
        <v>3895</v>
      </c>
      <c r="C726" t="s">
        <v>3896</v>
      </c>
      <c r="D726" t="s">
        <v>3897</v>
      </c>
      <c r="E726" t="s">
        <v>1751</v>
      </c>
      <c r="F726" t="s">
        <v>3898</v>
      </c>
      <c r="G726" s="18">
        <v>45930</v>
      </c>
      <c r="H726" s="18">
        <v>46021</v>
      </c>
      <c r="I726" t="s">
        <v>1544</v>
      </c>
      <c r="J726" t="s">
        <v>1545</v>
      </c>
      <c r="K726" t="s">
        <v>1546</v>
      </c>
    </row>
    <row r="727" spans="1:11" x14ac:dyDescent="0.35">
      <c r="A727" t="s">
        <v>3899</v>
      </c>
      <c r="B727" t="s">
        <v>1608</v>
      </c>
      <c r="C727" t="s">
        <v>3900</v>
      </c>
      <c r="D727" t="s">
        <v>3901</v>
      </c>
      <c r="E727" t="s">
        <v>1554</v>
      </c>
      <c r="F727" t="s">
        <v>3902</v>
      </c>
      <c r="G727" s="18">
        <v>42217</v>
      </c>
      <c r="I727" t="s">
        <v>1544</v>
      </c>
      <c r="J727" t="s">
        <v>1595</v>
      </c>
      <c r="K727" t="s">
        <v>1546</v>
      </c>
    </row>
    <row r="728" spans="1:11" x14ac:dyDescent="0.35">
      <c r="A728" t="s">
        <v>3903</v>
      </c>
      <c r="B728" t="s">
        <v>1735</v>
      </c>
      <c r="C728" t="s">
        <v>3904</v>
      </c>
      <c r="D728" t="s">
        <v>2571</v>
      </c>
      <c r="E728" t="s">
        <v>2349</v>
      </c>
      <c r="F728" t="s">
        <v>2572</v>
      </c>
      <c r="G728" s="18">
        <v>45714</v>
      </c>
      <c r="I728" t="s">
        <v>1544</v>
      </c>
      <c r="J728" t="s">
        <v>1567</v>
      </c>
      <c r="K728" t="s">
        <v>1546</v>
      </c>
    </row>
    <row r="729" spans="1:11" x14ac:dyDescent="0.35">
      <c r="A729" t="s">
        <v>3905</v>
      </c>
      <c r="B729" t="s">
        <v>1735</v>
      </c>
      <c r="C729" t="s">
        <v>3906</v>
      </c>
      <c r="D729" t="s">
        <v>2571</v>
      </c>
      <c r="E729" t="s">
        <v>2069</v>
      </c>
      <c r="F729" t="s">
        <v>2572</v>
      </c>
      <c r="G729" s="18">
        <v>43965</v>
      </c>
      <c r="I729" t="s">
        <v>1544</v>
      </c>
      <c r="J729" t="s">
        <v>1567</v>
      </c>
      <c r="K729" t="s">
        <v>1546</v>
      </c>
    </row>
    <row r="730" spans="1:11" x14ac:dyDescent="0.35">
      <c r="A730" t="s">
        <v>3907</v>
      </c>
      <c r="B730" t="s">
        <v>1735</v>
      </c>
      <c r="C730" t="s">
        <v>3908</v>
      </c>
      <c r="D730" t="s">
        <v>2571</v>
      </c>
      <c r="E730" t="s">
        <v>2069</v>
      </c>
      <c r="F730" t="s">
        <v>2572</v>
      </c>
      <c r="G730" s="18">
        <v>43965</v>
      </c>
      <c r="I730" t="s">
        <v>1544</v>
      </c>
      <c r="J730" t="s">
        <v>1567</v>
      </c>
      <c r="K730" t="s">
        <v>1546</v>
      </c>
    </row>
    <row r="731" spans="1:11" x14ac:dyDescent="0.35">
      <c r="A731" t="s">
        <v>3909</v>
      </c>
      <c r="B731" t="s">
        <v>1735</v>
      </c>
      <c r="C731" t="s">
        <v>3910</v>
      </c>
      <c r="D731" t="s">
        <v>3911</v>
      </c>
      <c r="E731" t="s">
        <v>2069</v>
      </c>
      <c r="F731" t="s">
        <v>3912</v>
      </c>
      <c r="G731" s="18">
        <v>43530</v>
      </c>
      <c r="I731" t="s">
        <v>1544</v>
      </c>
      <c r="J731" t="s">
        <v>1567</v>
      </c>
      <c r="K731" t="s">
        <v>1546</v>
      </c>
    </row>
    <row r="732" spans="1:11" x14ac:dyDescent="0.35">
      <c r="A732" t="s">
        <v>3913</v>
      </c>
      <c r="B732" t="s">
        <v>1735</v>
      </c>
      <c r="C732" t="s">
        <v>3914</v>
      </c>
      <c r="D732" t="s">
        <v>3911</v>
      </c>
      <c r="E732" t="s">
        <v>2069</v>
      </c>
      <c r="F732" t="s">
        <v>3912</v>
      </c>
      <c r="G732" s="18">
        <v>43868</v>
      </c>
      <c r="I732" t="s">
        <v>1544</v>
      </c>
      <c r="J732" t="s">
        <v>1567</v>
      </c>
      <c r="K732" t="s">
        <v>1546</v>
      </c>
    </row>
    <row r="733" spans="1:11" x14ac:dyDescent="0.35">
      <c r="A733" t="s">
        <v>3915</v>
      </c>
      <c r="B733" t="s">
        <v>2493</v>
      </c>
      <c r="C733" t="s">
        <v>3916</v>
      </c>
      <c r="D733" t="s">
        <v>3917</v>
      </c>
      <c r="E733" t="s">
        <v>2113</v>
      </c>
      <c r="F733" t="s">
        <v>3918</v>
      </c>
      <c r="G733" s="18">
        <v>45869</v>
      </c>
      <c r="H733" s="18">
        <v>46387</v>
      </c>
      <c r="I733" t="s">
        <v>1544</v>
      </c>
      <c r="J733" t="s">
        <v>1563</v>
      </c>
      <c r="K733" t="s">
        <v>1546</v>
      </c>
    </row>
    <row r="734" spans="1:11" x14ac:dyDescent="0.35">
      <c r="A734" t="s">
        <v>3919</v>
      </c>
      <c r="B734" t="s">
        <v>2597</v>
      </c>
      <c r="C734" t="s">
        <v>3920</v>
      </c>
      <c r="D734" t="s">
        <v>2934</v>
      </c>
      <c r="E734" t="s">
        <v>1806</v>
      </c>
      <c r="F734" t="s">
        <v>2935</v>
      </c>
      <c r="G734" s="18">
        <v>43125</v>
      </c>
      <c r="I734" t="s">
        <v>1544</v>
      </c>
      <c r="J734" t="s">
        <v>1595</v>
      </c>
      <c r="K734" t="s">
        <v>1546</v>
      </c>
    </row>
    <row r="735" spans="1:11" x14ac:dyDescent="0.35">
      <c r="A735" t="s">
        <v>3921</v>
      </c>
      <c r="B735" t="s">
        <v>1638</v>
      </c>
      <c r="C735" t="s">
        <v>3922</v>
      </c>
      <c r="D735" t="s">
        <v>2934</v>
      </c>
      <c r="E735" t="s">
        <v>1806</v>
      </c>
      <c r="F735" t="s">
        <v>2935</v>
      </c>
      <c r="G735" s="18">
        <v>42976</v>
      </c>
      <c r="I735" t="s">
        <v>1583</v>
      </c>
      <c r="J735" t="s">
        <v>1567</v>
      </c>
      <c r="K735" t="s">
        <v>1546</v>
      </c>
    </row>
    <row r="736" spans="1:11" x14ac:dyDescent="0.35">
      <c r="A736" t="s">
        <v>3923</v>
      </c>
      <c r="B736" t="s">
        <v>2062</v>
      </c>
      <c r="C736" t="s">
        <v>3924</v>
      </c>
      <c r="D736" t="s">
        <v>2934</v>
      </c>
      <c r="E736" t="s">
        <v>1641</v>
      </c>
      <c r="F736" t="s">
        <v>2935</v>
      </c>
      <c r="G736" s="18">
        <v>45888</v>
      </c>
      <c r="I736" t="s">
        <v>1544</v>
      </c>
      <c r="J736" t="s">
        <v>1567</v>
      </c>
      <c r="K736" t="s">
        <v>1546</v>
      </c>
    </row>
    <row r="737" spans="1:11" x14ac:dyDescent="0.35">
      <c r="A737" t="s">
        <v>3925</v>
      </c>
      <c r="B737" t="s">
        <v>1638</v>
      </c>
      <c r="C737" t="s">
        <v>3926</v>
      </c>
      <c r="D737" t="s">
        <v>2934</v>
      </c>
      <c r="E737" t="s">
        <v>1641</v>
      </c>
      <c r="F737" t="s">
        <v>2935</v>
      </c>
      <c r="G737" s="18">
        <v>45888</v>
      </c>
      <c r="I737" t="s">
        <v>1544</v>
      </c>
      <c r="J737" t="s">
        <v>1567</v>
      </c>
      <c r="K737" t="s">
        <v>1546</v>
      </c>
    </row>
    <row r="738" spans="1:11" x14ac:dyDescent="0.35">
      <c r="A738" t="s">
        <v>3927</v>
      </c>
      <c r="B738" t="s">
        <v>2267</v>
      </c>
      <c r="C738" t="s">
        <v>3928</v>
      </c>
      <c r="D738" t="s">
        <v>3929</v>
      </c>
      <c r="E738" t="s">
        <v>1931</v>
      </c>
      <c r="F738" t="s">
        <v>3930</v>
      </c>
      <c r="G738" s="18">
        <v>43860</v>
      </c>
      <c r="I738" t="s">
        <v>1544</v>
      </c>
      <c r="J738" t="s">
        <v>1545</v>
      </c>
      <c r="K738" t="s">
        <v>1546</v>
      </c>
    </row>
    <row r="739" spans="1:11" x14ac:dyDescent="0.35">
      <c r="A739" t="s">
        <v>3931</v>
      </c>
      <c r="B739" t="s">
        <v>3932</v>
      </c>
      <c r="C739" t="s">
        <v>3933</v>
      </c>
      <c r="D739" t="s">
        <v>3929</v>
      </c>
      <c r="E739" t="s">
        <v>1931</v>
      </c>
      <c r="F739" t="s">
        <v>3930</v>
      </c>
      <c r="G739" s="18">
        <v>43860</v>
      </c>
      <c r="I739" t="s">
        <v>1544</v>
      </c>
      <c r="J739" t="s">
        <v>1649</v>
      </c>
      <c r="K739" t="s">
        <v>1546</v>
      </c>
    </row>
    <row r="740" spans="1:11" x14ac:dyDescent="0.35">
      <c r="A740" t="s">
        <v>3934</v>
      </c>
      <c r="B740" t="s">
        <v>2267</v>
      </c>
      <c r="C740" t="s">
        <v>3935</v>
      </c>
      <c r="D740" t="s">
        <v>3929</v>
      </c>
      <c r="E740" t="s">
        <v>1931</v>
      </c>
      <c r="F740" t="s">
        <v>3930</v>
      </c>
      <c r="G740" s="18">
        <v>44743</v>
      </c>
      <c r="I740" t="s">
        <v>1544</v>
      </c>
      <c r="J740" t="s">
        <v>1545</v>
      </c>
      <c r="K740" t="s">
        <v>1546</v>
      </c>
    </row>
    <row r="741" spans="1:11" x14ac:dyDescent="0.35">
      <c r="A741" t="s">
        <v>3934</v>
      </c>
      <c r="B741" t="s">
        <v>3533</v>
      </c>
      <c r="C741" t="s">
        <v>3936</v>
      </c>
      <c r="D741" t="s">
        <v>3929</v>
      </c>
      <c r="E741" t="s">
        <v>1931</v>
      </c>
      <c r="F741" t="s">
        <v>3930</v>
      </c>
      <c r="G741" s="18">
        <v>45612</v>
      </c>
      <c r="I741" t="s">
        <v>1544</v>
      </c>
      <c r="J741" t="s">
        <v>1545</v>
      </c>
      <c r="K741" t="s">
        <v>1546</v>
      </c>
    </row>
    <row r="742" spans="1:11" x14ac:dyDescent="0.35">
      <c r="A742" t="s">
        <v>3937</v>
      </c>
      <c r="B742" t="s">
        <v>1632</v>
      </c>
      <c r="C742" t="s">
        <v>3938</v>
      </c>
      <c r="D742" t="s">
        <v>3939</v>
      </c>
      <c r="E742" t="s">
        <v>1641</v>
      </c>
      <c r="F742" t="s">
        <v>3940</v>
      </c>
      <c r="G742" s="18">
        <v>44404</v>
      </c>
      <c r="I742" t="s">
        <v>1583</v>
      </c>
      <c r="J742" t="s">
        <v>1549</v>
      </c>
      <c r="K742" t="s">
        <v>1546</v>
      </c>
    </row>
    <row r="743" spans="1:11" x14ac:dyDescent="0.35">
      <c r="A743" t="s">
        <v>3941</v>
      </c>
      <c r="B743" t="s">
        <v>3942</v>
      </c>
      <c r="C743" t="s">
        <v>3943</v>
      </c>
      <c r="D743" t="s">
        <v>3944</v>
      </c>
      <c r="E743" t="s">
        <v>3945</v>
      </c>
      <c r="F743" t="s">
        <v>3946</v>
      </c>
      <c r="G743" s="18">
        <v>45688</v>
      </c>
      <c r="I743" t="s">
        <v>1544</v>
      </c>
      <c r="J743" t="s">
        <v>1584</v>
      </c>
      <c r="K743" t="s">
        <v>1546</v>
      </c>
    </row>
    <row r="744" spans="1:11" x14ac:dyDescent="0.35">
      <c r="A744" t="s">
        <v>3947</v>
      </c>
      <c r="B744" t="s">
        <v>3948</v>
      </c>
      <c r="C744" t="s">
        <v>3949</v>
      </c>
      <c r="D744" t="s">
        <v>3950</v>
      </c>
      <c r="E744" t="s">
        <v>1635</v>
      </c>
      <c r="F744" t="s">
        <v>3951</v>
      </c>
      <c r="G744" s="18">
        <v>44628</v>
      </c>
      <c r="I744" t="s">
        <v>1544</v>
      </c>
      <c r="J744" t="s">
        <v>1563</v>
      </c>
      <c r="K744" t="s">
        <v>1546</v>
      </c>
    </row>
    <row r="745" spans="1:11" x14ac:dyDescent="0.35">
      <c r="A745" t="s">
        <v>3952</v>
      </c>
      <c r="B745" t="s">
        <v>3953</v>
      </c>
      <c r="C745" t="s">
        <v>3954</v>
      </c>
      <c r="D745" t="s">
        <v>3950</v>
      </c>
      <c r="E745" t="s">
        <v>1635</v>
      </c>
      <c r="F745" t="s">
        <v>3951</v>
      </c>
      <c r="G745" s="18">
        <v>44977</v>
      </c>
      <c r="I745" t="s">
        <v>1544</v>
      </c>
      <c r="J745" t="s">
        <v>1549</v>
      </c>
      <c r="K745" t="s">
        <v>1546</v>
      </c>
    </row>
    <row r="746" spans="1:11" x14ac:dyDescent="0.35">
      <c r="A746" t="s">
        <v>3955</v>
      </c>
      <c r="B746" t="s">
        <v>1735</v>
      </c>
      <c r="C746" t="s">
        <v>3956</v>
      </c>
      <c r="D746" t="s">
        <v>3957</v>
      </c>
      <c r="E746" t="s">
        <v>1714</v>
      </c>
      <c r="F746" t="s">
        <v>3958</v>
      </c>
      <c r="G746" s="18">
        <v>43857</v>
      </c>
      <c r="I746" t="s">
        <v>1544</v>
      </c>
      <c r="J746" t="s">
        <v>1573</v>
      </c>
      <c r="K746" t="s">
        <v>1546</v>
      </c>
    </row>
    <row r="747" spans="1:11" x14ac:dyDescent="0.35">
      <c r="A747" t="s">
        <v>3959</v>
      </c>
      <c r="B747" t="s">
        <v>3960</v>
      </c>
      <c r="C747" t="s">
        <v>3961</v>
      </c>
      <c r="D747" t="s">
        <v>3962</v>
      </c>
      <c r="E747" t="s">
        <v>1714</v>
      </c>
      <c r="F747" t="s">
        <v>3958</v>
      </c>
      <c r="G747" s="18">
        <v>43109</v>
      </c>
      <c r="I747" t="s">
        <v>1544</v>
      </c>
      <c r="J747" t="s">
        <v>1595</v>
      </c>
      <c r="K747" t="s">
        <v>1546</v>
      </c>
    </row>
    <row r="748" spans="1:11" x14ac:dyDescent="0.35">
      <c r="A748" t="s">
        <v>3963</v>
      </c>
      <c r="B748" t="s">
        <v>2142</v>
      </c>
      <c r="C748" t="s">
        <v>3964</v>
      </c>
      <c r="D748" t="s">
        <v>3965</v>
      </c>
      <c r="E748" t="s">
        <v>1714</v>
      </c>
      <c r="F748" t="s">
        <v>3958</v>
      </c>
      <c r="G748" s="18">
        <v>45833</v>
      </c>
      <c r="I748" t="s">
        <v>1544</v>
      </c>
      <c r="J748" t="s">
        <v>1573</v>
      </c>
      <c r="K748" t="s">
        <v>1546</v>
      </c>
    </row>
    <row r="749" spans="1:11" x14ac:dyDescent="0.35">
      <c r="A749" t="s">
        <v>3966</v>
      </c>
      <c r="B749" t="s">
        <v>3967</v>
      </c>
      <c r="C749" t="s">
        <v>3968</v>
      </c>
      <c r="D749" t="s">
        <v>3969</v>
      </c>
      <c r="E749" t="s">
        <v>2245</v>
      </c>
      <c r="F749" t="s">
        <v>3970</v>
      </c>
      <c r="G749" s="18">
        <v>45692</v>
      </c>
      <c r="I749" t="s">
        <v>1678</v>
      </c>
      <c r="J749" t="s">
        <v>1584</v>
      </c>
      <c r="K749" t="s">
        <v>1546</v>
      </c>
    </row>
    <row r="750" spans="1:11" x14ac:dyDescent="0.35">
      <c r="A750" t="s">
        <v>3971</v>
      </c>
      <c r="B750" t="s">
        <v>3331</v>
      </c>
      <c r="C750" t="s">
        <v>3972</v>
      </c>
      <c r="D750" t="s">
        <v>2189</v>
      </c>
      <c r="E750" t="s">
        <v>1554</v>
      </c>
      <c r="F750" t="s">
        <v>3973</v>
      </c>
      <c r="G750" s="18">
        <v>45505</v>
      </c>
      <c r="I750" t="s">
        <v>1583</v>
      </c>
      <c r="J750" t="s">
        <v>1747</v>
      </c>
      <c r="K750" t="s">
        <v>1546</v>
      </c>
    </row>
    <row r="751" spans="1:11" x14ac:dyDescent="0.35">
      <c r="A751" t="s">
        <v>3974</v>
      </c>
      <c r="B751" t="s">
        <v>3327</v>
      </c>
      <c r="C751" t="s">
        <v>3975</v>
      </c>
      <c r="D751" t="s">
        <v>2189</v>
      </c>
      <c r="E751" t="s">
        <v>1554</v>
      </c>
      <c r="F751" t="s">
        <v>3973</v>
      </c>
      <c r="G751" s="18">
        <v>45328</v>
      </c>
      <c r="I751" t="s">
        <v>1583</v>
      </c>
      <c r="J751" t="s">
        <v>1573</v>
      </c>
      <c r="K751" t="s">
        <v>1546</v>
      </c>
    </row>
    <row r="752" spans="1:11" x14ac:dyDescent="0.35">
      <c r="A752" t="s">
        <v>3976</v>
      </c>
      <c r="B752" t="s">
        <v>3977</v>
      </c>
      <c r="C752" t="s">
        <v>3978</v>
      </c>
      <c r="D752" t="s">
        <v>2189</v>
      </c>
      <c r="E752" t="s">
        <v>3979</v>
      </c>
      <c r="F752" t="s">
        <v>3973</v>
      </c>
      <c r="G752" s="18">
        <v>45580</v>
      </c>
      <c r="I752" t="s">
        <v>1889</v>
      </c>
      <c r="J752" t="s">
        <v>1584</v>
      </c>
      <c r="K752" t="s">
        <v>1546</v>
      </c>
    </row>
    <row r="753" spans="1:11" x14ac:dyDescent="0.35">
      <c r="A753" t="s">
        <v>3980</v>
      </c>
      <c r="B753" t="s">
        <v>1735</v>
      </c>
      <c r="C753" t="s">
        <v>3981</v>
      </c>
      <c r="D753" t="s">
        <v>3982</v>
      </c>
      <c r="E753" t="s">
        <v>2860</v>
      </c>
      <c r="F753" t="s">
        <v>3983</v>
      </c>
      <c r="G753" s="18">
        <v>45931</v>
      </c>
      <c r="H753" s="18">
        <v>45976</v>
      </c>
      <c r="I753" t="s">
        <v>1583</v>
      </c>
      <c r="J753" t="s">
        <v>1563</v>
      </c>
      <c r="K753" t="s">
        <v>1546</v>
      </c>
    </row>
    <row r="754" spans="1:11" x14ac:dyDescent="0.35">
      <c r="A754" t="s">
        <v>3984</v>
      </c>
      <c r="B754" t="s">
        <v>3126</v>
      </c>
      <c r="C754" t="s">
        <v>3985</v>
      </c>
      <c r="D754" t="s">
        <v>3986</v>
      </c>
      <c r="E754" t="s">
        <v>1893</v>
      </c>
      <c r="F754" t="s">
        <v>3987</v>
      </c>
      <c r="G754" s="18">
        <v>44099</v>
      </c>
      <c r="I754" t="s">
        <v>1544</v>
      </c>
      <c r="J754" t="s">
        <v>1584</v>
      </c>
      <c r="K754" t="s">
        <v>1546</v>
      </c>
    </row>
    <row r="755" spans="1:11" x14ac:dyDescent="0.35">
      <c r="A755" t="s">
        <v>3988</v>
      </c>
      <c r="B755" t="s">
        <v>1722</v>
      </c>
      <c r="C755" t="s">
        <v>3989</v>
      </c>
      <c r="D755" t="s">
        <v>3990</v>
      </c>
      <c r="E755" t="s">
        <v>1902</v>
      </c>
      <c r="F755" t="s">
        <v>3991</v>
      </c>
      <c r="G755" s="18">
        <v>43620</v>
      </c>
      <c r="I755" t="s">
        <v>1544</v>
      </c>
      <c r="J755" t="s">
        <v>1584</v>
      </c>
      <c r="K755" t="s">
        <v>1546</v>
      </c>
    </row>
    <row r="756" spans="1:11" x14ac:dyDescent="0.35">
      <c r="A756" t="s">
        <v>3992</v>
      </c>
      <c r="B756" t="s">
        <v>2475</v>
      </c>
      <c r="C756" t="s">
        <v>3993</v>
      </c>
      <c r="D756" t="s">
        <v>3994</v>
      </c>
      <c r="E756" t="s">
        <v>3995</v>
      </c>
      <c r="F756" t="s">
        <v>3996</v>
      </c>
      <c r="G756" s="18">
        <v>43191</v>
      </c>
      <c r="I756" t="s">
        <v>1544</v>
      </c>
      <c r="J756" t="s">
        <v>1649</v>
      </c>
      <c r="K756" t="s">
        <v>1546</v>
      </c>
    </row>
    <row r="757" spans="1:11" x14ac:dyDescent="0.35">
      <c r="A757" t="s">
        <v>3997</v>
      </c>
      <c r="B757" t="s">
        <v>3998</v>
      </c>
      <c r="C757" t="s">
        <v>3999</v>
      </c>
      <c r="D757" t="s">
        <v>4000</v>
      </c>
      <c r="E757" t="s">
        <v>2750</v>
      </c>
      <c r="F757" t="s">
        <v>4001</v>
      </c>
      <c r="G757" s="18">
        <v>45553</v>
      </c>
      <c r="I757" t="s">
        <v>1583</v>
      </c>
      <c r="J757" t="s">
        <v>1573</v>
      </c>
      <c r="K757" t="s">
        <v>1546</v>
      </c>
    </row>
    <row r="758" spans="1:11" x14ac:dyDescent="0.35">
      <c r="A758" t="s">
        <v>4002</v>
      </c>
      <c r="B758" t="s">
        <v>4003</v>
      </c>
      <c r="C758" t="s">
        <v>4004</v>
      </c>
      <c r="D758" t="s">
        <v>4005</v>
      </c>
      <c r="E758" t="s">
        <v>1611</v>
      </c>
      <c r="F758" t="s">
        <v>4006</v>
      </c>
      <c r="G758" s="18">
        <v>45217</v>
      </c>
      <c r="I758" t="s">
        <v>1544</v>
      </c>
      <c r="J758" t="s">
        <v>1563</v>
      </c>
      <c r="K758" t="s">
        <v>1546</v>
      </c>
    </row>
    <row r="759" spans="1:11" x14ac:dyDescent="0.35">
      <c r="A759" t="s">
        <v>4007</v>
      </c>
      <c r="B759" t="s">
        <v>1608</v>
      </c>
      <c r="C759" t="s">
        <v>4008</v>
      </c>
      <c r="D759" t="s">
        <v>1713</v>
      </c>
      <c r="E759" t="s">
        <v>2258</v>
      </c>
      <c r="F759" t="s">
        <v>1715</v>
      </c>
      <c r="G759" s="18">
        <v>45623</v>
      </c>
      <c r="I759" t="s">
        <v>1544</v>
      </c>
      <c r="J759" t="s">
        <v>1567</v>
      </c>
      <c r="K759" t="s">
        <v>1546</v>
      </c>
    </row>
    <row r="760" spans="1:11" x14ac:dyDescent="0.35">
      <c r="A760" t="s">
        <v>4009</v>
      </c>
      <c r="B760" t="s">
        <v>3126</v>
      </c>
      <c r="C760" t="s">
        <v>4010</v>
      </c>
      <c r="D760" t="s">
        <v>3128</v>
      </c>
      <c r="E760" t="s">
        <v>1931</v>
      </c>
      <c r="F760" t="s">
        <v>3129</v>
      </c>
      <c r="G760" s="18">
        <v>44253</v>
      </c>
      <c r="I760" t="s">
        <v>1544</v>
      </c>
      <c r="J760" t="s">
        <v>1573</v>
      </c>
      <c r="K760" t="s">
        <v>1546</v>
      </c>
    </row>
    <row r="761" spans="1:11" x14ac:dyDescent="0.35">
      <c r="A761" t="s">
        <v>4011</v>
      </c>
      <c r="B761" t="s">
        <v>2501</v>
      </c>
      <c r="C761" t="s">
        <v>4012</v>
      </c>
      <c r="D761" t="s">
        <v>4013</v>
      </c>
      <c r="E761" t="s">
        <v>2113</v>
      </c>
      <c r="F761" t="s">
        <v>4014</v>
      </c>
      <c r="G761" s="18">
        <v>45677</v>
      </c>
      <c r="I761" t="s">
        <v>1544</v>
      </c>
      <c r="J761" t="s">
        <v>1584</v>
      </c>
      <c r="K761" t="s">
        <v>1546</v>
      </c>
    </row>
    <row r="762" spans="1:11" x14ac:dyDescent="0.35">
      <c r="A762" t="s">
        <v>4011</v>
      </c>
      <c r="B762" t="s">
        <v>2501</v>
      </c>
      <c r="C762" t="s">
        <v>4012</v>
      </c>
      <c r="D762" t="s">
        <v>4013</v>
      </c>
      <c r="E762" t="s">
        <v>2113</v>
      </c>
      <c r="F762" t="s">
        <v>4014</v>
      </c>
      <c r="G762" s="18">
        <v>45702</v>
      </c>
      <c r="H762" s="18">
        <v>46022</v>
      </c>
      <c r="I762" t="s">
        <v>1544</v>
      </c>
      <c r="J762" t="s">
        <v>1545</v>
      </c>
      <c r="K762" t="s">
        <v>1546</v>
      </c>
    </row>
    <row r="763" spans="1:11" x14ac:dyDescent="0.35">
      <c r="A763" t="s">
        <v>4015</v>
      </c>
      <c r="B763" t="s">
        <v>4016</v>
      </c>
      <c r="C763" t="s">
        <v>4017</v>
      </c>
      <c r="D763" t="s">
        <v>2257</v>
      </c>
      <c r="E763" t="s">
        <v>1593</v>
      </c>
      <c r="F763" t="s">
        <v>2259</v>
      </c>
      <c r="G763" s="18">
        <v>45939</v>
      </c>
      <c r="H763" s="18">
        <v>46003</v>
      </c>
      <c r="I763" t="s">
        <v>1583</v>
      </c>
      <c r="J763" t="s">
        <v>1545</v>
      </c>
      <c r="K763" t="s">
        <v>1546</v>
      </c>
    </row>
    <row r="764" spans="1:11" x14ac:dyDescent="0.35">
      <c r="A764" t="s">
        <v>4018</v>
      </c>
      <c r="B764" t="s">
        <v>1586</v>
      </c>
      <c r="C764" t="s">
        <v>4019</v>
      </c>
      <c r="D764" t="s">
        <v>4020</v>
      </c>
      <c r="E764" t="s">
        <v>4021</v>
      </c>
      <c r="F764" t="s">
        <v>4022</v>
      </c>
      <c r="G764" s="18">
        <v>45642</v>
      </c>
      <c r="I764" t="s">
        <v>1583</v>
      </c>
      <c r="J764" t="s">
        <v>1545</v>
      </c>
      <c r="K764" t="s">
        <v>1546</v>
      </c>
    </row>
    <row r="765" spans="1:11" x14ac:dyDescent="0.35">
      <c r="A765" t="s">
        <v>4023</v>
      </c>
      <c r="B765" t="s">
        <v>1735</v>
      </c>
      <c r="C765" t="s">
        <v>4024</v>
      </c>
      <c r="D765" t="s">
        <v>4025</v>
      </c>
      <c r="E765" t="s">
        <v>2720</v>
      </c>
      <c r="F765" t="s">
        <v>3027</v>
      </c>
      <c r="G765" s="18">
        <v>45692</v>
      </c>
      <c r="I765" t="s">
        <v>1678</v>
      </c>
      <c r="J765" t="s">
        <v>1584</v>
      </c>
      <c r="K765" t="s">
        <v>1546</v>
      </c>
    </row>
    <row r="766" spans="1:11" x14ac:dyDescent="0.35">
      <c r="A766" t="s">
        <v>4023</v>
      </c>
      <c r="B766" t="s">
        <v>1565</v>
      </c>
      <c r="C766" t="s">
        <v>4026</v>
      </c>
      <c r="D766" t="s">
        <v>4025</v>
      </c>
      <c r="E766" t="s">
        <v>2720</v>
      </c>
      <c r="F766" t="s">
        <v>3027</v>
      </c>
      <c r="G766" s="18">
        <v>45922</v>
      </c>
      <c r="I766" t="s">
        <v>1678</v>
      </c>
      <c r="J766" t="s">
        <v>1584</v>
      </c>
      <c r="K766" t="s">
        <v>1546</v>
      </c>
    </row>
    <row r="767" spans="1:11" x14ac:dyDescent="0.35">
      <c r="A767" t="s">
        <v>4027</v>
      </c>
      <c r="B767" t="s">
        <v>1823</v>
      </c>
      <c r="C767" t="s">
        <v>4028</v>
      </c>
      <c r="D767" t="s">
        <v>4029</v>
      </c>
      <c r="E767" t="s">
        <v>2673</v>
      </c>
      <c r="F767" t="s">
        <v>4030</v>
      </c>
      <c r="G767" s="18">
        <v>45208</v>
      </c>
      <c r="I767" t="s">
        <v>1583</v>
      </c>
      <c r="J767" t="s">
        <v>1545</v>
      </c>
      <c r="K767" t="s">
        <v>1546</v>
      </c>
    </row>
    <row r="768" spans="1:11" x14ac:dyDescent="0.35">
      <c r="A768" t="s">
        <v>4031</v>
      </c>
      <c r="B768" t="s">
        <v>2127</v>
      </c>
      <c r="C768" t="s">
        <v>4032</v>
      </c>
      <c r="D768" t="s">
        <v>4033</v>
      </c>
      <c r="E768" t="s">
        <v>1812</v>
      </c>
      <c r="F768" t="s">
        <v>4034</v>
      </c>
      <c r="G768" s="18">
        <v>45938</v>
      </c>
      <c r="H768" s="18">
        <v>45947</v>
      </c>
      <c r="I768" t="s">
        <v>1678</v>
      </c>
      <c r="J768" t="s">
        <v>1563</v>
      </c>
      <c r="K768" t="s">
        <v>1546</v>
      </c>
    </row>
    <row r="769" spans="1:11" x14ac:dyDescent="0.35">
      <c r="A769" t="s">
        <v>4035</v>
      </c>
      <c r="B769" t="s">
        <v>1823</v>
      </c>
      <c r="C769" t="s">
        <v>4036</v>
      </c>
      <c r="D769" t="s">
        <v>4037</v>
      </c>
      <c r="E769" t="s">
        <v>4038</v>
      </c>
      <c r="F769" t="s">
        <v>4034</v>
      </c>
      <c r="G769" s="18">
        <v>44494</v>
      </c>
      <c r="I769" t="s">
        <v>1583</v>
      </c>
      <c r="J769" t="s">
        <v>1584</v>
      </c>
      <c r="K769" t="s">
        <v>1546</v>
      </c>
    </row>
    <row r="770" spans="1:11" x14ac:dyDescent="0.35">
      <c r="A770" t="s">
        <v>4039</v>
      </c>
      <c r="B770" t="s">
        <v>1551</v>
      </c>
      <c r="C770" t="s">
        <v>4040</v>
      </c>
      <c r="D770" t="s">
        <v>4033</v>
      </c>
      <c r="E770" t="s">
        <v>1561</v>
      </c>
      <c r="F770" t="s">
        <v>4034</v>
      </c>
      <c r="G770" s="18">
        <v>45839</v>
      </c>
      <c r="I770" t="s">
        <v>1544</v>
      </c>
      <c r="J770" t="s">
        <v>1545</v>
      </c>
      <c r="K770" t="s">
        <v>1546</v>
      </c>
    </row>
    <row r="771" spans="1:11" x14ac:dyDescent="0.35">
      <c r="A771" t="s">
        <v>4041</v>
      </c>
      <c r="B771" t="s">
        <v>4042</v>
      </c>
      <c r="C771" t="s">
        <v>4043</v>
      </c>
      <c r="D771" t="s">
        <v>4033</v>
      </c>
      <c r="E771" t="s">
        <v>1561</v>
      </c>
      <c r="F771" t="s">
        <v>4034</v>
      </c>
      <c r="G771" s="18">
        <v>45839</v>
      </c>
      <c r="I771" t="s">
        <v>1544</v>
      </c>
      <c r="J771" t="s">
        <v>1545</v>
      </c>
      <c r="K771" t="s">
        <v>1546</v>
      </c>
    </row>
    <row r="772" spans="1:11" x14ac:dyDescent="0.35">
      <c r="A772" t="s">
        <v>4044</v>
      </c>
      <c r="B772" t="s">
        <v>4045</v>
      </c>
      <c r="C772" t="s">
        <v>4046</v>
      </c>
      <c r="D772" t="s">
        <v>4047</v>
      </c>
      <c r="E772" t="s">
        <v>3838</v>
      </c>
      <c r="F772" t="s">
        <v>4048</v>
      </c>
      <c r="G772" s="18">
        <v>45260</v>
      </c>
      <c r="I772" t="s">
        <v>1544</v>
      </c>
      <c r="J772" t="s">
        <v>1545</v>
      </c>
      <c r="K772" t="s">
        <v>1546</v>
      </c>
    </row>
    <row r="773" spans="1:11" x14ac:dyDescent="0.35">
      <c r="A773" t="s">
        <v>4049</v>
      </c>
      <c r="B773" t="s">
        <v>2973</v>
      </c>
      <c r="C773" t="s">
        <v>4050</v>
      </c>
      <c r="D773" t="s">
        <v>4051</v>
      </c>
      <c r="E773" t="s">
        <v>2258</v>
      </c>
      <c r="F773" t="s">
        <v>4052</v>
      </c>
      <c r="G773" s="18">
        <v>41130</v>
      </c>
      <c r="I773" t="s">
        <v>1544</v>
      </c>
      <c r="J773" t="s">
        <v>1549</v>
      </c>
      <c r="K773" t="s">
        <v>1546</v>
      </c>
    </row>
    <row r="774" spans="1:11" x14ac:dyDescent="0.35">
      <c r="A774" t="s">
        <v>4049</v>
      </c>
      <c r="B774" t="s">
        <v>2450</v>
      </c>
      <c r="C774" t="s">
        <v>4053</v>
      </c>
      <c r="D774" t="s">
        <v>4051</v>
      </c>
      <c r="E774" t="s">
        <v>2258</v>
      </c>
      <c r="F774" t="s">
        <v>4052</v>
      </c>
      <c r="G774" s="18">
        <v>41130</v>
      </c>
      <c r="I774" t="s">
        <v>1544</v>
      </c>
      <c r="J774" t="s">
        <v>1549</v>
      </c>
      <c r="K774" t="s">
        <v>1546</v>
      </c>
    </row>
    <row r="775" spans="1:11" x14ac:dyDescent="0.35">
      <c r="A775" t="s">
        <v>4054</v>
      </c>
      <c r="B775" t="s">
        <v>1614</v>
      </c>
      <c r="C775" t="s">
        <v>4055</v>
      </c>
      <c r="D775" t="s">
        <v>1640</v>
      </c>
      <c r="E775" t="s">
        <v>2107</v>
      </c>
      <c r="F775" t="s">
        <v>1642</v>
      </c>
      <c r="G775" s="18">
        <v>45017</v>
      </c>
      <c r="I775" t="s">
        <v>1889</v>
      </c>
      <c r="J775" t="s">
        <v>1584</v>
      </c>
      <c r="K775" t="s">
        <v>1546</v>
      </c>
    </row>
    <row r="776" spans="1:11" x14ac:dyDescent="0.35">
      <c r="A776" t="s">
        <v>4056</v>
      </c>
      <c r="B776" t="s">
        <v>4057</v>
      </c>
      <c r="C776" t="s">
        <v>4058</v>
      </c>
      <c r="D776" t="s">
        <v>2868</v>
      </c>
      <c r="E776" t="s">
        <v>1542</v>
      </c>
      <c r="F776" t="s">
        <v>4059</v>
      </c>
      <c r="G776" s="18">
        <v>42838</v>
      </c>
      <c r="I776" t="s">
        <v>1544</v>
      </c>
      <c r="J776" t="s">
        <v>1584</v>
      </c>
      <c r="K776" t="s">
        <v>1546</v>
      </c>
    </row>
    <row r="777" spans="1:11" x14ac:dyDescent="0.35">
      <c r="A777" t="s">
        <v>4060</v>
      </c>
      <c r="B777" t="s">
        <v>4061</v>
      </c>
      <c r="C777" t="s">
        <v>4062</v>
      </c>
      <c r="D777" t="s">
        <v>2868</v>
      </c>
      <c r="E777" t="s">
        <v>2418</v>
      </c>
      <c r="F777" t="s">
        <v>4063</v>
      </c>
      <c r="G777" s="18">
        <v>45327</v>
      </c>
      <c r="I777" t="s">
        <v>1544</v>
      </c>
      <c r="J777" t="s">
        <v>1573</v>
      </c>
      <c r="K777" t="s">
        <v>1546</v>
      </c>
    </row>
    <row r="778" spans="1:11" x14ac:dyDescent="0.35">
      <c r="A778" t="s">
        <v>4064</v>
      </c>
      <c r="B778" t="s">
        <v>4065</v>
      </c>
      <c r="C778" t="s">
        <v>4066</v>
      </c>
      <c r="D778" t="s">
        <v>4000</v>
      </c>
      <c r="E778" t="s">
        <v>4067</v>
      </c>
      <c r="F778" t="s">
        <v>4001</v>
      </c>
      <c r="G778" s="18">
        <v>43049</v>
      </c>
      <c r="I778" t="s">
        <v>1544</v>
      </c>
      <c r="J778" t="s">
        <v>1584</v>
      </c>
      <c r="K778" t="s">
        <v>1546</v>
      </c>
    </row>
    <row r="779" spans="1:11" x14ac:dyDescent="0.35">
      <c r="A779" t="s">
        <v>4064</v>
      </c>
      <c r="B779" t="s">
        <v>4065</v>
      </c>
      <c r="C779" t="s">
        <v>4066</v>
      </c>
      <c r="D779" t="s">
        <v>4000</v>
      </c>
      <c r="E779" t="s">
        <v>4067</v>
      </c>
      <c r="F779" t="s">
        <v>4001</v>
      </c>
      <c r="G779" s="18">
        <v>45622</v>
      </c>
      <c r="H779" s="18">
        <v>45991</v>
      </c>
      <c r="I779" t="s">
        <v>1583</v>
      </c>
      <c r="J779" t="s">
        <v>1747</v>
      </c>
      <c r="K779" t="s">
        <v>1546</v>
      </c>
    </row>
    <row r="780" spans="1:11" x14ac:dyDescent="0.35">
      <c r="A780" t="s">
        <v>4068</v>
      </c>
      <c r="B780" t="s">
        <v>3219</v>
      </c>
      <c r="C780" t="s">
        <v>4069</v>
      </c>
      <c r="D780" t="s">
        <v>4000</v>
      </c>
      <c r="E780" t="s">
        <v>1554</v>
      </c>
      <c r="F780" t="s">
        <v>4001</v>
      </c>
      <c r="G780" s="18">
        <v>42409</v>
      </c>
      <c r="I780" t="s">
        <v>1544</v>
      </c>
      <c r="J780" t="s">
        <v>1584</v>
      </c>
      <c r="K780" t="s">
        <v>1546</v>
      </c>
    </row>
    <row r="781" spans="1:11" x14ac:dyDescent="0.35">
      <c r="A781" t="s">
        <v>4068</v>
      </c>
      <c r="B781" t="s">
        <v>2313</v>
      </c>
      <c r="C781" t="s">
        <v>4070</v>
      </c>
      <c r="D781" t="s">
        <v>4000</v>
      </c>
      <c r="E781" t="s">
        <v>1554</v>
      </c>
      <c r="F781" t="s">
        <v>4001</v>
      </c>
      <c r="G781" s="18">
        <v>43125</v>
      </c>
      <c r="I781" t="s">
        <v>1583</v>
      </c>
      <c r="J781" t="s">
        <v>1584</v>
      </c>
      <c r="K781" t="s">
        <v>1546</v>
      </c>
    </row>
    <row r="782" spans="1:11" x14ac:dyDescent="0.35">
      <c r="A782" t="s">
        <v>4071</v>
      </c>
      <c r="B782" t="s">
        <v>1638</v>
      </c>
      <c r="C782" t="s">
        <v>4072</v>
      </c>
      <c r="D782" t="s">
        <v>4073</v>
      </c>
      <c r="E782" t="s">
        <v>1593</v>
      </c>
      <c r="F782" t="s">
        <v>4074</v>
      </c>
      <c r="G782" s="18">
        <v>44530</v>
      </c>
      <c r="I782" t="s">
        <v>1583</v>
      </c>
      <c r="J782" t="s">
        <v>1584</v>
      </c>
      <c r="K782" t="s">
        <v>1546</v>
      </c>
    </row>
    <row r="783" spans="1:11" x14ac:dyDescent="0.35">
      <c r="A783" t="s">
        <v>4075</v>
      </c>
      <c r="B783" t="s">
        <v>1754</v>
      </c>
      <c r="C783" t="s">
        <v>4076</v>
      </c>
      <c r="D783" t="s">
        <v>4077</v>
      </c>
      <c r="E783" t="s">
        <v>4078</v>
      </c>
      <c r="F783" t="s">
        <v>4079</v>
      </c>
      <c r="G783" s="18">
        <v>45406</v>
      </c>
      <c r="I783" t="s">
        <v>1544</v>
      </c>
      <c r="J783" t="s">
        <v>1563</v>
      </c>
      <c r="K783" t="s">
        <v>1546</v>
      </c>
    </row>
    <row r="784" spans="1:11" x14ac:dyDescent="0.35">
      <c r="A784" t="s">
        <v>4080</v>
      </c>
      <c r="B784" t="s">
        <v>2155</v>
      </c>
      <c r="C784" t="s">
        <v>4081</v>
      </c>
      <c r="D784" t="s">
        <v>4082</v>
      </c>
      <c r="E784" t="s">
        <v>1641</v>
      </c>
      <c r="F784" t="s">
        <v>4083</v>
      </c>
      <c r="G784" s="18">
        <v>45189</v>
      </c>
      <c r="I784" t="s">
        <v>1583</v>
      </c>
      <c r="J784" t="s">
        <v>1563</v>
      </c>
      <c r="K784" t="s">
        <v>1546</v>
      </c>
    </row>
    <row r="785" spans="1:11" x14ac:dyDescent="0.35">
      <c r="A785" t="s">
        <v>4084</v>
      </c>
      <c r="B785" t="s">
        <v>2155</v>
      </c>
      <c r="C785" t="s">
        <v>4085</v>
      </c>
      <c r="D785" t="s">
        <v>4082</v>
      </c>
      <c r="E785" t="s">
        <v>1641</v>
      </c>
      <c r="F785" t="s">
        <v>4083</v>
      </c>
      <c r="G785" s="18">
        <v>44908</v>
      </c>
      <c r="I785" t="s">
        <v>1583</v>
      </c>
      <c r="J785" t="s">
        <v>1567</v>
      </c>
      <c r="K785" t="s">
        <v>1546</v>
      </c>
    </row>
    <row r="786" spans="1:11" x14ac:dyDescent="0.35">
      <c r="A786" t="s">
        <v>4086</v>
      </c>
      <c r="B786" t="s">
        <v>4087</v>
      </c>
      <c r="C786" t="s">
        <v>4088</v>
      </c>
      <c r="D786" t="s">
        <v>4089</v>
      </c>
      <c r="E786" t="s">
        <v>4090</v>
      </c>
      <c r="F786" t="s">
        <v>4091</v>
      </c>
      <c r="G786" s="18">
        <v>44562</v>
      </c>
      <c r="I786" t="s">
        <v>1583</v>
      </c>
      <c r="J786" t="s">
        <v>1595</v>
      </c>
      <c r="K786" t="s">
        <v>1546</v>
      </c>
    </row>
    <row r="787" spans="1:11" x14ac:dyDescent="0.35">
      <c r="A787" t="s">
        <v>4092</v>
      </c>
      <c r="B787" t="s">
        <v>2900</v>
      </c>
      <c r="C787" t="s">
        <v>4093</v>
      </c>
      <c r="D787" t="s">
        <v>4089</v>
      </c>
      <c r="E787" t="s">
        <v>4090</v>
      </c>
      <c r="F787" t="s">
        <v>4091</v>
      </c>
      <c r="G787" s="18">
        <v>45701</v>
      </c>
      <c r="I787" t="s">
        <v>1583</v>
      </c>
      <c r="J787" t="s">
        <v>1584</v>
      </c>
      <c r="K787" t="s">
        <v>1546</v>
      </c>
    </row>
    <row r="788" spans="1:11" x14ac:dyDescent="0.35">
      <c r="A788" t="s">
        <v>4094</v>
      </c>
      <c r="B788" t="s">
        <v>4095</v>
      </c>
      <c r="C788" t="s">
        <v>4096</v>
      </c>
      <c r="D788" t="s">
        <v>4097</v>
      </c>
      <c r="E788" t="s">
        <v>4098</v>
      </c>
      <c r="F788" t="s">
        <v>4099</v>
      </c>
      <c r="G788" s="18">
        <v>45336</v>
      </c>
      <c r="I788" t="s">
        <v>1544</v>
      </c>
      <c r="J788" t="s">
        <v>1584</v>
      </c>
      <c r="K788" t="s">
        <v>1546</v>
      </c>
    </row>
    <row r="789" spans="1:11" x14ac:dyDescent="0.35">
      <c r="A789" t="s">
        <v>4100</v>
      </c>
      <c r="B789" t="s">
        <v>4101</v>
      </c>
      <c r="C789" t="s">
        <v>4102</v>
      </c>
      <c r="D789" t="s">
        <v>4103</v>
      </c>
      <c r="E789" t="s">
        <v>4104</v>
      </c>
      <c r="F789" t="s">
        <v>4105</v>
      </c>
      <c r="G789" s="18">
        <v>44655</v>
      </c>
      <c r="I789" t="s">
        <v>1544</v>
      </c>
      <c r="J789" t="s">
        <v>1549</v>
      </c>
      <c r="K789" t="s">
        <v>1546</v>
      </c>
    </row>
    <row r="790" spans="1:11" x14ac:dyDescent="0.35">
      <c r="A790" t="s">
        <v>4106</v>
      </c>
      <c r="B790" t="s">
        <v>4107</v>
      </c>
      <c r="C790" t="s">
        <v>4108</v>
      </c>
      <c r="D790" t="s">
        <v>4103</v>
      </c>
      <c r="E790" t="s">
        <v>4104</v>
      </c>
      <c r="F790" t="s">
        <v>4105</v>
      </c>
      <c r="G790" s="18">
        <v>42857</v>
      </c>
      <c r="I790" t="s">
        <v>1544</v>
      </c>
      <c r="J790" t="s">
        <v>1584</v>
      </c>
      <c r="K790" t="s">
        <v>1546</v>
      </c>
    </row>
    <row r="791" spans="1:11" x14ac:dyDescent="0.35">
      <c r="A791" t="s">
        <v>4109</v>
      </c>
      <c r="B791" t="s">
        <v>4110</v>
      </c>
      <c r="C791" t="s">
        <v>4111</v>
      </c>
      <c r="D791" t="s">
        <v>4103</v>
      </c>
      <c r="E791" t="s">
        <v>4104</v>
      </c>
      <c r="F791" t="s">
        <v>4105</v>
      </c>
      <c r="G791" s="18">
        <v>40909</v>
      </c>
      <c r="I791" t="s">
        <v>1556</v>
      </c>
      <c r="J791" t="s">
        <v>1584</v>
      </c>
      <c r="K791" t="s">
        <v>1546</v>
      </c>
    </row>
    <row r="792" spans="1:11" x14ac:dyDescent="0.35">
      <c r="A792" t="s">
        <v>4112</v>
      </c>
      <c r="B792" t="s">
        <v>2692</v>
      </c>
      <c r="C792" t="s">
        <v>4113</v>
      </c>
      <c r="D792" t="s">
        <v>4114</v>
      </c>
      <c r="E792" t="s">
        <v>2054</v>
      </c>
      <c r="F792" t="s">
        <v>4115</v>
      </c>
      <c r="G792" s="18">
        <v>45120</v>
      </c>
      <c r="I792" t="s">
        <v>1860</v>
      </c>
      <c r="J792" t="s">
        <v>1573</v>
      </c>
      <c r="K792" t="s">
        <v>1546</v>
      </c>
    </row>
    <row r="793" spans="1:11" x14ac:dyDescent="0.35">
      <c r="A793" t="s">
        <v>4112</v>
      </c>
      <c r="B793" t="s">
        <v>4116</v>
      </c>
      <c r="C793" t="s">
        <v>4117</v>
      </c>
      <c r="D793" t="s">
        <v>4114</v>
      </c>
      <c r="E793" t="s">
        <v>2054</v>
      </c>
      <c r="F793" t="s">
        <v>4115</v>
      </c>
      <c r="G793" s="18">
        <v>44691</v>
      </c>
      <c r="I793" t="s">
        <v>1678</v>
      </c>
      <c r="J793" t="s">
        <v>1545</v>
      </c>
      <c r="K793" t="s">
        <v>1546</v>
      </c>
    </row>
    <row r="794" spans="1:11" x14ac:dyDescent="0.35">
      <c r="A794" t="s">
        <v>4112</v>
      </c>
      <c r="B794" t="s">
        <v>4118</v>
      </c>
      <c r="C794" t="s">
        <v>4119</v>
      </c>
      <c r="D794" t="s">
        <v>4114</v>
      </c>
      <c r="E794" t="s">
        <v>2054</v>
      </c>
      <c r="F794" t="s">
        <v>4115</v>
      </c>
      <c r="G794" s="18">
        <v>45399</v>
      </c>
      <c r="I794" t="s">
        <v>1583</v>
      </c>
      <c r="J794" t="s">
        <v>1545</v>
      </c>
      <c r="K794" t="s">
        <v>1546</v>
      </c>
    </row>
    <row r="795" spans="1:11" x14ac:dyDescent="0.35">
      <c r="A795" t="s">
        <v>4120</v>
      </c>
      <c r="B795" t="s">
        <v>4116</v>
      </c>
      <c r="C795" t="s">
        <v>4121</v>
      </c>
      <c r="D795" t="s">
        <v>4114</v>
      </c>
      <c r="E795" t="s">
        <v>1788</v>
      </c>
      <c r="F795" t="s">
        <v>4115</v>
      </c>
      <c r="G795" s="18">
        <v>45693</v>
      </c>
      <c r="I795" t="s">
        <v>1544</v>
      </c>
      <c r="J795" t="s">
        <v>1573</v>
      </c>
      <c r="K795" t="s">
        <v>1546</v>
      </c>
    </row>
    <row r="796" spans="1:11" x14ac:dyDescent="0.35">
      <c r="A796" t="s">
        <v>4122</v>
      </c>
      <c r="B796" t="s">
        <v>2692</v>
      </c>
      <c r="C796" t="s">
        <v>4123</v>
      </c>
      <c r="D796" t="s">
        <v>4114</v>
      </c>
      <c r="E796" t="s">
        <v>2245</v>
      </c>
      <c r="F796" t="s">
        <v>4115</v>
      </c>
      <c r="G796" s="18">
        <v>44686</v>
      </c>
      <c r="I796" t="s">
        <v>1544</v>
      </c>
      <c r="J796" t="s">
        <v>1573</v>
      </c>
      <c r="K796" t="s">
        <v>1546</v>
      </c>
    </row>
    <row r="797" spans="1:11" x14ac:dyDescent="0.35">
      <c r="A797" t="s">
        <v>4122</v>
      </c>
      <c r="B797" t="s">
        <v>4118</v>
      </c>
      <c r="C797" t="s">
        <v>4124</v>
      </c>
      <c r="D797" t="s">
        <v>4114</v>
      </c>
      <c r="E797" t="s">
        <v>2245</v>
      </c>
      <c r="F797" t="s">
        <v>4115</v>
      </c>
      <c r="G797" s="18">
        <v>44686</v>
      </c>
      <c r="I797" t="s">
        <v>1544</v>
      </c>
      <c r="J797" t="s">
        <v>1573</v>
      </c>
      <c r="K797" t="s">
        <v>1546</v>
      </c>
    </row>
    <row r="798" spans="1:11" x14ac:dyDescent="0.35">
      <c r="A798" t="s">
        <v>4125</v>
      </c>
      <c r="B798" t="s">
        <v>4126</v>
      </c>
      <c r="C798" t="s">
        <v>4127</v>
      </c>
      <c r="D798" t="s">
        <v>2151</v>
      </c>
      <c r="E798" t="s">
        <v>4128</v>
      </c>
      <c r="F798" t="s">
        <v>4129</v>
      </c>
      <c r="G798" s="18">
        <v>45590</v>
      </c>
      <c r="I798" t="s">
        <v>1889</v>
      </c>
      <c r="J798" t="s">
        <v>1584</v>
      </c>
      <c r="K798" t="s">
        <v>1546</v>
      </c>
    </row>
    <row r="799" spans="1:11" x14ac:dyDescent="0.35">
      <c r="A799" t="s">
        <v>4130</v>
      </c>
      <c r="B799" t="s">
        <v>4131</v>
      </c>
      <c r="C799" t="s">
        <v>4132</v>
      </c>
      <c r="D799" t="s">
        <v>4133</v>
      </c>
      <c r="E799" t="s">
        <v>2101</v>
      </c>
      <c r="F799" t="s">
        <v>4134</v>
      </c>
      <c r="G799" s="18">
        <v>41099</v>
      </c>
      <c r="I799" t="s">
        <v>1544</v>
      </c>
      <c r="J799" t="s">
        <v>1573</v>
      </c>
      <c r="K799" t="s">
        <v>1546</v>
      </c>
    </row>
    <row r="800" spans="1:11" x14ac:dyDescent="0.35">
      <c r="A800" t="s">
        <v>4130</v>
      </c>
      <c r="B800" t="s">
        <v>1728</v>
      </c>
      <c r="C800" t="s">
        <v>4135</v>
      </c>
      <c r="D800" t="s">
        <v>4133</v>
      </c>
      <c r="E800" t="s">
        <v>2101</v>
      </c>
      <c r="F800" t="s">
        <v>4134</v>
      </c>
      <c r="G800" s="18">
        <v>41099</v>
      </c>
      <c r="I800" t="s">
        <v>1544</v>
      </c>
      <c r="J800" t="s">
        <v>1573</v>
      </c>
      <c r="K800" t="s">
        <v>1546</v>
      </c>
    </row>
    <row r="801" spans="1:11" x14ac:dyDescent="0.35">
      <c r="A801" t="s">
        <v>4136</v>
      </c>
      <c r="B801" t="s">
        <v>4137</v>
      </c>
      <c r="C801" t="s">
        <v>4138</v>
      </c>
      <c r="D801" t="s">
        <v>4139</v>
      </c>
      <c r="E801" t="s">
        <v>2673</v>
      </c>
      <c r="F801" t="s">
        <v>4140</v>
      </c>
      <c r="G801" s="18">
        <v>44022</v>
      </c>
      <c r="H801" s="18">
        <v>46022</v>
      </c>
      <c r="I801" t="s">
        <v>1583</v>
      </c>
      <c r="J801" t="s">
        <v>1747</v>
      </c>
      <c r="K801" t="s">
        <v>1546</v>
      </c>
    </row>
    <row r="802" spans="1:11" x14ac:dyDescent="0.35">
      <c r="A802" t="s">
        <v>4141</v>
      </c>
      <c r="B802" t="s">
        <v>2692</v>
      </c>
      <c r="C802" t="s">
        <v>4142</v>
      </c>
      <c r="D802" t="s">
        <v>4139</v>
      </c>
      <c r="E802" t="s">
        <v>2673</v>
      </c>
      <c r="F802" t="s">
        <v>4140</v>
      </c>
      <c r="G802" s="18">
        <v>45901</v>
      </c>
      <c r="I802" t="s">
        <v>1783</v>
      </c>
      <c r="J802" t="s">
        <v>1747</v>
      </c>
      <c r="K802" t="s">
        <v>1546</v>
      </c>
    </row>
    <row r="803" spans="1:11" x14ac:dyDescent="0.35">
      <c r="A803" t="s">
        <v>4143</v>
      </c>
      <c r="B803" t="s">
        <v>1735</v>
      </c>
      <c r="C803" t="s">
        <v>4144</v>
      </c>
      <c r="D803" t="s">
        <v>4145</v>
      </c>
      <c r="E803" t="s">
        <v>1902</v>
      </c>
      <c r="F803" t="s">
        <v>4146</v>
      </c>
      <c r="G803" s="18">
        <v>44753</v>
      </c>
      <c r="I803" t="s">
        <v>1544</v>
      </c>
      <c r="J803" t="s">
        <v>1567</v>
      </c>
      <c r="K803" t="s">
        <v>1546</v>
      </c>
    </row>
    <row r="804" spans="1:11" x14ac:dyDescent="0.35">
      <c r="A804" t="s">
        <v>4147</v>
      </c>
      <c r="B804" t="s">
        <v>1735</v>
      </c>
      <c r="C804" t="s">
        <v>4148</v>
      </c>
      <c r="D804" t="s">
        <v>4145</v>
      </c>
      <c r="E804" t="s">
        <v>1902</v>
      </c>
      <c r="F804" t="s">
        <v>4146</v>
      </c>
      <c r="G804" s="18">
        <v>44753</v>
      </c>
      <c r="I804" t="s">
        <v>1544</v>
      </c>
      <c r="J804" t="s">
        <v>1567</v>
      </c>
      <c r="K804" t="s">
        <v>1546</v>
      </c>
    </row>
    <row r="805" spans="1:11" x14ac:dyDescent="0.35">
      <c r="A805" t="s">
        <v>4149</v>
      </c>
      <c r="B805" t="s">
        <v>1735</v>
      </c>
      <c r="C805" t="s">
        <v>4150</v>
      </c>
      <c r="D805" t="s">
        <v>4145</v>
      </c>
      <c r="E805" t="s">
        <v>1542</v>
      </c>
      <c r="F805" t="s">
        <v>4146</v>
      </c>
      <c r="G805" s="18">
        <v>45555</v>
      </c>
      <c r="I805" t="s">
        <v>1544</v>
      </c>
      <c r="J805" t="s">
        <v>1567</v>
      </c>
      <c r="K805" t="s">
        <v>1546</v>
      </c>
    </row>
    <row r="806" spans="1:11" x14ac:dyDescent="0.35">
      <c r="A806" t="s">
        <v>4151</v>
      </c>
      <c r="B806" t="s">
        <v>4152</v>
      </c>
      <c r="C806" t="s">
        <v>4153</v>
      </c>
      <c r="D806" t="s">
        <v>4154</v>
      </c>
      <c r="E806" t="s">
        <v>2897</v>
      </c>
      <c r="F806" t="s">
        <v>4155</v>
      </c>
      <c r="G806" s="18">
        <v>44440</v>
      </c>
      <c r="I806" t="s">
        <v>1556</v>
      </c>
      <c r="J806" t="s">
        <v>1573</v>
      </c>
      <c r="K806" t="s">
        <v>1546</v>
      </c>
    </row>
    <row r="807" spans="1:11" x14ac:dyDescent="0.35">
      <c r="A807" t="s">
        <v>4156</v>
      </c>
      <c r="B807" t="s">
        <v>1735</v>
      </c>
      <c r="C807" t="s">
        <v>4157</v>
      </c>
      <c r="D807" t="s">
        <v>4145</v>
      </c>
      <c r="E807" t="s">
        <v>1593</v>
      </c>
      <c r="F807" t="s">
        <v>4146</v>
      </c>
      <c r="G807" s="18">
        <v>45818</v>
      </c>
      <c r="I807" t="s">
        <v>1544</v>
      </c>
      <c r="J807" t="s">
        <v>1567</v>
      </c>
      <c r="K807" t="s">
        <v>1546</v>
      </c>
    </row>
    <row r="808" spans="1:11" x14ac:dyDescent="0.35">
      <c r="A808" t="s">
        <v>4158</v>
      </c>
      <c r="B808" t="s">
        <v>2275</v>
      </c>
      <c r="C808" t="s">
        <v>4159</v>
      </c>
      <c r="D808" t="s">
        <v>2902</v>
      </c>
      <c r="E808" t="s">
        <v>2860</v>
      </c>
      <c r="F808" t="s">
        <v>2903</v>
      </c>
      <c r="G808" s="18">
        <v>45931</v>
      </c>
      <c r="H808" s="18">
        <v>46037</v>
      </c>
      <c r="I808" t="s">
        <v>1583</v>
      </c>
      <c r="J808" t="s">
        <v>1584</v>
      </c>
      <c r="K808" t="s">
        <v>1546</v>
      </c>
    </row>
    <row r="809" spans="1:11" x14ac:dyDescent="0.35">
      <c r="A809" t="s">
        <v>4160</v>
      </c>
      <c r="B809" t="s">
        <v>4161</v>
      </c>
      <c r="C809" t="s">
        <v>4162</v>
      </c>
      <c r="D809" t="s">
        <v>4163</v>
      </c>
      <c r="E809" t="s">
        <v>2258</v>
      </c>
      <c r="F809" t="s">
        <v>4164</v>
      </c>
      <c r="G809" s="18">
        <v>45722</v>
      </c>
      <c r="H809" s="18">
        <v>45930</v>
      </c>
      <c r="I809" t="s">
        <v>1583</v>
      </c>
      <c r="J809" t="s">
        <v>1567</v>
      </c>
      <c r="K809" t="s">
        <v>1546</v>
      </c>
    </row>
    <row r="810" spans="1:11" x14ac:dyDescent="0.35">
      <c r="A810" t="s">
        <v>4165</v>
      </c>
      <c r="B810" t="s">
        <v>1735</v>
      </c>
      <c r="C810" t="s">
        <v>4166</v>
      </c>
      <c r="D810" t="s">
        <v>4167</v>
      </c>
      <c r="E810" t="s">
        <v>2069</v>
      </c>
      <c r="F810" t="s">
        <v>4168</v>
      </c>
      <c r="G810" s="18">
        <v>41974</v>
      </c>
      <c r="I810" t="s">
        <v>1544</v>
      </c>
      <c r="J810" t="s">
        <v>1595</v>
      </c>
      <c r="K810" t="s">
        <v>1546</v>
      </c>
    </row>
    <row r="811" spans="1:11" x14ac:dyDescent="0.35">
      <c r="A811" t="s">
        <v>4169</v>
      </c>
      <c r="B811" t="s">
        <v>1735</v>
      </c>
      <c r="C811" t="s">
        <v>4170</v>
      </c>
      <c r="D811" t="s">
        <v>4167</v>
      </c>
      <c r="E811" t="s">
        <v>2069</v>
      </c>
      <c r="F811" t="s">
        <v>4168</v>
      </c>
      <c r="G811" s="18">
        <v>41974</v>
      </c>
      <c r="I811" t="s">
        <v>1544</v>
      </c>
      <c r="J811" t="s">
        <v>1595</v>
      </c>
      <c r="K811" t="s">
        <v>1546</v>
      </c>
    </row>
    <row r="812" spans="1:11" x14ac:dyDescent="0.35">
      <c r="A812" t="s">
        <v>4171</v>
      </c>
      <c r="B812" t="s">
        <v>1735</v>
      </c>
      <c r="C812" t="s">
        <v>4172</v>
      </c>
      <c r="D812" t="s">
        <v>4167</v>
      </c>
      <c r="E812" t="s">
        <v>2069</v>
      </c>
      <c r="F812" t="s">
        <v>4168</v>
      </c>
      <c r="G812" s="18">
        <v>43951</v>
      </c>
      <c r="I812" t="s">
        <v>1544</v>
      </c>
      <c r="J812" t="s">
        <v>1567</v>
      </c>
      <c r="K812" t="s">
        <v>1546</v>
      </c>
    </row>
    <row r="813" spans="1:11" x14ac:dyDescent="0.35">
      <c r="A813" t="s">
        <v>4173</v>
      </c>
      <c r="B813" t="s">
        <v>1597</v>
      </c>
      <c r="C813" t="s">
        <v>4174</v>
      </c>
      <c r="D813" t="s">
        <v>4175</v>
      </c>
      <c r="E813" t="s">
        <v>2750</v>
      </c>
      <c r="F813" t="s">
        <v>4176</v>
      </c>
      <c r="G813" s="18">
        <v>42598</v>
      </c>
      <c r="I813" t="s">
        <v>1544</v>
      </c>
      <c r="J813" t="s">
        <v>1573</v>
      </c>
      <c r="K813" t="s">
        <v>1546</v>
      </c>
    </row>
    <row r="814" spans="1:11" x14ac:dyDescent="0.35">
      <c r="A814" t="s">
        <v>4177</v>
      </c>
      <c r="B814" t="s">
        <v>2692</v>
      </c>
      <c r="C814" t="s">
        <v>4178</v>
      </c>
      <c r="D814" t="s">
        <v>4179</v>
      </c>
      <c r="E814" t="s">
        <v>1554</v>
      </c>
      <c r="F814" t="s">
        <v>4180</v>
      </c>
      <c r="G814" s="18">
        <v>42580</v>
      </c>
      <c r="I814" t="s">
        <v>1583</v>
      </c>
      <c r="J814" t="s">
        <v>1747</v>
      </c>
      <c r="K814" t="s">
        <v>1546</v>
      </c>
    </row>
    <row r="815" spans="1:11" x14ac:dyDescent="0.35">
      <c r="A815" t="s">
        <v>4177</v>
      </c>
      <c r="B815" t="s">
        <v>4181</v>
      </c>
      <c r="C815" t="s">
        <v>4182</v>
      </c>
      <c r="D815" t="s">
        <v>4179</v>
      </c>
      <c r="E815" t="s">
        <v>1554</v>
      </c>
      <c r="F815" t="s">
        <v>4180</v>
      </c>
      <c r="G815" s="18">
        <v>42506</v>
      </c>
      <c r="I815" t="s">
        <v>1583</v>
      </c>
      <c r="J815" t="s">
        <v>1747</v>
      </c>
      <c r="K815" t="s">
        <v>1546</v>
      </c>
    </row>
    <row r="816" spans="1:11" x14ac:dyDescent="0.35">
      <c r="A816" t="s">
        <v>4183</v>
      </c>
      <c r="B816" t="s">
        <v>2692</v>
      </c>
      <c r="C816" t="s">
        <v>4184</v>
      </c>
      <c r="D816" t="s">
        <v>4185</v>
      </c>
      <c r="E816" t="s">
        <v>1554</v>
      </c>
      <c r="F816" t="s">
        <v>4180</v>
      </c>
      <c r="G816" s="18">
        <v>42552</v>
      </c>
      <c r="H816" s="18">
        <v>46022</v>
      </c>
      <c r="I816" t="s">
        <v>1583</v>
      </c>
      <c r="J816" t="s">
        <v>1747</v>
      </c>
      <c r="K816" t="s">
        <v>1546</v>
      </c>
    </row>
    <row r="817" spans="1:11" x14ac:dyDescent="0.35">
      <c r="A817" t="s">
        <v>4183</v>
      </c>
      <c r="B817" t="s">
        <v>4181</v>
      </c>
      <c r="C817" t="s">
        <v>4186</v>
      </c>
      <c r="D817" t="s">
        <v>4185</v>
      </c>
      <c r="E817" t="s">
        <v>1554</v>
      </c>
      <c r="F817" t="s">
        <v>4180</v>
      </c>
      <c r="G817" s="18">
        <v>42475</v>
      </c>
      <c r="I817" t="s">
        <v>1583</v>
      </c>
      <c r="J817" t="s">
        <v>1747</v>
      </c>
      <c r="K817" t="s">
        <v>1546</v>
      </c>
    </row>
    <row r="818" spans="1:11" x14ac:dyDescent="0.35">
      <c r="A818" t="s">
        <v>4187</v>
      </c>
      <c r="B818" t="s">
        <v>1717</v>
      </c>
      <c r="C818" t="s">
        <v>4188</v>
      </c>
      <c r="D818" t="s">
        <v>2257</v>
      </c>
      <c r="E818" t="s">
        <v>3816</v>
      </c>
      <c r="F818" t="s">
        <v>2259</v>
      </c>
      <c r="G818" s="18">
        <v>43147</v>
      </c>
      <c r="I818" t="s">
        <v>1544</v>
      </c>
      <c r="J818" t="s">
        <v>1573</v>
      </c>
      <c r="K818" t="s">
        <v>1546</v>
      </c>
    </row>
    <row r="819" spans="1:11" x14ac:dyDescent="0.35">
      <c r="A819" t="s">
        <v>4189</v>
      </c>
      <c r="B819" t="s">
        <v>1717</v>
      </c>
      <c r="C819" t="s">
        <v>4190</v>
      </c>
      <c r="D819" t="s">
        <v>1960</v>
      </c>
      <c r="E819" t="s">
        <v>1554</v>
      </c>
      <c r="F819" t="s">
        <v>1961</v>
      </c>
      <c r="G819" s="18">
        <v>45784</v>
      </c>
      <c r="H819" s="18">
        <v>46063</v>
      </c>
      <c r="I819" t="s">
        <v>1860</v>
      </c>
      <c r="J819" t="s">
        <v>1567</v>
      </c>
      <c r="K819" t="s">
        <v>1546</v>
      </c>
    </row>
    <row r="820" spans="1:11" x14ac:dyDescent="0.35">
      <c r="A820" t="s">
        <v>4189</v>
      </c>
      <c r="B820" t="s">
        <v>1590</v>
      </c>
      <c r="C820" t="s">
        <v>4191</v>
      </c>
      <c r="D820" t="s">
        <v>1960</v>
      </c>
      <c r="E820" t="s">
        <v>1554</v>
      </c>
      <c r="F820" t="s">
        <v>1961</v>
      </c>
      <c r="G820" s="18">
        <v>45727</v>
      </c>
      <c r="H820" s="18">
        <v>46063</v>
      </c>
      <c r="I820" t="s">
        <v>1860</v>
      </c>
      <c r="J820" t="s">
        <v>1567</v>
      </c>
      <c r="K820" t="s">
        <v>1546</v>
      </c>
    </row>
    <row r="821" spans="1:11" x14ac:dyDescent="0.35">
      <c r="A821" t="s">
        <v>4192</v>
      </c>
      <c r="B821" t="s">
        <v>1711</v>
      </c>
      <c r="C821" t="s">
        <v>4193</v>
      </c>
      <c r="D821" t="s">
        <v>4194</v>
      </c>
      <c r="E821" t="s">
        <v>4195</v>
      </c>
      <c r="F821" t="s">
        <v>4196</v>
      </c>
      <c r="G821" s="18">
        <v>43370</v>
      </c>
      <c r="I821" t="s">
        <v>1544</v>
      </c>
      <c r="J821" t="s">
        <v>1584</v>
      </c>
      <c r="K821" t="s">
        <v>1546</v>
      </c>
    </row>
    <row r="822" spans="1:11" x14ac:dyDescent="0.35">
      <c r="A822" t="s">
        <v>4197</v>
      </c>
      <c r="B822" t="s">
        <v>4198</v>
      </c>
      <c r="C822" t="s">
        <v>4199</v>
      </c>
      <c r="D822" t="s">
        <v>4200</v>
      </c>
      <c r="E822" t="s">
        <v>4195</v>
      </c>
      <c r="F822" t="s">
        <v>2363</v>
      </c>
      <c r="G822" s="18">
        <v>45671</v>
      </c>
      <c r="I822" t="s">
        <v>1544</v>
      </c>
      <c r="J822" t="s">
        <v>1584</v>
      </c>
      <c r="K822" t="s">
        <v>1546</v>
      </c>
    </row>
    <row r="823" spans="1:11" x14ac:dyDescent="0.35">
      <c r="A823" t="s">
        <v>4201</v>
      </c>
      <c r="B823" t="s">
        <v>4202</v>
      </c>
      <c r="C823" t="s">
        <v>4203</v>
      </c>
      <c r="D823" t="s">
        <v>4204</v>
      </c>
      <c r="E823" t="s">
        <v>4195</v>
      </c>
      <c r="F823" t="s">
        <v>2363</v>
      </c>
      <c r="G823" s="18">
        <v>44581</v>
      </c>
      <c r="I823" t="s">
        <v>1544</v>
      </c>
      <c r="J823" t="s">
        <v>1584</v>
      </c>
      <c r="K823" t="s">
        <v>1546</v>
      </c>
    </row>
    <row r="824" spans="1:11" x14ac:dyDescent="0.35">
      <c r="A824" t="s">
        <v>4205</v>
      </c>
      <c r="B824" t="s">
        <v>4206</v>
      </c>
      <c r="C824" t="s">
        <v>4207</v>
      </c>
      <c r="D824" t="s">
        <v>4208</v>
      </c>
      <c r="E824" t="s">
        <v>1611</v>
      </c>
      <c r="F824" t="s">
        <v>4209</v>
      </c>
      <c r="G824" s="18">
        <v>44642</v>
      </c>
      <c r="I824" t="s">
        <v>1583</v>
      </c>
      <c r="J824" t="s">
        <v>1573</v>
      </c>
      <c r="K824" t="s">
        <v>1546</v>
      </c>
    </row>
    <row r="825" spans="1:11" x14ac:dyDescent="0.35">
      <c r="A825" t="s">
        <v>4210</v>
      </c>
      <c r="B825" t="s">
        <v>4211</v>
      </c>
      <c r="C825" t="s">
        <v>4212</v>
      </c>
      <c r="D825" t="s">
        <v>1765</v>
      </c>
      <c r="E825" t="s">
        <v>4213</v>
      </c>
      <c r="F825" t="s">
        <v>1766</v>
      </c>
      <c r="G825" s="18">
        <v>42803</v>
      </c>
      <c r="I825" t="s">
        <v>1783</v>
      </c>
      <c r="J825" t="s">
        <v>1584</v>
      </c>
      <c r="K825" t="s">
        <v>1546</v>
      </c>
    </row>
    <row r="826" spans="1:11" x14ac:dyDescent="0.35">
      <c r="A826" t="s">
        <v>4214</v>
      </c>
      <c r="B826" t="s">
        <v>2155</v>
      </c>
      <c r="C826" t="s">
        <v>4215</v>
      </c>
      <c r="D826" t="s">
        <v>4216</v>
      </c>
      <c r="E826" t="s">
        <v>3580</v>
      </c>
      <c r="F826" t="s">
        <v>4217</v>
      </c>
      <c r="G826" s="18">
        <v>42790</v>
      </c>
      <c r="I826" t="s">
        <v>1544</v>
      </c>
      <c r="J826" t="s">
        <v>1573</v>
      </c>
      <c r="K826" t="s">
        <v>1546</v>
      </c>
    </row>
    <row r="827" spans="1:11" x14ac:dyDescent="0.35">
      <c r="A827" t="s">
        <v>4214</v>
      </c>
      <c r="B827" t="s">
        <v>3624</v>
      </c>
      <c r="C827" t="s">
        <v>4218</v>
      </c>
      <c r="D827" t="s">
        <v>4216</v>
      </c>
      <c r="E827" t="s">
        <v>3580</v>
      </c>
      <c r="F827" t="s">
        <v>4217</v>
      </c>
      <c r="G827" s="18">
        <v>43950</v>
      </c>
      <c r="I827" t="s">
        <v>1544</v>
      </c>
      <c r="J827" t="s">
        <v>1573</v>
      </c>
      <c r="K827" t="s">
        <v>1546</v>
      </c>
    </row>
    <row r="828" spans="1:11" x14ac:dyDescent="0.35">
      <c r="A828" t="s">
        <v>4214</v>
      </c>
      <c r="B828" t="s">
        <v>3457</v>
      </c>
      <c r="C828" t="s">
        <v>4219</v>
      </c>
      <c r="D828" t="s">
        <v>4216</v>
      </c>
      <c r="E828" t="s">
        <v>3580</v>
      </c>
      <c r="F828" t="s">
        <v>4217</v>
      </c>
      <c r="G828" s="18">
        <v>42790</v>
      </c>
      <c r="I828" t="s">
        <v>1544</v>
      </c>
      <c r="J828" t="s">
        <v>1573</v>
      </c>
      <c r="K828" t="s">
        <v>1546</v>
      </c>
    </row>
    <row r="829" spans="1:11" x14ac:dyDescent="0.35">
      <c r="A829" t="s">
        <v>4220</v>
      </c>
      <c r="B829" t="s">
        <v>4221</v>
      </c>
      <c r="C829" t="s">
        <v>4222</v>
      </c>
      <c r="D829" t="s">
        <v>4216</v>
      </c>
      <c r="E829" t="s">
        <v>3580</v>
      </c>
      <c r="F829" t="s">
        <v>4217</v>
      </c>
      <c r="G829" s="18">
        <v>42790</v>
      </c>
      <c r="I829" t="s">
        <v>1544</v>
      </c>
      <c r="J829" t="s">
        <v>1573</v>
      </c>
      <c r="K829" t="s">
        <v>1546</v>
      </c>
    </row>
    <row r="830" spans="1:11" x14ac:dyDescent="0.35">
      <c r="A830" t="s">
        <v>4220</v>
      </c>
      <c r="B830" t="s">
        <v>4223</v>
      </c>
      <c r="C830" t="s">
        <v>4224</v>
      </c>
      <c r="D830" t="s">
        <v>4216</v>
      </c>
      <c r="E830" t="s">
        <v>3580</v>
      </c>
      <c r="F830" t="s">
        <v>4217</v>
      </c>
      <c r="G830" s="18">
        <v>42790</v>
      </c>
      <c r="I830" t="s">
        <v>1544</v>
      </c>
      <c r="J830" t="s">
        <v>1573</v>
      </c>
      <c r="K830" t="s">
        <v>1546</v>
      </c>
    </row>
    <row r="831" spans="1:11" x14ac:dyDescent="0.35">
      <c r="A831" t="s">
        <v>4220</v>
      </c>
      <c r="B831" t="s">
        <v>4225</v>
      </c>
      <c r="C831" t="s">
        <v>4226</v>
      </c>
      <c r="D831" t="s">
        <v>4216</v>
      </c>
      <c r="E831" t="s">
        <v>3580</v>
      </c>
      <c r="F831" t="s">
        <v>4217</v>
      </c>
      <c r="G831" s="18">
        <v>42790</v>
      </c>
      <c r="I831" t="s">
        <v>1544</v>
      </c>
      <c r="J831" t="s">
        <v>1573</v>
      </c>
      <c r="K831" t="s">
        <v>1546</v>
      </c>
    </row>
    <row r="832" spans="1:11" x14ac:dyDescent="0.35">
      <c r="A832" t="s">
        <v>4227</v>
      </c>
      <c r="B832" t="s">
        <v>2523</v>
      </c>
      <c r="C832" t="s">
        <v>4228</v>
      </c>
      <c r="D832" t="s">
        <v>2262</v>
      </c>
      <c r="E832" t="s">
        <v>2135</v>
      </c>
      <c r="F832" t="s">
        <v>2264</v>
      </c>
      <c r="G832" s="18">
        <v>45728</v>
      </c>
      <c r="I832" t="s">
        <v>1583</v>
      </c>
      <c r="J832" t="s">
        <v>1573</v>
      </c>
      <c r="K832" t="s">
        <v>1546</v>
      </c>
    </row>
    <row r="833" spans="1:11" x14ac:dyDescent="0.35">
      <c r="A833" t="s">
        <v>4229</v>
      </c>
      <c r="B833" t="s">
        <v>1967</v>
      </c>
      <c r="C833" t="s">
        <v>4230</v>
      </c>
      <c r="D833" t="s">
        <v>4231</v>
      </c>
      <c r="E833" t="s">
        <v>2031</v>
      </c>
      <c r="F833" t="s">
        <v>4232</v>
      </c>
      <c r="G833" s="18">
        <v>44943</v>
      </c>
      <c r="I833" t="s">
        <v>1544</v>
      </c>
      <c r="J833" t="s">
        <v>1595</v>
      </c>
      <c r="K833" t="s">
        <v>1546</v>
      </c>
    </row>
    <row r="834" spans="1:11" x14ac:dyDescent="0.35">
      <c r="A834" t="s">
        <v>4233</v>
      </c>
      <c r="B834" t="s">
        <v>1586</v>
      </c>
      <c r="C834" t="s">
        <v>4234</v>
      </c>
      <c r="D834" t="s">
        <v>4231</v>
      </c>
      <c r="E834" t="s">
        <v>2031</v>
      </c>
      <c r="F834" t="s">
        <v>4232</v>
      </c>
      <c r="G834" s="18">
        <v>45016</v>
      </c>
      <c r="I834" t="s">
        <v>1544</v>
      </c>
      <c r="J834" t="s">
        <v>1549</v>
      </c>
      <c r="K834" t="s">
        <v>1546</v>
      </c>
    </row>
    <row r="835" spans="1:11" x14ac:dyDescent="0.35">
      <c r="A835" t="s">
        <v>4235</v>
      </c>
      <c r="B835" t="s">
        <v>4236</v>
      </c>
      <c r="C835" t="s">
        <v>4237</v>
      </c>
      <c r="D835" t="s">
        <v>4231</v>
      </c>
      <c r="E835" t="s">
        <v>2031</v>
      </c>
      <c r="F835" t="s">
        <v>4232</v>
      </c>
      <c r="G835" s="18">
        <v>45412</v>
      </c>
      <c r="I835" t="s">
        <v>1544</v>
      </c>
      <c r="J835" t="s">
        <v>1549</v>
      </c>
      <c r="K835" t="s">
        <v>1546</v>
      </c>
    </row>
    <row r="836" spans="1:11" x14ac:dyDescent="0.35">
      <c r="A836" t="s">
        <v>4238</v>
      </c>
      <c r="B836" t="s">
        <v>1702</v>
      </c>
      <c r="C836" t="s">
        <v>4239</v>
      </c>
      <c r="D836" t="s">
        <v>2934</v>
      </c>
      <c r="E836" t="s">
        <v>4240</v>
      </c>
      <c r="F836" t="s">
        <v>2935</v>
      </c>
      <c r="G836" s="18">
        <v>45940</v>
      </c>
      <c r="H836" s="18">
        <v>45992</v>
      </c>
      <c r="I836" t="s">
        <v>1678</v>
      </c>
      <c r="J836" t="s">
        <v>1549</v>
      </c>
      <c r="K836" t="s">
        <v>1546</v>
      </c>
    </row>
    <row r="837" spans="1:11" x14ac:dyDescent="0.35">
      <c r="A837" t="s">
        <v>4241</v>
      </c>
      <c r="B837" t="s">
        <v>1586</v>
      </c>
      <c r="C837" t="s">
        <v>4242</v>
      </c>
      <c r="D837" t="s">
        <v>4243</v>
      </c>
      <c r="E837" t="s">
        <v>4244</v>
      </c>
      <c r="F837" t="s">
        <v>4245</v>
      </c>
      <c r="G837" s="18">
        <v>44337</v>
      </c>
      <c r="I837" t="s">
        <v>1544</v>
      </c>
      <c r="J837" t="s">
        <v>1584</v>
      </c>
      <c r="K837" t="s">
        <v>1546</v>
      </c>
    </row>
    <row r="838" spans="1:11" x14ac:dyDescent="0.35">
      <c r="A838" t="s">
        <v>4246</v>
      </c>
      <c r="B838" t="s">
        <v>4247</v>
      </c>
      <c r="C838" t="s">
        <v>4248</v>
      </c>
      <c r="D838" t="s">
        <v>4249</v>
      </c>
      <c r="E838" t="s">
        <v>3816</v>
      </c>
      <c r="F838" t="s">
        <v>4250</v>
      </c>
      <c r="G838" s="18">
        <v>41212</v>
      </c>
      <c r="I838" t="s">
        <v>1544</v>
      </c>
      <c r="J838" t="s">
        <v>1549</v>
      </c>
      <c r="K838" t="s">
        <v>1546</v>
      </c>
    </row>
    <row r="839" spans="1:11" x14ac:dyDescent="0.35">
      <c r="A839" t="s">
        <v>4246</v>
      </c>
      <c r="B839" t="s">
        <v>4247</v>
      </c>
      <c r="C839" t="s">
        <v>4248</v>
      </c>
      <c r="D839" t="s">
        <v>4249</v>
      </c>
      <c r="E839" t="s">
        <v>3816</v>
      </c>
      <c r="F839" t="s">
        <v>4250</v>
      </c>
      <c r="G839" s="18">
        <v>41212</v>
      </c>
      <c r="I839" t="s">
        <v>1544</v>
      </c>
      <c r="J839" t="s">
        <v>1549</v>
      </c>
      <c r="K839" t="s">
        <v>1546</v>
      </c>
    </row>
    <row r="840" spans="1:11" x14ac:dyDescent="0.35">
      <c r="A840" t="s">
        <v>4251</v>
      </c>
      <c r="B840" t="s">
        <v>1667</v>
      </c>
      <c r="C840" t="s">
        <v>4252</v>
      </c>
      <c r="D840" t="s">
        <v>2385</v>
      </c>
      <c r="E840" t="s">
        <v>4253</v>
      </c>
      <c r="F840" t="s">
        <v>2387</v>
      </c>
      <c r="G840" s="18">
        <v>45748</v>
      </c>
      <c r="I840" t="s">
        <v>1544</v>
      </c>
      <c r="J840" t="s">
        <v>1545</v>
      </c>
      <c r="K840" t="s">
        <v>1546</v>
      </c>
    </row>
    <row r="841" spans="1:11" x14ac:dyDescent="0.35">
      <c r="A841" t="s">
        <v>4254</v>
      </c>
      <c r="B841" t="s">
        <v>1667</v>
      </c>
      <c r="C841" t="s">
        <v>4255</v>
      </c>
      <c r="D841" t="s">
        <v>2385</v>
      </c>
      <c r="E841" t="s">
        <v>4253</v>
      </c>
      <c r="F841" t="s">
        <v>2387</v>
      </c>
      <c r="G841" s="18">
        <v>45457</v>
      </c>
      <c r="I841" t="s">
        <v>1583</v>
      </c>
      <c r="J841" t="s">
        <v>1563</v>
      </c>
      <c r="K841" t="s">
        <v>1546</v>
      </c>
    </row>
    <row r="842" spans="1:11" x14ac:dyDescent="0.35">
      <c r="A842" t="s">
        <v>4256</v>
      </c>
      <c r="B842" t="s">
        <v>4257</v>
      </c>
      <c r="C842" t="s">
        <v>4258</v>
      </c>
      <c r="D842" t="s">
        <v>4259</v>
      </c>
      <c r="E842" t="s">
        <v>3816</v>
      </c>
      <c r="F842" t="s">
        <v>4260</v>
      </c>
      <c r="G842" s="18">
        <v>45442</v>
      </c>
      <c r="I842" t="s">
        <v>1544</v>
      </c>
      <c r="J842" t="s">
        <v>1573</v>
      </c>
      <c r="K842" t="s">
        <v>1546</v>
      </c>
    </row>
    <row r="843" spans="1:11" x14ac:dyDescent="0.35">
      <c r="A843" t="s">
        <v>4261</v>
      </c>
      <c r="B843" t="s">
        <v>4257</v>
      </c>
      <c r="C843" t="s">
        <v>4262</v>
      </c>
      <c r="D843" t="s">
        <v>4259</v>
      </c>
      <c r="E843" t="s">
        <v>3816</v>
      </c>
      <c r="F843" t="s">
        <v>4260</v>
      </c>
      <c r="G843" s="18">
        <v>45442</v>
      </c>
      <c r="I843" t="s">
        <v>1544</v>
      </c>
      <c r="J843" t="s">
        <v>1573</v>
      </c>
      <c r="K843" t="s">
        <v>1546</v>
      </c>
    </row>
    <row r="844" spans="1:11" x14ac:dyDescent="0.35">
      <c r="A844" t="s">
        <v>4263</v>
      </c>
      <c r="B844" t="s">
        <v>1844</v>
      </c>
      <c r="C844" t="s">
        <v>4264</v>
      </c>
      <c r="D844" t="s">
        <v>4265</v>
      </c>
      <c r="E844" t="s">
        <v>2031</v>
      </c>
      <c r="F844" t="s">
        <v>4266</v>
      </c>
      <c r="G844" s="18">
        <v>44349</v>
      </c>
      <c r="I844" t="s">
        <v>1544</v>
      </c>
      <c r="J844" t="s">
        <v>1563</v>
      </c>
      <c r="K844" t="s">
        <v>1546</v>
      </c>
    </row>
    <row r="845" spans="1:11" x14ac:dyDescent="0.35">
      <c r="A845" t="s">
        <v>4267</v>
      </c>
      <c r="B845" t="s">
        <v>1844</v>
      </c>
      <c r="C845" t="s">
        <v>4268</v>
      </c>
      <c r="D845" t="s">
        <v>4265</v>
      </c>
      <c r="E845" t="s">
        <v>2031</v>
      </c>
      <c r="F845" t="s">
        <v>4266</v>
      </c>
      <c r="G845" s="18">
        <v>43012</v>
      </c>
      <c r="I845" t="s">
        <v>1544</v>
      </c>
      <c r="J845" t="s">
        <v>1563</v>
      </c>
      <c r="K845" t="s">
        <v>1546</v>
      </c>
    </row>
    <row r="846" spans="1:11" x14ac:dyDescent="0.35">
      <c r="A846" t="s">
        <v>4269</v>
      </c>
      <c r="B846" t="s">
        <v>2741</v>
      </c>
      <c r="C846" t="s">
        <v>4270</v>
      </c>
      <c r="D846" t="s">
        <v>4271</v>
      </c>
      <c r="E846" t="s">
        <v>1676</v>
      </c>
      <c r="F846" t="s">
        <v>4272</v>
      </c>
      <c r="G846" s="18">
        <v>42644</v>
      </c>
      <c r="I846" t="s">
        <v>1583</v>
      </c>
      <c r="J846" t="s">
        <v>1584</v>
      </c>
      <c r="K846" t="s">
        <v>1546</v>
      </c>
    </row>
    <row r="847" spans="1:11" x14ac:dyDescent="0.35">
      <c r="A847" t="s">
        <v>4273</v>
      </c>
      <c r="B847" t="s">
        <v>4274</v>
      </c>
      <c r="C847" t="s">
        <v>4275</v>
      </c>
      <c r="D847" t="s">
        <v>4276</v>
      </c>
      <c r="E847" t="s">
        <v>4277</v>
      </c>
      <c r="F847" t="s">
        <v>4278</v>
      </c>
      <c r="G847" s="18">
        <v>43489</v>
      </c>
      <c r="I847" t="s">
        <v>1544</v>
      </c>
      <c r="J847" t="s">
        <v>1563</v>
      </c>
      <c r="K847" t="s">
        <v>1546</v>
      </c>
    </row>
    <row r="848" spans="1:11" x14ac:dyDescent="0.35">
      <c r="A848" t="s">
        <v>4279</v>
      </c>
      <c r="B848" t="s">
        <v>4280</v>
      </c>
      <c r="C848" t="s">
        <v>4281</v>
      </c>
      <c r="D848" t="s">
        <v>4282</v>
      </c>
      <c r="E848" t="s">
        <v>1902</v>
      </c>
      <c r="F848" t="s">
        <v>4283</v>
      </c>
      <c r="G848" s="18">
        <v>45937</v>
      </c>
      <c r="H848" s="18">
        <v>45977</v>
      </c>
      <c r="I848" t="s">
        <v>1583</v>
      </c>
      <c r="J848" t="s">
        <v>1573</v>
      </c>
      <c r="K848" t="s">
        <v>1546</v>
      </c>
    </row>
    <row r="849" spans="1:11" x14ac:dyDescent="0.35">
      <c r="A849" t="s">
        <v>4284</v>
      </c>
      <c r="B849" t="s">
        <v>3416</v>
      </c>
      <c r="C849" t="s">
        <v>4285</v>
      </c>
      <c r="D849" t="s">
        <v>4082</v>
      </c>
      <c r="E849" t="s">
        <v>3491</v>
      </c>
      <c r="F849" t="s">
        <v>4083</v>
      </c>
      <c r="G849" s="18">
        <v>45561</v>
      </c>
      <c r="I849" t="s">
        <v>1544</v>
      </c>
      <c r="J849" t="s">
        <v>1545</v>
      </c>
      <c r="K849" t="s">
        <v>1546</v>
      </c>
    </row>
    <row r="850" spans="1:11" x14ac:dyDescent="0.35">
      <c r="A850" t="s">
        <v>4286</v>
      </c>
      <c r="B850" t="s">
        <v>3416</v>
      </c>
      <c r="C850" t="s">
        <v>4287</v>
      </c>
      <c r="D850" t="s">
        <v>4082</v>
      </c>
      <c r="E850" t="s">
        <v>3491</v>
      </c>
      <c r="F850" t="s">
        <v>4083</v>
      </c>
      <c r="G850" s="18">
        <v>45561</v>
      </c>
      <c r="I850" t="s">
        <v>1544</v>
      </c>
      <c r="J850" t="s">
        <v>1545</v>
      </c>
      <c r="K850" t="s">
        <v>1546</v>
      </c>
    </row>
    <row r="851" spans="1:11" x14ac:dyDescent="0.35">
      <c r="A851" t="s">
        <v>4288</v>
      </c>
      <c r="B851" t="s">
        <v>3121</v>
      </c>
      <c r="C851" t="s">
        <v>4289</v>
      </c>
      <c r="D851" t="s">
        <v>2339</v>
      </c>
      <c r="E851" t="s">
        <v>1629</v>
      </c>
      <c r="F851" t="s">
        <v>2340</v>
      </c>
      <c r="G851" s="18">
        <v>42709</v>
      </c>
      <c r="I851" t="s">
        <v>1583</v>
      </c>
      <c r="J851" t="s">
        <v>1584</v>
      </c>
      <c r="K851" t="s">
        <v>1546</v>
      </c>
    </row>
    <row r="852" spans="1:11" x14ac:dyDescent="0.35">
      <c r="A852" t="s">
        <v>4290</v>
      </c>
      <c r="B852" t="s">
        <v>4291</v>
      </c>
      <c r="C852" t="s">
        <v>4292</v>
      </c>
      <c r="D852" t="s">
        <v>2868</v>
      </c>
      <c r="E852" t="s">
        <v>1806</v>
      </c>
      <c r="F852" t="s">
        <v>2869</v>
      </c>
      <c r="G852" s="18">
        <v>45210</v>
      </c>
      <c r="I852" t="s">
        <v>1583</v>
      </c>
      <c r="J852" t="s">
        <v>1563</v>
      </c>
      <c r="K852" t="s">
        <v>1546</v>
      </c>
    </row>
    <row r="853" spans="1:11" x14ac:dyDescent="0.35">
      <c r="A853" t="s">
        <v>4293</v>
      </c>
      <c r="B853" t="s">
        <v>4294</v>
      </c>
      <c r="C853" t="s">
        <v>4295</v>
      </c>
      <c r="D853" t="s">
        <v>2868</v>
      </c>
      <c r="E853" t="s">
        <v>1806</v>
      </c>
      <c r="F853" t="s">
        <v>2869</v>
      </c>
      <c r="G853" s="18">
        <v>45385</v>
      </c>
      <c r="I853" t="s">
        <v>1556</v>
      </c>
      <c r="J853" t="s">
        <v>1545</v>
      </c>
      <c r="K853" t="s">
        <v>1546</v>
      </c>
    </row>
    <row r="854" spans="1:11" x14ac:dyDescent="0.35">
      <c r="A854" t="s">
        <v>4296</v>
      </c>
      <c r="B854" t="s">
        <v>4297</v>
      </c>
      <c r="C854" t="s">
        <v>4298</v>
      </c>
      <c r="D854" t="s">
        <v>4299</v>
      </c>
      <c r="E854" t="s">
        <v>1542</v>
      </c>
      <c r="F854" t="s">
        <v>4300</v>
      </c>
      <c r="G854" s="18">
        <v>45965</v>
      </c>
      <c r="H854" s="18">
        <v>46143</v>
      </c>
      <c r="I854" t="s">
        <v>1583</v>
      </c>
      <c r="J854" t="s">
        <v>1563</v>
      </c>
      <c r="K854" t="s">
        <v>1546</v>
      </c>
    </row>
    <row r="855" spans="1:11" x14ac:dyDescent="0.35">
      <c r="A855" t="s">
        <v>4301</v>
      </c>
      <c r="B855" t="s">
        <v>4116</v>
      </c>
      <c r="C855" t="s">
        <v>4302</v>
      </c>
      <c r="D855" t="s">
        <v>4303</v>
      </c>
      <c r="E855" t="s">
        <v>1554</v>
      </c>
      <c r="F855" t="s">
        <v>1888</v>
      </c>
      <c r="G855" s="18">
        <v>43125</v>
      </c>
      <c r="I855" t="s">
        <v>1544</v>
      </c>
      <c r="J855" t="s">
        <v>1584</v>
      </c>
      <c r="K855" t="s">
        <v>1546</v>
      </c>
    </row>
    <row r="856" spans="1:11" x14ac:dyDescent="0.35">
      <c r="A856" t="s">
        <v>4301</v>
      </c>
      <c r="B856" t="s">
        <v>4304</v>
      </c>
      <c r="C856" t="s">
        <v>4305</v>
      </c>
      <c r="D856" t="s">
        <v>4303</v>
      </c>
      <c r="E856" t="s">
        <v>1554</v>
      </c>
      <c r="F856" t="s">
        <v>1888</v>
      </c>
      <c r="G856" s="18">
        <v>42601</v>
      </c>
      <c r="I856" t="s">
        <v>1583</v>
      </c>
      <c r="J856" t="s">
        <v>1584</v>
      </c>
      <c r="K856" t="s">
        <v>1546</v>
      </c>
    </row>
    <row r="857" spans="1:11" x14ac:dyDescent="0.35">
      <c r="A857" t="s">
        <v>4306</v>
      </c>
      <c r="B857" t="s">
        <v>4307</v>
      </c>
      <c r="C857" t="s">
        <v>4308</v>
      </c>
      <c r="D857" t="s">
        <v>4303</v>
      </c>
      <c r="E857" t="s">
        <v>1554</v>
      </c>
      <c r="F857" t="s">
        <v>4309</v>
      </c>
      <c r="G857" s="18">
        <v>42596</v>
      </c>
      <c r="I857" t="s">
        <v>1583</v>
      </c>
      <c r="J857" t="s">
        <v>1584</v>
      </c>
      <c r="K857" t="s">
        <v>1546</v>
      </c>
    </row>
    <row r="858" spans="1:11" x14ac:dyDescent="0.35">
      <c r="A858" t="s">
        <v>4310</v>
      </c>
      <c r="B858" t="s">
        <v>1735</v>
      </c>
      <c r="C858" t="s">
        <v>4311</v>
      </c>
      <c r="D858" t="s">
        <v>4312</v>
      </c>
      <c r="E858" t="s">
        <v>2113</v>
      </c>
      <c r="F858" t="s">
        <v>4313</v>
      </c>
      <c r="G858" s="18">
        <v>45869</v>
      </c>
      <c r="H858" s="18">
        <v>46387</v>
      </c>
      <c r="I858" t="s">
        <v>1544</v>
      </c>
      <c r="J858" t="s">
        <v>1545</v>
      </c>
      <c r="K858" t="s">
        <v>1546</v>
      </c>
    </row>
    <row r="859" spans="1:11" x14ac:dyDescent="0.35">
      <c r="A859" t="s">
        <v>4314</v>
      </c>
      <c r="B859" t="s">
        <v>4315</v>
      </c>
      <c r="C859" t="s">
        <v>4316</v>
      </c>
      <c r="D859" t="s">
        <v>4317</v>
      </c>
      <c r="E859" t="s">
        <v>4318</v>
      </c>
      <c r="F859" t="s">
        <v>2227</v>
      </c>
      <c r="G859" s="18">
        <v>45737</v>
      </c>
      <c r="I859" t="s">
        <v>1544</v>
      </c>
      <c r="J859" t="s">
        <v>1573</v>
      </c>
      <c r="K859" t="s">
        <v>1546</v>
      </c>
    </row>
    <row r="860" spans="1:11" x14ac:dyDescent="0.35">
      <c r="A860" t="s">
        <v>4319</v>
      </c>
      <c r="B860" t="s">
        <v>1722</v>
      </c>
      <c r="C860" t="s">
        <v>4320</v>
      </c>
      <c r="D860" t="s">
        <v>4321</v>
      </c>
      <c r="E860" t="s">
        <v>4322</v>
      </c>
      <c r="F860" t="s">
        <v>3348</v>
      </c>
      <c r="G860" s="18">
        <v>45636</v>
      </c>
      <c r="H860" s="18">
        <v>46032</v>
      </c>
      <c r="I860" t="s">
        <v>1583</v>
      </c>
      <c r="J860" t="s">
        <v>1584</v>
      </c>
      <c r="K860" t="s">
        <v>1546</v>
      </c>
    </row>
    <row r="861" spans="1:11" x14ac:dyDescent="0.35">
      <c r="A861" t="s">
        <v>4323</v>
      </c>
      <c r="B861" t="s">
        <v>2475</v>
      </c>
      <c r="C861" t="s">
        <v>4324</v>
      </c>
      <c r="D861" t="s">
        <v>4325</v>
      </c>
      <c r="E861" t="s">
        <v>4322</v>
      </c>
      <c r="F861" t="s">
        <v>3348</v>
      </c>
      <c r="G861" s="18">
        <v>44681</v>
      </c>
      <c r="H861" s="18">
        <v>46032</v>
      </c>
      <c r="I861" t="s">
        <v>1544</v>
      </c>
      <c r="J861" t="s">
        <v>1545</v>
      </c>
      <c r="K861" t="s">
        <v>1546</v>
      </c>
    </row>
    <row r="862" spans="1:11" x14ac:dyDescent="0.35">
      <c r="A862" t="s">
        <v>4323</v>
      </c>
      <c r="B862" t="s">
        <v>4326</v>
      </c>
      <c r="C862" t="s">
        <v>4327</v>
      </c>
      <c r="D862" t="s">
        <v>4325</v>
      </c>
      <c r="E862" t="s">
        <v>4322</v>
      </c>
      <c r="F862" t="s">
        <v>3348</v>
      </c>
      <c r="G862" s="18">
        <v>44681</v>
      </c>
      <c r="H862" s="18">
        <v>46032</v>
      </c>
      <c r="I862" t="s">
        <v>1544</v>
      </c>
      <c r="J862" t="s">
        <v>1545</v>
      </c>
      <c r="K862" t="s">
        <v>1546</v>
      </c>
    </row>
    <row r="863" spans="1:11" x14ac:dyDescent="0.35">
      <c r="A863" t="s">
        <v>4323</v>
      </c>
      <c r="B863" t="s">
        <v>1722</v>
      </c>
      <c r="C863" t="s">
        <v>4328</v>
      </c>
      <c r="D863" t="s">
        <v>4325</v>
      </c>
      <c r="E863" t="s">
        <v>4322</v>
      </c>
      <c r="F863" t="s">
        <v>3348</v>
      </c>
      <c r="G863" s="18">
        <v>44681</v>
      </c>
      <c r="H863" s="18">
        <v>46032</v>
      </c>
      <c r="I863" t="s">
        <v>1544</v>
      </c>
      <c r="J863" t="s">
        <v>1545</v>
      </c>
      <c r="K863" t="s">
        <v>1546</v>
      </c>
    </row>
    <row r="864" spans="1:11" x14ac:dyDescent="0.35">
      <c r="A864" t="s">
        <v>4323</v>
      </c>
      <c r="B864" t="s">
        <v>4329</v>
      </c>
      <c r="C864" t="s">
        <v>4330</v>
      </c>
      <c r="D864" t="s">
        <v>4325</v>
      </c>
      <c r="E864" t="s">
        <v>4322</v>
      </c>
      <c r="F864" t="s">
        <v>3348</v>
      </c>
      <c r="G864" s="18">
        <v>44681</v>
      </c>
      <c r="H864" s="18">
        <v>46032</v>
      </c>
      <c r="I864" t="s">
        <v>1544</v>
      </c>
      <c r="J864" t="s">
        <v>1545</v>
      </c>
      <c r="K864" t="s">
        <v>1546</v>
      </c>
    </row>
    <row r="865" spans="1:11" x14ac:dyDescent="0.35">
      <c r="A865" t="s">
        <v>4331</v>
      </c>
      <c r="B865" t="s">
        <v>1722</v>
      </c>
      <c r="C865" t="s">
        <v>4332</v>
      </c>
      <c r="D865" t="s">
        <v>4325</v>
      </c>
      <c r="E865" t="s">
        <v>4322</v>
      </c>
      <c r="F865" t="s">
        <v>3348</v>
      </c>
      <c r="G865" s="18">
        <v>45636</v>
      </c>
      <c r="H865" s="18">
        <v>46032</v>
      </c>
      <c r="I865" t="s">
        <v>1583</v>
      </c>
      <c r="J865" t="s">
        <v>1584</v>
      </c>
      <c r="K865" t="s">
        <v>1546</v>
      </c>
    </row>
    <row r="866" spans="1:11" x14ac:dyDescent="0.35">
      <c r="A866" t="s">
        <v>4333</v>
      </c>
      <c r="B866" t="s">
        <v>2475</v>
      </c>
      <c r="C866" t="s">
        <v>4334</v>
      </c>
      <c r="D866" t="s">
        <v>4321</v>
      </c>
      <c r="E866" t="s">
        <v>4322</v>
      </c>
      <c r="F866" t="s">
        <v>3348</v>
      </c>
      <c r="G866" s="18">
        <v>43922</v>
      </c>
      <c r="H866" s="18">
        <v>46032</v>
      </c>
      <c r="I866" t="s">
        <v>1544</v>
      </c>
      <c r="J866" t="s">
        <v>1584</v>
      </c>
      <c r="K866" t="s">
        <v>1546</v>
      </c>
    </row>
    <row r="867" spans="1:11" x14ac:dyDescent="0.35">
      <c r="A867" t="s">
        <v>4333</v>
      </c>
      <c r="B867" t="s">
        <v>4326</v>
      </c>
      <c r="C867" t="s">
        <v>4335</v>
      </c>
      <c r="D867" t="s">
        <v>4321</v>
      </c>
      <c r="E867" t="s">
        <v>4322</v>
      </c>
      <c r="F867" t="s">
        <v>3348</v>
      </c>
      <c r="G867" s="18">
        <v>43922</v>
      </c>
      <c r="H867" s="18">
        <v>46032</v>
      </c>
      <c r="I867" t="s">
        <v>1544</v>
      </c>
      <c r="J867" t="s">
        <v>1584</v>
      </c>
      <c r="K867" t="s">
        <v>1546</v>
      </c>
    </row>
    <row r="868" spans="1:11" x14ac:dyDescent="0.35">
      <c r="A868" t="s">
        <v>4333</v>
      </c>
      <c r="B868" t="s">
        <v>1722</v>
      </c>
      <c r="C868" t="s">
        <v>4336</v>
      </c>
      <c r="D868" t="s">
        <v>4321</v>
      </c>
      <c r="E868" t="s">
        <v>4322</v>
      </c>
      <c r="F868" t="s">
        <v>3348</v>
      </c>
      <c r="G868" s="18">
        <v>43922</v>
      </c>
      <c r="H868" s="18">
        <v>46032</v>
      </c>
      <c r="I868" t="s">
        <v>1544</v>
      </c>
      <c r="J868" t="s">
        <v>1584</v>
      </c>
      <c r="K868" t="s">
        <v>1546</v>
      </c>
    </row>
    <row r="869" spans="1:11" x14ac:dyDescent="0.35">
      <c r="A869" t="s">
        <v>4333</v>
      </c>
      <c r="B869" t="s">
        <v>4329</v>
      </c>
      <c r="C869" t="s">
        <v>4337</v>
      </c>
      <c r="D869" t="s">
        <v>4321</v>
      </c>
      <c r="E869" t="s">
        <v>4322</v>
      </c>
      <c r="F869" t="s">
        <v>3348</v>
      </c>
      <c r="G869" s="18">
        <v>43922</v>
      </c>
      <c r="H869" s="18">
        <v>46032</v>
      </c>
      <c r="I869" t="s">
        <v>1544</v>
      </c>
      <c r="J869" t="s">
        <v>1584</v>
      </c>
      <c r="K869" t="s">
        <v>1546</v>
      </c>
    </row>
    <row r="870" spans="1:11" x14ac:dyDescent="0.35">
      <c r="A870" t="s">
        <v>4338</v>
      </c>
      <c r="B870" t="s">
        <v>2062</v>
      </c>
      <c r="C870" t="s">
        <v>4339</v>
      </c>
      <c r="D870" t="s">
        <v>4340</v>
      </c>
      <c r="E870" t="s">
        <v>4341</v>
      </c>
      <c r="F870" t="s">
        <v>4342</v>
      </c>
      <c r="G870" s="18">
        <v>43854</v>
      </c>
      <c r="I870" t="s">
        <v>1783</v>
      </c>
      <c r="J870" t="s">
        <v>1747</v>
      </c>
      <c r="K870" t="s">
        <v>1546</v>
      </c>
    </row>
    <row r="871" spans="1:11" x14ac:dyDescent="0.35">
      <c r="A871" t="s">
        <v>4338</v>
      </c>
      <c r="B871" t="s">
        <v>1735</v>
      </c>
      <c r="C871" t="s">
        <v>4343</v>
      </c>
      <c r="D871" t="s">
        <v>4340</v>
      </c>
      <c r="E871" t="s">
        <v>4341</v>
      </c>
      <c r="F871" t="s">
        <v>4342</v>
      </c>
      <c r="G871" s="18">
        <v>43854</v>
      </c>
      <c r="I871" t="s">
        <v>1783</v>
      </c>
      <c r="J871" t="s">
        <v>1747</v>
      </c>
      <c r="K871" t="s">
        <v>1546</v>
      </c>
    </row>
    <row r="872" spans="1:11" x14ac:dyDescent="0.35">
      <c r="A872" t="s">
        <v>4338</v>
      </c>
      <c r="B872" t="s">
        <v>4344</v>
      </c>
      <c r="C872" t="s">
        <v>4345</v>
      </c>
      <c r="D872" t="s">
        <v>4340</v>
      </c>
      <c r="E872" t="s">
        <v>4341</v>
      </c>
      <c r="F872" t="s">
        <v>4342</v>
      </c>
      <c r="G872" s="18">
        <v>43854</v>
      </c>
      <c r="I872" t="s">
        <v>1783</v>
      </c>
      <c r="J872" t="s">
        <v>1747</v>
      </c>
      <c r="K872" t="s">
        <v>1546</v>
      </c>
    </row>
    <row r="873" spans="1:11" x14ac:dyDescent="0.35">
      <c r="A873" t="s">
        <v>4346</v>
      </c>
      <c r="B873" t="s">
        <v>1608</v>
      </c>
      <c r="C873" t="s">
        <v>4347</v>
      </c>
      <c r="D873" t="s">
        <v>4348</v>
      </c>
      <c r="E873" t="s">
        <v>4349</v>
      </c>
      <c r="F873" t="s">
        <v>4350</v>
      </c>
      <c r="G873" s="18">
        <v>44861</v>
      </c>
      <c r="I873" t="s">
        <v>1544</v>
      </c>
      <c r="J873" t="s">
        <v>1584</v>
      </c>
      <c r="K873" t="s">
        <v>1546</v>
      </c>
    </row>
    <row r="874" spans="1:11" x14ac:dyDescent="0.35">
      <c r="A874" t="s">
        <v>4351</v>
      </c>
      <c r="B874" t="s">
        <v>2062</v>
      </c>
      <c r="C874" t="s">
        <v>4352</v>
      </c>
      <c r="D874" t="s">
        <v>4353</v>
      </c>
      <c r="E874" t="s">
        <v>2147</v>
      </c>
      <c r="F874" t="s">
        <v>4354</v>
      </c>
      <c r="G874" s="18">
        <v>43209</v>
      </c>
      <c r="I874" t="s">
        <v>1544</v>
      </c>
      <c r="J874" t="s">
        <v>1573</v>
      </c>
      <c r="K874" t="s">
        <v>1546</v>
      </c>
    </row>
    <row r="875" spans="1:11" x14ac:dyDescent="0.35">
      <c r="A875" t="s">
        <v>4355</v>
      </c>
      <c r="B875" t="s">
        <v>1933</v>
      </c>
      <c r="C875" t="s">
        <v>4356</v>
      </c>
      <c r="D875" t="s">
        <v>4353</v>
      </c>
      <c r="E875" t="s">
        <v>2147</v>
      </c>
      <c r="F875" t="s">
        <v>4354</v>
      </c>
      <c r="G875" s="18">
        <v>42736</v>
      </c>
      <c r="I875" t="s">
        <v>1544</v>
      </c>
      <c r="J875" t="s">
        <v>1573</v>
      </c>
      <c r="K875" t="s">
        <v>1546</v>
      </c>
    </row>
    <row r="876" spans="1:11" x14ac:dyDescent="0.35">
      <c r="A876" t="s">
        <v>4357</v>
      </c>
      <c r="B876" t="s">
        <v>4358</v>
      </c>
      <c r="C876" t="s">
        <v>4359</v>
      </c>
      <c r="D876" t="s">
        <v>4360</v>
      </c>
      <c r="E876" t="s">
        <v>4098</v>
      </c>
      <c r="F876" t="s">
        <v>4361</v>
      </c>
      <c r="G876" s="18">
        <v>45127</v>
      </c>
      <c r="I876" t="s">
        <v>1544</v>
      </c>
      <c r="J876" t="s">
        <v>1545</v>
      </c>
      <c r="K876" t="s">
        <v>1546</v>
      </c>
    </row>
    <row r="877" spans="1:11" x14ac:dyDescent="0.35">
      <c r="A877" t="s">
        <v>4362</v>
      </c>
      <c r="B877" t="s">
        <v>4363</v>
      </c>
      <c r="C877" t="s">
        <v>4364</v>
      </c>
      <c r="D877" t="s">
        <v>4360</v>
      </c>
      <c r="E877" t="s">
        <v>4098</v>
      </c>
      <c r="F877" t="s">
        <v>4361</v>
      </c>
      <c r="G877" s="18">
        <v>41395</v>
      </c>
      <c r="I877" t="s">
        <v>1544</v>
      </c>
      <c r="J877" t="s">
        <v>1563</v>
      </c>
      <c r="K877" t="s">
        <v>1546</v>
      </c>
    </row>
    <row r="878" spans="1:11" x14ac:dyDescent="0.35">
      <c r="A878" t="s">
        <v>4362</v>
      </c>
      <c r="B878" t="s">
        <v>1735</v>
      </c>
      <c r="C878" t="s">
        <v>4365</v>
      </c>
      <c r="D878" t="s">
        <v>4360</v>
      </c>
      <c r="E878" t="s">
        <v>4098</v>
      </c>
      <c r="F878" t="s">
        <v>4361</v>
      </c>
      <c r="G878" s="18">
        <v>41485</v>
      </c>
      <c r="I878" t="s">
        <v>1544</v>
      </c>
      <c r="J878" t="s">
        <v>1573</v>
      </c>
      <c r="K878" t="s">
        <v>1546</v>
      </c>
    </row>
    <row r="879" spans="1:11" x14ac:dyDescent="0.35">
      <c r="A879" t="s">
        <v>4366</v>
      </c>
      <c r="B879" t="s">
        <v>1735</v>
      </c>
      <c r="C879" t="s">
        <v>4367</v>
      </c>
      <c r="D879" t="s">
        <v>4360</v>
      </c>
      <c r="E879" t="s">
        <v>4098</v>
      </c>
      <c r="F879" t="s">
        <v>4361</v>
      </c>
      <c r="G879" s="18">
        <v>41518</v>
      </c>
      <c r="I879" t="s">
        <v>1544</v>
      </c>
      <c r="J879" t="s">
        <v>1573</v>
      </c>
      <c r="K879" t="s">
        <v>1546</v>
      </c>
    </row>
    <row r="880" spans="1:11" x14ac:dyDescent="0.35">
      <c r="A880" t="s">
        <v>4368</v>
      </c>
      <c r="B880" t="s">
        <v>1953</v>
      </c>
      <c r="C880" t="s">
        <v>4369</v>
      </c>
      <c r="D880" t="s">
        <v>4360</v>
      </c>
      <c r="E880" t="s">
        <v>4098</v>
      </c>
      <c r="F880" t="s">
        <v>4361</v>
      </c>
      <c r="G880" s="18">
        <v>45961</v>
      </c>
      <c r="I880" t="s">
        <v>1544</v>
      </c>
      <c r="J880" t="s">
        <v>1573</v>
      </c>
      <c r="K880" t="s">
        <v>1546</v>
      </c>
    </row>
    <row r="881" spans="1:11" x14ac:dyDescent="0.35">
      <c r="A881" t="s">
        <v>4370</v>
      </c>
      <c r="B881" t="s">
        <v>2075</v>
      </c>
      <c r="C881" t="s">
        <v>4371</v>
      </c>
      <c r="D881" t="s">
        <v>4372</v>
      </c>
      <c r="E881" t="s">
        <v>3353</v>
      </c>
      <c r="F881" t="s">
        <v>4373</v>
      </c>
      <c r="G881" s="18">
        <v>45231</v>
      </c>
      <c r="I881" t="s">
        <v>1544</v>
      </c>
      <c r="J881" t="s">
        <v>1584</v>
      </c>
      <c r="K881" t="s">
        <v>1546</v>
      </c>
    </row>
    <row r="882" spans="1:11" x14ac:dyDescent="0.35">
      <c r="A882" t="s">
        <v>4374</v>
      </c>
      <c r="B882" t="s">
        <v>1735</v>
      </c>
      <c r="C882" t="s">
        <v>4375</v>
      </c>
      <c r="D882" t="s">
        <v>4360</v>
      </c>
      <c r="E882" t="s">
        <v>2468</v>
      </c>
      <c r="F882" t="s">
        <v>4361</v>
      </c>
      <c r="G882" s="18">
        <v>43578</v>
      </c>
      <c r="I882" t="s">
        <v>1544</v>
      </c>
      <c r="J882" t="s">
        <v>1595</v>
      </c>
      <c r="K882" t="s">
        <v>1546</v>
      </c>
    </row>
    <row r="883" spans="1:11" x14ac:dyDescent="0.35">
      <c r="A883" t="s">
        <v>4376</v>
      </c>
      <c r="B883" t="s">
        <v>2062</v>
      </c>
      <c r="C883" t="s">
        <v>4377</v>
      </c>
      <c r="D883" t="s">
        <v>4360</v>
      </c>
      <c r="E883" t="s">
        <v>2468</v>
      </c>
      <c r="F883" t="s">
        <v>4361</v>
      </c>
      <c r="G883" s="18">
        <v>43578</v>
      </c>
      <c r="I883" t="s">
        <v>1544</v>
      </c>
      <c r="J883" t="s">
        <v>1595</v>
      </c>
      <c r="K883" t="s">
        <v>1546</v>
      </c>
    </row>
    <row r="884" spans="1:11" x14ac:dyDescent="0.35">
      <c r="A884" t="s">
        <v>4376</v>
      </c>
      <c r="B884" t="s">
        <v>1735</v>
      </c>
      <c r="C884" t="s">
        <v>4378</v>
      </c>
      <c r="D884" t="s">
        <v>4360</v>
      </c>
      <c r="E884" t="s">
        <v>2468</v>
      </c>
      <c r="F884" t="s">
        <v>4361</v>
      </c>
      <c r="G884" s="18">
        <v>43578</v>
      </c>
      <c r="I884" t="s">
        <v>1544</v>
      </c>
      <c r="J884" t="s">
        <v>1595</v>
      </c>
      <c r="K884" t="s">
        <v>1546</v>
      </c>
    </row>
    <row r="885" spans="1:11" x14ac:dyDescent="0.35">
      <c r="A885" t="s">
        <v>4379</v>
      </c>
      <c r="B885" t="s">
        <v>4380</v>
      </c>
      <c r="C885" t="s">
        <v>4381</v>
      </c>
      <c r="D885" t="s">
        <v>4360</v>
      </c>
      <c r="E885" t="s">
        <v>2468</v>
      </c>
      <c r="F885" t="s">
        <v>4361</v>
      </c>
      <c r="G885" s="18">
        <v>44641</v>
      </c>
      <c r="I885" t="s">
        <v>1544</v>
      </c>
      <c r="J885" t="s">
        <v>1573</v>
      </c>
      <c r="K885" t="s">
        <v>1546</v>
      </c>
    </row>
    <row r="886" spans="1:11" x14ac:dyDescent="0.35">
      <c r="A886" t="s">
        <v>4379</v>
      </c>
      <c r="B886" t="s">
        <v>4382</v>
      </c>
      <c r="C886" t="s">
        <v>4383</v>
      </c>
      <c r="D886" t="s">
        <v>4360</v>
      </c>
      <c r="E886" t="s">
        <v>2468</v>
      </c>
      <c r="F886" t="s">
        <v>4361</v>
      </c>
      <c r="G886" s="18">
        <v>44774</v>
      </c>
      <c r="I886" t="s">
        <v>1544</v>
      </c>
      <c r="J886" t="s">
        <v>1573</v>
      </c>
      <c r="K886" t="s">
        <v>1546</v>
      </c>
    </row>
    <row r="887" spans="1:11" x14ac:dyDescent="0.35">
      <c r="A887" t="s">
        <v>4384</v>
      </c>
      <c r="B887" t="s">
        <v>1608</v>
      </c>
      <c r="C887" t="s">
        <v>4385</v>
      </c>
      <c r="D887" t="s">
        <v>4386</v>
      </c>
      <c r="E887" t="s">
        <v>2897</v>
      </c>
      <c r="F887" t="s">
        <v>4387</v>
      </c>
      <c r="G887" s="18">
        <v>43767</v>
      </c>
      <c r="I887" t="s">
        <v>1556</v>
      </c>
      <c r="J887" t="s">
        <v>1747</v>
      </c>
      <c r="K887" t="s">
        <v>1546</v>
      </c>
    </row>
    <row r="888" spans="1:11" x14ac:dyDescent="0.35">
      <c r="A888" t="s">
        <v>4388</v>
      </c>
      <c r="B888" t="s">
        <v>1722</v>
      </c>
      <c r="C888" t="s">
        <v>4389</v>
      </c>
      <c r="D888" t="s">
        <v>4390</v>
      </c>
      <c r="E888" t="s">
        <v>1714</v>
      </c>
      <c r="F888" t="s">
        <v>4391</v>
      </c>
      <c r="G888" s="18">
        <v>45897</v>
      </c>
      <c r="I888" t="s">
        <v>1544</v>
      </c>
      <c r="J888" t="s">
        <v>1545</v>
      </c>
      <c r="K888" t="s">
        <v>1546</v>
      </c>
    </row>
    <row r="889" spans="1:11" x14ac:dyDescent="0.35">
      <c r="A889" t="s">
        <v>4392</v>
      </c>
      <c r="B889" t="s">
        <v>1722</v>
      </c>
      <c r="C889" t="s">
        <v>4393</v>
      </c>
      <c r="D889" t="s">
        <v>4390</v>
      </c>
      <c r="E889" t="s">
        <v>1714</v>
      </c>
      <c r="F889" t="s">
        <v>4391</v>
      </c>
      <c r="G889" s="18">
        <v>43955</v>
      </c>
      <c r="I889" t="s">
        <v>1544</v>
      </c>
      <c r="J889" t="s">
        <v>1545</v>
      </c>
      <c r="K889" t="s">
        <v>1546</v>
      </c>
    </row>
    <row r="890" spans="1:11" x14ac:dyDescent="0.35">
      <c r="A890" t="s">
        <v>4394</v>
      </c>
      <c r="B890" t="s">
        <v>1608</v>
      </c>
      <c r="C890" t="s">
        <v>4395</v>
      </c>
      <c r="D890" t="s">
        <v>2257</v>
      </c>
      <c r="E890" t="s">
        <v>2113</v>
      </c>
      <c r="F890" t="s">
        <v>2259</v>
      </c>
      <c r="G890" s="18">
        <v>42005</v>
      </c>
      <c r="I890" t="s">
        <v>1583</v>
      </c>
      <c r="J890" t="s">
        <v>1567</v>
      </c>
      <c r="K890" t="s">
        <v>1546</v>
      </c>
    </row>
    <row r="891" spans="1:11" x14ac:dyDescent="0.35">
      <c r="A891" t="s">
        <v>4396</v>
      </c>
      <c r="B891" t="s">
        <v>4397</v>
      </c>
      <c r="C891" t="s">
        <v>4398</v>
      </c>
      <c r="D891" t="s">
        <v>4399</v>
      </c>
      <c r="E891" t="s">
        <v>4400</v>
      </c>
      <c r="F891" t="s">
        <v>3451</v>
      </c>
      <c r="G891" s="18">
        <v>44970</v>
      </c>
      <c r="H891" s="18">
        <v>46022</v>
      </c>
      <c r="I891" t="s">
        <v>1583</v>
      </c>
      <c r="J891" t="s">
        <v>1545</v>
      </c>
      <c r="K891" t="s">
        <v>1546</v>
      </c>
    </row>
    <row r="892" spans="1:11" x14ac:dyDescent="0.35">
      <c r="A892" t="s">
        <v>4401</v>
      </c>
      <c r="B892" t="s">
        <v>4397</v>
      </c>
      <c r="C892" t="s">
        <v>4402</v>
      </c>
      <c r="D892" t="s">
        <v>4399</v>
      </c>
      <c r="E892" t="s">
        <v>4400</v>
      </c>
      <c r="F892" t="s">
        <v>3451</v>
      </c>
      <c r="G892" s="18">
        <v>45100</v>
      </c>
      <c r="H892" s="18">
        <v>46022</v>
      </c>
      <c r="I892" t="s">
        <v>1583</v>
      </c>
      <c r="J892" t="s">
        <v>1545</v>
      </c>
      <c r="K892" t="s">
        <v>1546</v>
      </c>
    </row>
    <row r="893" spans="1:11" x14ac:dyDescent="0.35">
      <c r="A893" t="s">
        <v>4403</v>
      </c>
      <c r="B893" t="s">
        <v>2692</v>
      </c>
      <c r="C893" t="s">
        <v>4404</v>
      </c>
      <c r="D893" t="s">
        <v>4405</v>
      </c>
      <c r="E893" t="s">
        <v>2245</v>
      </c>
      <c r="F893" t="s">
        <v>4406</v>
      </c>
      <c r="G893" s="18">
        <v>45299</v>
      </c>
      <c r="I893" t="s">
        <v>1583</v>
      </c>
      <c r="J893" t="s">
        <v>1584</v>
      </c>
      <c r="K893" t="s">
        <v>1546</v>
      </c>
    </row>
    <row r="894" spans="1:11" x14ac:dyDescent="0.35">
      <c r="A894" t="s">
        <v>4403</v>
      </c>
      <c r="B894" t="s">
        <v>4116</v>
      </c>
      <c r="C894" t="s">
        <v>4407</v>
      </c>
      <c r="D894" t="s">
        <v>4405</v>
      </c>
      <c r="E894" t="s">
        <v>2245</v>
      </c>
      <c r="F894" t="s">
        <v>4406</v>
      </c>
      <c r="G894" s="18">
        <v>45919</v>
      </c>
      <c r="H894" s="18">
        <v>46081</v>
      </c>
      <c r="I894" t="s">
        <v>1583</v>
      </c>
      <c r="J894" t="s">
        <v>1584</v>
      </c>
      <c r="K894" t="s">
        <v>1546</v>
      </c>
    </row>
    <row r="895" spans="1:11" x14ac:dyDescent="0.35">
      <c r="A895" t="s">
        <v>4408</v>
      </c>
      <c r="B895" t="s">
        <v>2174</v>
      </c>
      <c r="C895" t="s">
        <v>4409</v>
      </c>
      <c r="D895" t="s">
        <v>4410</v>
      </c>
      <c r="E895" t="s">
        <v>2673</v>
      </c>
      <c r="F895" t="s">
        <v>4411</v>
      </c>
      <c r="G895" s="18">
        <v>45778</v>
      </c>
      <c r="I895" t="s">
        <v>1583</v>
      </c>
      <c r="J895" t="s">
        <v>1549</v>
      </c>
      <c r="K895" t="s">
        <v>1546</v>
      </c>
    </row>
    <row r="896" spans="1:11" x14ac:dyDescent="0.35">
      <c r="A896" t="s">
        <v>4412</v>
      </c>
      <c r="B896" t="s">
        <v>1667</v>
      </c>
      <c r="C896" t="s">
        <v>4413</v>
      </c>
      <c r="D896" t="s">
        <v>3025</v>
      </c>
      <c r="E896" t="s">
        <v>1806</v>
      </c>
      <c r="F896" t="s">
        <v>3027</v>
      </c>
      <c r="G896" s="18">
        <v>43762</v>
      </c>
      <c r="I896" t="s">
        <v>1583</v>
      </c>
      <c r="J896" t="s">
        <v>1567</v>
      </c>
      <c r="K896" t="s">
        <v>1546</v>
      </c>
    </row>
    <row r="897" spans="1:11" x14ac:dyDescent="0.35">
      <c r="A897" t="s">
        <v>4414</v>
      </c>
      <c r="B897" t="s">
        <v>4415</v>
      </c>
      <c r="C897" t="s">
        <v>4416</v>
      </c>
      <c r="D897" t="s">
        <v>4417</v>
      </c>
      <c r="E897" t="s">
        <v>2031</v>
      </c>
      <c r="F897" t="s">
        <v>3047</v>
      </c>
      <c r="G897" s="18">
        <v>45734</v>
      </c>
      <c r="I897" t="s">
        <v>1583</v>
      </c>
      <c r="J897" t="s">
        <v>1747</v>
      </c>
      <c r="K897" t="s">
        <v>1546</v>
      </c>
    </row>
    <row r="898" spans="1:11" x14ac:dyDescent="0.35">
      <c r="A898" t="s">
        <v>4418</v>
      </c>
      <c r="B898" t="s">
        <v>4415</v>
      </c>
      <c r="C898" t="s">
        <v>4419</v>
      </c>
      <c r="D898" t="s">
        <v>4417</v>
      </c>
      <c r="E898" t="s">
        <v>2031</v>
      </c>
      <c r="F898" t="s">
        <v>3047</v>
      </c>
      <c r="G898" s="18">
        <v>45700</v>
      </c>
      <c r="I898" t="s">
        <v>1583</v>
      </c>
      <c r="J898" t="s">
        <v>1563</v>
      </c>
      <c r="K898" t="s">
        <v>1546</v>
      </c>
    </row>
    <row r="899" spans="1:11" x14ac:dyDescent="0.35">
      <c r="A899" t="s">
        <v>4420</v>
      </c>
      <c r="B899" t="s">
        <v>4415</v>
      </c>
      <c r="C899" t="s">
        <v>4421</v>
      </c>
      <c r="D899" t="s">
        <v>4417</v>
      </c>
      <c r="E899" t="s">
        <v>2031</v>
      </c>
      <c r="F899" t="s">
        <v>3047</v>
      </c>
      <c r="G899" s="18">
        <v>45734</v>
      </c>
      <c r="I899" t="s">
        <v>1583</v>
      </c>
      <c r="J899" t="s">
        <v>1747</v>
      </c>
      <c r="K899" t="s">
        <v>1546</v>
      </c>
    </row>
    <row r="900" spans="1:11" x14ac:dyDescent="0.35">
      <c r="A900" t="s">
        <v>4422</v>
      </c>
      <c r="B900" t="s">
        <v>4423</v>
      </c>
      <c r="C900" t="s">
        <v>4424</v>
      </c>
      <c r="D900" t="s">
        <v>4425</v>
      </c>
      <c r="E900" t="s">
        <v>4400</v>
      </c>
      <c r="F900" t="s">
        <v>4426</v>
      </c>
      <c r="G900" s="18">
        <v>45505</v>
      </c>
      <c r="I900" t="s">
        <v>1544</v>
      </c>
      <c r="J900" t="s">
        <v>1584</v>
      </c>
      <c r="K900" t="s">
        <v>1546</v>
      </c>
    </row>
    <row r="901" spans="1:11" x14ac:dyDescent="0.35">
      <c r="A901" t="s">
        <v>4427</v>
      </c>
      <c r="B901" t="s">
        <v>1586</v>
      </c>
      <c r="C901" t="s">
        <v>4428</v>
      </c>
      <c r="D901" t="s">
        <v>4429</v>
      </c>
      <c r="E901" t="s">
        <v>4400</v>
      </c>
      <c r="F901" t="s">
        <v>4430</v>
      </c>
      <c r="G901" s="18">
        <v>45778</v>
      </c>
      <c r="H901" s="18">
        <v>46022</v>
      </c>
      <c r="I901" t="s">
        <v>1583</v>
      </c>
      <c r="J901" t="s">
        <v>1563</v>
      </c>
      <c r="K901" t="s">
        <v>1546</v>
      </c>
    </row>
    <row r="902" spans="1:11" x14ac:dyDescent="0.35">
      <c r="A902" t="s">
        <v>4431</v>
      </c>
      <c r="B902" t="s">
        <v>1586</v>
      </c>
      <c r="C902" t="s">
        <v>4432</v>
      </c>
      <c r="D902" t="s">
        <v>4429</v>
      </c>
      <c r="E902" t="s">
        <v>4400</v>
      </c>
      <c r="F902" t="s">
        <v>4430</v>
      </c>
      <c r="G902" s="18">
        <v>45831</v>
      </c>
      <c r="H902" s="18">
        <v>46022</v>
      </c>
      <c r="I902" t="s">
        <v>1583</v>
      </c>
      <c r="J902" t="s">
        <v>1595</v>
      </c>
      <c r="K902" t="s">
        <v>1546</v>
      </c>
    </row>
    <row r="903" spans="1:11" x14ac:dyDescent="0.35">
      <c r="A903" t="s">
        <v>4433</v>
      </c>
      <c r="B903" t="s">
        <v>1586</v>
      </c>
      <c r="C903" t="s">
        <v>4434</v>
      </c>
      <c r="D903" t="s">
        <v>4429</v>
      </c>
      <c r="E903" t="s">
        <v>4400</v>
      </c>
      <c r="F903" t="s">
        <v>4430</v>
      </c>
      <c r="G903" s="18">
        <v>45790</v>
      </c>
      <c r="H903" s="18">
        <v>46022</v>
      </c>
      <c r="I903" t="s">
        <v>1583</v>
      </c>
      <c r="J903" t="s">
        <v>1563</v>
      </c>
      <c r="K903" t="s">
        <v>1546</v>
      </c>
    </row>
    <row r="904" spans="1:11" x14ac:dyDescent="0.35">
      <c r="A904" t="s">
        <v>4435</v>
      </c>
      <c r="B904" t="s">
        <v>1722</v>
      </c>
      <c r="C904" t="s">
        <v>4436</v>
      </c>
      <c r="D904" t="s">
        <v>4437</v>
      </c>
      <c r="E904" t="s">
        <v>3463</v>
      </c>
      <c r="F904" t="s">
        <v>4438</v>
      </c>
      <c r="G904" s="18">
        <v>45260</v>
      </c>
      <c r="I904" t="s">
        <v>1544</v>
      </c>
      <c r="J904" t="s">
        <v>1584</v>
      </c>
      <c r="K904" t="s">
        <v>1546</v>
      </c>
    </row>
    <row r="905" spans="1:11" x14ac:dyDescent="0.35">
      <c r="A905" t="s">
        <v>4439</v>
      </c>
      <c r="B905" t="s">
        <v>4440</v>
      </c>
      <c r="C905" t="s">
        <v>4441</v>
      </c>
      <c r="D905" t="s">
        <v>4399</v>
      </c>
      <c r="E905" t="s">
        <v>1965</v>
      </c>
      <c r="F905" t="s">
        <v>3451</v>
      </c>
      <c r="G905" s="18">
        <v>45382</v>
      </c>
      <c r="I905" t="s">
        <v>1544</v>
      </c>
      <c r="J905" t="s">
        <v>1584</v>
      </c>
      <c r="K905" t="s">
        <v>1546</v>
      </c>
    </row>
    <row r="906" spans="1:11" x14ac:dyDescent="0.35">
      <c r="A906" t="s">
        <v>4442</v>
      </c>
      <c r="B906" t="s">
        <v>4443</v>
      </c>
      <c r="C906" t="s">
        <v>4444</v>
      </c>
      <c r="D906" t="s">
        <v>4303</v>
      </c>
      <c r="E906" t="s">
        <v>1781</v>
      </c>
      <c r="F906" t="s">
        <v>1746</v>
      </c>
      <c r="G906" s="18">
        <v>45958</v>
      </c>
      <c r="H906" s="18">
        <v>45991</v>
      </c>
      <c r="I906" t="s">
        <v>1860</v>
      </c>
      <c r="J906" t="s">
        <v>1549</v>
      </c>
      <c r="K906" t="s">
        <v>1546</v>
      </c>
    </row>
    <row r="907" spans="1:11" x14ac:dyDescent="0.35">
      <c r="A907" t="s">
        <v>4442</v>
      </c>
      <c r="B907" t="s">
        <v>4445</v>
      </c>
      <c r="C907" t="s">
        <v>4446</v>
      </c>
      <c r="D907" t="s">
        <v>4303</v>
      </c>
      <c r="E907" t="s">
        <v>1781</v>
      </c>
      <c r="F907" t="s">
        <v>1746</v>
      </c>
      <c r="G907" s="18">
        <v>45965</v>
      </c>
      <c r="H907" s="18">
        <v>45991</v>
      </c>
      <c r="I907" t="s">
        <v>1860</v>
      </c>
      <c r="J907" t="s">
        <v>1584</v>
      </c>
      <c r="K907" t="s">
        <v>1546</v>
      </c>
    </row>
    <row r="908" spans="1:11" x14ac:dyDescent="0.35">
      <c r="A908" t="s">
        <v>4447</v>
      </c>
      <c r="B908" t="s">
        <v>4448</v>
      </c>
      <c r="C908" t="s">
        <v>4449</v>
      </c>
      <c r="D908" t="s">
        <v>4303</v>
      </c>
      <c r="E908" t="s">
        <v>3979</v>
      </c>
      <c r="F908" t="s">
        <v>1746</v>
      </c>
      <c r="G908" s="18">
        <v>45511</v>
      </c>
      <c r="I908" t="s">
        <v>3402</v>
      </c>
      <c r="J908" t="s">
        <v>1584</v>
      </c>
      <c r="K908" t="s">
        <v>1546</v>
      </c>
    </row>
    <row r="909" spans="1:11" x14ac:dyDescent="0.35">
      <c r="A909" t="s">
        <v>4447</v>
      </c>
      <c r="B909" t="s">
        <v>4450</v>
      </c>
      <c r="C909" t="s">
        <v>4451</v>
      </c>
      <c r="D909" t="s">
        <v>4303</v>
      </c>
      <c r="E909" t="s">
        <v>3979</v>
      </c>
      <c r="F909" t="s">
        <v>1746</v>
      </c>
      <c r="G909" s="18">
        <v>45548</v>
      </c>
      <c r="I909" t="s">
        <v>3402</v>
      </c>
      <c r="J909" t="s">
        <v>1584</v>
      </c>
      <c r="K909" t="s">
        <v>1546</v>
      </c>
    </row>
    <row r="910" spans="1:11" x14ac:dyDescent="0.35">
      <c r="A910" t="s">
        <v>4447</v>
      </c>
      <c r="B910" t="s">
        <v>4452</v>
      </c>
      <c r="C910" t="s">
        <v>4453</v>
      </c>
      <c r="D910" t="s">
        <v>4303</v>
      </c>
      <c r="E910" t="s">
        <v>3979</v>
      </c>
      <c r="F910" t="s">
        <v>1746</v>
      </c>
      <c r="G910" s="18">
        <v>45511</v>
      </c>
      <c r="I910" t="s">
        <v>3402</v>
      </c>
      <c r="J910" t="s">
        <v>1584</v>
      </c>
      <c r="K910" t="s">
        <v>1546</v>
      </c>
    </row>
    <row r="911" spans="1:11" x14ac:dyDescent="0.35">
      <c r="A911" t="s">
        <v>4447</v>
      </c>
      <c r="B911" t="s">
        <v>4454</v>
      </c>
      <c r="C911" t="s">
        <v>4455</v>
      </c>
      <c r="D911" t="s">
        <v>4303</v>
      </c>
      <c r="E911" t="s">
        <v>3979</v>
      </c>
      <c r="F911" t="s">
        <v>1746</v>
      </c>
      <c r="G911" s="18">
        <v>45511</v>
      </c>
      <c r="I911" t="s">
        <v>3402</v>
      </c>
      <c r="J911" t="s">
        <v>1584</v>
      </c>
      <c r="K911" t="s">
        <v>1546</v>
      </c>
    </row>
    <row r="912" spans="1:11" x14ac:dyDescent="0.35">
      <c r="A912" t="s">
        <v>4447</v>
      </c>
      <c r="B912" t="s">
        <v>3977</v>
      </c>
      <c r="C912" t="s">
        <v>4456</v>
      </c>
      <c r="D912" t="s">
        <v>4303</v>
      </c>
      <c r="E912" t="s">
        <v>3979</v>
      </c>
      <c r="F912" t="s">
        <v>1746</v>
      </c>
      <c r="G912" s="18">
        <v>45511</v>
      </c>
      <c r="I912" t="s">
        <v>3402</v>
      </c>
      <c r="J912" t="s">
        <v>1584</v>
      </c>
      <c r="K912" t="s">
        <v>1546</v>
      </c>
    </row>
    <row r="913" spans="1:11" x14ac:dyDescent="0.35">
      <c r="A913" t="s">
        <v>4457</v>
      </c>
      <c r="B913" t="s">
        <v>4458</v>
      </c>
      <c r="C913" t="s">
        <v>4459</v>
      </c>
      <c r="D913" t="s">
        <v>4139</v>
      </c>
      <c r="E913" t="s">
        <v>2673</v>
      </c>
      <c r="F913" t="s">
        <v>4140</v>
      </c>
      <c r="G913" s="18">
        <v>44022</v>
      </c>
      <c r="H913" s="18">
        <v>46022</v>
      </c>
      <c r="I913" t="s">
        <v>1583</v>
      </c>
      <c r="J913" t="s">
        <v>1549</v>
      </c>
      <c r="K913" t="s">
        <v>1546</v>
      </c>
    </row>
    <row r="914" spans="1:11" x14ac:dyDescent="0.35">
      <c r="A914" t="s">
        <v>4460</v>
      </c>
      <c r="B914" t="s">
        <v>4461</v>
      </c>
      <c r="C914" t="s">
        <v>4462</v>
      </c>
      <c r="D914" t="s">
        <v>4463</v>
      </c>
      <c r="E914" t="s">
        <v>4464</v>
      </c>
      <c r="F914" t="s">
        <v>4465</v>
      </c>
      <c r="G914" s="18">
        <v>45663</v>
      </c>
      <c r="I914" t="s">
        <v>1544</v>
      </c>
      <c r="J914" t="s">
        <v>1549</v>
      </c>
      <c r="K914" t="s">
        <v>1546</v>
      </c>
    </row>
    <row r="915" spans="1:11" x14ac:dyDescent="0.35">
      <c r="A915" t="s">
        <v>4466</v>
      </c>
      <c r="B915" t="s">
        <v>3942</v>
      </c>
      <c r="C915" t="s">
        <v>4467</v>
      </c>
      <c r="D915" t="s">
        <v>4468</v>
      </c>
      <c r="E915" t="s">
        <v>1641</v>
      </c>
      <c r="F915" t="s">
        <v>4469</v>
      </c>
      <c r="G915" s="18">
        <v>44860</v>
      </c>
      <c r="I915" t="s">
        <v>1544</v>
      </c>
      <c r="J915" t="s">
        <v>1545</v>
      </c>
      <c r="K915" t="s">
        <v>1546</v>
      </c>
    </row>
    <row r="916" spans="1:11" x14ac:dyDescent="0.35">
      <c r="A916" t="s">
        <v>4470</v>
      </c>
      <c r="B916" t="s">
        <v>3942</v>
      </c>
      <c r="C916" t="s">
        <v>4471</v>
      </c>
      <c r="D916" t="s">
        <v>4468</v>
      </c>
      <c r="E916" t="s">
        <v>1641</v>
      </c>
      <c r="F916" t="s">
        <v>4469</v>
      </c>
      <c r="G916" s="18">
        <v>44860</v>
      </c>
      <c r="I916" t="s">
        <v>1544</v>
      </c>
      <c r="J916" t="s">
        <v>1545</v>
      </c>
      <c r="K916" t="s">
        <v>1546</v>
      </c>
    </row>
    <row r="917" spans="1:11" x14ac:dyDescent="0.35">
      <c r="A917" t="s">
        <v>4472</v>
      </c>
      <c r="B917" t="s">
        <v>3942</v>
      </c>
      <c r="C917" t="s">
        <v>4473</v>
      </c>
      <c r="D917" t="s">
        <v>4468</v>
      </c>
      <c r="E917" t="s">
        <v>1641</v>
      </c>
      <c r="F917" t="s">
        <v>4469</v>
      </c>
      <c r="G917" s="18">
        <v>44860</v>
      </c>
      <c r="I917" t="s">
        <v>1544</v>
      </c>
      <c r="J917" t="s">
        <v>1545</v>
      </c>
      <c r="K917" t="s">
        <v>1546</v>
      </c>
    </row>
    <row r="918" spans="1:11" x14ac:dyDescent="0.35">
      <c r="A918" t="s">
        <v>4474</v>
      </c>
      <c r="B918" t="s">
        <v>4475</v>
      </c>
      <c r="C918" t="s">
        <v>4476</v>
      </c>
      <c r="D918" t="s">
        <v>4477</v>
      </c>
      <c r="E918" t="s">
        <v>1781</v>
      </c>
      <c r="F918" t="s">
        <v>4478</v>
      </c>
      <c r="G918" s="18">
        <v>40848</v>
      </c>
      <c r="I918" t="s">
        <v>1544</v>
      </c>
      <c r="J918" t="s">
        <v>1573</v>
      </c>
      <c r="K918" t="s">
        <v>1546</v>
      </c>
    </row>
    <row r="919" spans="1:11" x14ac:dyDescent="0.35">
      <c r="A919" t="s">
        <v>4479</v>
      </c>
      <c r="B919" t="s">
        <v>1717</v>
      </c>
      <c r="C919" t="s">
        <v>4480</v>
      </c>
      <c r="D919" t="s">
        <v>1730</v>
      </c>
      <c r="E919" t="s">
        <v>1554</v>
      </c>
      <c r="F919" t="s">
        <v>1731</v>
      </c>
      <c r="G919" s="18">
        <v>45671</v>
      </c>
      <c r="I919" t="s">
        <v>1544</v>
      </c>
      <c r="J919" t="s">
        <v>1567</v>
      </c>
      <c r="K919" t="s">
        <v>1546</v>
      </c>
    </row>
    <row r="920" spans="1:11" x14ac:dyDescent="0.35">
      <c r="A920" t="s">
        <v>4481</v>
      </c>
      <c r="B920" t="s">
        <v>4482</v>
      </c>
      <c r="C920" t="s">
        <v>4483</v>
      </c>
      <c r="D920" t="s">
        <v>4484</v>
      </c>
      <c r="E920" t="s">
        <v>4104</v>
      </c>
      <c r="F920" t="s">
        <v>4485</v>
      </c>
      <c r="G920" s="18">
        <v>42740</v>
      </c>
      <c r="I920" t="s">
        <v>1583</v>
      </c>
      <c r="J920" t="s">
        <v>1573</v>
      </c>
      <c r="K920" t="s">
        <v>1546</v>
      </c>
    </row>
    <row r="921" spans="1:11" x14ac:dyDescent="0.35">
      <c r="A921" t="s">
        <v>4486</v>
      </c>
      <c r="B921" t="s">
        <v>4487</v>
      </c>
      <c r="C921" t="s">
        <v>4488</v>
      </c>
      <c r="D921" t="s">
        <v>3777</v>
      </c>
      <c r="E921" t="s">
        <v>4489</v>
      </c>
      <c r="F921" t="s">
        <v>3779</v>
      </c>
      <c r="G921" s="18">
        <v>45092</v>
      </c>
      <c r="I921" t="s">
        <v>1678</v>
      </c>
      <c r="J921" t="s">
        <v>1549</v>
      </c>
      <c r="K921" t="s">
        <v>1546</v>
      </c>
    </row>
    <row r="922" spans="1:11" x14ac:dyDescent="0.35">
      <c r="A922" t="s">
        <v>4490</v>
      </c>
      <c r="B922" t="s">
        <v>2475</v>
      </c>
      <c r="C922" t="s">
        <v>4491</v>
      </c>
      <c r="D922" t="s">
        <v>4492</v>
      </c>
      <c r="E922" t="s">
        <v>1821</v>
      </c>
      <c r="F922" t="s">
        <v>4493</v>
      </c>
      <c r="G922" s="18">
        <v>44810</v>
      </c>
      <c r="I922" t="s">
        <v>1583</v>
      </c>
      <c r="J922" t="s">
        <v>1549</v>
      </c>
      <c r="K922" t="s">
        <v>1546</v>
      </c>
    </row>
    <row r="923" spans="1:11" x14ac:dyDescent="0.35">
      <c r="A923" t="s">
        <v>4490</v>
      </c>
      <c r="B923" t="s">
        <v>4326</v>
      </c>
      <c r="C923" t="s">
        <v>4494</v>
      </c>
      <c r="D923" t="s">
        <v>4492</v>
      </c>
      <c r="E923" t="s">
        <v>1821</v>
      </c>
      <c r="F923" t="s">
        <v>4493</v>
      </c>
      <c r="G923" s="18">
        <v>44914</v>
      </c>
      <c r="I923" t="s">
        <v>1583</v>
      </c>
      <c r="J923" t="s">
        <v>1549</v>
      </c>
      <c r="K923" t="s">
        <v>1546</v>
      </c>
    </row>
    <row r="924" spans="1:11" x14ac:dyDescent="0.35">
      <c r="A924" t="s">
        <v>4495</v>
      </c>
      <c r="B924" t="s">
        <v>2475</v>
      </c>
      <c r="C924" t="s">
        <v>4496</v>
      </c>
      <c r="D924" t="s">
        <v>4492</v>
      </c>
      <c r="E924" t="s">
        <v>1821</v>
      </c>
      <c r="F924" t="s">
        <v>4493</v>
      </c>
      <c r="G924" s="18">
        <v>44761</v>
      </c>
      <c r="I924" t="s">
        <v>1544</v>
      </c>
      <c r="J924" t="s">
        <v>1549</v>
      </c>
      <c r="K924" t="s">
        <v>1546</v>
      </c>
    </row>
    <row r="925" spans="1:11" x14ac:dyDescent="0.35">
      <c r="A925" t="s">
        <v>4495</v>
      </c>
      <c r="B925" t="s">
        <v>4326</v>
      </c>
      <c r="C925" t="s">
        <v>4497</v>
      </c>
      <c r="D925" t="s">
        <v>4492</v>
      </c>
      <c r="E925" t="s">
        <v>1821</v>
      </c>
      <c r="F925" t="s">
        <v>4493</v>
      </c>
      <c r="G925" s="18">
        <v>44747</v>
      </c>
      <c r="I925" t="s">
        <v>1583</v>
      </c>
      <c r="J925" t="s">
        <v>1584</v>
      </c>
      <c r="K925" t="s">
        <v>1546</v>
      </c>
    </row>
    <row r="926" spans="1:11" x14ac:dyDescent="0.35">
      <c r="A926" t="s">
        <v>4498</v>
      </c>
      <c r="B926" t="s">
        <v>2475</v>
      </c>
      <c r="C926" t="s">
        <v>4499</v>
      </c>
      <c r="D926" t="s">
        <v>4500</v>
      </c>
      <c r="E926" t="s">
        <v>1821</v>
      </c>
      <c r="F926" t="s">
        <v>4501</v>
      </c>
      <c r="G926" s="18">
        <v>44988</v>
      </c>
      <c r="I926" t="s">
        <v>1583</v>
      </c>
      <c r="J926" t="s">
        <v>1747</v>
      </c>
      <c r="K926" t="s">
        <v>1546</v>
      </c>
    </row>
    <row r="927" spans="1:11" x14ac:dyDescent="0.35">
      <c r="A927" t="s">
        <v>4502</v>
      </c>
      <c r="B927" t="s">
        <v>3068</v>
      </c>
      <c r="C927" t="s">
        <v>4503</v>
      </c>
      <c r="D927" t="s">
        <v>2166</v>
      </c>
      <c r="E927" t="s">
        <v>2135</v>
      </c>
      <c r="F927" t="s">
        <v>2168</v>
      </c>
      <c r="G927" s="18">
        <v>45909</v>
      </c>
      <c r="I927" t="s">
        <v>1544</v>
      </c>
      <c r="J927" t="s">
        <v>1563</v>
      </c>
      <c r="K927" t="s">
        <v>1546</v>
      </c>
    </row>
    <row r="928" spans="1:11" x14ac:dyDescent="0.35">
      <c r="A928" t="s">
        <v>4502</v>
      </c>
      <c r="B928" t="s">
        <v>4504</v>
      </c>
      <c r="C928" t="s">
        <v>4505</v>
      </c>
      <c r="D928" t="s">
        <v>2166</v>
      </c>
      <c r="E928" t="s">
        <v>2135</v>
      </c>
      <c r="F928" t="s">
        <v>2168</v>
      </c>
      <c r="G928" s="18">
        <v>45832</v>
      </c>
      <c r="I928" t="s">
        <v>1544</v>
      </c>
      <c r="J928" t="s">
        <v>1573</v>
      </c>
      <c r="K928" t="s">
        <v>1546</v>
      </c>
    </row>
    <row r="929" spans="1:11" x14ac:dyDescent="0.35">
      <c r="A929" t="s">
        <v>4506</v>
      </c>
      <c r="B929" t="s">
        <v>4507</v>
      </c>
      <c r="C929" t="s">
        <v>4508</v>
      </c>
      <c r="D929" t="s">
        <v>2166</v>
      </c>
      <c r="E929" t="s">
        <v>2135</v>
      </c>
      <c r="F929" t="s">
        <v>2168</v>
      </c>
      <c r="G929" s="18">
        <v>45853</v>
      </c>
      <c r="H929" s="18">
        <v>45991</v>
      </c>
      <c r="I929" t="s">
        <v>1583</v>
      </c>
      <c r="J929" t="s">
        <v>1573</v>
      </c>
      <c r="K929" t="s">
        <v>1546</v>
      </c>
    </row>
    <row r="930" spans="1:11" x14ac:dyDescent="0.35">
      <c r="A930" t="s">
        <v>4509</v>
      </c>
      <c r="B930" t="s">
        <v>4510</v>
      </c>
      <c r="C930" t="s">
        <v>4511</v>
      </c>
      <c r="D930" t="s">
        <v>4512</v>
      </c>
      <c r="E930" t="s">
        <v>4318</v>
      </c>
      <c r="F930" t="s">
        <v>4513</v>
      </c>
      <c r="G930" s="18">
        <v>45257</v>
      </c>
      <c r="I930" t="s">
        <v>1544</v>
      </c>
      <c r="J930" t="s">
        <v>1584</v>
      </c>
      <c r="K930" t="s">
        <v>1546</v>
      </c>
    </row>
    <row r="931" spans="1:11" x14ac:dyDescent="0.35">
      <c r="A931" t="s">
        <v>4514</v>
      </c>
      <c r="B931" t="s">
        <v>2155</v>
      </c>
      <c r="C931" t="s">
        <v>4515</v>
      </c>
      <c r="D931" t="s">
        <v>4516</v>
      </c>
      <c r="E931" t="s">
        <v>2054</v>
      </c>
      <c r="F931" t="s">
        <v>4517</v>
      </c>
      <c r="G931" s="18">
        <v>45862</v>
      </c>
      <c r="H931" s="18">
        <v>45991</v>
      </c>
      <c r="I931" t="s">
        <v>1544</v>
      </c>
      <c r="J931" t="s">
        <v>1573</v>
      </c>
      <c r="K931" t="s">
        <v>1546</v>
      </c>
    </row>
    <row r="932" spans="1:11" x14ac:dyDescent="0.35">
      <c r="A932" t="s">
        <v>4514</v>
      </c>
      <c r="B932" t="s">
        <v>2025</v>
      </c>
      <c r="C932" t="s">
        <v>4518</v>
      </c>
      <c r="D932" t="s">
        <v>4516</v>
      </c>
      <c r="E932" t="s">
        <v>2054</v>
      </c>
      <c r="F932" t="s">
        <v>4517</v>
      </c>
      <c r="G932" s="18">
        <v>45905</v>
      </c>
      <c r="H932" s="18">
        <v>45981</v>
      </c>
      <c r="I932" t="s">
        <v>1583</v>
      </c>
      <c r="J932" t="s">
        <v>1573</v>
      </c>
      <c r="K932" t="s">
        <v>1546</v>
      </c>
    </row>
    <row r="933" spans="1:11" x14ac:dyDescent="0.35">
      <c r="A933" t="s">
        <v>4519</v>
      </c>
      <c r="B933" t="s">
        <v>2155</v>
      </c>
      <c r="C933" t="s">
        <v>4520</v>
      </c>
      <c r="D933" t="s">
        <v>4516</v>
      </c>
      <c r="E933" t="s">
        <v>1818</v>
      </c>
      <c r="F933" t="s">
        <v>4517</v>
      </c>
      <c r="G933" s="18">
        <v>43403</v>
      </c>
      <c r="I933" t="s">
        <v>1544</v>
      </c>
      <c r="J933" t="s">
        <v>1584</v>
      </c>
      <c r="K933" t="s">
        <v>1546</v>
      </c>
    </row>
    <row r="934" spans="1:11" x14ac:dyDescent="0.35">
      <c r="A934" t="s">
        <v>4521</v>
      </c>
      <c r="B934" t="s">
        <v>4522</v>
      </c>
      <c r="C934" t="s">
        <v>4523</v>
      </c>
      <c r="D934" t="s">
        <v>4524</v>
      </c>
      <c r="E934" t="s">
        <v>4525</v>
      </c>
      <c r="F934" t="s">
        <v>3419</v>
      </c>
      <c r="G934" s="18">
        <v>45671</v>
      </c>
      <c r="H934" s="18">
        <v>46053</v>
      </c>
      <c r="I934" t="s">
        <v>1783</v>
      </c>
      <c r="J934" t="s">
        <v>1747</v>
      </c>
      <c r="K934" t="s">
        <v>1546</v>
      </c>
    </row>
    <row r="935" spans="1:11" x14ac:dyDescent="0.35">
      <c r="A935" t="s">
        <v>4526</v>
      </c>
      <c r="B935" t="s">
        <v>1785</v>
      </c>
      <c r="C935" t="s">
        <v>4527</v>
      </c>
      <c r="D935" t="s">
        <v>4528</v>
      </c>
      <c r="E935" t="s">
        <v>2720</v>
      </c>
      <c r="F935" t="s">
        <v>4529</v>
      </c>
      <c r="G935" s="18">
        <v>44484</v>
      </c>
      <c r="I935" t="s">
        <v>1544</v>
      </c>
      <c r="J935" t="s">
        <v>1584</v>
      </c>
      <c r="K935" t="s">
        <v>1546</v>
      </c>
    </row>
    <row r="936" spans="1:11" x14ac:dyDescent="0.35">
      <c r="A936" t="s">
        <v>4530</v>
      </c>
      <c r="B936" t="s">
        <v>1754</v>
      </c>
      <c r="C936" t="s">
        <v>4531</v>
      </c>
      <c r="D936" t="s">
        <v>4528</v>
      </c>
      <c r="E936" t="s">
        <v>2135</v>
      </c>
      <c r="F936" t="s">
        <v>4529</v>
      </c>
      <c r="G936" s="18">
        <v>45961</v>
      </c>
      <c r="H936" s="18">
        <v>45975</v>
      </c>
      <c r="I936" t="s">
        <v>1583</v>
      </c>
      <c r="J936" t="s">
        <v>1584</v>
      </c>
      <c r="K936" t="s">
        <v>1546</v>
      </c>
    </row>
    <row r="937" spans="1:11" x14ac:dyDescent="0.35">
      <c r="A937" t="s">
        <v>4532</v>
      </c>
      <c r="B937" t="s">
        <v>1754</v>
      </c>
      <c r="C937" t="s">
        <v>4533</v>
      </c>
      <c r="D937" t="s">
        <v>4528</v>
      </c>
      <c r="E937" t="s">
        <v>2720</v>
      </c>
      <c r="F937" t="s">
        <v>4529</v>
      </c>
      <c r="G937" s="18">
        <v>45631</v>
      </c>
      <c r="I937" t="s">
        <v>1583</v>
      </c>
      <c r="J937" t="s">
        <v>1573</v>
      </c>
      <c r="K937" t="s">
        <v>1546</v>
      </c>
    </row>
    <row r="938" spans="1:11" x14ac:dyDescent="0.35">
      <c r="A938" t="s">
        <v>4534</v>
      </c>
      <c r="B938" t="s">
        <v>1667</v>
      </c>
      <c r="C938" t="s">
        <v>4535</v>
      </c>
      <c r="D938" t="s">
        <v>4536</v>
      </c>
      <c r="E938" t="s">
        <v>1641</v>
      </c>
      <c r="F938" t="s">
        <v>4537</v>
      </c>
      <c r="G938" s="18">
        <v>45965</v>
      </c>
      <c r="H938" s="18">
        <v>45991</v>
      </c>
      <c r="I938" t="s">
        <v>1860</v>
      </c>
      <c r="J938" t="s">
        <v>1567</v>
      </c>
      <c r="K938" t="s">
        <v>1546</v>
      </c>
    </row>
    <row r="939" spans="1:11" x14ac:dyDescent="0.35">
      <c r="A939" t="s">
        <v>4538</v>
      </c>
      <c r="B939" t="s">
        <v>1667</v>
      </c>
      <c r="C939" t="s">
        <v>4539</v>
      </c>
      <c r="D939" t="s">
        <v>4536</v>
      </c>
      <c r="E939" t="s">
        <v>1641</v>
      </c>
      <c r="F939" t="s">
        <v>4537</v>
      </c>
      <c r="G939" s="18">
        <v>45881</v>
      </c>
      <c r="I939" t="s">
        <v>1583</v>
      </c>
      <c r="J939" t="s">
        <v>1567</v>
      </c>
      <c r="K939" t="s">
        <v>1546</v>
      </c>
    </row>
    <row r="940" spans="1:11" x14ac:dyDescent="0.35">
      <c r="A940" t="s">
        <v>4540</v>
      </c>
      <c r="B940" t="s">
        <v>1861</v>
      </c>
      <c r="C940" t="s">
        <v>4541</v>
      </c>
      <c r="D940" t="s">
        <v>4542</v>
      </c>
      <c r="E940" t="s">
        <v>2196</v>
      </c>
      <c r="F940" t="s">
        <v>4543</v>
      </c>
      <c r="G940" s="18">
        <v>45646</v>
      </c>
      <c r="I940" t="s">
        <v>1544</v>
      </c>
      <c r="J940" t="s">
        <v>1549</v>
      </c>
      <c r="K940" t="s">
        <v>1546</v>
      </c>
    </row>
    <row r="941" spans="1:11" x14ac:dyDescent="0.35">
      <c r="A941" t="s">
        <v>4544</v>
      </c>
      <c r="B941" t="s">
        <v>2621</v>
      </c>
      <c r="C941" t="s">
        <v>4545</v>
      </c>
      <c r="D941" t="s">
        <v>4546</v>
      </c>
      <c r="E941" t="s">
        <v>2196</v>
      </c>
      <c r="F941" t="s">
        <v>4547</v>
      </c>
      <c r="G941" s="18">
        <v>45292</v>
      </c>
      <c r="I941" t="s">
        <v>1544</v>
      </c>
      <c r="J941" t="s">
        <v>1584</v>
      </c>
      <c r="K941" t="s">
        <v>1546</v>
      </c>
    </row>
    <row r="942" spans="1:11" x14ac:dyDescent="0.35">
      <c r="A942" t="s">
        <v>4548</v>
      </c>
      <c r="B942" t="s">
        <v>1667</v>
      </c>
      <c r="C942" t="s">
        <v>4549</v>
      </c>
      <c r="D942" t="s">
        <v>4550</v>
      </c>
      <c r="E942" t="s">
        <v>4551</v>
      </c>
      <c r="F942" t="s">
        <v>4552</v>
      </c>
      <c r="G942" s="18">
        <v>45967</v>
      </c>
      <c r="I942" t="s">
        <v>1544</v>
      </c>
      <c r="J942" t="s">
        <v>1573</v>
      </c>
      <c r="K942" t="s">
        <v>1546</v>
      </c>
    </row>
    <row r="943" spans="1:11" x14ac:dyDescent="0.35">
      <c r="A943" t="s">
        <v>4553</v>
      </c>
      <c r="B943" t="s">
        <v>1586</v>
      </c>
      <c r="C943" t="s">
        <v>4554</v>
      </c>
      <c r="D943" t="s">
        <v>3466</v>
      </c>
      <c r="E943" t="s">
        <v>4555</v>
      </c>
      <c r="F943" t="s">
        <v>3467</v>
      </c>
      <c r="G943" s="18">
        <v>45658</v>
      </c>
      <c r="I943" t="s">
        <v>1544</v>
      </c>
      <c r="J943" t="s">
        <v>1567</v>
      </c>
      <c r="K943" t="s">
        <v>1546</v>
      </c>
    </row>
    <row r="944" spans="1:11" x14ac:dyDescent="0.35">
      <c r="A944" t="s">
        <v>4556</v>
      </c>
      <c r="B944" t="s">
        <v>1586</v>
      </c>
      <c r="C944" t="s">
        <v>4557</v>
      </c>
      <c r="D944" t="s">
        <v>3466</v>
      </c>
      <c r="E944" t="s">
        <v>4555</v>
      </c>
      <c r="F944" t="s">
        <v>3467</v>
      </c>
      <c r="G944" s="18">
        <v>45658</v>
      </c>
      <c r="I944" t="s">
        <v>1544</v>
      </c>
      <c r="J944" t="s">
        <v>1567</v>
      </c>
      <c r="K944" t="s">
        <v>1546</v>
      </c>
    </row>
    <row r="945" spans="1:11" x14ac:dyDescent="0.35">
      <c r="A945" t="s">
        <v>4558</v>
      </c>
      <c r="B945" t="s">
        <v>4559</v>
      </c>
      <c r="C945" t="s">
        <v>4560</v>
      </c>
      <c r="D945" t="s">
        <v>4561</v>
      </c>
      <c r="E945" t="s">
        <v>2037</v>
      </c>
      <c r="F945" t="s">
        <v>4562</v>
      </c>
      <c r="G945" s="18">
        <v>43475</v>
      </c>
      <c r="I945" t="s">
        <v>1678</v>
      </c>
      <c r="J945" t="s">
        <v>1584</v>
      </c>
      <c r="K945" t="s">
        <v>1546</v>
      </c>
    </row>
    <row r="946" spans="1:11" x14ac:dyDescent="0.35">
      <c r="A946" t="s">
        <v>4563</v>
      </c>
      <c r="B946" t="s">
        <v>3457</v>
      </c>
      <c r="C946" t="s">
        <v>4564</v>
      </c>
      <c r="D946" t="s">
        <v>4565</v>
      </c>
      <c r="E946" t="s">
        <v>1818</v>
      </c>
      <c r="F946" t="s">
        <v>4566</v>
      </c>
      <c r="G946" s="18">
        <v>44533</v>
      </c>
      <c r="I946" t="s">
        <v>1544</v>
      </c>
      <c r="J946" t="s">
        <v>1545</v>
      </c>
      <c r="K946" t="s">
        <v>1546</v>
      </c>
    </row>
    <row r="947" spans="1:11" x14ac:dyDescent="0.35">
      <c r="A947" t="s">
        <v>4567</v>
      </c>
      <c r="B947" t="s">
        <v>3457</v>
      </c>
      <c r="C947" t="s">
        <v>4568</v>
      </c>
      <c r="D947" t="s">
        <v>4565</v>
      </c>
      <c r="E947" t="s">
        <v>1542</v>
      </c>
      <c r="F947" t="s">
        <v>4566</v>
      </c>
      <c r="G947" s="18">
        <v>45595</v>
      </c>
      <c r="I947" t="s">
        <v>1544</v>
      </c>
      <c r="J947" t="s">
        <v>1573</v>
      </c>
      <c r="K947" t="s">
        <v>1546</v>
      </c>
    </row>
    <row r="948" spans="1:11" x14ac:dyDescent="0.35">
      <c r="A948" t="s">
        <v>4569</v>
      </c>
      <c r="B948" t="s">
        <v>1632</v>
      </c>
      <c r="C948" t="s">
        <v>4570</v>
      </c>
      <c r="D948" t="s">
        <v>4571</v>
      </c>
      <c r="E948" t="s">
        <v>1641</v>
      </c>
      <c r="F948" t="s">
        <v>4572</v>
      </c>
      <c r="G948" s="18">
        <v>45884</v>
      </c>
      <c r="I948" t="s">
        <v>1583</v>
      </c>
      <c r="J948" t="s">
        <v>1545</v>
      </c>
      <c r="K948" t="s">
        <v>1546</v>
      </c>
    </row>
    <row r="949" spans="1:11" x14ac:dyDescent="0.35">
      <c r="A949" t="s">
        <v>4573</v>
      </c>
      <c r="B949" t="s">
        <v>4061</v>
      </c>
      <c r="C949" t="s">
        <v>4574</v>
      </c>
      <c r="D949" t="s">
        <v>4575</v>
      </c>
      <c r="E949" t="s">
        <v>4576</v>
      </c>
      <c r="F949" t="s">
        <v>4577</v>
      </c>
      <c r="G949" s="18">
        <v>41671</v>
      </c>
      <c r="I949" t="s">
        <v>1583</v>
      </c>
      <c r="J949" t="s">
        <v>1584</v>
      </c>
      <c r="K949" t="s">
        <v>1546</v>
      </c>
    </row>
    <row r="950" spans="1:11" x14ac:dyDescent="0.35">
      <c r="A950" t="s">
        <v>4573</v>
      </c>
      <c r="B950" t="s">
        <v>3089</v>
      </c>
      <c r="C950" t="s">
        <v>4578</v>
      </c>
      <c r="D950" t="s">
        <v>4575</v>
      </c>
      <c r="E950" t="s">
        <v>4576</v>
      </c>
      <c r="F950" t="s">
        <v>4577</v>
      </c>
      <c r="G950" s="18">
        <v>41671</v>
      </c>
      <c r="I950" t="s">
        <v>1583</v>
      </c>
      <c r="J950" t="s">
        <v>1584</v>
      </c>
      <c r="K950" t="s">
        <v>1546</v>
      </c>
    </row>
    <row r="951" spans="1:11" x14ac:dyDescent="0.35">
      <c r="A951" t="s">
        <v>4579</v>
      </c>
      <c r="B951" t="s">
        <v>1667</v>
      </c>
      <c r="C951" t="s">
        <v>4580</v>
      </c>
      <c r="D951" t="s">
        <v>1592</v>
      </c>
      <c r="E951" t="s">
        <v>1554</v>
      </c>
      <c r="F951" t="s">
        <v>1594</v>
      </c>
      <c r="G951" s="18">
        <v>45908</v>
      </c>
      <c r="H951" s="18">
        <v>45945</v>
      </c>
      <c r="I951" t="s">
        <v>1860</v>
      </c>
      <c r="J951" t="s">
        <v>1584</v>
      </c>
      <c r="K951" t="s">
        <v>1546</v>
      </c>
    </row>
    <row r="952" spans="1:11" x14ac:dyDescent="0.35">
      <c r="A952" t="s">
        <v>4581</v>
      </c>
      <c r="B952" t="s">
        <v>4475</v>
      </c>
      <c r="C952" t="s">
        <v>4582</v>
      </c>
      <c r="D952" t="s">
        <v>2047</v>
      </c>
      <c r="E952" t="s">
        <v>1818</v>
      </c>
      <c r="F952" t="s">
        <v>2049</v>
      </c>
      <c r="G952" s="18">
        <v>45132</v>
      </c>
      <c r="I952" t="s">
        <v>1860</v>
      </c>
      <c r="J952" t="s">
        <v>1747</v>
      </c>
      <c r="K952" t="s">
        <v>1546</v>
      </c>
    </row>
    <row r="953" spans="1:11" x14ac:dyDescent="0.35">
      <c r="A953" t="s">
        <v>4583</v>
      </c>
      <c r="B953" t="s">
        <v>1816</v>
      </c>
      <c r="C953" t="s">
        <v>4584</v>
      </c>
      <c r="D953" t="s">
        <v>2047</v>
      </c>
      <c r="E953" t="s">
        <v>2386</v>
      </c>
      <c r="F953" t="s">
        <v>2049</v>
      </c>
      <c r="G953" s="18">
        <v>45953</v>
      </c>
      <c r="H953" s="18">
        <v>45989</v>
      </c>
      <c r="I953" t="s">
        <v>1678</v>
      </c>
      <c r="J953" t="s">
        <v>1584</v>
      </c>
      <c r="K953" t="s">
        <v>1546</v>
      </c>
    </row>
    <row r="954" spans="1:11" x14ac:dyDescent="0.35">
      <c r="A954" t="s">
        <v>4585</v>
      </c>
      <c r="B954" t="s">
        <v>1608</v>
      </c>
      <c r="C954" t="s">
        <v>4586</v>
      </c>
      <c r="D954" t="s">
        <v>2047</v>
      </c>
      <c r="E954" t="s">
        <v>1542</v>
      </c>
      <c r="F954" t="s">
        <v>2049</v>
      </c>
      <c r="G954" s="18">
        <v>42747</v>
      </c>
      <c r="I954" t="s">
        <v>1544</v>
      </c>
      <c r="J954" t="s">
        <v>1595</v>
      </c>
      <c r="K954" t="s">
        <v>1546</v>
      </c>
    </row>
    <row r="955" spans="1:11" x14ac:dyDescent="0.35">
      <c r="A955" t="s">
        <v>4587</v>
      </c>
      <c r="B955" t="s">
        <v>3216</v>
      </c>
      <c r="C955" t="s">
        <v>4588</v>
      </c>
      <c r="D955" t="s">
        <v>4589</v>
      </c>
      <c r="E955" t="s">
        <v>2107</v>
      </c>
      <c r="F955" t="s">
        <v>4590</v>
      </c>
      <c r="G955" s="18">
        <v>45017</v>
      </c>
      <c r="H955" s="18">
        <v>46022</v>
      </c>
      <c r="I955" t="s">
        <v>1583</v>
      </c>
      <c r="J955" t="s">
        <v>1584</v>
      </c>
      <c r="K955" t="s">
        <v>1546</v>
      </c>
    </row>
    <row r="956" spans="1:11" x14ac:dyDescent="0.35">
      <c r="A956" t="s">
        <v>4591</v>
      </c>
      <c r="B956" t="s">
        <v>1735</v>
      </c>
      <c r="C956" t="s">
        <v>4592</v>
      </c>
      <c r="D956" t="s">
        <v>4593</v>
      </c>
      <c r="E956" t="s">
        <v>1542</v>
      </c>
      <c r="F956" t="s">
        <v>4594</v>
      </c>
      <c r="G956" s="18">
        <v>45616</v>
      </c>
      <c r="I956" t="s">
        <v>1544</v>
      </c>
      <c r="J956" t="s">
        <v>1567</v>
      </c>
      <c r="K956" t="s">
        <v>1546</v>
      </c>
    </row>
    <row r="957" spans="1:11" x14ac:dyDescent="0.35">
      <c r="A957" t="s">
        <v>4595</v>
      </c>
      <c r="B957" t="s">
        <v>1735</v>
      </c>
      <c r="C957" t="s">
        <v>4596</v>
      </c>
      <c r="D957" t="s">
        <v>4597</v>
      </c>
      <c r="E957" t="s">
        <v>2113</v>
      </c>
      <c r="F957" t="s">
        <v>2350</v>
      </c>
      <c r="G957" s="18">
        <v>45545</v>
      </c>
      <c r="I957" t="s">
        <v>1544</v>
      </c>
      <c r="J957" t="s">
        <v>1584</v>
      </c>
      <c r="K957" t="s">
        <v>1546</v>
      </c>
    </row>
    <row r="958" spans="1:11" x14ac:dyDescent="0.35">
      <c r="A958" t="s">
        <v>4595</v>
      </c>
      <c r="B958" t="s">
        <v>1735</v>
      </c>
      <c r="C958" t="s">
        <v>4596</v>
      </c>
      <c r="D958" t="s">
        <v>4597</v>
      </c>
      <c r="E958" t="s">
        <v>2113</v>
      </c>
      <c r="F958" t="s">
        <v>2350</v>
      </c>
      <c r="G958" s="18">
        <v>45702</v>
      </c>
      <c r="H958" s="18">
        <v>46022</v>
      </c>
      <c r="I958" t="s">
        <v>1544</v>
      </c>
      <c r="J958" t="s">
        <v>1545</v>
      </c>
      <c r="K958" t="s">
        <v>1546</v>
      </c>
    </row>
    <row r="959" spans="1:11" x14ac:dyDescent="0.35">
      <c r="A959" t="s">
        <v>4598</v>
      </c>
      <c r="B959" t="s">
        <v>2352</v>
      </c>
      <c r="C959" t="s">
        <v>4599</v>
      </c>
      <c r="D959" t="s">
        <v>4597</v>
      </c>
      <c r="E959" t="s">
        <v>2113</v>
      </c>
      <c r="F959" t="s">
        <v>2350</v>
      </c>
      <c r="G959" s="18">
        <v>45475</v>
      </c>
      <c r="I959" t="s">
        <v>1544</v>
      </c>
      <c r="J959" t="s">
        <v>1584</v>
      </c>
      <c r="K959" t="s">
        <v>1546</v>
      </c>
    </row>
    <row r="960" spans="1:11" x14ac:dyDescent="0.35">
      <c r="A960" t="s">
        <v>4598</v>
      </c>
      <c r="B960" t="s">
        <v>2352</v>
      </c>
      <c r="C960" t="s">
        <v>4599</v>
      </c>
      <c r="D960" t="s">
        <v>4597</v>
      </c>
      <c r="E960" t="s">
        <v>2113</v>
      </c>
      <c r="F960" t="s">
        <v>2350</v>
      </c>
      <c r="G960" s="18">
        <v>45702</v>
      </c>
      <c r="H960" s="18">
        <v>46022</v>
      </c>
      <c r="I960" t="s">
        <v>1544</v>
      </c>
      <c r="J960" t="s">
        <v>1545</v>
      </c>
      <c r="K960" t="s">
        <v>1546</v>
      </c>
    </row>
    <row r="961" spans="1:11" x14ac:dyDescent="0.35">
      <c r="A961" t="s">
        <v>4600</v>
      </c>
      <c r="B961" t="s">
        <v>1735</v>
      </c>
      <c r="C961" t="s">
        <v>4601</v>
      </c>
      <c r="D961" t="s">
        <v>4536</v>
      </c>
      <c r="E961" t="s">
        <v>2135</v>
      </c>
      <c r="F961" t="s">
        <v>4537</v>
      </c>
      <c r="G961" s="18">
        <v>45930</v>
      </c>
      <c r="H961" s="18">
        <v>45991</v>
      </c>
      <c r="I961" t="s">
        <v>1583</v>
      </c>
      <c r="J961" t="s">
        <v>1563</v>
      </c>
      <c r="K961" t="s">
        <v>1546</v>
      </c>
    </row>
    <row r="962" spans="1:11" x14ac:dyDescent="0.35">
      <c r="A962" t="s">
        <v>4602</v>
      </c>
      <c r="B962" t="s">
        <v>1735</v>
      </c>
      <c r="C962" t="s">
        <v>4603</v>
      </c>
      <c r="D962" t="s">
        <v>4536</v>
      </c>
      <c r="E962" t="s">
        <v>2135</v>
      </c>
      <c r="F962" t="s">
        <v>4537</v>
      </c>
      <c r="G962" s="18">
        <v>45930</v>
      </c>
      <c r="H962" s="18">
        <v>45991</v>
      </c>
      <c r="I962" t="s">
        <v>1583</v>
      </c>
      <c r="J962" t="s">
        <v>1563</v>
      </c>
      <c r="K962" t="s">
        <v>1546</v>
      </c>
    </row>
    <row r="963" spans="1:11" x14ac:dyDescent="0.35">
      <c r="A963" t="s">
        <v>4604</v>
      </c>
      <c r="B963" t="s">
        <v>1735</v>
      </c>
      <c r="C963" t="s">
        <v>4605</v>
      </c>
      <c r="D963" t="s">
        <v>4571</v>
      </c>
      <c r="E963" t="s">
        <v>2069</v>
      </c>
      <c r="F963" t="s">
        <v>4572</v>
      </c>
      <c r="G963" s="18">
        <v>45838</v>
      </c>
      <c r="H963" s="18">
        <v>45972</v>
      </c>
      <c r="I963" t="s">
        <v>1583</v>
      </c>
      <c r="J963" t="s">
        <v>1567</v>
      </c>
      <c r="K963" t="s">
        <v>1546</v>
      </c>
    </row>
    <row r="964" spans="1:11" x14ac:dyDescent="0.35">
      <c r="A964" t="s">
        <v>4606</v>
      </c>
      <c r="B964" t="s">
        <v>1735</v>
      </c>
      <c r="C964" t="s">
        <v>4607</v>
      </c>
      <c r="D964" t="s">
        <v>4571</v>
      </c>
      <c r="E964" t="s">
        <v>2069</v>
      </c>
      <c r="F964" t="s">
        <v>4572</v>
      </c>
      <c r="G964" s="18">
        <v>45943</v>
      </c>
      <c r="H964" s="18">
        <v>45987</v>
      </c>
      <c r="I964" t="s">
        <v>1583</v>
      </c>
      <c r="J964" t="s">
        <v>1563</v>
      </c>
      <c r="K964" t="s">
        <v>1546</v>
      </c>
    </row>
    <row r="965" spans="1:11" x14ac:dyDescent="0.35">
      <c r="A965" t="s">
        <v>4608</v>
      </c>
      <c r="B965" t="s">
        <v>3266</v>
      </c>
      <c r="C965" t="s">
        <v>4609</v>
      </c>
      <c r="D965" t="s">
        <v>4610</v>
      </c>
      <c r="E965" t="s">
        <v>4104</v>
      </c>
      <c r="F965" t="s">
        <v>4611</v>
      </c>
      <c r="G965" s="18">
        <v>41334</v>
      </c>
      <c r="I965" t="s">
        <v>1544</v>
      </c>
      <c r="J965" t="s">
        <v>1747</v>
      </c>
      <c r="K965" t="s">
        <v>1546</v>
      </c>
    </row>
    <row r="966" spans="1:11" x14ac:dyDescent="0.35">
      <c r="A966" t="s">
        <v>4612</v>
      </c>
      <c r="B966" t="s">
        <v>1608</v>
      </c>
      <c r="C966" t="s">
        <v>4613</v>
      </c>
      <c r="D966" t="s">
        <v>4614</v>
      </c>
      <c r="E966" t="s">
        <v>2113</v>
      </c>
      <c r="F966" t="s">
        <v>4615</v>
      </c>
      <c r="G966" s="18">
        <v>45537</v>
      </c>
      <c r="H966" s="18">
        <v>46022</v>
      </c>
      <c r="I966" t="s">
        <v>1583</v>
      </c>
      <c r="J966" t="s">
        <v>1545</v>
      </c>
      <c r="K966" t="s">
        <v>1546</v>
      </c>
    </row>
    <row r="967" spans="1:11" x14ac:dyDescent="0.35">
      <c r="A967" t="s">
        <v>4612</v>
      </c>
      <c r="B967" t="s">
        <v>1735</v>
      </c>
      <c r="C967" t="s">
        <v>4616</v>
      </c>
      <c r="D967" t="s">
        <v>4614</v>
      </c>
      <c r="E967" t="s">
        <v>2113</v>
      </c>
      <c r="F967" t="s">
        <v>4615</v>
      </c>
      <c r="G967" s="18">
        <v>45525</v>
      </c>
      <c r="H967" s="18">
        <v>46387</v>
      </c>
      <c r="I967" t="s">
        <v>1544</v>
      </c>
      <c r="J967" t="s">
        <v>1545</v>
      </c>
      <c r="K967" t="s">
        <v>1546</v>
      </c>
    </row>
    <row r="968" spans="1:11" x14ac:dyDescent="0.35">
      <c r="A968" t="s">
        <v>4617</v>
      </c>
      <c r="B968" t="s">
        <v>1586</v>
      </c>
      <c r="C968" t="s">
        <v>4618</v>
      </c>
      <c r="D968" t="s">
        <v>1982</v>
      </c>
      <c r="E968" t="s">
        <v>1554</v>
      </c>
      <c r="F968" t="s">
        <v>1984</v>
      </c>
      <c r="G968" s="18">
        <v>45258</v>
      </c>
      <c r="I968" t="s">
        <v>1583</v>
      </c>
      <c r="J968" t="s">
        <v>1584</v>
      </c>
      <c r="K968" t="s">
        <v>1546</v>
      </c>
    </row>
    <row r="969" spans="1:11" x14ac:dyDescent="0.35">
      <c r="A969" t="s">
        <v>4619</v>
      </c>
      <c r="B969" t="s">
        <v>1586</v>
      </c>
      <c r="C969" t="s">
        <v>4620</v>
      </c>
      <c r="D969" t="s">
        <v>1982</v>
      </c>
      <c r="E969" t="s">
        <v>1554</v>
      </c>
      <c r="F969" t="s">
        <v>1984</v>
      </c>
      <c r="G969" s="18">
        <v>45169</v>
      </c>
      <c r="I969" t="s">
        <v>1583</v>
      </c>
      <c r="J969" t="s">
        <v>1563</v>
      </c>
      <c r="K969" t="s">
        <v>1546</v>
      </c>
    </row>
    <row r="970" spans="1:11" x14ac:dyDescent="0.35">
      <c r="A970" t="s">
        <v>4619</v>
      </c>
      <c r="B970" t="s">
        <v>1586</v>
      </c>
      <c r="C970" t="s">
        <v>4620</v>
      </c>
      <c r="D970" t="s">
        <v>1982</v>
      </c>
      <c r="E970" t="s">
        <v>1554</v>
      </c>
      <c r="F970" t="s">
        <v>1984</v>
      </c>
      <c r="G970" s="18">
        <v>45169</v>
      </c>
      <c r="I970" t="s">
        <v>1583</v>
      </c>
      <c r="J970" t="s">
        <v>1563</v>
      </c>
      <c r="K970" t="s">
        <v>1546</v>
      </c>
    </row>
    <row r="971" spans="1:11" x14ac:dyDescent="0.35">
      <c r="A971" t="s">
        <v>4621</v>
      </c>
      <c r="B971" t="s">
        <v>1586</v>
      </c>
      <c r="C971" t="s">
        <v>4622</v>
      </c>
      <c r="D971" t="s">
        <v>1982</v>
      </c>
      <c r="E971" t="s">
        <v>1554</v>
      </c>
      <c r="F971" t="s">
        <v>1984</v>
      </c>
      <c r="G971" s="18">
        <v>45364</v>
      </c>
      <c r="I971" t="s">
        <v>1583</v>
      </c>
      <c r="J971" t="s">
        <v>1573</v>
      </c>
      <c r="K971" t="s">
        <v>1546</v>
      </c>
    </row>
    <row r="972" spans="1:11" x14ac:dyDescent="0.35">
      <c r="A972" t="s">
        <v>4623</v>
      </c>
      <c r="B972" t="s">
        <v>1735</v>
      </c>
      <c r="C972" t="s">
        <v>4624</v>
      </c>
      <c r="D972" t="s">
        <v>2559</v>
      </c>
      <c r="E972" t="s">
        <v>1806</v>
      </c>
      <c r="F972" t="s">
        <v>2560</v>
      </c>
      <c r="G972" s="18">
        <v>45527</v>
      </c>
      <c r="I972" t="s">
        <v>1583</v>
      </c>
      <c r="J972" t="s">
        <v>1567</v>
      </c>
      <c r="K972" t="s">
        <v>1546</v>
      </c>
    </row>
    <row r="973" spans="1:11" x14ac:dyDescent="0.35">
      <c r="A973" t="s">
        <v>4625</v>
      </c>
      <c r="B973" t="s">
        <v>1735</v>
      </c>
      <c r="C973" t="s">
        <v>4626</v>
      </c>
      <c r="D973" t="s">
        <v>2559</v>
      </c>
      <c r="E973" t="s">
        <v>1806</v>
      </c>
      <c r="F973" t="s">
        <v>2560</v>
      </c>
      <c r="G973" s="18">
        <v>45483</v>
      </c>
      <c r="I973" t="s">
        <v>1583</v>
      </c>
      <c r="J973" t="s">
        <v>1567</v>
      </c>
      <c r="K973" t="s">
        <v>1546</v>
      </c>
    </row>
    <row r="974" spans="1:11" x14ac:dyDescent="0.35">
      <c r="A974" t="s">
        <v>4627</v>
      </c>
      <c r="B974" t="s">
        <v>2342</v>
      </c>
      <c r="C974" t="s">
        <v>4628</v>
      </c>
      <c r="D974" t="s">
        <v>4629</v>
      </c>
      <c r="E974" t="s">
        <v>2305</v>
      </c>
      <c r="F974" t="s">
        <v>4630</v>
      </c>
      <c r="G974" s="18">
        <v>44391</v>
      </c>
      <c r="I974" t="s">
        <v>3402</v>
      </c>
      <c r="J974" t="s">
        <v>1549</v>
      </c>
      <c r="K974" t="s">
        <v>1546</v>
      </c>
    </row>
    <row r="975" spans="1:11" x14ac:dyDescent="0.35">
      <c r="A975" t="s">
        <v>4631</v>
      </c>
      <c r="B975" t="s">
        <v>4632</v>
      </c>
      <c r="C975" t="s">
        <v>4633</v>
      </c>
      <c r="D975" t="s">
        <v>4634</v>
      </c>
      <c r="E975" t="s">
        <v>2240</v>
      </c>
      <c r="F975" t="s">
        <v>4635</v>
      </c>
      <c r="G975" s="18">
        <v>44756</v>
      </c>
      <c r="I975" t="s">
        <v>1556</v>
      </c>
      <c r="J975" t="s">
        <v>1584</v>
      </c>
      <c r="K975" t="s">
        <v>1546</v>
      </c>
    </row>
    <row r="976" spans="1:11" x14ac:dyDescent="0.35">
      <c r="A976" t="s">
        <v>4636</v>
      </c>
      <c r="B976" t="s">
        <v>4637</v>
      </c>
      <c r="C976" t="s">
        <v>4638</v>
      </c>
      <c r="D976" t="s">
        <v>4639</v>
      </c>
      <c r="E976" t="s">
        <v>2258</v>
      </c>
      <c r="F976" t="s">
        <v>4640</v>
      </c>
      <c r="G976" s="18">
        <v>43633</v>
      </c>
      <c r="I976" t="s">
        <v>1556</v>
      </c>
      <c r="J976" t="s">
        <v>1584</v>
      </c>
      <c r="K976" t="s">
        <v>1546</v>
      </c>
    </row>
    <row r="977" spans="1:11" x14ac:dyDescent="0.35">
      <c r="A977" t="s">
        <v>4641</v>
      </c>
      <c r="B977" t="s">
        <v>1855</v>
      </c>
      <c r="C977" t="s">
        <v>4642</v>
      </c>
      <c r="D977" t="s">
        <v>4643</v>
      </c>
      <c r="E977" t="s">
        <v>2245</v>
      </c>
      <c r="F977" t="s">
        <v>4644</v>
      </c>
      <c r="G977" s="18">
        <v>45715</v>
      </c>
      <c r="I977" t="s">
        <v>1583</v>
      </c>
      <c r="J977" t="s">
        <v>1584</v>
      </c>
      <c r="K977" t="s">
        <v>1546</v>
      </c>
    </row>
    <row r="978" spans="1:11" x14ac:dyDescent="0.35">
      <c r="A978" t="s">
        <v>4641</v>
      </c>
      <c r="B978" t="s">
        <v>4645</v>
      </c>
      <c r="C978" t="s">
        <v>4646</v>
      </c>
      <c r="D978" t="s">
        <v>4643</v>
      </c>
      <c r="E978" t="s">
        <v>2245</v>
      </c>
      <c r="F978" t="s">
        <v>4644</v>
      </c>
      <c r="G978" s="18">
        <v>45453</v>
      </c>
      <c r="I978" t="s">
        <v>1583</v>
      </c>
      <c r="J978" t="s">
        <v>1584</v>
      </c>
      <c r="K978" t="s">
        <v>1546</v>
      </c>
    </row>
    <row r="979" spans="1:11" x14ac:dyDescent="0.35">
      <c r="A979" t="s">
        <v>4647</v>
      </c>
      <c r="B979" t="s">
        <v>4648</v>
      </c>
      <c r="C979" t="s">
        <v>4649</v>
      </c>
      <c r="D979" t="s">
        <v>4650</v>
      </c>
      <c r="E979" t="s">
        <v>1542</v>
      </c>
      <c r="F979" t="s">
        <v>4644</v>
      </c>
      <c r="G979" s="18">
        <v>45750</v>
      </c>
      <c r="H979" s="18">
        <v>46022</v>
      </c>
      <c r="I979" t="s">
        <v>1583</v>
      </c>
      <c r="J979" t="s">
        <v>1545</v>
      </c>
      <c r="K979" t="s">
        <v>1546</v>
      </c>
    </row>
    <row r="980" spans="1:11" x14ac:dyDescent="0.35">
      <c r="A980" t="s">
        <v>4651</v>
      </c>
      <c r="B980" t="s">
        <v>4652</v>
      </c>
      <c r="C980" t="s">
        <v>4653</v>
      </c>
      <c r="D980" t="s">
        <v>3917</v>
      </c>
      <c r="E980" t="s">
        <v>4654</v>
      </c>
      <c r="F980" t="s">
        <v>3918</v>
      </c>
      <c r="G980" s="18">
        <v>45448</v>
      </c>
      <c r="H980" s="18">
        <v>45657</v>
      </c>
      <c r="I980" t="s">
        <v>1583</v>
      </c>
      <c r="J980" t="s">
        <v>1584</v>
      </c>
      <c r="K980" t="s">
        <v>1546</v>
      </c>
    </row>
    <row r="981" spans="1:11" x14ac:dyDescent="0.35">
      <c r="A981" t="s">
        <v>4651</v>
      </c>
      <c r="B981" t="s">
        <v>4655</v>
      </c>
      <c r="C981" t="s">
        <v>4656</v>
      </c>
      <c r="D981" t="s">
        <v>3917</v>
      </c>
      <c r="E981" t="s">
        <v>4654</v>
      </c>
      <c r="F981" t="s">
        <v>3918</v>
      </c>
      <c r="G981" s="18">
        <v>45448</v>
      </c>
      <c r="H981" s="18">
        <v>45657</v>
      </c>
      <c r="I981" t="s">
        <v>1583</v>
      </c>
      <c r="J981" t="s">
        <v>1584</v>
      </c>
      <c r="K981" t="s">
        <v>1546</v>
      </c>
    </row>
    <row r="982" spans="1:11" x14ac:dyDescent="0.35">
      <c r="A982" t="s">
        <v>4657</v>
      </c>
      <c r="B982" t="s">
        <v>1586</v>
      </c>
      <c r="C982" t="s">
        <v>4658</v>
      </c>
      <c r="D982" t="s">
        <v>4659</v>
      </c>
      <c r="E982" t="s">
        <v>4660</v>
      </c>
      <c r="F982" t="s">
        <v>4661</v>
      </c>
      <c r="G982" s="18">
        <v>44095</v>
      </c>
      <c r="I982" t="s">
        <v>1544</v>
      </c>
      <c r="J982" t="s">
        <v>1584</v>
      </c>
      <c r="K982" t="s">
        <v>1546</v>
      </c>
    </row>
    <row r="983" spans="1:11" x14ac:dyDescent="0.35">
      <c r="A983" t="s">
        <v>4662</v>
      </c>
      <c r="B983" t="s">
        <v>4663</v>
      </c>
      <c r="C983" t="s">
        <v>4664</v>
      </c>
      <c r="D983" t="s">
        <v>4665</v>
      </c>
      <c r="E983" t="s">
        <v>2258</v>
      </c>
      <c r="F983" t="s">
        <v>4666</v>
      </c>
      <c r="G983" s="18">
        <v>44302</v>
      </c>
      <c r="I983" t="s">
        <v>1544</v>
      </c>
      <c r="J983" t="s">
        <v>1584</v>
      </c>
      <c r="K983" t="s">
        <v>1546</v>
      </c>
    </row>
    <row r="984" spans="1:11" x14ac:dyDescent="0.35">
      <c r="A984" t="s">
        <v>4667</v>
      </c>
      <c r="B984" t="s">
        <v>1735</v>
      </c>
      <c r="C984" t="s">
        <v>4668</v>
      </c>
      <c r="D984" t="s">
        <v>4259</v>
      </c>
      <c r="E984" t="s">
        <v>2418</v>
      </c>
      <c r="F984" t="s">
        <v>4260</v>
      </c>
      <c r="G984" s="18">
        <v>45835</v>
      </c>
      <c r="H984" s="18">
        <v>45931</v>
      </c>
      <c r="I984" t="s">
        <v>1583</v>
      </c>
      <c r="J984" t="s">
        <v>1563</v>
      </c>
      <c r="K984" t="s">
        <v>1546</v>
      </c>
    </row>
    <row r="985" spans="1:11" x14ac:dyDescent="0.35">
      <c r="A985" t="s">
        <v>4669</v>
      </c>
      <c r="B985" t="s">
        <v>1791</v>
      </c>
      <c r="C985" t="s">
        <v>4670</v>
      </c>
      <c r="D985" t="s">
        <v>4073</v>
      </c>
      <c r="E985" t="s">
        <v>2521</v>
      </c>
      <c r="F985" t="s">
        <v>4074</v>
      </c>
      <c r="G985" s="18">
        <v>45778</v>
      </c>
      <c r="I985" t="s">
        <v>1544</v>
      </c>
      <c r="J985" t="s">
        <v>1584</v>
      </c>
      <c r="K985" t="s">
        <v>1546</v>
      </c>
    </row>
    <row r="986" spans="1:11" x14ac:dyDescent="0.35">
      <c r="A986" t="s">
        <v>4671</v>
      </c>
      <c r="B986" t="s">
        <v>1565</v>
      </c>
      <c r="C986" t="s">
        <v>4672</v>
      </c>
      <c r="D986" t="s">
        <v>4673</v>
      </c>
      <c r="E986" t="s">
        <v>2135</v>
      </c>
      <c r="F986" t="s">
        <v>4674</v>
      </c>
      <c r="G986" s="18">
        <v>45961</v>
      </c>
      <c r="H986" s="18">
        <v>45991</v>
      </c>
      <c r="I986" t="s">
        <v>1583</v>
      </c>
      <c r="J986" t="s">
        <v>1563</v>
      </c>
      <c r="K986" t="s">
        <v>1546</v>
      </c>
    </row>
    <row r="987" spans="1:11" x14ac:dyDescent="0.35">
      <c r="A987" t="s">
        <v>4675</v>
      </c>
      <c r="B987" t="s">
        <v>1735</v>
      </c>
      <c r="C987" t="s">
        <v>4676</v>
      </c>
      <c r="D987" t="s">
        <v>2559</v>
      </c>
      <c r="E987" t="s">
        <v>2069</v>
      </c>
      <c r="F987" t="s">
        <v>2560</v>
      </c>
      <c r="G987" s="18">
        <v>39149</v>
      </c>
      <c r="I987" t="s">
        <v>1544</v>
      </c>
      <c r="J987" t="s">
        <v>1595</v>
      </c>
      <c r="K987" t="s">
        <v>1546</v>
      </c>
    </row>
    <row r="988" spans="1:11" x14ac:dyDescent="0.35">
      <c r="A988" t="s">
        <v>4677</v>
      </c>
      <c r="B988" t="s">
        <v>3942</v>
      </c>
      <c r="C988" t="s">
        <v>4678</v>
      </c>
      <c r="D988" t="s">
        <v>2602</v>
      </c>
      <c r="E988" t="s">
        <v>2119</v>
      </c>
      <c r="F988" t="s">
        <v>4679</v>
      </c>
      <c r="G988" s="18">
        <v>44673</v>
      </c>
      <c r="I988" t="s">
        <v>1544</v>
      </c>
      <c r="J988" t="s">
        <v>1584</v>
      </c>
      <c r="K988" t="s">
        <v>1546</v>
      </c>
    </row>
    <row r="989" spans="1:11" x14ac:dyDescent="0.35">
      <c r="A989" t="s">
        <v>4680</v>
      </c>
      <c r="B989" t="s">
        <v>2155</v>
      </c>
      <c r="C989" t="s">
        <v>4681</v>
      </c>
      <c r="D989" t="s">
        <v>4682</v>
      </c>
      <c r="E989" t="s">
        <v>3580</v>
      </c>
      <c r="F989" t="s">
        <v>4683</v>
      </c>
      <c r="G989" s="18">
        <v>43950</v>
      </c>
      <c r="I989" t="s">
        <v>1544</v>
      </c>
      <c r="J989" t="s">
        <v>1573</v>
      </c>
      <c r="K989" t="s">
        <v>1546</v>
      </c>
    </row>
    <row r="990" spans="1:11" x14ac:dyDescent="0.35">
      <c r="A990" t="s">
        <v>4680</v>
      </c>
      <c r="B990" t="s">
        <v>3624</v>
      </c>
      <c r="C990" t="s">
        <v>4684</v>
      </c>
      <c r="D990" t="s">
        <v>4682</v>
      </c>
      <c r="E990" t="s">
        <v>3580</v>
      </c>
      <c r="F990" t="s">
        <v>4683</v>
      </c>
      <c r="G990" s="18">
        <v>43950</v>
      </c>
      <c r="I990" t="s">
        <v>1544</v>
      </c>
      <c r="J990" t="s">
        <v>1573</v>
      </c>
      <c r="K990" t="s">
        <v>1546</v>
      </c>
    </row>
    <row r="991" spans="1:11" x14ac:dyDescent="0.35">
      <c r="A991" t="s">
        <v>4680</v>
      </c>
      <c r="B991" t="s">
        <v>3457</v>
      </c>
      <c r="C991" t="s">
        <v>4685</v>
      </c>
      <c r="D991" t="s">
        <v>4682</v>
      </c>
      <c r="E991" t="s">
        <v>3580</v>
      </c>
      <c r="F991" t="s">
        <v>4683</v>
      </c>
      <c r="G991" s="18">
        <v>43950</v>
      </c>
      <c r="I991" t="s">
        <v>1544</v>
      </c>
      <c r="J991" t="s">
        <v>1573</v>
      </c>
      <c r="K991" t="s">
        <v>1546</v>
      </c>
    </row>
    <row r="992" spans="1:11" x14ac:dyDescent="0.35">
      <c r="A992" t="s">
        <v>4686</v>
      </c>
      <c r="B992" t="s">
        <v>4221</v>
      </c>
      <c r="C992" t="s">
        <v>4687</v>
      </c>
      <c r="D992" t="s">
        <v>4682</v>
      </c>
      <c r="E992" t="s">
        <v>3580</v>
      </c>
      <c r="F992" t="s">
        <v>4683</v>
      </c>
      <c r="G992" s="18">
        <v>43950</v>
      </c>
      <c r="I992" t="s">
        <v>1544</v>
      </c>
      <c r="J992" t="s">
        <v>1573</v>
      </c>
      <c r="K992" t="s">
        <v>1546</v>
      </c>
    </row>
    <row r="993" spans="1:11" x14ac:dyDescent="0.35">
      <c r="A993" t="s">
        <v>4686</v>
      </c>
      <c r="B993" t="s">
        <v>4223</v>
      </c>
      <c r="C993" t="s">
        <v>4688</v>
      </c>
      <c r="D993" t="s">
        <v>4682</v>
      </c>
      <c r="E993" t="s">
        <v>3580</v>
      </c>
      <c r="F993" t="s">
        <v>4683</v>
      </c>
      <c r="G993" s="18">
        <v>43950</v>
      </c>
      <c r="I993" t="s">
        <v>1544</v>
      </c>
      <c r="J993" t="s">
        <v>1573</v>
      </c>
      <c r="K993" t="s">
        <v>1546</v>
      </c>
    </row>
    <row r="994" spans="1:11" x14ac:dyDescent="0.35">
      <c r="A994" t="s">
        <v>4686</v>
      </c>
      <c r="B994" t="s">
        <v>4689</v>
      </c>
      <c r="C994" t="s">
        <v>4690</v>
      </c>
      <c r="D994" t="s">
        <v>4682</v>
      </c>
      <c r="E994" t="s">
        <v>3580</v>
      </c>
      <c r="F994" t="s">
        <v>4683</v>
      </c>
      <c r="G994" s="18">
        <v>43950</v>
      </c>
      <c r="I994" t="s">
        <v>1544</v>
      </c>
      <c r="J994" t="s">
        <v>1573</v>
      </c>
      <c r="K994" t="s">
        <v>1546</v>
      </c>
    </row>
    <row r="995" spans="1:11" x14ac:dyDescent="0.35">
      <c r="A995" t="s">
        <v>4691</v>
      </c>
      <c r="B995" t="s">
        <v>1711</v>
      </c>
      <c r="C995" t="s">
        <v>4692</v>
      </c>
      <c r="D995" t="s">
        <v>4693</v>
      </c>
      <c r="E995" t="s">
        <v>1554</v>
      </c>
      <c r="F995" t="s">
        <v>4694</v>
      </c>
      <c r="G995" s="18">
        <v>44222</v>
      </c>
      <c r="I995" t="s">
        <v>1583</v>
      </c>
      <c r="J995" t="s">
        <v>3439</v>
      </c>
      <c r="K995" t="s">
        <v>1546</v>
      </c>
    </row>
    <row r="996" spans="1:11" x14ac:dyDescent="0.35">
      <c r="A996" t="s">
        <v>4695</v>
      </c>
      <c r="B996" t="s">
        <v>1791</v>
      </c>
      <c r="C996" t="s">
        <v>4696</v>
      </c>
      <c r="D996" t="s">
        <v>4697</v>
      </c>
      <c r="E996" t="s">
        <v>4698</v>
      </c>
      <c r="F996" t="s">
        <v>4699</v>
      </c>
      <c r="G996" s="18">
        <v>45870</v>
      </c>
      <c r="I996" t="s">
        <v>1583</v>
      </c>
      <c r="J996" t="s">
        <v>1563</v>
      </c>
      <c r="K996" t="s">
        <v>1546</v>
      </c>
    </row>
    <row r="997" spans="1:11" x14ac:dyDescent="0.35">
      <c r="A997" t="s">
        <v>4700</v>
      </c>
      <c r="B997" t="s">
        <v>1735</v>
      </c>
      <c r="C997" t="s">
        <v>4701</v>
      </c>
      <c r="D997" t="s">
        <v>4697</v>
      </c>
      <c r="E997" t="s">
        <v>4698</v>
      </c>
      <c r="F997" t="s">
        <v>4699</v>
      </c>
      <c r="G997" s="18">
        <v>44621</v>
      </c>
      <c r="I997" t="s">
        <v>1583</v>
      </c>
      <c r="J997" t="s">
        <v>1584</v>
      </c>
      <c r="K997" t="s">
        <v>1546</v>
      </c>
    </row>
    <row r="998" spans="1:11" x14ac:dyDescent="0.35">
      <c r="A998" t="s">
        <v>4700</v>
      </c>
      <c r="B998" t="s">
        <v>1791</v>
      </c>
      <c r="C998" t="s">
        <v>4702</v>
      </c>
      <c r="D998" t="s">
        <v>4697</v>
      </c>
      <c r="E998" t="s">
        <v>4698</v>
      </c>
      <c r="F998" t="s">
        <v>4699</v>
      </c>
      <c r="G998" s="18">
        <v>44621</v>
      </c>
      <c r="I998" t="s">
        <v>1583</v>
      </c>
      <c r="J998" t="s">
        <v>1584</v>
      </c>
      <c r="K998" t="s">
        <v>1546</v>
      </c>
    </row>
    <row r="999" spans="1:11" x14ac:dyDescent="0.35">
      <c r="A999" t="s">
        <v>4703</v>
      </c>
      <c r="B999" t="s">
        <v>4704</v>
      </c>
      <c r="C999" t="s">
        <v>4705</v>
      </c>
      <c r="D999" t="s">
        <v>4706</v>
      </c>
      <c r="E999" t="s">
        <v>2768</v>
      </c>
      <c r="F999" t="s">
        <v>4707</v>
      </c>
      <c r="G999" s="18">
        <v>45276</v>
      </c>
      <c r="I999" t="s">
        <v>1544</v>
      </c>
      <c r="J999" t="s">
        <v>1573</v>
      </c>
      <c r="K999" t="s">
        <v>1546</v>
      </c>
    </row>
    <row r="1000" spans="1:11" x14ac:dyDescent="0.35">
      <c r="A1000" t="s">
        <v>4708</v>
      </c>
      <c r="B1000" t="s">
        <v>1623</v>
      </c>
      <c r="C1000" t="s">
        <v>4709</v>
      </c>
      <c r="D1000" t="s">
        <v>4710</v>
      </c>
      <c r="E1000" t="s">
        <v>1617</v>
      </c>
      <c r="F1000" t="s">
        <v>4711</v>
      </c>
      <c r="G1000" s="18">
        <v>43922</v>
      </c>
      <c r="I1000" t="s">
        <v>1544</v>
      </c>
      <c r="J1000" t="s">
        <v>1573</v>
      </c>
      <c r="K1000" t="s">
        <v>1546</v>
      </c>
    </row>
    <row r="1001" spans="1:11" x14ac:dyDescent="0.35">
      <c r="A1001" t="s">
        <v>4712</v>
      </c>
      <c r="B1001" t="s">
        <v>4713</v>
      </c>
      <c r="C1001" t="s">
        <v>4714</v>
      </c>
      <c r="D1001" t="s">
        <v>4715</v>
      </c>
      <c r="E1001" t="s">
        <v>2147</v>
      </c>
      <c r="F1001" t="s">
        <v>4716</v>
      </c>
      <c r="G1001" s="18">
        <v>45495</v>
      </c>
      <c r="H1001" s="18">
        <v>46022</v>
      </c>
      <c r="I1001" t="s">
        <v>1583</v>
      </c>
      <c r="J1001" t="s">
        <v>1747</v>
      </c>
      <c r="K1001" t="s">
        <v>1546</v>
      </c>
    </row>
    <row r="1002" spans="1:11" x14ac:dyDescent="0.35">
      <c r="A1002" t="s">
        <v>4717</v>
      </c>
      <c r="B1002" t="s">
        <v>4718</v>
      </c>
      <c r="C1002" t="s">
        <v>4719</v>
      </c>
      <c r="D1002" t="s">
        <v>4720</v>
      </c>
      <c r="E1002" t="s">
        <v>2258</v>
      </c>
      <c r="F1002" t="s">
        <v>4721</v>
      </c>
      <c r="G1002" s="18">
        <v>44799</v>
      </c>
      <c r="I1002" t="s">
        <v>1544</v>
      </c>
      <c r="J1002" t="s">
        <v>1545</v>
      </c>
      <c r="K1002" t="s">
        <v>1546</v>
      </c>
    </row>
    <row r="1003" spans="1:11" x14ac:dyDescent="0.35">
      <c r="A1003" t="s">
        <v>4722</v>
      </c>
      <c r="B1003" t="s">
        <v>4718</v>
      </c>
      <c r="C1003" t="s">
        <v>4723</v>
      </c>
      <c r="D1003" t="s">
        <v>4720</v>
      </c>
      <c r="E1003" t="s">
        <v>2258</v>
      </c>
      <c r="F1003" t="s">
        <v>4721</v>
      </c>
      <c r="G1003" s="18">
        <v>44799</v>
      </c>
      <c r="I1003" t="s">
        <v>1544</v>
      </c>
      <c r="J1003" t="s">
        <v>1545</v>
      </c>
      <c r="K1003" t="s">
        <v>1546</v>
      </c>
    </row>
    <row r="1004" spans="1:11" x14ac:dyDescent="0.35">
      <c r="A1004" t="s">
        <v>4724</v>
      </c>
      <c r="B1004" t="s">
        <v>4725</v>
      </c>
      <c r="C1004" t="s">
        <v>4726</v>
      </c>
      <c r="D1004" t="s">
        <v>4720</v>
      </c>
      <c r="E1004" t="s">
        <v>2258</v>
      </c>
      <c r="F1004" t="s">
        <v>4721</v>
      </c>
      <c r="G1004" s="18">
        <v>44799</v>
      </c>
      <c r="I1004" t="s">
        <v>1544</v>
      </c>
      <c r="J1004" t="s">
        <v>1545</v>
      </c>
      <c r="K1004" t="s">
        <v>1546</v>
      </c>
    </row>
    <row r="1005" spans="1:11" x14ac:dyDescent="0.35">
      <c r="A1005" t="s">
        <v>4727</v>
      </c>
      <c r="B1005" t="s">
        <v>1722</v>
      </c>
      <c r="C1005" t="s">
        <v>4728</v>
      </c>
      <c r="D1005" t="s">
        <v>4729</v>
      </c>
      <c r="E1005" t="s">
        <v>2689</v>
      </c>
      <c r="F1005" t="s">
        <v>4730</v>
      </c>
      <c r="G1005" s="18">
        <v>44440</v>
      </c>
      <c r="I1005" t="s">
        <v>1556</v>
      </c>
      <c r="J1005" t="s">
        <v>1573</v>
      </c>
      <c r="K1005" t="s">
        <v>1546</v>
      </c>
    </row>
    <row r="1006" spans="1:11" x14ac:dyDescent="0.35">
      <c r="A1006" t="s">
        <v>4731</v>
      </c>
      <c r="B1006" t="s">
        <v>2178</v>
      </c>
      <c r="C1006" t="s">
        <v>4732</v>
      </c>
      <c r="D1006" t="s">
        <v>4733</v>
      </c>
      <c r="E1006" t="s">
        <v>1834</v>
      </c>
      <c r="F1006" t="s">
        <v>4734</v>
      </c>
      <c r="G1006" s="18">
        <v>42369</v>
      </c>
      <c r="I1006" t="s">
        <v>1544</v>
      </c>
      <c r="J1006" t="s">
        <v>1584</v>
      </c>
      <c r="K1006" t="s">
        <v>1546</v>
      </c>
    </row>
    <row r="1007" spans="1:11" x14ac:dyDescent="0.35">
      <c r="A1007" t="s">
        <v>4735</v>
      </c>
      <c r="B1007" t="s">
        <v>3367</v>
      </c>
      <c r="C1007" t="s">
        <v>4736</v>
      </c>
      <c r="D1007" t="s">
        <v>3369</v>
      </c>
      <c r="E1007" t="s">
        <v>4737</v>
      </c>
      <c r="F1007" t="s">
        <v>3371</v>
      </c>
      <c r="G1007" s="18">
        <v>45369</v>
      </c>
      <c r="I1007" t="s">
        <v>1544</v>
      </c>
      <c r="J1007" t="s">
        <v>1545</v>
      </c>
      <c r="K1007" t="s">
        <v>1546</v>
      </c>
    </row>
    <row r="1008" spans="1:11" x14ac:dyDescent="0.35">
      <c r="A1008" t="s">
        <v>4738</v>
      </c>
      <c r="B1008" t="s">
        <v>4739</v>
      </c>
      <c r="C1008" t="s">
        <v>4740</v>
      </c>
      <c r="D1008" t="s">
        <v>4741</v>
      </c>
      <c r="E1008" t="s">
        <v>3945</v>
      </c>
      <c r="F1008" t="s">
        <v>4742</v>
      </c>
      <c r="G1008" s="18">
        <v>45931</v>
      </c>
      <c r="I1008" t="s">
        <v>1544</v>
      </c>
      <c r="J1008" t="s">
        <v>1573</v>
      </c>
      <c r="K1008" t="s">
        <v>1546</v>
      </c>
    </row>
    <row r="1009" spans="1:11" x14ac:dyDescent="0.35">
      <c r="A1009" t="s">
        <v>4743</v>
      </c>
      <c r="B1009" t="s">
        <v>4744</v>
      </c>
      <c r="C1009" t="s">
        <v>4745</v>
      </c>
      <c r="D1009" t="s">
        <v>4437</v>
      </c>
      <c r="E1009" t="s">
        <v>2594</v>
      </c>
      <c r="F1009" t="s">
        <v>4438</v>
      </c>
      <c r="G1009" s="18">
        <v>45674</v>
      </c>
      <c r="I1009" t="s">
        <v>1783</v>
      </c>
      <c r="J1009" t="s">
        <v>1573</v>
      </c>
      <c r="K1009" t="s">
        <v>1546</v>
      </c>
    </row>
    <row r="1010" spans="1:11" x14ac:dyDescent="0.35">
      <c r="A1010" t="s">
        <v>4743</v>
      </c>
      <c r="B1010" t="s">
        <v>4746</v>
      </c>
      <c r="C1010" t="s">
        <v>4747</v>
      </c>
      <c r="D1010" t="s">
        <v>4437</v>
      </c>
      <c r="E1010" t="s">
        <v>2594</v>
      </c>
      <c r="F1010" t="s">
        <v>4438</v>
      </c>
      <c r="G1010" s="18">
        <v>44454</v>
      </c>
      <c r="I1010" t="s">
        <v>1860</v>
      </c>
      <c r="J1010" t="s">
        <v>1573</v>
      </c>
      <c r="K1010" t="s">
        <v>1546</v>
      </c>
    </row>
    <row r="1011" spans="1:11" x14ac:dyDescent="0.35">
      <c r="A1011" t="s">
        <v>4743</v>
      </c>
      <c r="B1011" t="s">
        <v>4748</v>
      </c>
      <c r="C1011" t="s">
        <v>4749</v>
      </c>
      <c r="D1011" t="s">
        <v>4437</v>
      </c>
      <c r="E1011" t="s">
        <v>2594</v>
      </c>
      <c r="F1011" t="s">
        <v>4438</v>
      </c>
      <c r="G1011" s="18">
        <v>44454</v>
      </c>
      <c r="I1011" t="s">
        <v>1860</v>
      </c>
      <c r="J1011" t="s">
        <v>1573</v>
      </c>
      <c r="K1011" t="s">
        <v>1546</v>
      </c>
    </row>
    <row r="1012" spans="1:11" x14ac:dyDescent="0.35">
      <c r="A1012" t="s">
        <v>4750</v>
      </c>
      <c r="B1012" t="s">
        <v>4751</v>
      </c>
      <c r="C1012" t="s">
        <v>4752</v>
      </c>
      <c r="D1012" t="s">
        <v>4753</v>
      </c>
      <c r="E1012" t="s">
        <v>1635</v>
      </c>
      <c r="F1012" t="s">
        <v>4754</v>
      </c>
      <c r="G1012" s="18">
        <v>45446</v>
      </c>
      <c r="I1012" t="s">
        <v>1544</v>
      </c>
      <c r="J1012" t="s">
        <v>1549</v>
      </c>
      <c r="K1012" t="s">
        <v>1546</v>
      </c>
    </row>
    <row r="1013" spans="1:11" x14ac:dyDescent="0.35">
      <c r="A1013" t="s">
        <v>4755</v>
      </c>
      <c r="B1013" t="s">
        <v>4751</v>
      </c>
      <c r="C1013" t="s">
        <v>4756</v>
      </c>
      <c r="D1013" t="s">
        <v>4753</v>
      </c>
      <c r="E1013" t="s">
        <v>1635</v>
      </c>
      <c r="F1013" t="s">
        <v>4754</v>
      </c>
      <c r="G1013" s="18">
        <v>45446</v>
      </c>
      <c r="I1013" t="s">
        <v>1544</v>
      </c>
      <c r="J1013" t="s">
        <v>1549</v>
      </c>
      <c r="K1013" t="s">
        <v>1546</v>
      </c>
    </row>
    <row r="1014" spans="1:11" x14ac:dyDescent="0.35">
      <c r="A1014" t="s">
        <v>4757</v>
      </c>
      <c r="B1014" t="s">
        <v>1735</v>
      </c>
      <c r="C1014" t="s">
        <v>4758</v>
      </c>
      <c r="D1014" t="s">
        <v>4259</v>
      </c>
      <c r="E1014" t="s">
        <v>1641</v>
      </c>
      <c r="F1014" t="s">
        <v>4260</v>
      </c>
      <c r="G1014" s="18">
        <v>42217</v>
      </c>
      <c r="I1014" t="s">
        <v>1544</v>
      </c>
      <c r="J1014" t="s">
        <v>1567</v>
      </c>
      <c r="K1014" t="s">
        <v>1546</v>
      </c>
    </row>
    <row r="1015" spans="1:11" x14ac:dyDescent="0.35">
      <c r="A1015" t="s">
        <v>4759</v>
      </c>
      <c r="B1015" t="s">
        <v>1735</v>
      </c>
      <c r="C1015" t="s">
        <v>4760</v>
      </c>
      <c r="D1015" t="s">
        <v>4259</v>
      </c>
      <c r="E1015" t="s">
        <v>1641</v>
      </c>
      <c r="F1015" t="s">
        <v>4260</v>
      </c>
      <c r="G1015" s="18">
        <v>42217</v>
      </c>
      <c r="I1015" t="s">
        <v>1544</v>
      </c>
      <c r="J1015" t="s">
        <v>1567</v>
      </c>
      <c r="K1015" t="s">
        <v>1546</v>
      </c>
    </row>
    <row r="1016" spans="1:11" x14ac:dyDescent="0.35">
      <c r="A1016" t="s">
        <v>4761</v>
      </c>
      <c r="B1016" t="s">
        <v>1735</v>
      </c>
      <c r="C1016" t="s">
        <v>4762</v>
      </c>
      <c r="D1016" t="s">
        <v>4259</v>
      </c>
      <c r="E1016" t="s">
        <v>1641</v>
      </c>
      <c r="F1016" t="s">
        <v>4260</v>
      </c>
      <c r="G1016" s="18">
        <v>42217</v>
      </c>
      <c r="I1016" t="s">
        <v>1544</v>
      </c>
      <c r="J1016" t="s">
        <v>1567</v>
      </c>
      <c r="K1016" t="s">
        <v>1546</v>
      </c>
    </row>
    <row r="1017" spans="1:11" x14ac:dyDescent="0.35">
      <c r="A1017" t="s">
        <v>4763</v>
      </c>
      <c r="B1017" t="s">
        <v>2116</v>
      </c>
      <c r="C1017" t="s">
        <v>4764</v>
      </c>
      <c r="D1017" t="s">
        <v>4243</v>
      </c>
      <c r="E1017" t="s">
        <v>2607</v>
      </c>
      <c r="F1017" t="s">
        <v>4765</v>
      </c>
      <c r="G1017" s="18">
        <v>45275</v>
      </c>
      <c r="I1017" t="s">
        <v>1544</v>
      </c>
      <c r="J1017" t="s">
        <v>1545</v>
      </c>
      <c r="K1017" t="s">
        <v>1546</v>
      </c>
    </row>
    <row r="1018" spans="1:11" x14ac:dyDescent="0.35">
      <c r="A1018" t="s">
        <v>4766</v>
      </c>
      <c r="B1018" t="s">
        <v>1623</v>
      </c>
      <c r="C1018" t="s">
        <v>4767</v>
      </c>
      <c r="D1018" t="s">
        <v>4768</v>
      </c>
      <c r="E1018" t="s">
        <v>3651</v>
      </c>
      <c r="F1018" t="s">
        <v>4769</v>
      </c>
      <c r="G1018" s="18">
        <v>43342</v>
      </c>
      <c r="I1018" t="s">
        <v>1544</v>
      </c>
      <c r="J1018" t="s">
        <v>1584</v>
      </c>
      <c r="K1018" t="s">
        <v>1546</v>
      </c>
    </row>
    <row r="1019" spans="1:11" x14ac:dyDescent="0.35">
      <c r="A1019" t="s">
        <v>4766</v>
      </c>
      <c r="B1019" t="s">
        <v>1623</v>
      </c>
      <c r="C1019" t="s">
        <v>4767</v>
      </c>
      <c r="D1019" t="s">
        <v>4768</v>
      </c>
      <c r="E1019" t="s">
        <v>3651</v>
      </c>
      <c r="F1019" t="s">
        <v>4769</v>
      </c>
      <c r="G1019" s="18">
        <v>43430</v>
      </c>
      <c r="I1019" t="s">
        <v>1544</v>
      </c>
      <c r="J1019" t="s">
        <v>1584</v>
      </c>
      <c r="K1019" t="s">
        <v>1546</v>
      </c>
    </row>
    <row r="1020" spans="1:11" x14ac:dyDescent="0.35">
      <c r="A1020" t="s">
        <v>4770</v>
      </c>
      <c r="B1020" t="s">
        <v>1614</v>
      </c>
      <c r="C1020" t="s">
        <v>4771</v>
      </c>
      <c r="D1020" t="s">
        <v>4768</v>
      </c>
      <c r="E1020" t="s">
        <v>3651</v>
      </c>
      <c r="F1020" t="s">
        <v>4769</v>
      </c>
      <c r="G1020" s="18">
        <v>43342</v>
      </c>
      <c r="I1020" t="s">
        <v>1544</v>
      </c>
      <c r="J1020" t="s">
        <v>1584</v>
      </c>
      <c r="K1020" t="s">
        <v>1546</v>
      </c>
    </row>
    <row r="1021" spans="1:11" x14ac:dyDescent="0.35">
      <c r="A1021" t="s">
        <v>4770</v>
      </c>
      <c r="B1021" t="s">
        <v>1614</v>
      </c>
      <c r="C1021" t="s">
        <v>4771</v>
      </c>
      <c r="D1021" t="s">
        <v>4768</v>
      </c>
      <c r="E1021" t="s">
        <v>3651</v>
      </c>
      <c r="F1021" t="s">
        <v>4769</v>
      </c>
      <c r="G1021" s="18">
        <v>43430</v>
      </c>
      <c r="I1021" t="s">
        <v>1544</v>
      </c>
      <c r="J1021" t="s">
        <v>1584</v>
      </c>
      <c r="K1021" t="s">
        <v>1546</v>
      </c>
    </row>
    <row r="1022" spans="1:11" x14ac:dyDescent="0.35">
      <c r="A1022" t="s">
        <v>4772</v>
      </c>
      <c r="B1022" t="s">
        <v>2644</v>
      </c>
      <c r="C1022" t="s">
        <v>4773</v>
      </c>
      <c r="D1022" t="s">
        <v>4774</v>
      </c>
      <c r="E1022" t="s">
        <v>1931</v>
      </c>
      <c r="F1022" t="s">
        <v>4775</v>
      </c>
      <c r="G1022" s="18">
        <v>44670</v>
      </c>
      <c r="I1022" t="s">
        <v>1544</v>
      </c>
      <c r="J1022" t="s">
        <v>1584</v>
      </c>
      <c r="K1022" t="s">
        <v>1546</v>
      </c>
    </row>
    <row r="1023" spans="1:11" x14ac:dyDescent="0.35">
      <c r="A1023" t="s">
        <v>4776</v>
      </c>
      <c r="B1023" t="s">
        <v>2644</v>
      </c>
      <c r="C1023" t="s">
        <v>4777</v>
      </c>
      <c r="D1023" t="s">
        <v>4778</v>
      </c>
      <c r="E1023" t="s">
        <v>1931</v>
      </c>
      <c r="F1023" t="s">
        <v>4779</v>
      </c>
      <c r="G1023" s="18">
        <v>44907</v>
      </c>
      <c r="I1023" t="s">
        <v>1544</v>
      </c>
      <c r="J1023" t="s">
        <v>1573</v>
      </c>
      <c r="K1023" t="s">
        <v>1546</v>
      </c>
    </row>
    <row r="1024" spans="1:11" x14ac:dyDescent="0.35">
      <c r="A1024" t="s">
        <v>4780</v>
      </c>
      <c r="B1024" t="s">
        <v>2644</v>
      </c>
      <c r="C1024" t="s">
        <v>4781</v>
      </c>
      <c r="D1024" t="s">
        <v>4778</v>
      </c>
      <c r="E1024" t="s">
        <v>1931</v>
      </c>
      <c r="F1024" t="s">
        <v>4779</v>
      </c>
      <c r="G1024" s="18">
        <v>45254</v>
      </c>
      <c r="I1024" t="s">
        <v>1544</v>
      </c>
      <c r="J1024" t="s">
        <v>1573</v>
      </c>
      <c r="K1024" t="s">
        <v>1546</v>
      </c>
    </row>
    <row r="1025" spans="1:11" x14ac:dyDescent="0.35">
      <c r="A1025" t="s">
        <v>4782</v>
      </c>
      <c r="B1025" t="s">
        <v>2644</v>
      </c>
      <c r="C1025" t="s">
        <v>4783</v>
      </c>
      <c r="D1025" t="s">
        <v>4778</v>
      </c>
      <c r="E1025" t="s">
        <v>1931</v>
      </c>
      <c r="F1025" t="s">
        <v>4779</v>
      </c>
      <c r="G1025" s="18">
        <v>43595</v>
      </c>
      <c r="I1025" t="s">
        <v>1583</v>
      </c>
      <c r="J1025" t="s">
        <v>1567</v>
      </c>
      <c r="K1025" t="s">
        <v>1546</v>
      </c>
    </row>
    <row r="1026" spans="1:11" x14ac:dyDescent="0.35">
      <c r="A1026" t="s">
        <v>4784</v>
      </c>
      <c r="B1026" t="s">
        <v>4785</v>
      </c>
      <c r="C1026" t="s">
        <v>4786</v>
      </c>
      <c r="D1026" t="s">
        <v>4276</v>
      </c>
      <c r="E1026" t="s">
        <v>1647</v>
      </c>
      <c r="F1026" t="s">
        <v>4787</v>
      </c>
      <c r="G1026" s="18">
        <v>43900</v>
      </c>
      <c r="I1026" t="s">
        <v>1544</v>
      </c>
      <c r="J1026" t="s">
        <v>1573</v>
      </c>
      <c r="K1026" t="s">
        <v>1546</v>
      </c>
    </row>
    <row r="1027" spans="1:11" x14ac:dyDescent="0.35">
      <c r="A1027" t="s">
        <v>4788</v>
      </c>
      <c r="B1027" t="s">
        <v>4785</v>
      </c>
      <c r="C1027" t="s">
        <v>4789</v>
      </c>
      <c r="D1027" t="s">
        <v>4276</v>
      </c>
      <c r="E1027" t="s">
        <v>1647</v>
      </c>
      <c r="F1027" t="s">
        <v>4787</v>
      </c>
      <c r="G1027" s="18">
        <v>43900</v>
      </c>
      <c r="I1027" t="s">
        <v>1544</v>
      </c>
      <c r="J1027" t="s">
        <v>1573</v>
      </c>
      <c r="K1027" t="s">
        <v>1546</v>
      </c>
    </row>
    <row r="1028" spans="1:11" x14ac:dyDescent="0.35">
      <c r="A1028" t="s">
        <v>4790</v>
      </c>
      <c r="B1028" t="s">
        <v>3448</v>
      </c>
      <c r="C1028" t="s">
        <v>4791</v>
      </c>
      <c r="D1028" t="s">
        <v>4792</v>
      </c>
      <c r="E1028" t="s">
        <v>2037</v>
      </c>
      <c r="F1028" t="s">
        <v>4793</v>
      </c>
      <c r="G1028" s="18">
        <v>43465</v>
      </c>
      <c r="I1028" t="s">
        <v>1544</v>
      </c>
      <c r="J1028" t="s">
        <v>1584</v>
      </c>
      <c r="K1028" t="s">
        <v>1546</v>
      </c>
    </row>
    <row r="1029" spans="1:11" x14ac:dyDescent="0.35">
      <c r="A1029" t="s">
        <v>4794</v>
      </c>
      <c r="B1029" t="s">
        <v>3448</v>
      </c>
      <c r="C1029" t="s">
        <v>4795</v>
      </c>
      <c r="D1029" t="s">
        <v>4792</v>
      </c>
      <c r="E1029" t="s">
        <v>2037</v>
      </c>
      <c r="F1029" t="s">
        <v>4793</v>
      </c>
      <c r="G1029" s="18">
        <v>43465</v>
      </c>
      <c r="I1029" t="s">
        <v>1544</v>
      </c>
      <c r="J1029" t="s">
        <v>1584</v>
      </c>
      <c r="K1029" t="s">
        <v>1546</v>
      </c>
    </row>
    <row r="1030" spans="1:11" x14ac:dyDescent="0.35">
      <c r="A1030" t="s">
        <v>4796</v>
      </c>
      <c r="B1030" t="s">
        <v>1638</v>
      </c>
      <c r="C1030" t="s">
        <v>4797</v>
      </c>
      <c r="D1030" t="s">
        <v>3725</v>
      </c>
      <c r="E1030" t="s">
        <v>1554</v>
      </c>
      <c r="F1030" t="s">
        <v>3726</v>
      </c>
      <c r="G1030" s="18">
        <v>45874</v>
      </c>
      <c r="I1030" t="s">
        <v>1583</v>
      </c>
      <c r="J1030" t="s">
        <v>1545</v>
      </c>
      <c r="K1030" t="s">
        <v>1546</v>
      </c>
    </row>
    <row r="1031" spans="1:11" x14ac:dyDescent="0.35">
      <c r="A1031" t="s">
        <v>4798</v>
      </c>
      <c r="B1031" t="s">
        <v>1638</v>
      </c>
      <c r="C1031" t="s">
        <v>4799</v>
      </c>
      <c r="D1031" t="s">
        <v>3725</v>
      </c>
      <c r="E1031" t="s">
        <v>1554</v>
      </c>
      <c r="F1031" t="s">
        <v>3726</v>
      </c>
      <c r="G1031" s="18">
        <v>45895</v>
      </c>
      <c r="I1031" t="s">
        <v>1583</v>
      </c>
      <c r="J1031" t="s">
        <v>1567</v>
      </c>
      <c r="K1031" t="s">
        <v>1546</v>
      </c>
    </row>
    <row r="1032" spans="1:11" x14ac:dyDescent="0.35">
      <c r="A1032" t="s">
        <v>4800</v>
      </c>
      <c r="B1032" t="s">
        <v>4801</v>
      </c>
      <c r="C1032" t="s">
        <v>4802</v>
      </c>
      <c r="D1032" t="s">
        <v>4803</v>
      </c>
      <c r="E1032" t="s">
        <v>4804</v>
      </c>
      <c r="F1032" t="s">
        <v>4805</v>
      </c>
      <c r="G1032" s="18">
        <v>42929</v>
      </c>
      <c r="I1032" t="s">
        <v>1544</v>
      </c>
      <c r="J1032" t="s">
        <v>1747</v>
      </c>
      <c r="K1032" t="s">
        <v>1546</v>
      </c>
    </row>
    <row r="1033" spans="1:11" x14ac:dyDescent="0.35">
      <c r="A1033" t="s">
        <v>4800</v>
      </c>
      <c r="B1033" t="s">
        <v>4806</v>
      </c>
      <c r="C1033" t="s">
        <v>4807</v>
      </c>
      <c r="D1033" t="s">
        <v>4803</v>
      </c>
      <c r="E1033" t="s">
        <v>4804</v>
      </c>
      <c r="F1033" t="s">
        <v>4805</v>
      </c>
      <c r="G1033" s="18">
        <v>42929</v>
      </c>
      <c r="I1033" t="s">
        <v>1544</v>
      </c>
      <c r="J1033" t="s">
        <v>1747</v>
      </c>
      <c r="K1033" t="s">
        <v>1546</v>
      </c>
    </row>
    <row r="1034" spans="1:11" x14ac:dyDescent="0.35">
      <c r="A1034" t="s">
        <v>4808</v>
      </c>
      <c r="B1034" t="s">
        <v>1667</v>
      </c>
      <c r="C1034" t="s">
        <v>4809</v>
      </c>
      <c r="D1034" t="s">
        <v>4810</v>
      </c>
      <c r="E1034" t="s">
        <v>1554</v>
      </c>
      <c r="F1034" t="s">
        <v>4811</v>
      </c>
      <c r="G1034" s="18">
        <v>45398</v>
      </c>
      <c r="I1034" t="s">
        <v>1583</v>
      </c>
      <c r="J1034" t="s">
        <v>1573</v>
      </c>
      <c r="K1034" t="s">
        <v>1546</v>
      </c>
    </row>
    <row r="1035" spans="1:11" x14ac:dyDescent="0.35">
      <c r="A1035" t="s">
        <v>4812</v>
      </c>
      <c r="B1035" t="s">
        <v>1667</v>
      </c>
      <c r="C1035" t="s">
        <v>4813</v>
      </c>
      <c r="D1035" t="s">
        <v>4810</v>
      </c>
      <c r="E1035" t="s">
        <v>1554</v>
      </c>
      <c r="F1035" t="s">
        <v>4811</v>
      </c>
      <c r="G1035" s="18">
        <v>45314</v>
      </c>
      <c r="I1035" t="s">
        <v>1583</v>
      </c>
      <c r="J1035" t="s">
        <v>1567</v>
      </c>
      <c r="K1035" t="s">
        <v>1546</v>
      </c>
    </row>
    <row r="1036" spans="1:11" x14ac:dyDescent="0.35">
      <c r="A1036" t="s">
        <v>4812</v>
      </c>
      <c r="B1036" t="s">
        <v>1565</v>
      </c>
      <c r="C1036" t="s">
        <v>4814</v>
      </c>
      <c r="D1036" t="s">
        <v>4810</v>
      </c>
      <c r="E1036" t="s">
        <v>1554</v>
      </c>
      <c r="F1036" t="s">
        <v>4811</v>
      </c>
      <c r="G1036" s="18">
        <v>45173</v>
      </c>
      <c r="I1036" t="s">
        <v>1583</v>
      </c>
      <c r="J1036" t="s">
        <v>1563</v>
      </c>
      <c r="K1036" t="s">
        <v>1546</v>
      </c>
    </row>
    <row r="1037" spans="1:11" x14ac:dyDescent="0.35">
      <c r="A1037" t="s">
        <v>4815</v>
      </c>
      <c r="B1037" t="s">
        <v>1735</v>
      </c>
      <c r="C1037" t="s">
        <v>4816</v>
      </c>
      <c r="D1037" t="s">
        <v>2482</v>
      </c>
      <c r="E1037" t="s">
        <v>1593</v>
      </c>
      <c r="F1037" t="s">
        <v>2483</v>
      </c>
      <c r="G1037" s="18">
        <v>45632</v>
      </c>
      <c r="H1037" s="18">
        <v>46097</v>
      </c>
      <c r="I1037" t="s">
        <v>1583</v>
      </c>
      <c r="J1037" t="s">
        <v>1567</v>
      </c>
      <c r="K1037" t="s">
        <v>1546</v>
      </c>
    </row>
    <row r="1038" spans="1:11" x14ac:dyDescent="0.35">
      <c r="A1038" t="s">
        <v>4815</v>
      </c>
      <c r="B1038" t="s">
        <v>1933</v>
      </c>
      <c r="C1038" t="s">
        <v>4817</v>
      </c>
      <c r="D1038" t="s">
        <v>2482</v>
      </c>
      <c r="E1038" t="s">
        <v>1593</v>
      </c>
      <c r="F1038" t="s">
        <v>2483</v>
      </c>
      <c r="G1038" s="18">
        <v>45624</v>
      </c>
      <c r="H1038" s="18">
        <v>46097</v>
      </c>
      <c r="I1038" t="s">
        <v>1583</v>
      </c>
      <c r="J1038" t="s">
        <v>1573</v>
      </c>
      <c r="K1038" t="s">
        <v>1546</v>
      </c>
    </row>
    <row r="1039" spans="1:11" x14ac:dyDescent="0.35">
      <c r="A1039" t="s">
        <v>4818</v>
      </c>
      <c r="B1039" t="s">
        <v>1735</v>
      </c>
      <c r="C1039" t="s">
        <v>4819</v>
      </c>
      <c r="D1039" t="s">
        <v>2482</v>
      </c>
      <c r="E1039" t="s">
        <v>1593</v>
      </c>
      <c r="F1039" t="s">
        <v>2483</v>
      </c>
      <c r="G1039" s="18">
        <v>41660</v>
      </c>
      <c r="I1039" t="s">
        <v>1583</v>
      </c>
      <c r="J1039" t="s">
        <v>1563</v>
      </c>
      <c r="K1039" t="s">
        <v>1546</v>
      </c>
    </row>
    <row r="1040" spans="1:11" x14ac:dyDescent="0.35">
      <c r="A1040" t="s">
        <v>4818</v>
      </c>
      <c r="B1040" t="s">
        <v>1933</v>
      </c>
      <c r="C1040" t="s">
        <v>4820</v>
      </c>
      <c r="D1040" t="s">
        <v>2482</v>
      </c>
      <c r="E1040" t="s">
        <v>1593</v>
      </c>
      <c r="F1040" t="s">
        <v>2483</v>
      </c>
      <c r="G1040" s="18">
        <v>45533</v>
      </c>
      <c r="H1040" s="18">
        <v>46097</v>
      </c>
      <c r="I1040" t="s">
        <v>1583</v>
      </c>
      <c r="J1040" t="s">
        <v>1563</v>
      </c>
      <c r="K1040" t="s">
        <v>1546</v>
      </c>
    </row>
    <row r="1041" spans="1:11" x14ac:dyDescent="0.35">
      <c r="A1041" t="s">
        <v>4821</v>
      </c>
      <c r="B1041" t="s">
        <v>1735</v>
      </c>
      <c r="C1041" t="s">
        <v>4822</v>
      </c>
      <c r="D1041" t="s">
        <v>2482</v>
      </c>
      <c r="E1041" t="s">
        <v>1593</v>
      </c>
      <c r="F1041" t="s">
        <v>2483</v>
      </c>
      <c r="G1041" s="18">
        <v>42578</v>
      </c>
      <c r="I1041" t="s">
        <v>1583</v>
      </c>
      <c r="J1041" t="s">
        <v>1563</v>
      </c>
      <c r="K1041" t="s">
        <v>1546</v>
      </c>
    </row>
    <row r="1042" spans="1:11" x14ac:dyDescent="0.35">
      <c r="A1042" t="s">
        <v>4821</v>
      </c>
      <c r="B1042" t="s">
        <v>1933</v>
      </c>
      <c r="C1042" t="s">
        <v>4823</v>
      </c>
      <c r="D1042" t="s">
        <v>2482</v>
      </c>
      <c r="E1042" t="s">
        <v>1593</v>
      </c>
      <c r="F1042" t="s">
        <v>2483</v>
      </c>
      <c r="G1042" s="18">
        <v>45464</v>
      </c>
      <c r="H1042" s="18">
        <v>46097</v>
      </c>
      <c r="I1042" t="s">
        <v>1583</v>
      </c>
      <c r="J1042" t="s">
        <v>1563</v>
      </c>
      <c r="K1042" t="s">
        <v>1546</v>
      </c>
    </row>
    <row r="1043" spans="1:11" x14ac:dyDescent="0.35">
      <c r="A1043" t="s">
        <v>4824</v>
      </c>
      <c r="B1043" t="s">
        <v>1667</v>
      </c>
      <c r="C1043" t="s">
        <v>4825</v>
      </c>
      <c r="D1043" t="s">
        <v>3384</v>
      </c>
      <c r="E1043" t="s">
        <v>1593</v>
      </c>
      <c r="F1043" t="s">
        <v>3385</v>
      </c>
      <c r="G1043" s="18">
        <v>45818</v>
      </c>
      <c r="I1043" t="s">
        <v>1544</v>
      </c>
      <c r="J1043" t="s">
        <v>1567</v>
      </c>
      <c r="K1043" t="s">
        <v>1546</v>
      </c>
    </row>
    <row r="1044" spans="1:11" x14ac:dyDescent="0.35">
      <c r="A1044" t="s">
        <v>4826</v>
      </c>
      <c r="B1044" t="s">
        <v>1735</v>
      </c>
      <c r="C1044" t="s">
        <v>4827</v>
      </c>
      <c r="D1044" t="s">
        <v>4828</v>
      </c>
      <c r="E1044" t="s">
        <v>1542</v>
      </c>
      <c r="F1044" t="s">
        <v>4829</v>
      </c>
      <c r="G1044" s="18">
        <v>45910</v>
      </c>
      <c r="H1044" s="18">
        <v>45991</v>
      </c>
      <c r="I1044" t="s">
        <v>1583</v>
      </c>
      <c r="J1044" t="s">
        <v>1567</v>
      </c>
      <c r="K1044" t="s">
        <v>1546</v>
      </c>
    </row>
    <row r="1045" spans="1:11" x14ac:dyDescent="0.35">
      <c r="A1045" t="s">
        <v>4830</v>
      </c>
      <c r="B1045" t="s">
        <v>1735</v>
      </c>
      <c r="C1045" t="s">
        <v>4831</v>
      </c>
      <c r="D1045" t="s">
        <v>4832</v>
      </c>
      <c r="E1045" t="s">
        <v>1806</v>
      </c>
      <c r="F1045" t="s">
        <v>4833</v>
      </c>
      <c r="G1045" s="18">
        <v>45870</v>
      </c>
      <c r="H1045" s="18">
        <v>45992</v>
      </c>
      <c r="I1045" t="s">
        <v>1583</v>
      </c>
      <c r="J1045" t="s">
        <v>1567</v>
      </c>
      <c r="K1045" t="s">
        <v>1546</v>
      </c>
    </row>
    <row r="1046" spans="1:11" x14ac:dyDescent="0.35">
      <c r="A1046" t="s">
        <v>4834</v>
      </c>
      <c r="B1046" t="s">
        <v>4835</v>
      </c>
      <c r="C1046" t="s">
        <v>4836</v>
      </c>
      <c r="D1046" t="s">
        <v>4837</v>
      </c>
      <c r="E1046" t="s">
        <v>1593</v>
      </c>
      <c r="F1046" t="s">
        <v>4838</v>
      </c>
      <c r="G1046" s="18">
        <v>43452</v>
      </c>
      <c r="I1046" t="s">
        <v>1544</v>
      </c>
      <c r="J1046" t="s">
        <v>1549</v>
      </c>
      <c r="K1046" t="s">
        <v>1546</v>
      </c>
    </row>
    <row r="1047" spans="1:11" x14ac:dyDescent="0.35">
      <c r="A1047" t="s">
        <v>4839</v>
      </c>
      <c r="B1047" t="s">
        <v>1722</v>
      </c>
      <c r="C1047" t="s">
        <v>4840</v>
      </c>
      <c r="D1047" t="s">
        <v>4841</v>
      </c>
      <c r="E1047" t="s">
        <v>1656</v>
      </c>
      <c r="F1047" t="s">
        <v>4842</v>
      </c>
      <c r="G1047" s="18">
        <v>43769</v>
      </c>
      <c r="I1047" t="s">
        <v>1544</v>
      </c>
      <c r="J1047" t="s">
        <v>1573</v>
      </c>
      <c r="K1047" t="s">
        <v>1546</v>
      </c>
    </row>
    <row r="1048" spans="1:11" x14ac:dyDescent="0.35">
      <c r="A1048" t="s">
        <v>4843</v>
      </c>
      <c r="B1048" t="s">
        <v>3007</v>
      </c>
      <c r="C1048" t="s">
        <v>4844</v>
      </c>
      <c r="D1048" t="s">
        <v>4659</v>
      </c>
      <c r="E1048" t="s">
        <v>2113</v>
      </c>
      <c r="F1048" t="s">
        <v>4845</v>
      </c>
      <c r="G1048" s="18">
        <v>44299</v>
      </c>
      <c r="I1048" t="s">
        <v>1544</v>
      </c>
      <c r="J1048" t="s">
        <v>1573</v>
      </c>
      <c r="K1048" t="s">
        <v>1546</v>
      </c>
    </row>
    <row r="1049" spans="1:11" x14ac:dyDescent="0.35">
      <c r="A1049" t="s">
        <v>4846</v>
      </c>
      <c r="B1049" t="s">
        <v>4847</v>
      </c>
      <c r="C1049" t="s">
        <v>4848</v>
      </c>
      <c r="D1049" t="s">
        <v>4659</v>
      </c>
      <c r="E1049" t="s">
        <v>2113</v>
      </c>
      <c r="F1049" t="s">
        <v>4845</v>
      </c>
      <c r="G1049" s="18">
        <v>44299</v>
      </c>
      <c r="I1049" t="s">
        <v>1544</v>
      </c>
      <c r="J1049" t="s">
        <v>1573</v>
      </c>
      <c r="K1049" t="s">
        <v>1546</v>
      </c>
    </row>
    <row r="1050" spans="1:11" x14ac:dyDescent="0.35">
      <c r="A1050" t="s">
        <v>4849</v>
      </c>
      <c r="B1050" t="s">
        <v>4850</v>
      </c>
      <c r="C1050" t="s">
        <v>4851</v>
      </c>
      <c r="D1050" t="s">
        <v>4852</v>
      </c>
      <c r="E1050" t="s">
        <v>1603</v>
      </c>
      <c r="F1050" t="s">
        <v>4853</v>
      </c>
      <c r="G1050" s="18">
        <v>45098</v>
      </c>
      <c r="I1050" t="s">
        <v>1556</v>
      </c>
      <c r="J1050" t="s">
        <v>1549</v>
      </c>
      <c r="K1050" t="s">
        <v>1546</v>
      </c>
    </row>
    <row r="1051" spans="1:11" x14ac:dyDescent="0.35">
      <c r="A1051" t="s">
        <v>4854</v>
      </c>
      <c r="B1051" t="s">
        <v>1638</v>
      </c>
      <c r="C1051" t="s">
        <v>4855</v>
      </c>
      <c r="D1051" t="s">
        <v>1901</v>
      </c>
      <c r="E1051" t="s">
        <v>2135</v>
      </c>
      <c r="F1051" t="s">
        <v>1903</v>
      </c>
      <c r="G1051" s="18">
        <v>45944</v>
      </c>
      <c r="H1051" s="18">
        <v>45991</v>
      </c>
      <c r="I1051" t="s">
        <v>1583</v>
      </c>
      <c r="J1051" t="s">
        <v>1563</v>
      </c>
      <c r="K1051" t="s">
        <v>1546</v>
      </c>
    </row>
    <row r="1052" spans="1:11" x14ac:dyDescent="0.35">
      <c r="A1052" t="s">
        <v>4856</v>
      </c>
      <c r="B1052" t="s">
        <v>1569</v>
      </c>
      <c r="C1052" t="s">
        <v>4857</v>
      </c>
      <c r="D1052" t="s">
        <v>3994</v>
      </c>
      <c r="E1052" t="s">
        <v>1714</v>
      </c>
      <c r="F1052" t="s">
        <v>3996</v>
      </c>
      <c r="G1052" s="18">
        <v>45833</v>
      </c>
      <c r="I1052" t="s">
        <v>1544</v>
      </c>
      <c r="J1052" t="s">
        <v>1584</v>
      </c>
      <c r="K1052" t="s">
        <v>1546</v>
      </c>
    </row>
    <row r="1053" spans="1:11" x14ac:dyDescent="0.35">
      <c r="A1053" t="s">
        <v>4858</v>
      </c>
      <c r="B1053" t="s">
        <v>4859</v>
      </c>
      <c r="C1053" t="s">
        <v>4860</v>
      </c>
      <c r="D1053" t="s">
        <v>4208</v>
      </c>
      <c r="E1053" t="s">
        <v>1714</v>
      </c>
      <c r="F1053" t="s">
        <v>4209</v>
      </c>
      <c r="G1053" s="18">
        <v>45840</v>
      </c>
      <c r="I1053" t="s">
        <v>1544</v>
      </c>
      <c r="J1053" t="s">
        <v>1584</v>
      </c>
      <c r="K1053" t="s">
        <v>1546</v>
      </c>
    </row>
    <row r="1054" spans="1:11" x14ac:dyDescent="0.35">
      <c r="A1054" t="s">
        <v>4861</v>
      </c>
      <c r="B1054" t="s">
        <v>1569</v>
      </c>
      <c r="C1054" t="s">
        <v>4862</v>
      </c>
      <c r="D1054" t="s">
        <v>4208</v>
      </c>
      <c r="E1054" t="s">
        <v>1714</v>
      </c>
      <c r="F1054" t="s">
        <v>4209</v>
      </c>
      <c r="G1054" s="18">
        <v>45833</v>
      </c>
      <c r="I1054" t="s">
        <v>1544</v>
      </c>
      <c r="J1054" t="s">
        <v>1545</v>
      </c>
      <c r="K1054" t="s">
        <v>1546</v>
      </c>
    </row>
    <row r="1055" spans="1:11" x14ac:dyDescent="0.35">
      <c r="A1055" t="s">
        <v>4863</v>
      </c>
      <c r="B1055" t="s">
        <v>3239</v>
      </c>
      <c r="C1055" t="s">
        <v>4864</v>
      </c>
      <c r="D1055" t="s">
        <v>4865</v>
      </c>
      <c r="E1055" t="s">
        <v>2258</v>
      </c>
      <c r="F1055" t="s">
        <v>4866</v>
      </c>
      <c r="G1055" s="18">
        <v>45251</v>
      </c>
      <c r="I1055" t="s">
        <v>1556</v>
      </c>
      <c r="J1055" t="s">
        <v>1563</v>
      </c>
      <c r="K1055" t="s">
        <v>1546</v>
      </c>
    </row>
    <row r="1056" spans="1:11" x14ac:dyDescent="0.35">
      <c r="A1056" t="s">
        <v>4867</v>
      </c>
      <c r="B1056" t="s">
        <v>3239</v>
      </c>
      <c r="C1056" t="s">
        <v>4868</v>
      </c>
      <c r="D1056" t="s">
        <v>4869</v>
      </c>
      <c r="E1056" t="s">
        <v>2258</v>
      </c>
      <c r="F1056" t="s">
        <v>4870</v>
      </c>
      <c r="G1056" s="18">
        <v>45314</v>
      </c>
      <c r="I1056" t="s">
        <v>1556</v>
      </c>
      <c r="J1056" t="s">
        <v>1545</v>
      </c>
      <c r="K1056" t="s">
        <v>1546</v>
      </c>
    </row>
    <row r="1057" spans="1:11" x14ac:dyDescent="0.35">
      <c r="A1057" t="s">
        <v>4871</v>
      </c>
      <c r="B1057" t="s">
        <v>3331</v>
      </c>
      <c r="C1057" t="s">
        <v>4872</v>
      </c>
      <c r="D1057" t="s">
        <v>4873</v>
      </c>
      <c r="E1057" t="s">
        <v>1554</v>
      </c>
      <c r="F1057" t="s">
        <v>2060</v>
      </c>
      <c r="G1057" s="18">
        <v>45453</v>
      </c>
      <c r="I1057" t="s">
        <v>1583</v>
      </c>
      <c r="J1057" t="s">
        <v>1545</v>
      </c>
      <c r="K1057" t="s">
        <v>1546</v>
      </c>
    </row>
    <row r="1058" spans="1:11" x14ac:dyDescent="0.35">
      <c r="A1058" t="s">
        <v>4874</v>
      </c>
      <c r="B1058" t="s">
        <v>3331</v>
      </c>
      <c r="C1058" t="s">
        <v>4875</v>
      </c>
      <c r="D1058" t="s">
        <v>4873</v>
      </c>
      <c r="E1058" t="s">
        <v>1554</v>
      </c>
      <c r="F1058" t="s">
        <v>2060</v>
      </c>
      <c r="G1058" s="18">
        <v>45637</v>
      </c>
      <c r="I1058" t="s">
        <v>1583</v>
      </c>
      <c r="J1058" t="s">
        <v>1545</v>
      </c>
      <c r="K1058" t="s">
        <v>1546</v>
      </c>
    </row>
    <row r="1059" spans="1:11" x14ac:dyDescent="0.35">
      <c r="A1059" t="s">
        <v>4876</v>
      </c>
      <c r="B1059" t="s">
        <v>4448</v>
      </c>
      <c r="C1059" t="s">
        <v>4877</v>
      </c>
      <c r="D1059" t="s">
        <v>4878</v>
      </c>
      <c r="E1059" t="s">
        <v>3979</v>
      </c>
      <c r="F1059" t="s">
        <v>1746</v>
      </c>
      <c r="G1059" s="18">
        <v>45511</v>
      </c>
      <c r="I1059" t="s">
        <v>3402</v>
      </c>
      <c r="J1059" t="s">
        <v>1584</v>
      </c>
      <c r="K1059" t="s">
        <v>1546</v>
      </c>
    </row>
    <row r="1060" spans="1:11" x14ac:dyDescent="0.35">
      <c r="A1060" t="s">
        <v>4876</v>
      </c>
      <c r="B1060" t="s">
        <v>4452</v>
      </c>
      <c r="C1060" t="s">
        <v>4879</v>
      </c>
      <c r="D1060" t="s">
        <v>4878</v>
      </c>
      <c r="E1060" t="s">
        <v>3979</v>
      </c>
      <c r="F1060" t="s">
        <v>1746</v>
      </c>
      <c r="G1060" s="18">
        <v>45511</v>
      </c>
      <c r="I1060" t="s">
        <v>3402</v>
      </c>
      <c r="J1060" t="s">
        <v>1584</v>
      </c>
      <c r="K1060" t="s">
        <v>1546</v>
      </c>
    </row>
    <row r="1061" spans="1:11" x14ac:dyDescent="0.35">
      <c r="A1061" t="s">
        <v>4880</v>
      </c>
      <c r="B1061" t="s">
        <v>4448</v>
      </c>
      <c r="C1061" t="s">
        <v>4881</v>
      </c>
      <c r="D1061" t="s">
        <v>4882</v>
      </c>
      <c r="E1061" t="s">
        <v>4883</v>
      </c>
      <c r="F1061" t="s">
        <v>1746</v>
      </c>
      <c r="G1061" s="18">
        <v>45617</v>
      </c>
      <c r="I1061" t="s">
        <v>1544</v>
      </c>
      <c r="J1061" t="s">
        <v>1563</v>
      </c>
      <c r="K1061" t="s">
        <v>1546</v>
      </c>
    </row>
    <row r="1062" spans="1:11" x14ac:dyDescent="0.35">
      <c r="A1062" t="s">
        <v>4884</v>
      </c>
      <c r="B1062" t="s">
        <v>4885</v>
      </c>
      <c r="C1062" t="s">
        <v>4886</v>
      </c>
      <c r="D1062" t="s">
        <v>4873</v>
      </c>
      <c r="E1062" t="s">
        <v>1554</v>
      </c>
      <c r="F1062" t="s">
        <v>1746</v>
      </c>
      <c r="G1062" s="18">
        <v>44589</v>
      </c>
      <c r="I1062" t="s">
        <v>1583</v>
      </c>
      <c r="J1062" t="s">
        <v>1545</v>
      </c>
      <c r="K1062" t="s">
        <v>1546</v>
      </c>
    </row>
    <row r="1063" spans="1:11" x14ac:dyDescent="0.35">
      <c r="A1063" t="s">
        <v>4887</v>
      </c>
      <c r="B1063" t="s">
        <v>4448</v>
      </c>
      <c r="C1063" t="s">
        <v>4888</v>
      </c>
      <c r="D1063" t="s">
        <v>4889</v>
      </c>
      <c r="E1063" t="s">
        <v>3979</v>
      </c>
      <c r="F1063" t="s">
        <v>1746</v>
      </c>
      <c r="G1063" s="18">
        <v>45511</v>
      </c>
      <c r="I1063" t="s">
        <v>3402</v>
      </c>
      <c r="J1063" t="s">
        <v>1584</v>
      </c>
      <c r="K1063" t="s">
        <v>1546</v>
      </c>
    </row>
    <row r="1064" spans="1:11" x14ac:dyDescent="0.35">
      <c r="A1064" t="s">
        <v>4887</v>
      </c>
      <c r="B1064" t="s">
        <v>4452</v>
      </c>
      <c r="C1064" t="s">
        <v>4890</v>
      </c>
      <c r="D1064" t="s">
        <v>4889</v>
      </c>
      <c r="E1064" t="s">
        <v>3979</v>
      </c>
      <c r="F1064" t="s">
        <v>1746</v>
      </c>
      <c r="G1064" s="18">
        <v>45548</v>
      </c>
      <c r="I1064" t="s">
        <v>3402</v>
      </c>
      <c r="J1064" t="s">
        <v>1584</v>
      </c>
      <c r="K1064" t="s">
        <v>1546</v>
      </c>
    </row>
    <row r="1065" spans="1:11" x14ac:dyDescent="0.35">
      <c r="A1065" t="s">
        <v>4891</v>
      </c>
      <c r="B1065" t="s">
        <v>4892</v>
      </c>
      <c r="C1065" t="s">
        <v>4893</v>
      </c>
      <c r="D1065" t="s">
        <v>4894</v>
      </c>
      <c r="E1065" t="s">
        <v>1781</v>
      </c>
      <c r="F1065" t="s">
        <v>1746</v>
      </c>
      <c r="G1065" s="18">
        <v>45937</v>
      </c>
      <c r="H1065" s="18">
        <v>45991</v>
      </c>
      <c r="I1065" t="s">
        <v>1860</v>
      </c>
      <c r="J1065" t="s">
        <v>1584</v>
      </c>
      <c r="K1065" t="s">
        <v>1546</v>
      </c>
    </row>
    <row r="1066" spans="1:11" x14ac:dyDescent="0.35">
      <c r="A1066" t="s">
        <v>4895</v>
      </c>
      <c r="B1066" t="s">
        <v>4885</v>
      </c>
      <c r="C1066" t="s">
        <v>4896</v>
      </c>
      <c r="D1066" t="s">
        <v>4873</v>
      </c>
      <c r="E1066" t="s">
        <v>1554</v>
      </c>
      <c r="F1066" t="s">
        <v>1746</v>
      </c>
      <c r="G1066" s="18">
        <v>44736</v>
      </c>
      <c r="I1066" t="s">
        <v>1583</v>
      </c>
      <c r="J1066" t="s">
        <v>1545</v>
      </c>
      <c r="K1066" t="s">
        <v>1546</v>
      </c>
    </row>
    <row r="1067" spans="1:11" x14ac:dyDescent="0.35">
      <c r="A1067" t="s">
        <v>4897</v>
      </c>
      <c r="B1067" t="s">
        <v>4898</v>
      </c>
      <c r="C1067" t="s">
        <v>4899</v>
      </c>
      <c r="D1067" t="s">
        <v>4900</v>
      </c>
      <c r="E1067" t="s">
        <v>2429</v>
      </c>
      <c r="F1067" t="s">
        <v>4901</v>
      </c>
      <c r="G1067" s="18">
        <v>43906</v>
      </c>
      <c r="I1067" t="s">
        <v>1544</v>
      </c>
      <c r="J1067" t="s">
        <v>1573</v>
      </c>
      <c r="K1067" t="s">
        <v>1546</v>
      </c>
    </row>
    <row r="1068" spans="1:11" x14ac:dyDescent="0.35">
      <c r="A1068" t="s">
        <v>4902</v>
      </c>
      <c r="B1068" t="s">
        <v>2670</v>
      </c>
      <c r="C1068" t="s">
        <v>4903</v>
      </c>
      <c r="D1068" t="s">
        <v>4904</v>
      </c>
      <c r="E1068" t="s">
        <v>4905</v>
      </c>
      <c r="F1068" t="s">
        <v>4906</v>
      </c>
      <c r="G1068" s="18">
        <v>45966</v>
      </c>
      <c r="H1068" s="18">
        <v>45978</v>
      </c>
      <c r="I1068" t="s">
        <v>1860</v>
      </c>
      <c r="J1068" t="s">
        <v>1563</v>
      </c>
      <c r="K1068" t="s">
        <v>1546</v>
      </c>
    </row>
    <row r="1069" spans="1:11" x14ac:dyDescent="0.35">
      <c r="A1069" t="s">
        <v>4907</v>
      </c>
      <c r="B1069" t="s">
        <v>4713</v>
      </c>
      <c r="C1069" t="s">
        <v>4908</v>
      </c>
      <c r="D1069" t="s">
        <v>4904</v>
      </c>
      <c r="E1069" t="s">
        <v>1554</v>
      </c>
      <c r="F1069" t="s">
        <v>4906</v>
      </c>
      <c r="G1069" s="18">
        <v>45806</v>
      </c>
      <c r="I1069" t="s">
        <v>1583</v>
      </c>
      <c r="J1069" t="s">
        <v>1545</v>
      </c>
      <c r="K1069" t="s">
        <v>1546</v>
      </c>
    </row>
    <row r="1070" spans="1:11" x14ac:dyDescent="0.35">
      <c r="A1070" t="s">
        <v>4909</v>
      </c>
      <c r="B1070" t="s">
        <v>4713</v>
      </c>
      <c r="C1070" t="s">
        <v>4910</v>
      </c>
      <c r="D1070" t="s">
        <v>4904</v>
      </c>
      <c r="E1070" t="s">
        <v>1554</v>
      </c>
      <c r="F1070" t="s">
        <v>4906</v>
      </c>
      <c r="G1070" s="18">
        <v>45706</v>
      </c>
      <c r="I1070" t="s">
        <v>1583</v>
      </c>
      <c r="J1070" t="s">
        <v>1545</v>
      </c>
      <c r="K1070" t="s">
        <v>1546</v>
      </c>
    </row>
    <row r="1071" spans="1:11" x14ac:dyDescent="0.35">
      <c r="A1071" t="s">
        <v>4911</v>
      </c>
      <c r="B1071" t="s">
        <v>4713</v>
      </c>
      <c r="C1071" t="s">
        <v>4912</v>
      </c>
      <c r="D1071" t="s">
        <v>4904</v>
      </c>
      <c r="E1071" t="s">
        <v>1554</v>
      </c>
      <c r="F1071" t="s">
        <v>4906</v>
      </c>
      <c r="G1071" s="18">
        <v>45806</v>
      </c>
      <c r="I1071" t="s">
        <v>1583</v>
      </c>
      <c r="J1071" t="s">
        <v>1545</v>
      </c>
      <c r="K1071" t="s">
        <v>1546</v>
      </c>
    </row>
    <row r="1072" spans="1:11" x14ac:dyDescent="0.35">
      <c r="A1072" t="s">
        <v>4913</v>
      </c>
      <c r="B1072" t="s">
        <v>4914</v>
      </c>
      <c r="C1072" t="s">
        <v>4915</v>
      </c>
      <c r="D1072" t="s">
        <v>3717</v>
      </c>
      <c r="E1072" t="s">
        <v>4021</v>
      </c>
      <c r="F1072" t="s">
        <v>3718</v>
      </c>
      <c r="G1072" s="18">
        <v>45419</v>
      </c>
      <c r="H1072" s="18">
        <v>46041</v>
      </c>
      <c r="I1072" t="s">
        <v>1583</v>
      </c>
      <c r="J1072" t="s">
        <v>1567</v>
      </c>
      <c r="K1072" t="s">
        <v>1546</v>
      </c>
    </row>
    <row r="1073" spans="1:11" x14ac:dyDescent="0.35">
      <c r="A1073" t="s">
        <v>4913</v>
      </c>
      <c r="B1073" t="s">
        <v>2087</v>
      </c>
      <c r="C1073" t="s">
        <v>4916</v>
      </c>
      <c r="D1073" t="s">
        <v>3717</v>
      </c>
      <c r="E1073" t="s">
        <v>4021</v>
      </c>
      <c r="F1073" t="s">
        <v>3718</v>
      </c>
      <c r="G1073" s="18">
        <v>45419</v>
      </c>
      <c r="H1073" s="18">
        <v>46041</v>
      </c>
      <c r="I1073" t="s">
        <v>1860</v>
      </c>
      <c r="J1073" t="s">
        <v>1567</v>
      </c>
      <c r="K1073" t="s">
        <v>1546</v>
      </c>
    </row>
    <row r="1074" spans="1:11" x14ac:dyDescent="0.35">
      <c r="A1074" t="s">
        <v>4917</v>
      </c>
      <c r="B1074" t="s">
        <v>3159</v>
      </c>
      <c r="C1074" t="s">
        <v>4918</v>
      </c>
      <c r="D1074" t="s">
        <v>3717</v>
      </c>
      <c r="E1074" t="s">
        <v>4021</v>
      </c>
      <c r="F1074" t="s">
        <v>3718</v>
      </c>
      <c r="G1074" s="18">
        <v>45436</v>
      </c>
      <c r="H1074" s="18">
        <v>46041</v>
      </c>
      <c r="I1074" t="s">
        <v>1544</v>
      </c>
      <c r="J1074" t="s">
        <v>1567</v>
      </c>
      <c r="K1074" t="s">
        <v>1546</v>
      </c>
    </row>
    <row r="1075" spans="1:11" x14ac:dyDescent="0.35">
      <c r="A1075" t="s">
        <v>4919</v>
      </c>
      <c r="B1075" t="s">
        <v>3159</v>
      </c>
      <c r="C1075" t="s">
        <v>4920</v>
      </c>
      <c r="D1075" t="s">
        <v>3717</v>
      </c>
      <c r="E1075" t="s">
        <v>4021</v>
      </c>
      <c r="F1075" t="s">
        <v>3718</v>
      </c>
      <c r="G1075" s="18">
        <v>45436</v>
      </c>
      <c r="H1075" s="18">
        <v>46041</v>
      </c>
      <c r="I1075" t="s">
        <v>1544</v>
      </c>
      <c r="J1075" t="s">
        <v>1567</v>
      </c>
      <c r="K1075" t="s">
        <v>1546</v>
      </c>
    </row>
    <row r="1076" spans="1:11" x14ac:dyDescent="0.35">
      <c r="A1076" t="s">
        <v>4921</v>
      </c>
      <c r="B1076" t="s">
        <v>1823</v>
      </c>
      <c r="C1076" t="s">
        <v>4922</v>
      </c>
      <c r="D1076" t="s">
        <v>4923</v>
      </c>
      <c r="E1076" t="s">
        <v>2245</v>
      </c>
      <c r="F1076" t="s">
        <v>4924</v>
      </c>
      <c r="G1076" s="18">
        <v>45444</v>
      </c>
      <c r="I1076" t="s">
        <v>1583</v>
      </c>
      <c r="J1076" t="s">
        <v>1584</v>
      </c>
      <c r="K1076" t="s">
        <v>1546</v>
      </c>
    </row>
    <row r="1077" spans="1:11" x14ac:dyDescent="0.35">
      <c r="A1077" t="s">
        <v>4925</v>
      </c>
      <c r="B1077" t="s">
        <v>4926</v>
      </c>
      <c r="C1077" t="s">
        <v>4927</v>
      </c>
      <c r="D1077" t="s">
        <v>4923</v>
      </c>
      <c r="E1077" t="s">
        <v>1588</v>
      </c>
      <c r="F1077" t="s">
        <v>4924</v>
      </c>
      <c r="G1077" s="18">
        <v>45686</v>
      </c>
      <c r="H1077" s="18">
        <v>46022</v>
      </c>
      <c r="I1077" t="s">
        <v>1583</v>
      </c>
      <c r="J1077" t="s">
        <v>1545</v>
      </c>
      <c r="K1077" t="s">
        <v>1546</v>
      </c>
    </row>
    <row r="1078" spans="1:11" x14ac:dyDescent="0.35">
      <c r="A1078" t="s">
        <v>4928</v>
      </c>
      <c r="B1078" t="s">
        <v>1667</v>
      </c>
      <c r="C1078" t="s">
        <v>4929</v>
      </c>
      <c r="D1078" t="s">
        <v>4930</v>
      </c>
      <c r="E1078" t="s">
        <v>2418</v>
      </c>
      <c r="F1078" t="s">
        <v>4931</v>
      </c>
      <c r="G1078" s="18">
        <v>45766</v>
      </c>
      <c r="H1078" s="18">
        <v>46112</v>
      </c>
      <c r="I1078" t="s">
        <v>1583</v>
      </c>
      <c r="J1078" t="s">
        <v>1563</v>
      </c>
      <c r="K1078" t="s">
        <v>1546</v>
      </c>
    </row>
    <row r="1079" spans="1:11" x14ac:dyDescent="0.35">
      <c r="A1079" t="s">
        <v>4932</v>
      </c>
      <c r="B1079" t="s">
        <v>1735</v>
      </c>
      <c r="C1079" t="s">
        <v>4933</v>
      </c>
      <c r="D1079" t="s">
        <v>4934</v>
      </c>
      <c r="E1079" t="s">
        <v>1542</v>
      </c>
      <c r="F1079" t="s">
        <v>4935</v>
      </c>
      <c r="G1079" s="18">
        <v>45385</v>
      </c>
      <c r="I1079" t="s">
        <v>1544</v>
      </c>
      <c r="J1079" t="s">
        <v>1567</v>
      </c>
      <c r="K1079" t="s">
        <v>1546</v>
      </c>
    </row>
    <row r="1080" spans="1:11" x14ac:dyDescent="0.35">
      <c r="A1080" t="s">
        <v>4932</v>
      </c>
      <c r="B1080" t="s">
        <v>1791</v>
      </c>
      <c r="C1080" t="s">
        <v>4936</v>
      </c>
      <c r="D1080" t="s">
        <v>4934</v>
      </c>
      <c r="E1080" t="s">
        <v>1542</v>
      </c>
      <c r="F1080" t="s">
        <v>4935</v>
      </c>
      <c r="G1080" s="18">
        <v>45309</v>
      </c>
      <c r="I1080" t="s">
        <v>1544</v>
      </c>
      <c r="J1080" t="s">
        <v>1573</v>
      </c>
      <c r="K1080" t="s">
        <v>1546</v>
      </c>
    </row>
    <row r="1081" spans="1:11" x14ac:dyDescent="0.35">
      <c r="A1081" t="s">
        <v>4937</v>
      </c>
      <c r="B1081" t="s">
        <v>1638</v>
      </c>
      <c r="C1081" t="s">
        <v>4938</v>
      </c>
      <c r="D1081" t="s">
        <v>4934</v>
      </c>
      <c r="E1081" t="s">
        <v>1542</v>
      </c>
      <c r="F1081" t="s">
        <v>4935</v>
      </c>
      <c r="G1081" s="18">
        <v>45680</v>
      </c>
      <c r="I1081" t="s">
        <v>1544</v>
      </c>
      <c r="J1081" t="s">
        <v>1573</v>
      </c>
      <c r="K1081" t="s">
        <v>1546</v>
      </c>
    </row>
    <row r="1082" spans="1:11" x14ac:dyDescent="0.35">
      <c r="A1082" t="s">
        <v>4937</v>
      </c>
      <c r="B1082" t="s">
        <v>1791</v>
      </c>
      <c r="C1082" t="s">
        <v>4939</v>
      </c>
      <c r="D1082" t="s">
        <v>4934</v>
      </c>
      <c r="E1082" t="s">
        <v>1542</v>
      </c>
      <c r="F1082" t="s">
        <v>4935</v>
      </c>
      <c r="G1082" s="18">
        <v>45281</v>
      </c>
      <c r="I1082" t="s">
        <v>1544</v>
      </c>
      <c r="J1082" t="s">
        <v>1573</v>
      </c>
      <c r="K1082" t="s">
        <v>1546</v>
      </c>
    </row>
    <row r="1083" spans="1:11" x14ac:dyDescent="0.35">
      <c r="A1083" t="s">
        <v>4940</v>
      </c>
      <c r="B1083" t="s">
        <v>1638</v>
      </c>
      <c r="C1083" t="s">
        <v>4941</v>
      </c>
      <c r="D1083" t="s">
        <v>4934</v>
      </c>
      <c r="E1083" t="s">
        <v>1542</v>
      </c>
      <c r="F1083" t="s">
        <v>4935</v>
      </c>
      <c r="G1083" s="18">
        <v>45715</v>
      </c>
      <c r="I1083" t="s">
        <v>1544</v>
      </c>
      <c r="J1083" t="s">
        <v>1573</v>
      </c>
      <c r="K1083" t="s">
        <v>1546</v>
      </c>
    </row>
    <row r="1084" spans="1:11" x14ac:dyDescent="0.35">
      <c r="A1084" t="s">
        <v>4940</v>
      </c>
      <c r="B1084" t="s">
        <v>1791</v>
      </c>
      <c r="C1084" t="s">
        <v>4942</v>
      </c>
      <c r="D1084" t="s">
        <v>4934</v>
      </c>
      <c r="E1084" t="s">
        <v>1542</v>
      </c>
      <c r="F1084" t="s">
        <v>4935</v>
      </c>
      <c r="G1084" s="18">
        <v>45307</v>
      </c>
      <c r="I1084" t="s">
        <v>1544</v>
      </c>
      <c r="J1084" t="s">
        <v>1573</v>
      </c>
      <c r="K1084" t="s">
        <v>1546</v>
      </c>
    </row>
    <row r="1085" spans="1:11" x14ac:dyDescent="0.35">
      <c r="A1085" t="s">
        <v>4943</v>
      </c>
      <c r="B1085" t="s">
        <v>3570</v>
      </c>
      <c r="C1085" t="s">
        <v>4944</v>
      </c>
      <c r="D1085" t="s">
        <v>4945</v>
      </c>
      <c r="E1085" t="s">
        <v>1676</v>
      </c>
      <c r="F1085" t="s">
        <v>4946</v>
      </c>
      <c r="G1085" s="18">
        <v>43937</v>
      </c>
      <c r="I1085" t="s">
        <v>1544</v>
      </c>
      <c r="J1085" t="s">
        <v>1649</v>
      </c>
      <c r="K1085" t="s">
        <v>1546</v>
      </c>
    </row>
    <row r="1086" spans="1:11" x14ac:dyDescent="0.35">
      <c r="A1086" t="s">
        <v>4947</v>
      </c>
      <c r="B1086" t="s">
        <v>3570</v>
      </c>
      <c r="C1086" t="s">
        <v>4948</v>
      </c>
      <c r="D1086" t="s">
        <v>4945</v>
      </c>
      <c r="E1086" t="s">
        <v>1676</v>
      </c>
      <c r="F1086" t="s">
        <v>4946</v>
      </c>
      <c r="G1086" s="18">
        <v>44105</v>
      </c>
      <c r="I1086" t="s">
        <v>1544</v>
      </c>
      <c r="J1086" t="s">
        <v>1584</v>
      </c>
      <c r="K1086" t="s">
        <v>1546</v>
      </c>
    </row>
    <row r="1087" spans="1:11" x14ac:dyDescent="0.35">
      <c r="A1087" t="s">
        <v>4949</v>
      </c>
      <c r="B1087" t="s">
        <v>2741</v>
      </c>
      <c r="C1087" t="s">
        <v>4950</v>
      </c>
      <c r="D1087" t="s">
        <v>4945</v>
      </c>
      <c r="E1087" t="s">
        <v>1676</v>
      </c>
      <c r="F1087" t="s">
        <v>4946</v>
      </c>
      <c r="G1087" s="18">
        <v>43742</v>
      </c>
      <c r="I1087" t="s">
        <v>1544</v>
      </c>
      <c r="J1087" t="s">
        <v>1584</v>
      </c>
      <c r="K1087" t="s">
        <v>1546</v>
      </c>
    </row>
    <row r="1088" spans="1:11" x14ac:dyDescent="0.35">
      <c r="A1088" t="s">
        <v>4951</v>
      </c>
      <c r="B1088" t="s">
        <v>1717</v>
      </c>
      <c r="C1088" t="s">
        <v>4952</v>
      </c>
      <c r="D1088" t="s">
        <v>2047</v>
      </c>
      <c r="E1088" t="s">
        <v>1593</v>
      </c>
      <c r="F1088" t="s">
        <v>2049</v>
      </c>
      <c r="G1088" s="18">
        <v>41927</v>
      </c>
      <c r="I1088" t="s">
        <v>1544</v>
      </c>
      <c r="J1088" t="s">
        <v>1573</v>
      </c>
      <c r="K1088" t="s">
        <v>1546</v>
      </c>
    </row>
    <row r="1089" spans="1:11" x14ac:dyDescent="0.35">
      <c r="A1089" t="s">
        <v>4953</v>
      </c>
      <c r="B1089" t="s">
        <v>4315</v>
      </c>
      <c r="C1089" t="s">
        <v>4954</v>
      </c>
      <c r="D1089" t="s">
        <v>4955</v>
      </c>
      <c r="E1089" t="s">
        <v>1593</v>
      </c>
      <c r="F1089" t="s">
        <v>2227</v>
      </c>
      <c r="G1089" s="18">
        <v>43655</v>
      </c>
      <c r="I1089" t="s">
        <v>1544</v>
      </c>
      <c r="J1089" t="s">
        <v>1573</v>
      </c>
      <c r="K1089" t="s">
        <v>1546</v>
      </c>
    </row>
    <row r="1090" spans="1:11" x14ac:dyDescent="0.35">
      <c r="A1090" t="s">
        <v>4956</v>
      </c>
      <c r="B1090" t="s">
        <v>4957</v>
      </c>
      <c r="C1090" t="s">
        <v>4958</v>
      </c>
      <c r="D1090" t="s">
        <v>4959</v>
      </c>
      <c r="E1090" t="s">
        <v>2607</v>
      </c>
      <c r="F1090" t="s">
        <v>4960</v>
      </c>
      <c r="G1090" s="18">
        <v>45938</v>
      </c>
      <c r="H1090" s="18">
        <v>45968</v>
      </c>
      <c r="I1090" t="s">
        <v>1678</v>
      </c>
      <c r="J1090" t="s">
        <v>1595</v>
      </c>
      <c r="K1090" t="s">
        <v>1546</v>
      </c>
    </row>
    <row r="1091" spans="1:11" x14ac:dyDescent="0.35">
      <c r="A1091" t="s">
        <v>4961</v>
      </c>
      <c r="B1091" t="s">
        <v>1667</v>
      </c>
      <c r="C1091" t="s">
        <v>4962</v>
      </c>
      <c r="D1091" t="s">
        <v>4963</v>
      </c>
      <c r="E1091" t="s">
        <v>4964</v>
      </c>
      <c r="F1091" t="s">
        <v>4965</v>
      </c>
      <c r="G1091" s="18">
        <v>42811</v>
      </c>
      <c r="I1091" t="s">
        <v>1544</v>
      </c>
      <c r="J1091" t="s">
        <v>1584</v>
      </c>
      <c r="K1091" t="s">
        <v>1546</v>
      </c>
    </row>
    <row r="1092" spans="1:11" x14ac:dyDescent="0.35">
      <c r="A1092" t="s">
        <v>4966</v>
      </c>
      <c r="B1092" t="s">
        <v>1667</v>
      </c>
      <c r="C1092" t="s">
        <v>4967</v>
      </c>
      <c r="D1092" t="s">
        <v>4963</v>
      </c>
      <c r="E1092" t="s">
        <v>4964</v>
      </c>
      <c r="F1092" t="s">
        <v>4965</v>
      </c>
      <c r="G1092" s="18">
        <v>42800</v>
      </c>
      <c r="I1092" t="s">
        <v>1544</v>
      </c>
      <c r="J1092" t="s">
        <v>1584</v>
      </c>
      <c r="K1092" t="s">
        <v>1546</v>
      </c>
    </row>
    <row r="1093" spans="1:11" x14ac:dyDescent="0.35">
      <c r="A1093" t="s">
        <v>4968</v>
      </c>
      <c r="B1093" t="s">
        <v>4559</v>
      </c>
      <c r="C1093" t="s">
        <v>4969</v>
      </c>
      <c r="D1093" t="s">
        <v>4970</v>
      </c>
      <c r="E1093" t="s">
        <v>4971</v>
      </c>
      <c r="F1093" t="s">
        <v>4972</v>
      </c>
      <c r="G1093" s="18">
        <v>45566</v>
      </c>
      <c r="I1093" t="s">
        <v>1544</v>
      </c>
      <c r="J1093" t="s">
        <v>1545</v>
      </c>
      <c r="K1093" t="s">
        <v>1546</v>
      </c>
    </row>
    <row r="1094" spans="1:11" x14ac:dyDescent="0.35">
      <c r="A1094" t="s">
        <v>4973</v>
      </c>
      <c r="B1094" t="s">
        <v>4974</v>
      </c>
      <c r="C1094" t="s">
        <v>4975</v>
      </c>
      <c r="D1094" t="s">
        <v>4976</v>
      </c>
      <c r="E1094" t="s">
        <v>2607</v>
      </c>
      <c r="F1094" t="s">
        <v>3047</v>
      </c>
      <c r="G1094" s="18">
        <v>42681</v>
      </c>
      <c r="I1094" t="s">
        <v>1544</v>
      </c>
      <c r="J1094" t="s">
        <v>1563</v>
      </c>
      <c r="K1094" t="s">
        <v>1546</v>
      </c>
    </row>
    <row r="1095" spans="1:11" x14ac:dyDescent="0.35">
      <c r="A1095" t="s">
        <v>4977</v>
      </c>
      <c r="B1095" t="s">
        <v>1632</v>
      </c>
      <c r="C1095" t="s">
        <v>4978</v>
      </c>
      <c r="D1095" t="s">
        <v>4976</v>
      </c>
      <c r="E1095" t="s">
        <v>2607</v>
      </c>
      <c r="F1095" t="s">
        <v>3047</v>
      </c>
      <c r="G1095" s="18">
        <v>42107</v>
      </c>
      <c r="I1095" t="s">
        <v>1544</v>
      </c>
      <c r="J1095" t="s">
        <v>1563</v>
      </c>
      <c r="K1095" t="s">
        <v>1546</v>
      </c>
    </row>
    <row r="1096" spans="1:11" x14ac:dyDescent="0.35">
      <c r="A1096" t="s">
        <v>4979</v>
      </c>
      <c r="B1096" t="s">
        <v>3529</v>
      </c>
      <c r="C1096" t="s">
        <v>4980</v>
      </c>
      <c r="D1096" t="s">
        <v>4981</v>
      </c>
      <c r="E1096" t="s">
        <v>4982</v>
      </c>
      <c r="F1096" t="s">
        <v>4983</v>
      </c>
      <c r="G1096" s="18">
        <v>43866</v>
      </c>
      <c r="I1096" t="s">
        <v>1544</v>
      </c>
      <c r="J1096" t="s">
        <v>1584</v>
      </c>
      <c r="K1096" t="s">
        <v>1546</v>
      </c>
    </row>
    <row r="1097" spans="1:11" x14ac:dyDescent="0.35">
      <c r="A1097" t="s">
        <v>4984</v>
      </c>
      <c r="B1097" t="s">
        <v>4985</v>
      </c>
      <c r="C1097" t="s">
        <v>4986</v>
      </c>
      <c r="D1097" t="s">
        <v>2602</v>
      </c>
      <c r="E1097" t="s">
        <v>2119</v>
      </c>
      <c r="F1097" t="s">
        <v>4987</v>
      </c>
      <c r="G1097" s="18">
        <v>44827</v>
      </c>
      <c r="I1097" t="s">
        <v>1544</v>
      </c>
      <c r="J1097" t="s">
        <v>1595</v>
      </c>
      <c r="K1097" t="s">
        <v>1546</v>
      </c>
    </row>
    <row r="1098" spans="1:11" x14ac:dyDescent="0.35">
      <c r="A1098" t="s">
        <v>4988</v>
      </c>
      <c r="B1098" t="s">
        <v>1586</v>
      </c>
      <c r="C1098" t="s">
        <v>4989</v>
      </c>
      <c r="D1098" t="s">
        <v>4990</v>
      </c>
      <c r="E1098" t="s">
        <v>4991</v>
      </c>
      <c r="F1098" t="s">
        <v>4992</v>
      </c>
      <c r="G1098" s="18">
        <v>43791</v>
      </c>
      <c r="I1098" t="s">
        <v>1783</v>
      </c>
      <c r="J1098" t="s">
        <v>1549</v>
      </c>
      <c r="K1098" t="s">
        <v>1546</v>
      </c>
    </row>
    <row r="1099" spans="1:11" x14ac:dyDescent="0.35">
      <c r="A1099" t="s">
        <v>4993</v>
      </c>
      <c r="B1099" t="s">
        <v>4994</v>
      </c>
      <c r="C1099" t="s">
        <v>4995</v>
      </c>
      <c r="D1099" t="s">
        <v>4996</v>
      </c>
      <c r="E1099" t="s">
        <v>4997</v>
      </c>
      <c r="F1099" t="s">
        <v>4998</v>
      </c>
      <c r="G1099" s="18">
        <v>44562</v>
      </c>
      <c r="I1099" t="s">
        <v>1583</v>
      </c>
      <c r="J1099" t="s">
        <v>1584</v>
      </c>
      <c r="K1099" t="s">
        <v>1546</v>
      </c>
    </row>
    <row r="1100" spans="1:11" x14ac:dyDescent="0.35">
      <c r="A1100" t="s">
        <v>4999</v>
      </c>
      <c r="B1100" t="s">
        <v>2062</v>
      </c>
      <c r="C1100" t="s">
        <v>5000</v>
      </c>
      <c r="D1100" t="s">
        <v>5001</v>
      </c>
      <c r="E1100" t="s">
        <v>2152</v>
      </c>
      <c r="F1100" t="s">
        <v>5002</v>
      </c>
      <c r="G1100" s="18">
        <v>44201</v>
      </c>
      <c r="I1100" t="s">
        <v>1583</v>
      </c>
      <c r="J1100" t="s">
        <v>1563</v>
      </c>
      <c r="K1100" t="s">
        <v>1546</v>
      </c>
    </row>
    <row r="1101" spans="1:11" x14ac:dyDescent="0.35">
      <c r="A1101" t="s">
        <v>4999</v>
      </c>
      <c r="B1101" t="s">
        <v>1638</v>
      </c>
      <c r="C1101" t="s">
        <v>5003</v>
      </c>
      <c r="D1101" t="s">
        <v>5001</v>
      </c>
      <c r="E1101" t="s">
        <v>2152</v>
      </c>
      <c r="F1101" t="s">
        <v>5002</v>
      </c>
      <c r="G1101" s="18">
        <v>44201</v>
      </c>
      <c r="I1101" t="s">
        <v>1583</v>
      </c>
      <c r="J1101" t="s">
        <v>1563</v>
      </c>
      <c r="K1101" t="s">
        <v>1546</v>
      </c>
    </row>
    <row r="1102" spans="1:11" x14ac:dyDescent="0.35">
      <c r="A1102" t="s">
        <v>5004</v>
      </c>
      <c r="B1102" t="s">
        <v>5005</v>
      </c>
      <c r="C1102" t="s">
        <v>5006</v>
      </c>
      <c r="D1102" t="s">
        <v>5001</v>
      </c>
      <c r="E1102" t="s">
        <v>2152</v>
      </c>
      <c r="F1102" t="s">
        <v>5002</v>
      </c>
      <c r="G1102" s="18">
        <v>45852</v>
      </c>
      <c r="H1102" s="18">
        <v>45991</v>
      </c>
      <c r="I1102" t="s">
        <v>1678</v>
      </c>
      <c r="J1102" t="s">
        <v>1563</v>
      </c>
      <c r="K1102" t="s">
        <v>1546</v>
      </c>
    </row>
    <row r="1103" spans="1:11" x14ac:dyDescent="0.35">
      <c r="A1103" t="s">
        <v>5007</v>
      </c>
      <c r="B1103" t="s">
        <v>5008</v>
      </c>
      <c r="C1103" t="s">
        <v>5009</v>
      </c>
      <c r="D1103" t="s">
        <v>5001</v>
      </c>
      <c r="E1103" t="s">
        <v>2152</v>
      </c>
      <c r="F1103" t="s">
        <v>5002</v>
      </c>
      <c r="G1103" s="18">
        <v>42188</v>
      </c>
      <c r="I1103" t="s">
        <v>1583</v>
      </c>
      <c r="J1103" t="s">
        <v>1595</v>
      </c>
      <c r="K1103" t="s">
        <v>1546</v>
      </c>
    </row>
    <row r="1104" spans="1:11" x14ac:dyDescent="0.35">
      <c r="A1104" t="s">
        <v>5007</v>
      </c>
      <c r="B1104" t="s">
        <v>5010</v>
      </c>
      <c r="C1104" t="s">
        <v>5011</v>
      </c>
      <c r="D1104" t="s">
        <v>5001</v>
      </c>
      <c r="E1104" t="s">
        <v>2152</v>
      </c>
      <c r="F1104" t="s">
        <v>5002</v>
      </c>
      <c r="G1104" s="18">
        <v>42188</v>
      </c>
      <c r="I1104" t="s">
        <v>1583</v>
      </c>
      <c r="J1104" t="s">
        <v>1595</v>
      </c>
      <c r="K1104" t="s">
        <v>1546</v>
      </c>
    </row>
    <row r="1105" spans="1:11" x14ac:dyDescent="0.35">
      <c r="A1105" t="s">
        <v>5012</v>
      </c>
      <c r="B1105" t="s">
        <v>5013</v>
      </c>
      <c r="C1105" t="s">
        <v>5014</v>
      </c>
      <c r="D1105" t="s">
        <v>5001</v>
      </c>
      <c r="E1105" t="s">
        <v>2152</v>
      </c>
      <c r="F1105" t="s">
        <v>5002</v>
      </c>
      <c r="G1105" s="18">
        <v>42226</v>
      </c>
      <c r="I1105" t="s">
        <v>1583</v>
      </c>
      <c r="J1105" t="s">
        <v>1595</v>
      </c>
      <c r="K1105" t="s">
        <v>1546</v>
      </c>
    </row>
    <row r="1106" spans="1:11" x14ac:dyDescent="0.35">
      <c r="A1106" t="s">
        <v>5015</v>
      </c>
      <c r="B1106" t="s">
        <v>2062</v>
      </c>
      <c r="C1106" t="s">
        <v>5016</v>
      </c>
      <c r="D1106" t="s">
        <v>5001</v>
      </c>
      <c r="E1106" t="s">
        <v>2152</v>
      </c>
      <c r="F1106" t="s">
        <v>5002</v>
      </c>
      <c r="G1106" s="18">
        <v>45925</v>
      </c>
      <c r="H1106" s="18">
        <v>45961</v>
      </c>
      <c r="I1106" t="s">
        <v>1678</v>
      </c>
      <c r="J1106" t="s">
        <v>1595</v>
      </c>
      <c r="K1106" t="s">
        <v>1546</v>
      </c>
    </row>
    <row r="1107" spans="1:11" x14ac:dyDescent="0.35">
      <c r="A1107" t="s">
        <v>5017</v>
      </c>
      <c r="B1107" t="s">
        <v>5008</v>
      </c>
      <c r="C1107" t="s">
        <v>5018</v>
      </c>
      <c r="D1107" t="s">
        <v>5001</v>
      </c>
      <c r="E1107" t="s">
        <v>2152</v>
      </c>
      <c r="F1107" t="s">
        <v>5002</v>
      </c>
      <c r="G1107" s="18">
        <v>42188</v>
      </c>
      <c r="I1107" t="s">
        <v>1583</v>
      </c>
      <c r="J1107" t="s">
        <v>1595</v>
      </c>
      <c r="K1107" t="s">
        <v>1546</v>
      </c>
    </row>
    <row r="1108" spans="1:11" x14ac:dyDescent="0.35">
      <c r="A1108" t="s">
        <v>5017</v>
      </c>
      <c r="B1108" t="s">
        <v>5019</v>
      </c>
      <c r="C1108" t="s">
        <v>5020</v>
      </c>
      <c r="D1108" t="s">
        <v>5001</v>
      </c>
      <c r="E1108" t="s">
        <v>2152</v>
      </c>
      <c r="F1108" t="s">
        <v>5002</v>
      </c>
      <c r="G1108" s="18">
        <v>42188</v>
      </c>
      <c r="I1108" t="s">
        <v>1583</v>
      </c>
      <c r="J1108" t="s">
        <v>1595</v>
      </c>
      <c r="K1108" t="s">
        <v>1546</v>
      </c>
    </row>
    <row r="1109" spans="1:11" x14ac:dyDescent="0.35">
      <c r="A1109" t="s">
        <v>5021</v>
      </c>
      <c r="B1109" t="s">
        <v>5022</v>
      </c>
      <c r="C1109" t="s">
        <v>5023</v>
      </c>
      <c r="D1109" t="s">
        <v>4303</v>
      </c>
      <c r="E1109" t="s">
        <v>1554</v>
      </c>
      <c r="F1109" t="s">
        <v>1746</v>
      </c>
      <c r="G1109" s="18">
        <v>45839</v>
      </c>
      <c r="I1109" t="s">
        <v>1583</v>
      </c>
      <c r="J1109" t="s">
        <v>1545</v>
      </c>
      <c r="K1109" t="s">
        <v>1546</v>
      </c>
    </row>
    <row r="1110" spans="1:11" x14ac:dyDescent="0.35">
      <c r="A1110" t="s">
        <v>5021</v>
      </c>
      <c r="B1110" t="s">
        <v>5024</v>
      </c>
      <c r="C1110" t="s">
        <v>5025</v>
      </c>
      <c r="D1110" t="s">
        <v>4303</v>
      </c>
      <c r="E1110" t="s">
        <v>1554</v>
      </c>
      <c r="F1110" t="s">
        <v>1746</v>
      </c>
      <c r="G1110" s="18">
        <v>44736</v>
      </c>
      <c r="I1110" t="s">
        <v>1583</v>
      </c>
      <c r="J1110" t="s">
        <v>1545</v>
      </c>
      <c r="K1110" t="s">
        <v>1546</v>
      </c>
    </row>
    <row r="1111" spans="1:11" x14ac:dyDescent="0.35">
      <c r="A1111" t="s">
        <v>5021</v>
      </c>
      <c r="B1111" t="s">
        <v>3331</v>
      </c>
      <c r="C1111" t="s">
        <v>5026</v>
      </c>
      <c r="D1111" t="s">
        <v>4303</v>
      </c>
      <c r="E1111" t="s">
        <v>1554</v>
      </c>
      <c r="F1111" t="s">
        <v>1746</v>
      </c>
      <c r="G1111" s="18">
        <v>44736</v>
      </c>
      <c r="I1111" t="s">
        <v>1583</v>
      </c>
      <c r="J1111" t="s">
        <v>1545</v>
      </c>
      <c r="K1111" t="s">
        <v>1546</v>
      </c>
    </row>
    <row r="1112" spans="1:11" x14ac:dyDescent="0.35">
      <c r="A1112" t="s">
        <v>5027</v>
      </c>
      <c r="B1112" t="s">
        <v>1717</v>
      </c>
      <c r="C1112" t="s">
        <v>5028</v>
      </c>
      <c r="D1112" t="s">
        <v>5029</v>
      </c>
      <c r="E1112" t="s">
        <v>1542</v>
      </c>
      <c r="F1112" t="s">
        <v>5030</v>
      </c>
      <c r="G1112" s="18">
        <v>45300</v>
      </c>
      <c r="I1112" t="s">
        <v>1583</v>
      </c>
      <c r="J1112" t="s">
        <v>1573</v>
      </c>
      <c r="K1112" t="s">
        <v>1546</v>
      </c>
    </row>
    <row r="1113" spans="1:11" x14ac:dyDescent="0.35">
      <c r="A1113" t="s">
        <v>5031</v>
      </c>
      <c r="B1113" t="s">
        <v>2523</v>
      </c>
      <c r="C1113" t="s">
        <v>5032</v>
      </c>
      <c r="D1113" t="s">
        <v>2641</v>
      </c>
      <c r="E1113" t="s">
        <v>1806</v>
      </c>
      <c r="F1113" t="s">
        <v>2642</v>
      </c>
      <c r="G1113" s="18">
        <v>45944</v>
      </c>
      <c r="I1113" t="s">
        <v>1583</v>
      </c>
      <c r="J1113" t="s">
        <v>1567</v>
      </c>
      <c r="K1113" t="s">
        <v>1546</v>
      </c>
    </row>
    <row r="1114" spans="1:11" x14ac:dyDescent="0.35">
      <c r="A1114" t="s">
        <v>5031</v>
      </c>
      <c r="B1114" t="s">
        <v>1614</v>
      </c>
      <c r="C1114" t="s">
        <v>5033</v>
      </c>
      <c r="D1114" t="s">
        <v>2641</v>
      </c>
      <c r="E1114" t="s">
        <v>1806</v>
      </c>
      <c r="F1114" t="s">
        <v>2642</v>
      </c>
      <c r="G1114" s="18">
        <v>45867</v>
      </c>
      <c r="I1114" t="s">
        <v>1544</v>
      </c>
      <c r="J1114" t="s">
        <v>1567</v>
      </c>
      <c r="K1114" t="s">
        <v>1546</v>
      </c>
    </row>
    <row r="1115" spans="1:11" x14ac:dyDescent="0.35">
      <c r="A1115" t="s">
        <v>5034</v>
      </c>
      <c r="B1115" t="s">
        <v>2523</v>
      </c>
      <c r="C1115" t="s">
        <v>5035</v>
      </c>
      <c r="D1115" t="s">
        <v>2641</v>
      </c>
      <c r="E1115" t="s">
        <v>1806</v>
      </c>
      <c r="F1115" t="s">
        <v>2642</v>
      </c>
      <c r="G1115" s="18">
        <v>45643</v>
      </c>
      <c r="I1115" t="s">
        <v>1556</v>
      </c>
      <c r="J1115" t="s">
        <v>1567</v>
      </c>
      <c r="K1115" t="s">
        <v>1546</v>
      </c>
    </row>
    <row r="1116" spans="1:11" x14ac:dyDescent="0.35">
      <c r="A1116" t="s">
        <v>5036</v>
      </c>
      <c r="B1116" t="s">
        <v>2523</v>
      </c>
      <c r="C1116" t="s">
        <v>5037</v>
      </c>
      <c r="D1116" t="s">
        <v>2641</v>
      </c>
      <c r="E1116" t="s">
        <v>1806</v>
      </c>
      <c r="F1116" t="s">
        <v>2642</v>
      </c>
      <c r="G1116" s="18">
        <v>45643</v>
      </c>
      <c r="I1116" t="s">
        <v>1556</v>
      </c>
      <c r="J1116" t="s">
        <v>1567</v>
      </c>
      <c r="K1116" t="s">
        <v>1546</v>
      </c>
    </row>
    <row r="1117" spans="1:11" x14ac:dyDescent="0.35">
      <c r="A1117" t="s">
        <v>5038</v>
      </c>
      <c r="B1117" t="s">
        <v>2523</v>
      </c>
      <c r="C1117" t="s">
        <v>5039</v>
      </c>
      <c r="D1117" t="s">
        <v>2641</v>
      </c>
      <c r="E1117" t="s">
        <v>1806</v>
      </c>
      <c r="F1117" t="s">
        <v>2642</v>
      </c>
      <c r="G1117" s="18">
        <v>45615</v>
      </c>
      <c r="I1117" t="s">
        <v>1583</v>
      </c>
      <c r="J1117" t="s">
        <v>1567</v>
      </c>
      <c r="K1117" t="s">
        <v>1546</v>
      </c>
    </row>
    <row r="1118" spans="1:11" x14ac:dyDescent="0.35">
      <c r="A1118" t="s">
        <v>5040</v>
      </c>
      <c r="B1118" t="s">
        <v>5041</v>
      </c>
      <c r="C1118" t="s">
        <v>5042</v>
      </c>
      <c r="D1118" t="s">
        <v>3789</v>
      </c>
      <c r="E1118" t="s">
        <v>2135</v>
      </c>
      <c r="F1118" t="s">
        <v>3790</v>
      </c>
      <c r="G1118" s="18">
        <v>45204</v>
      </c>
      <c r="I1118" t="s">
        <v>1583</v>
      </c>
      <c r="J1118" t="s">
        <v>1584</v>
      </c>
      <c r="K1118" t="s">
        <v>1546</v>
      </c>
    </row>
    <row r="1119" spans="1:11" x14ac:dyDescent="0.35">
      <c r="A1119" t="s">
        <v>5040</v>
      </c>
      <c r="B1119" t="s">
        <v>1590</v>
      </c>
      <c r="C1119" t="s">
        <v>5043</v>
      </c>
      <c r="D1119" t="s">
        <v>3789</v>
      </c>
      <c r="E1119" t="s">
        <v>2135</v>
      </c>
      <c r="F1119" t="s">
        <v>3790</v>
      </c>
      <c r="G1119" s="18">
        <v>45245</v>
      </c>
      <c r="I1119" t="s">
        <v>1583</v>
      </c>
      <c r="J1119" t="s">
        <v>1584</v>
      </c>
      <c r="K1119" t="s">
        <v>1546</v>
      </c>
    </row>
    <row r="1120" spans="1:11" x14ac:dyDescent="0.35">
      <c r="A1120" t="s">
        <v>5044</v>
      </c>
      <c r="B1120" t="s">
        <v>2523</v>
      </c>
      <c r="C1120" t="s">
        <v>5045</v>
      </c>
      <c r="D1120" t="s">
        <v>2719</v>
      </c>
      <c r="E1120" t="s">
        <v>2135</v>
      </c>
      <c r="F1120" t="s">
        <v>2721</v>
      </c>
      <c r="G1120" s="18">
        <v>45799</v>
      </c>
      <c r="I1120" t="s">
        <v>1783</v>
      </c>
      <c r="J1120" t="s">
        <v>1573</v>
      </c>
      <c r="K1120" t="s">
        <v>1546</v>
      </c>
    </row>
    <row r="1121" spans="1:11" x14ac:dyDescent="0.35">
      <c r="A1121" t="s">
        <v>5046</v>
      </c>
      <c r="B1121" t="s">
        <v>1717</v>
      </c>
      <c r="C1121" t="s">
        <v>5047</v>
      </c>
      <c r="D1121" t="s">
        <v>5048</v>
      </c>
      <c r="E1121" t="s">
        <v>1593</v>
      </c>
      <c r="F1121" t="s">
        <v>5049</v>
      </c>
      <c r="G1121" s="18">
        <v>45096</v>
      </c>
      <c r="I1121" t="s">
        <v>1544</v>
      </c>
      <c r="J1121" t="s">
        <v>1584</v>
      </c>
      <c r="K1121" t="s">
        <v>1546</v>
      </c>
    </row>
    <row r="1122" spans="1:11" x14ac:dyDescent="0.35">
      <c r="A1122" t="s">
        <v>5050</v>
      </c>
      <c r="B1122" t="s">
        <v>2142</v>
      </c>
      <c r="C1122" t="s">
        <v>5051</v>
      </c>
      <c r="D1122" t="s">
        <v>5052</v>
      </c>
      <c r="E1122" t="s">
        <v>1593</v>
      </c>
      <c r="F1122" t="s">
        <v>1827</v>
      </c>
      <c r="G1122" s="18">
        <v>45272</v>
      </c>
      <c r="I1122" t="s">
        <v>1583</v>
      </c>
      <c r="J1122" t="s">
        <v>1584</v>
      </c>
      <c r="K1122" t="s">
        <v>1546</v>
      </c>
    </row>
    <row r="1123" spans="1:11" x14ac:dyDescent="0.35">
      <c r="A1123" t="s">
        <v>5053</v>
      </c>
      <c r="B1123" t="s">
        <v>2142</v>
      </c>
      <c r="C1123" t="s">
        <v>5054</v>
      </c>
      <c r="D1123" t="s">
        <v>5052</v>
      </c>
      <c r="E1123" t="s">
        <v>1593</v>
      </c>
      <c r="F1123" t="s">
        <v>1827</v>
      </c>
      <c r="G1123" s="18">
        <v>45272</v>
      </c>
      <c r="I1123" t="s">
        <v>1583</v>
      </c>
      <c r="J1123" t="s">
        <v>1584</v>
      </c>
      <c r="K1123" t="s">
        <v>1546</v>
      </c>
    </row>
    <row r="1124" spans="1:11" x14ac:dyDescent="0.35">
      <c r="A1124" t="s">
        <v>5055</v>
      </c>
      <c r="B1124" t="s">
        <v>1608</v>
      </c>
      <c r="C1124" t="s">
        <v>5056</v>
      </c>
      <c r="D1124" t="s">
        <v>5057</v>
      </c>
      <c r="E1124" t="s">
        <v>1757</v>
      </c>
      <c r="F1124" t="s">
        <v>5058</v>
      </c>
      <c r="G1124" s="18">
        <v>45749</v>
      </c>
      <c r="I1124" t="s">
        <v>1544</v>
      </c>
      <c r="J1124" t="s">
        <v>1573</v>
      </c>
      <c r="K1124" t="s">
        <v>1546</v>
      </c>
    </row>
    <row r="1125" spans="1:11" x14ac:dyDescent="0.35">
      <c r="A1125" t="s">
        <v>5059</v>
      </c>
      <c r="B1125" t="s">
        <v>1608</v>
      </c>
      <c r="C1125" t="s">
        <v>5060</v>
      </c>
      <c r="D1125" t="s">
        <v>5057</v>
      </c>
      <c r="E1125" t="s">
        <v>1757</v>
      </c>
      <c r="F1125" t="s">
        <v>5058</v>
      </c>
      <c r="G1125" s="18">
        <v>45749</v>
      </c>
      <c r="I1125" t="s">
        <v>1544</v>
      </c>
      <c r="J1125" t="s">
        <v>1563</v>
      </c>
      <c r="K1125" t="s">
        <v>1546</v>
      </c>
    </row>
    <row r="1126" spans="1:11" x14ac:dyDescent="0.35">
      <c r="A1126" t="s">
        <v>5061</v>
      </c>
      <c r="B1126" t="s">
        <v>1638</v>
      </c>
      <c r="C1126" t="s">
        <v>5062</v>
      </c>
      <c r="D1126" t="s">
        <v>3725</v>
      </c>
      <c r="E1126" t="s">
        <v>1972</v>
      </c>
      <c r="F1126" t="s">
        <v>3726</v>
      </c>
      <c r="G1126" s="18">
        <v>45808</v>
      </c>
      <c r="H1126" s="18">
        <v>45976</v>
      </c>
      <c r="I1126" t="s">
        <v>1860</v>
      </c>
      <c r="J1126" t="s">
        <v>1573</v>
      </c>
      <c r="K1126" t="s">
        <v>1546</v>
      </c>
    </row>
    <row r="1127" spans="1:11" x14ac:dyDescent="0.35">
      <c r="A1127" t="s">
        <v>5063</v>
      </c>
      <c r="B1127" t="s">
        <v>1735</v>
      </c>
      <c r="C1127" t="s">
        <v>5064</v>
      </c>
      <c r="D1127" t="s">
        <v>5065</v>
      </c>
      <c r="E1127" t="s">
        <v>2860</v>
      </c>
      <c r="F1127" t="s">
        <v>5066</v>
      </c>
      <c r="G1127" s="18">
        <v>45756</v>
      </c>
      <c r="H1127" s="18">
        <v>46037</v>
      </c>
      <c r="I1127" t="s">
        <v>1583</v>
      </c>
      <c r="J1127" t="s">
        <v>1567</v>
      </c>
      <c r="K1127" t="s">
        <v>1546</v>
      </c>
    </row>
    <row r="1128" spans="1:11" x14ac:dyDescent="0.35">
      <c r="A1128" t="s">
        <v>5067</v>
      </c>
      <c r="B1128" t="s">
        <v>5068</v>
      </c>
      <c r="C1128" t="s">
        <v>5069</v>
      </c>
      <c r="D1128" t="s">
        <v>5070</v>
      </c>
      <c r="E1128" t="s">
        <v>5071</v>
      </c>
      <c r="F1128" t="s">
        <v>5072</v>
      </c>
      <c r="G1128" s="18">
        <v>45714</v>
      </c>
      <c r="I1128" t="s">
        <v>1583</v>
      </c>
      <c r="J1128" t="s">
        <v>1573</v>
      </c>
      <c r="K1128" t="s">
        <v>1546</v>
      </c>
    </row>
    <row r="1129" spans="1:11" x14ac:dyDescent="0.35">
      <c r="A1129" t="s">
        <v>5067</v>
      </c>
      <c r="B1129" t="s">
        <v>5068</v>
      </c>
      <c r="C1129" t="s">
        <v>5073</v>
      </c>
      <c r="D1129" t="s">
        <v>5070</v>
      </c>
      <c r="E1129" t="s">
        <v>5071</v>
      </c>
      <c r="F1129" t="s">
        <v>5072</v>
      </c>
      <c r="G1129" s="18">
        <v>45771</v>
      </c>
      <c r="I1129" t="s">
        <v>1583</v>
      </c>
      <c r="J1129" t="s">
        <v>1573</v>
      </c>
      <c r="K1129" t="s">
        <v>1546</v>
      </c>
    </row>
    <row r="1130" spans="1:11" x14ac:dyDescent="0.35">
      <c r="A1130" t="s">
        <v>5074</v>
      </c>
      <c r="B1130" t="s">
        <v>2267</v>
      </c>
      <c r="C1130" t="s">
        <v>5075</v>
      </c>
      <c r="D1130" t="s">
        <v>5076</v>
      </c>
      <c r="E1130" t="s">
        <v>1542</v>
      </c>
      <c r="F1130" t="s">
        <v>5077</v>
      </c>
      <c r="G1130" s="18">
        <v>45853</v>
      </c>
      <c r="I1130" t="s">
        <v>1544</v>
      </c>
      <c r="J1130" t="s">
        <v>1567</v>
      </c>
      <c r="K1130" t="s">
        <v>1546</v>
      </c>
    </row>
    <row r="1131" spans="1:11" x14ac:dyDescent="0.35">
      <c r="A1131" t="s">
        <v>5078</v>
      </c>
      <c r="B1131" t="s">
        <v>2267</v>
      </c>
      <c r="C1131" t="s">
        <v>5079</v>
      </c>
      <c r="D1131" t="s">
        <v>5076</v>
      </c>
      <c r="E1131" t="s">
        <v>2147</v>
      </c>
      <c r="F1131" t="s">
        <v>5077</v>
      </c>
      <c r="G1131" s="18">
        <v>42767</v>
      </c>
      <c r="I1131" t="s">
        <v>1544</v>
      </c>
      <c r="J1131" t="s">
        <v>1584</v>
      </c>
      <c r="K1131" t="s">
        <v>1546</v>
      </c>
    </row>
    <row r="1132" spans="1:11" x14ac:dyDescent="0.35">
      <c r="A1132" t="s">
        <v>5080</v>
      </c>
      <c r="B1132" t="s">
        <v>2265</v>
      </c>
      <c r="C1132" t="s">
        <v>5081</v>
      </c>
      <c r="D1132" t="s">
        <v>5076</v>
      </c>
      <c r="E1132" t="s">
        <v>2147</v>
      </c>
      <c r="F1132" t="s">
        <v>5077</v>
      </c>
      <c r="G1132" s="18">
        <v>43204</v>
      </c>
      <c r="I1132" t="s">
        <v>1544</v>
      </c>
      <c r="J1132" t="s">
        <v>1584</v>
      </c>
      <c r="K1132" t="s">
        <v>1546</v>
      </c>
    </row>
    <row r="1133" spans="1:11" x14ac:dyDescent="0.35">
      <c r="A1133" t="s">
        <v>5082</v>
      </c>
      <c r="B1133" t="s">
        <v>1717</v>
      </c>
      <c r="C1133" t="s">
        <v>5083</v>
      </c>
      <c r="D1133" t="s">
        <v>5084</v>
      </c>
      <c r="E1133" t="s">
        <v>4318</v>
      </c>
      <c r="F1133" t="s">
        <v>5085</v>
      </c>
      <c r="G1133" s="18">
        <v>45523</v>
      </c>
      <c r="I1133" t="s">
        <v>1583</v>
      </c>
      <c r="J1133" t="s">
        <v>1595</v>
      </c>
      <c r="K1133" t="s">
        <v>1546</v>
      </c>
    </row>
    <row r="1134" spans="1:11" x14ac:dyDescent="0.35">
      <c r="A1134" t="s">
        <v>5082</v>
      </c>
      <c r="B1134" t="s">
        <v>1608</v>
      </c>
      <c r="C1134" t="s">
        <v>5086</v>
      </c>
      <c r="D1134" t="s">
        <v>5084</v>
      </c>
      <c r="E1134" t="s">
        <v>4318</v>
      </c>
      <c r="F1134" t="s">
        <v>5085</v>
      </c>
      <c r="G1134" s="18">
        <v>42472</v>
      </c>
      <c r="I1134" t="s">
        <v>1544</v>
      </c>
      <c r="J1134" t="s">
        <v>1584</v>
      </c>
      <c r="K1134" t="s">
        <v>1546</v>
      </c>
    </row>
    <row r="1135" spans="1:11" x14ac:dyDescent="0.35">
      <c r="A1135" t="s">
        <v>5087</v>
      </c>
      <c r="B1135" t="s">
        <v>5088</v>
      </c>
      <c r="C1135" t="s">
        <v>5089</v>
      </c>
      <c r="D1135" t="s">
        <v>4167</v>
      </c>
      <c r="E1135" t="s">
        <v>1893</v>
      </c>
      <c r="F1135" t="s">
        <v>4168</v>
      </c>
      <c r="G1135" s="18">
        <v>45930</v>
      </c>
      <c r="I1135" t="s">
        <v>1544</v>
      </c>
      <c r="J1135" t="s">
        <v>1567</v>
      </c>
      <c r="K1135" t="s">
        <v>1546</v>
      </c>
    </row>
    <row r="1136" spans="1:11" x14ac:dyDescent="0.35">
      <c r="A1136" t="s">
        <v>5090</v>
      </c>
      <c r="B1136" t="s">
        <v>1717</v>
      </c>
      <c r="C1136" t="s">
        <v>5091</v>
      </c>
      <c r="D1136" t="s">
        <v>5092</v>
      </c>
      <c r="E1136" t="s">
        <v>1542</v>
      </c>
      <c r="F1136" t="s">
        <v>5093</v>
      </c>
      <c r="G1136" s="18">
        <v>45051</v>
      </c>
      <c r="I1136" t="s">
        <v>1583</v>
      </c>
      <c r="J1136" t="s">
        <v>1649</v>
      </c>
      <c r="K1136" t="s">
        <v>1546</v>
      </c>
    </row>
    <row r="1137" spans="1:11" x14ac:dyDescent="0.35">
      <c r="A1137" t="s">
        <v>5090</v>
      </c>
      <c r="B1137" t="s">
        <v>1735</v>
      </c>
      <c r="C1137" t="s">
        <v>5094</v>
      </c>
      <c r="D1137" t="s">
        <v>5092</v>
      </c>
      <c r="E1137" t="s">
        <v>1542</v>
      </c>
      <c r="F1137" t="s">
        <v>5093</v>
      </c>
      <c r="G1137" s="18">
        <v>44971</v>
      </c>
      <c r="I1137" t="s">
        <v>1783</v>
      </c>
      <c r="J1137" t="s">
        <v>1573</v>
      </c>
      <c r="K1137" t="s">
        <v>1546</v>
      </c>
    </row>
    <row r="1138" spans="1:11" x14ac:dyDescent="0.35">
      <c r="A1138" t="s">
        <v>5095</v>
      </c>
      <c r="B1138" t="s">
        <v>1667</v>
      </c>
      <c r="C1138" t="s">
        <v>5096</v>
      </c>
      <c r="D1138" t="s">
        <v>5097</v>
      </c>
      <c r="E1138" t="s">
        <v>2720</v>
      </c>
      <c r="F1138" t="s">
        <v>5098</v>
      </c>
      <c r="G1138" s="18">
        <v>45692</v>
      </c>
      <c r="I1138" t="s">
        <v>1678</v>
      </c>
      <c r="J1138" t="s">
        <v>1584</v>
      </c>
      <c r="K1138" t="s">
        <v>1546</v>
      </c>
    </row>
    <row r="1139" spans="1:11" x14ac:dyDescent="0.35">
      <c r="A1139" t="s">
        <v>5099</v>
      </c>
      <c r="B1139" t="s">
        <v>1667</v>
      </c>
      <c r="C1139" t="s">
        <v>5100</v>
      </c>
      <c r="D1139" t="s">
        <v>5097</v>
      </c>
      <c r="E1139" t="s">
        <v>1542</v>
      </c>
      <c r="F1139" t="s">
        <v>5098</v>
      </c>
      <c r="G1139" s="18">
        <v>45901</v>
      </c>
      <c r="I1139" t="s">
        <v>1544</v>
      </c>
      <c r="J1139" t="s">
        <v>1584</v>
      </c>
      <c r="K1139" t="s">
        <v>1546</v>
      </c>
    </row>
    <row r="1140" spans="1:11" x14ac:dyDescent="0.35">
      <c r="A1140" t="s">
        <v>5101</v>
      </c>
      <c r="B1140" t="s">
        <v>1565</v>
      </c>
      <c r="C1140" t="s">
        <v>5102</v>
      </c>
      <c r="D1140" t="s">
        <v>5097</v>
      </c>
      <c r="E1140" t="s">
        <v>1542</v>
      </c>
      <c r="F1140" t="s">
        <v>5098</v>
      </c>
      <c r="G1140" s="18">
        <v>45869</v>
      </c>
      <c r="I1140" t="s">
        <v>1544</v>
      </c>
      <c r="J1140" t="s">
        <v>1573</v>
      </c>
      <c r="K1140" t="s">
        <v>1546</v>
      </c>
    </row>
    <row r="1141" spans="1:11" x14ac:dyDescent="0.35">
      <c r="A1141" t="s">
        <v>5103</v>
      </c>
      <c r="B1141" t="s">
        <v>1565</v>
      </c>
      <c r="C1141" t="s">
        <v>5104</v>
      </c>
      <c r="D1141" t="s">
        <v>3699</v>
      </c>
      <c r="E1141" t="s">
        <v>2720</v>
      </c>
      <c r="F1141" t="s">
        <v>3696</v>
      </c>
      <c r="G1141" s="18">
        <v>45692</v>
      </c>
      <c r="I1141" t="s">
        <v>1678</v>
      </c>
      <c r="J1141" t="s">
        <v>1584</v>
      </c>
      <c r="K1141" t="s">
        <v>1546</v>
      </c>
    </row>
    <row r="1142" spans="1:11" x14ac:dyDescent="0.35">
      <c r="A1142" t="s">
        <v>5105</v>
      </c>
      <c r="B1142" t="s">
        <v>1735</v>
      </c>
      <c r="C1142" t="s">
        <v>5106</v>
      </c>
      <c r="D1142" t="s">
        <v>5107</v>
      </c>
      <c r="E1142" t="s">
        <v>3306</v>
      </c>
      <c r="F1142" t="s">
        <v>5108</v>
      </c>
      <c r="G1142" s="18">
        <v>44200</v>
      </c>
      <c r="I1142" t="s">
        <v>1544</v>
      </c>
      <c r="J1142" t="s">
        <v>1545</v>
      </c>
      <c r="K1142" t="s">
        <v>1546</v>
      </c>
    </row>
    <row r="1143" spans="1:11" x14ac:dyDescent="0.35">
      <c r="A1143" t="s">
        <v>5109</v>
      </c>
      <c r="B1143" t="s">
        <v>5110</v>
      </c>
      <c r="C1143" t="s">
        <v>5111</v>
      </c>
      <c r="D1143" t="s">
        <v>5112</v>
      </c>
      <c r="E1143" t="s">
        <v>3707</v>
      </c>
      <c r="F1143" t="s">
        <v>4478</v>
      </c>
      <c r="G1143" s="18">
        <v>45902</v>
      </c>
      <c r="I1143" t="s">
        <v>1544</v>
      </c>
      <c r="J1143" t="s">
        <v>1545</v>
      </c>
      <c r="K1143" t="s">
        <v>1546</v>
      </c>
    </row>
    <row r="1144" spans="1:11" x14ac:dyDescent="0.35">
      <c r="A1144" t="s">
        <v>5113</v>
      </c>
      <c r="B1144" t="s">
        <v>1608</v>
      </c>
      <c r="C1144" t="s">
        <v>5114</v>
      </c>
      <c r="D1144" t="s">
        <v>3548</v>
      </c>
      <c r="E1144" t="s">
        <v>1751</v>
      </c>
      <c r="F1144" t="s">
        <v>3549</v>
      </c>
      <c r="G1144" s="18">
        <v>44650</v>
      </c>
      <c r="I1144" t="s">
        <v>1544</v>
      </c>
      <c r="J1144" t="s">
        <v>1573</v>
      </c>
      <c r="K1144" t="s">
        <v>1546</v>
      </c>
    </row>
    <row r="1145" spans="1:11" x14ac:dyDescent="0.35">
      <c r="A1145" t="s">
        <v>5115</v>
      </c>
      <c r="B1145" t="s">
        <v>2741</v>
      </c>
      <c r="C1145" t="s">
        <v>5116</v>
      </c>
      <c r="D1145" t="s">
        <v>5117</v>
      </c>
      <c r="E1145" t="s">
        <v>1676</v>
      </c>
      <c r="F1145" t="s">
        <v>5118</v>
      </c>
      <c r="G1145" s="18">
        <v>45538</v>
      </c>
      <c r="H1145" s="18">
        <v>46022</v>
      </c>
      <c r="I1145" t="s">
        <v>1678</v>
      </c>
      <c r="J1145" t="s">
        <v>1549</v>
      </c>
      <c r="K1145" t="s">
        <v>1546</v>
      </c>
    </row>
    <row r="1146" spans="1:11" x14ac:dyDescent="0.35">
      <c r="A1146" t="s">
        <v>5119</v>
      </c>
      <c r="B1146" t="s">
        <v>4522</v>
      </c>
      <c r="C1146" t="s">
        <v>5120</v>
      </c>
      <c r="D1146" t="s">
        <v>5121</v>
      </c>
      <c r="E1146" t="s">
        <v>4464</v>
      </c>
      <c r="F1146" t="s">
        <v>5122</v>
      </c>
      <c r="G1146" s="18">
        <v>45566</v>
      </c>
      <c r="I1146" t="s">
        <v>1544</v>
      </c>
      <c r="J1146" t="s">
        <v>1549</v>
      </c>
      <c r="K1146" t="s">
        <v>1546</v>
      </c>
    </row>
    <row r="1147" spans="1:11" x14ac:dyDescent="0.35">
      <c r="A1147" t="s">
        <v>5123</v>
      </c>
      <c r="B1147" t="s">
        <v>2132</v>
      </c>
      <c r="C1147" t="s">
        <v>5124</v>
      </c>
      <c r="D1147" t="s">
        <v>1571</v>
      </c>
      <c r="E1147" t="s">
        <v>1603</v>
      </c>
      <c r="F1147" t="s">
        <v>1572</v>
      </c>
      <c r="G1147" s="18">
        <v>44715</v>
      </c>
      <c r="I1147" t="s">
        <v>1544</v>
      </c>
      <c r="J1147" t="s">
        <v>1584</v>
      </c>
      <c r="K1147" t="s">
        <v>1546</v>
      </c>
    </row>
    <row r="1148" spans="1:11" x14ac:dyDescent="0.35">
      <c r="A1148" t="s">
        <v>5125</v>
      </c>
      <c r="B1148" t="s">
        <v>2523</v>
      </c>
      <c r="C1148" t="s">
        <v>5126</v>
      </c>
      <c r="D1148" t="s">
        <v>2641</v>
      </c>
      <c r="E1148" t="s">
        <v>1909</v>
      </c>
      <c r="F1148" t="s">
        <v>2642</v>
      </c>
      <c r="G1148" s="18">
        <v>45951</v>
      </c>
      <c r="H1148" s="18">
        <v>45992</v>
      </c>
      <c r="I1148" t="s">
        <v>1583</v>
      </c>
      <c r="J1148" t="s">
        <v>1563</v>
      </c>
      <c r="K1148" t="s">
        <v>1546</v>
      </c>
    </row>
    <row r="1149" spans="1:11" x14ac:dyDescent="0.35">
      <c r="A1149" t="s">
        <v>5127</v>
      </c>
      <c r="B1149" t="s">
        <v>3126</v>
      </c>
      <c r="C1149" t="s">
        <v>5128</v>
      </c>
      <c r="D1149" t="s">
        <v>3128</v>
      </c>
      <c r="E1149" t="s">
        <v>5129</v>
      </c>
      <c r="F1149" t="s">
        <v>3129</v>
      </c>
      <c r="G1149" s="18">
        <v>45708</v>
      </c>
      <c r="I1149" t="s">
        <v>1544</v>
      </c>
      <c r="J1149" t="s">
        <v>1573</v>
      </c>
      <c r="K1149" t="s">
        <v>1546</v>
      </c>
    </row>
    <row r="1150" spans="1:11" x14ac:dyDescent="0.35">
      <c r="A1150" t="s">
        <v>5130</v>
      </c>
      <c r="B1150" t="s">
        <v>4326</v>
      </c>
      <c r="C1150" t="s">
        <v>5131</v>
      </c>
      <c r="D1150" t="s">
        <v>5132</v>
      </c>
      <c r="E1150" t="s">
        <v>5133</v>
      </c>
      <c r="F1150" t="s">
        <v>5134</v>
      </c>
      <c r="G1150" s="18">
        <v>42914</v>
      </c>
      <c r="I1150" t="s">
        <v>1544</v>
      </c>
      <c r="J1150" t="s">
        <v>1573</v>
      </c>
      <c r="K1150" t="s">
        <v>1546</v>
      </c>
    </row>
    <row r="1151" spans="1:11" x14ac:dyDescent="0.35">
      <c r="A1151" t="s">
        <v>5135</v>
      </c>
      <c r="B1151" t="s">
        <v>2597</v>
      </c>
      <c r="C1151" t="s">
        <v>5136</v>
      </c>
      <c r="D1151" t="s">
        <v>5137</v>
      </c>
      <c r="E1151" t="s">
        <v>3772</v>
      </c>
      <c r="F1151" t="s">
        <v>5138</v>
      </c>
      <c r="G1151" s="18">
        <v>43405</v>
      </c>
      <c r="I1151" t="s">
        <v>1556</v>
      </c>
      <c r="J1151" t="s">
        <v>1584</v>
      </c>
      <c r="K1151" t="s">
        <v>1546</v>
      </c>
    </row>
    <row r="1152" spans="1:11" x14ac:dyDescent="0.35">
      <c r="A1152" t="s">
        <v>5135</v>
      </c>
      <c r="B1152" t="s">
        <v>4257</v>
      </c>
      <c r="C1152" t="s">
        <v>5139</v>
      </c>
      <c r="D1152" t="s">
        <v>5137</v>
      </c>
      <c r="E1152" t="s">
        <v>3772</v>
      </c>
      <c r="F1152" t="s">
        <v>5138</v>
      </c>
      <c r="G1152" s="18">
        <v>43405</v>
      </c>
      <c r="I1152" t="s">
        <v>1556</v>
      </c>
      <c r="J1152" t="s">
        <v>1584</v>
      </c>
      <c r="K1152" t="s">
        <v>1546</v>
      </c>
    </row>
    <row r="1153" spans="1:11" x14ac:dyDescent="0.35">
      <c r="A1153" t="s">
        <v>5135</v>
      </c>
      <c r="B1153" t="s">
        <v>1638</v>
      </c>
      <c r="C1153" t="s">
        <v>5140</v>
      </c>
      <c r="D1153" t="s">
        <v>5137</v>
      </c>
      <c r="E1153" t="s">
        <v>3772</v>
      </c>
      <c r="F1153" t="s">
        <v>5138</v>
      </c>
      <c r="G1153" s="18">
        <v>43405</v>
      </c>
      <c r="I1153" t="s">
        <v>1556</v>
      </c>
      <c r="J1153" t="s">
        <v>1584</v>
      </c>
      <c r="K1153" t="s">
        <v>1546</v>
      </c>
    </row>
    <row r="1154" spans="1:11" x14ac:dyDescent="0.35">
      <c r="A1154" t="s">
        <v>5141</v>
      </c>
      <c r="B1154" t="s">
        <v>5142</v>
      </c>
      <c r="C1154" t="s">
        <v>5143</v>
      </c>
      <c r="D1154" t="s">
        <v>5144</v>
      </c>
      <c r="E1154" t="s">
        <v>1561</v>
      </c>
      <c r="F1154" t="s">
        <v>5145</v>
      </c>
      <c r="G1154" s="18">
        <v>45702</v>
      </c>
      <c r="I1154" t="s">
        <v>1544</v>
      </c>
      <c r="J1154" t="s">
        <v>1545</v>
      </c>
      <c r="K1154" t="s">
        <v>1546</v>
      </c>
    </row>
    <row r="1155" spans="1:11" x14ac:dyDescent="0.35">
      <c r="A1155" t="s">
        <v>5146</v>
      </c>
      <c r="B1155" t="s">
        <v>5142</v>
      </c>
      <c r="C1155" t="s">
        <v>5147</v>
      </c>
      <c r="D1155" t="s">
        <v>5144</v>
      </c>
      <c r="E1155" t="s">
        <v>1641</v>
      </c>
      <c r="F1155" t="s">
        <v>5145</v>
      </c>
      <c r="G1155" s="18">
        <v>45902</v>
      </c>
      <c r="I1155" t="s">
        <v>1860</v>
      </c>
      <c r="J1155" t="s">
        <v>1584</v>
      </c>
      <c r="K1155" t="s">
        <v>1546</v>
      </c>
    </row>
    <row r="1156" spans="1:11" x14ac:dyDescent="0.35">
      <c r="A1156" t="s">
        <v>5148</v>
      </c>
      <c r="B1156" t="s">
        <v>1735</v>
      </c>
      <c r="C1156" t="s">
        <v>5149</v>
      </c>
      <c r="D1156" t="s">
        <v>5150</v>
      </c>
      <c r="E1156" t="s">
        <v>2927</v>
      </c>
      <c r="F1156" t="s">
        <v>5151</v>
      </c>
      <c r="G1156" s="18">
        <v>45330</v>
      </c>
      <c r="I1156" t="s">
        <v>1583</v>
      </c>
      <c r="J1156" t="s">
        <v>1545</v>
      </c>
      <c r="K1156" t="s">
        <v>1546</v>
      </c>
    </row>
    <row r="1157" spans="1:11" x14ac:dyDescent="0.35">
      <c r="A1157" t="s">
        <v>5152</v>
      </c>
      <c r="B1157" t="s">
        <v>1735</v>
      </c>
      <c r="C1157" t="s">
        <v>5153</v>
      </c>
      <c r="D1157" t="s">
        <v>5150</v>
      </c>
      <c r="E1157" t="s">
        <v>2927</v>
      </c>
      <c r="F1157" t="s">
        <v>5151</v>
      </c>
      <c r="G1157" s="18">
        <v>45330</v>
      </c>
      <c r="I1157" t="s">
        <v>1583</v>
      </c>
      <c r="J1157" t="s">
        <v>1545</v>
      </c>
      <c r="K1157" t="s">
        <v>1546</v>
      </c>
    </row>
    <row r="1158" spans="1:11" x14ac:dyDescent="0.35">
      <c r="A1158" t="s">
        <v>5154</v>
      </c>
      <c r="B1158" t="s">
        <v>1735</v>
      </c>
      <c r="C1158" t="s">
        <v>5155</v>
      </c>
      <c r="D1158" t="s">
        <v>5150</v>
      </c>
      <c r="E1158" t="s">
        <v>2927</v>
      </c>
      <c r="F1158" t="s">
        <v>5151</v>
      </c>
      <c r="G1158" s="18">
        <v>45644</v>
      </c>
      <c r="I1158" t="s">
        <v>1583</v>
      </c>
      <c r="J1158" t="s">
        <v>1545</v>
      </c>
      <c r="K1158" t="s">
        <v>1546</v>
      </c>
    </row>
    <row r="1159" spans="1:11" x14ac:dyDescent="0.35">
      <c r="A1159" t="s">
        <v>5156</v>
      </c>
      <c r="B1159" t="s">
        <v>1735</v>
      </c>
      <c r="C1159" t="s">
        <v>5157</v>
      </c>
      <c r="D1159" t="s">
        <v>5150</v>
      </c>
      <c r="E1159" t="s">
        <v>2927</v>
      </c>
      <c r="F1159" t="s">
        <v>5151</v>
      </c>
      <c r="G1159" s="18">
        <v>45644</v>
      </c>
      <c r="I1159" t="s">
        <v>1583</v>
      </c>
      <c r="J1159" t="s">
        <v>1545</v>
      </c>
      <c r="K1159" t="s">
        <v>1546</v>
      </c>
    </row>
    <row r="1160" spans="1:11" x14ac:dyDescent="0.35">
      <c r="A1160" t="s">
        <v>5158</v>
      </c>
      <c r="B1160" t="s">
        <v>1614</v>
      </c>
      <c r="C1160" t="s">
        <v>5159</v>
      </c>
      <c r="D1160" t="s">
        <v>5150</v>
      </c>
      <c r="E1160" t="s">
        <v>1902</v>
      </c>
      <c r="F1160" t="s">
        <v>5151</v>
      </c>
      <c r="G1160" s="18">
        <v>45097</v>
      </c>
      <c r="I1160" t="s">
        <v>1544</v>
      </c>
      <c r="J1160" t="s">
        <v>1584</v>
      </c>
      <c r="K1160" t="s">
        <v>1546</v>
      </c>
    </row>
    <row r="1161" spans="1:11" x14ac:dyDescent="0.35">
      <c r="A1161" t="s">
        <v>5160</v>
      </c>
      <c r="B1161" t="s">
        <v>1614</v>
      </c>
      <c r="C1161" t="s">
        <v>5161</v>
      </c>
      <c r="D1161" t="s">
        <v>5150</v>
      </c>
      <c r="E1161" t="s">
        <v>1902</v>
      </c>
      <c r="F1161" t="s">
        <v>5151</v>
      </c>
      <c r="G1161" s="18">
        <v>45097</v>
      </c>
      <c r="I1161" t="s">
        <v>1544</v>
      </c>
      <c r="J1161" t="s">
        <v>1584</v>
      </c>
      <c r="K1161" t="s">
        <v>1546</v>
      </c>
    </row>
    <row r="1162" spans="1:11" x14ac:dyDescent="0.35">
      <c r="A1162" t="s">
        <v>5162</v>
      </c>
      <c r="B1162" t="s">
        <v>1614</v>
      </c>
      <c r="C1162" t="s">
        <v>5163</v>
      </c>
      <c r="D1162" t="s">
        <v>5150</v>
      </c>
      <c r="E1162" t="s">
        <v>1902</v>
      </c>
      <c r="F1162" t="s">
        <v>5151</v>
      </c>
      <c r="G1162" s="18">
        <v>45097</v>
      </c>
      <c r="I1162" t="s">
        <v>1544</v>
      </c>
      <c r="J1162" t="s">
        <v>1584</v>
      </c>
      <c r="K1162" t="s">
        <v>1546</v>
      </c>
    </row>
    <row r="1163" spans="1:11" x14ac:dyDescent="0.35">
      <c r="A1163" t="s">
        <v>5164</v>
      </c>
      <c r="B1163" t="s">
        <v>4632</v>
      </c>
      <c r="C1163" t="s">
        <v>5165</v>
      </c>
      <c r="D1163" t="s">
        <v>5166</v>
      </c>
      <c r="E1163" t="s">
        <v>5167</v>
      </c>
      <c r="F1163" t="s">
        <v>5168</v>
      </c>
      <c r="G1163" s="18">
        <v>43851</v>
      </c>
      <c r="I1163" t="s">
        <v>1556</v>
      </c>
      <c r="J1163" t="s">
        <v>1584</v>
      </c>
      <c r="K1163" t="s">
        <v>1546</v>
      </c>
    </row>
    <row r="1164" spans="1:11" x14ac:dyDescent="0.35">
      <c r="A1164" t="s">
        <v>5169</v>
      </c>
      <c r="B1164" t="s">
        <v>1638</v>
      </c>
      <c r="C1164" t="s">
        <v>5170</v>
      </c>
      <c r="D1164" t="s">
        <v>5171</v>
      </c>
      <c r="E1164" t="s">
        <v>1611</v>
      </c>
      <c r="F1164" t="s">
        <v>5172</v>
      </c>
      <c r="G1164" s="18">
        <v>40830</v>
      </c>
      <c r="I1164" t="s">
        <v>1544</v>
      </c>
      <c r="J1164" t="s">
        <v>1573</v>
      </c>
      <c r="K1164" t="s">
        <v>1546</v>
      </c>
    </row>
    <row r="1165" spans="1:11" x14ac:dyDescent="0.35">
      <c r="A1165" t="s">
        <v>5173</v>
      </c>
      <c r="B1165" t="s">
        <v>5174</v>
      </c>
      <c r="C1165" t="s">
        <v>5175</v>
      </c>
      <c r="D1165" t="s">
        <v>5176</v>
      </c>
      <c r="E1165" t="s">
        <v>2084</v>
      </c>
      <c r="F1165" t="s">
        <v>5177</v>
      </c>
      <c r="G1165" s="18">
        <v>44949</v>
      </c>
      <c r="I1165" t="s">
        <v>1583</v>
      </c>
      <c r="J1165" t="s">
        <v>1649</v>
      </c>
      <c r="K1165" t="s">
        <v>1546</v>
      </c>
    </row>
    <row r="1166" spans="1:11" x14ac:dyDescent="0.35">
      <c r="A1166" t="s">
        <v>5178</v>
      </c>
      <c r="B1166" t="s">
        <v>5174</v>
      </c>
      <c r="C1166" t="s">
        <v>5179</v>
      </c>
      <c r="D1166" t="s">
        <v>5176</v>
      </c>
      <c r="E1166" t="s">
        <v>2084</v>
      </c>
      <c r="F1166" t="s">
        <v>5177</v>
      </c>
      <c r="G1166" s="18">
        <v>44949</v>
      </c>
      <c r="I1166" t="s">
        <v>1583</v>
      </c>
      <c r="J1166" t="s">
        <v>1649</v>
      </c>
      <c r="K1166" t="s">
        <v>1546</v>
      </c>
    </row>
    <row r="1167" spans="1:11" x14ac:dyDescent="0.35">
      <c r="A1167" t="s">
        <v>5180</v>
      </c>
      <c r="B1167" t="s">
        <v>5174</v>
      </c>
      <c r="C1167" t="s">
        <v>5181</v>
      </c>
      <c r="D1167" t="s">
        <v>5176</v>
      </c>
      <c r="E1167" t="s">
        <v>2084</v>
      </c>
      <c r="F1167" t="s">
        <v>5177</v>
      </c>
      <c r="G1167" s="18">
        <v>44949</v>
      </c>
      <c r="I1167" t="s">
        <v>1583</v>
      </c>
      <c r="J1167" t="s">
        <v>1649</v>
      </c>
      <c r="K1167" t="s">
        <v>1546</v>
      </c>
    </row>
    <row r="1168" spans="1:11" x14ac:dyDescent="0.35">
      <c r="A1168" t="s">
        <v>5182</v>
      </c>
      <c r="B1168" t="s">
        <v>1735</v>
      </c>
      <c r="C1168" t="s">
        <v>5183</v>
      </c>
      <c r="D1168" t="s">
        <v>5150</v>
      </c>
      <c r="E1168" t="s">
        <v>1542</v>
      </c>
      <c r="F1168" t="s">
        <v>5151</v>
      </c>
      <c r="G1168" s="18">
        <v>45448</v>
      </c>
      <c r="I1168" t="s">
        <v>1544</v>
      </c>
      <c r="J1168" t="s">
        <v>1567</v>
      </c>
      <c r="K1168" t="s">
        <v>1546</v>
      </c>
    </row>
    <row r="1169" spans="1:11" x14ac:dyDescent="0.35">
      <c r="A1169" t="s">
        <v>5184</v>
      </c>
      <c r="B1169" t="s">
        <v>1735</v>
      </c>
      <c r="C1169" t="s">
        <v>5185</v>
      </c>
      <c r="D1169" t="s">
        <v>5150</v>
      </c>
      <c r="E1169" t="s">
        <v>1542</v>
      </c>
      <c r="F1169" t="s">
        <v>5151</v>
      </c>
      <c r="G1169" s="18">
        <v>45589</v>
      </c>
      <c r="I1169" t="s">
        <v>1544</v>
      </c>
      <c r="J1169" t="s">
        <v>1567</v>
      </c>
      <c r="K1169" t="s">
        <v>1546</v>
      </c>
    </row>
    <row r="1170" spans="1:11" x14ac:dyDescent="0.35">
      <c r="A1170" t="s">
        <v>5186</v>
      </c>
      <c r="B1170" t="s">
        <v>1735</v>
      </c>
      <c r="C1170" t="s">
        <v>5187</v>
      </c>
      <c r="D1170" t="s">
        <v>5150</v>
      </c>
      <c r="E1170" t="s">
        <v>1542</v>
      </c>
      <c r="F1170" t="s">
        <v>5151</v>
      </c>
      <c r="G1170" s="18">
        <v>45595</v>
      </c>
      <c r="I1170" t="s">
        <v>1544</v>
      </c>
      <c r="J1170" t="s">
        <v>1567</v>
      </c>
      <c r="K1170" t="s">
        <v>1546</v>
      </c>
    </row>
    <row r="1171" spans="1:11" x14ac:dyDescent="0.35">
      <c r="A1171" t="s">
        <v>5188</v>
      </c>
      <c r="B1171" t="s">
        <v>5189</v>
      </c>
      <c r="C1171" t="s">
        <v>5190</v>
      </c>
      <c r="D1171" t="s">
        <v>5191</v>
      </c>
      <c r="E1171" t="s">
        <v>1546</v>
      </c>
      <c r="F1171" t="s">
        <v>5192</v>
      </c>
      <c r="G1171" s="18">
        <v>45917</v>
      </c>
      <c r="H1171" s="18">
        <v>46199</v>
      </c>
      <c r="I1171" t="s">
        <v>1583</v>
      </c>
      <c r="J1171" t="s">
        <v>1584</v>
      </c>
      <c r="K1171" t="s">
        <v>1546</v>
      </c>
    </row>
    <row r="1172" spans="1:11" x14ac:dyDescent="0.35">
      <c r="A1172" t="s">
        <v>5188</v>
      </c>
      <c r="B1172" t="s">
        <v>5193</v>
      </c>
      <c r="C1172" t="s">
        <v>5194</v>
      </c>
      <c r="D1172" t="s">
        <v>5191</v>
      </c>
      <c r="E1172" t="s">
        <v>1546</v>
      </c>
      <c r="F1172" t="s">
        <v>5192</v>
      </c>
      <c r="G1172" s="18">
        <v>45917</v>
      </c>
      <c r="H1172" s="18">
        <v>46199</v>
      </c>
      <c r="I1172" t="s">
        <v>1583</v>
      </c>
      <c r="J1172" t="s">
        <v>1584</v>
      </c>
      <c r="K1172" t="s">
        <v>1546</v>
      </c>
    </row>
    <row r="1173" spans="1:11" x14ac:dyDescent="0.35">
      <c r="A1173" t="s">
        <v>5195</v>
      </c>
      <c r="B1173" t="s">
        <v>1565</v>
      </c>
      <c r="C1173" t="s">
        <v>5196</v>
      </c>
      <c r="D1173" t="s">
        <v>5197</v>
      </c>
      <c r="E1173" t="s">
        <v>3463</v>
      </c>
      <c r="F1173" t="s">
        <v>5198</v>
      </c>
      <c r="G1173" s="18">
        <v>45230</v>
      </c>
      <c r="I1173" t="s">
        <v>1544</v>
      </c>
      <c r="J1173" t="s">
        <v>1549</v>
      </c>
      <c r="K1173" t="s">
        <v>1546</v>
      </c>
    </row>
    <row r="1174" spans="1:11" x14ac:dyDescent="0.35">
      <c r="A1174" t="s">
        <v>5199</v>
      </c>
      <c r="B1174" t="s">
        <v>3524</v>
      </c>
      <c r="C1174" t="s">
        <v>5200</v>
      </c>
      <c r="D1174" t="s">
        <v>5201</v>
      </c>
      <c r="E1174" t="s">
        <v>3463</v>
      </c>
      <c r="F1174" t="s">
        <v>5202</v>
      </c>
      <c r="G1174" s="18">
        <v>43910</v>
      </c>
      <c r="I1174" t="s">
        <v>1544</v>
      </c>
      <c r="J1174" t="s">
        <v>1595</v>
      </c>
      <c r="K1174" t="s">
        <v>1546</v>
      </c>
    </row>
    <row r="1175" spans="1:11" x14ac:dyDescent="0.35">
      <c r="A1175" t="s">
        <v>5203</v>
      </c>
      <c r="B1175" t="s">
        <v>1680</v>
      </c>
      <c r="C1175" t="s">
        <v>5204</v>
      </c>
      <c r="D1175" t="s">
        <v>5201</v>
      </c>
      <c r="E1175" t="s">
        <v>3463</v>
      </c>
      <c r="F1175" t="s">
        <v>5202</v>
      </c>
      <c r="G1175" s="18">
        <v>43910</v>
      </c>
      <c r="I1175" t="s">
        <v>1544</v>
      </c>
      <c r="J1175" t="s">
        <v>1595</v>
      </c>
      <c r="K1175" t="s">
        <v>1546</v>
      </c>
    </row>
    <row r="1176" spans="1:11" x14ac:dyDescent="0.35">
      <c r="A1176" t="s">
        <v>5205</v>
      </c>
      <c r="B1176" t="s">
        <v>5206</v>
      </c>
      <c r="C1176" t="s">
        <v>5207</v>
      </c>
      <c r="D1176" t="s">
        <v>5208</v>
      </c>
      <c r="E1176" t="s">
        <v>3651</v>
      </c>
      <c r="F1176" t="s">
        <v>5209</v>
      </c>
      <c r="G1176" s="18">
        <v>45535</v>
      </c>
      <c r="I1176" t="s">
        <v>1544</v>
      </c>
      <c r="J1176" t="s">
        <v>1573</v>
      </c>
      <c r="K1176" t="s">
        <v>1546</v>
      </c>
    </row>
    <row r="1177" spans="1:11" x14ac:dyDescent="0.35">
      <c r="A1177" t="s">
        <v>5210</v>
      </c>
      <c r="B1177" t="s">
        <v>5206</v>
      </c>
      <c r="C1177" t="s">
        <v>5211</v>
      </c>
      <c r="D1177" t="s">
        <v>5208</v>
      </c>
      <c r="E1177" t="s">
        <v>3651</v>
      </c>
      <c r="F1177" t="s">
        <v>5209</v>
      </c>
      <c r="G1177" s="18">
        <v>45351</v>
      </c>
      <c r="I1177" t="s">
        <v>1544</v>
      </c>
      <c r="J1177" t="s">
        <v>1573</v>
      </c>
      <c r="K1177" t="s">
        <v>1546</v>
      </c>
    </row>
    <row r="1178" spans="1:11" x14ac:dyDescent="0.35">
      <c r="A1178" t="s">
        <v>5212</v>
      </c>
      <c r="B1178" t="s">
        <v>1614</v>
      </c>
      <c r="C1178" t="s">
        <v>5213</v>
      </c>
      <c r="D1178" t="s">
        <v>5214</v>
      </c>
      <c r="E1178" t="s">
        <v>3463</v>
      </c>
      <c r="F1178" t="s">
        <v>5215</v>
      </c>
      <c r="G1178" s="18">
        <v>45107</v>
      </c>
      <c r="I1178" t="s">
        <v>1544</v>
      </c>
      <c r="J1178" t="s">
        <v>1549</v>
      </c>
      <c r="K1178" t="s">
        <v>1546</v>
      </c>
    </row>
    <row r="1179" spans="1:11" x14ac:dyDescent="0.35">
      <c r="A1179" t="s">
        <v>5216</v>
      </c>
      <c r="B1179" t="s">
        <v>1590</v>
      </c>
      <c r="C1179" t="s">
        <v>5217</v>
      </c>
      <c r="D1179" t="s">
        <v>5218</v>
      </c>
      <c r="E1179" t="s">
        <v>5219</v>
      </c>
      <c r="F1179" t="s">
        <v>5220</v>
      </c>
      <c r="G1179" s="18">
        <v>44720</v>
      </c>
      <c r="H1179" s="18">
        <v>44903</v>
      </c>
      <c r="I1179" t="s">
        <v>1583</v>
      </c>
      <c r="J1179" t="s">
        <v>1549</v>
      </c>
      <c r="K1179" t="s">
        <v>1546</v>
      </c>
    </row>
    <row r="1180" spans="1:11" x14ac:dyDescent="0.35">
      <c r="A1180" t="s">
        <v>5221</v>
      </c>
      <c r="B1180" t="s">
        <v>1590</v>
      </c>
      <c r="C1180" t="s">
        <v>5222</v>
      </c>
      <c r="D1180" t="s">
        <v>5218</v>
      </c>
      <c r="E1180" t="s">
        <v>5219</v>
      </c>
      <c r="F1180" t="s">
        <v>5220</v>
      </c>
      <c r="G1180" s="18">
        <v>44720</v>
      </c>
      <c r="H1180" s="18">
        <v>44903</v>
      </c>
      <c r="I1180" t="s">
        <v>1583</v>
      </c>
      <c r="J1180" t="s">
        <v>1549</v>
      </c>
      <c r="K1180" t="s">
        <v>1546</v>
      </c>
    </row>
    <row r="1181" spans="1:11" x14ac:dyDescent="0.35">
      <c r="A1181" t="s">
        <v>5223</v>
      </c>
      <c r="B1181" t="s">
        <v>5142</v>
      </c>
      <c r="C1181" t="s">
        <v>5224</v>
      </c>
      <c r="D1181" t="s">
        <v>5144</v>
      </c>
      <c r="E1181" t="s">
        <v>5225</v>
      </c>
      <c r="F1181" t="s">
        <v>5145</v>
      </c>
      <c r="G1181" s="18">
        <v>45890</v>
      </c>
      <c r="H1181" s="18">
        <v>45962</v>
      </c>
      <c r="I1181" t="s">
        <v>1583</v>
      </c>
      <c r="J1181" t="s">
        <v>1545</v>
      </c>
      <c r="K1181" t="s">
        <v>1546</v>
      </c>
    </row>
    <row r="1182" spans="1:11" x14ac:dyDescent="0.35">
      <c r="A1182" t="s">
        <v>5226</v>
      </c>
      <c r="B1182" t="s">
        <v>1717</v>
      </c>
      <c r="C1182" t="s">
        <v>5227</v>
      </c>
      <c r="D1182" t="s">
        <v>5228</v>
      </c>
      <c r="E1182" t="s">
        <v>2240</v>
      </c>
      <c r="F1182" t="s">
        <v>5229</v>
      </c>
      <c r="G1182" s="18">
        <v>45924</v>
      </c>
      <c r="H1182" s="18">
        <v>46022</v>
      </c>
      <c r="I1182" t="s">
        <v>1556</v>
      </c>
      <c r="J1182" t="s">
        <v>1584</v>
      </c>
      <c r="K1182" t="s">
        <v>1546</v>
      </c>
    </row>
    <row r="1183" spans="1:11" x14ac:dyDescent="0.35">
      <c r="A1183" t="s">
        <v>5230</v>
      </c>
      <c r="B1183" t="s">
        <v>1933</v>
      </c>
      <c r="C1183" t="s">
        <v>5231</v>
      </c>
      <c r="D1183" t="s">
        <v>4276</v>
      </c>
      <c r="E1183" t="s">
        <v>1902</v>
      </c>
      <c r="F1183" t="s">
        <v>5232</v>
      </c>
      <c r="G1183" s="18">
        <v>45706</v>
      </c>
      <c r="I1183" t="s">
        <v>1583</v>
      </c>
      <c r="J1183" t="s">
        <v>1567</v>
      </c>
      <c r="K1183" t="s">
        <v>1546</v>
      </c>
    </row>
    <row r="1184" spans="1:11" x14ac:dyDescent="0.35">
      <c r="A1184" t="s">
        <v>5233</v>
      </c>
      <c r="B1184" t="s">
        <v>1638</v>
      </c>
      <c r="C1184" t="s">
        <v>5234</v>
      </c>
      <c r="D1184" t="s">
        <v>4276</v>
      </c>
      <c r="E1184" t="s">
        <v>1902</v>
      </c>
      <c r="F1184" t="s">
        <v>5232</v>
      </c>
      <c r="G1184" s="18">
        <v>45706</v>
      </c>
      <c r="I1184" t="s">
        <v>1583</v>
      </c>
      <c r="J1184" t="s">
        <v>1567</v>
      </c>
      <c r="K1184" t="s">
        <v>1546</v>
      </c>
    </row>
    <row r="1185" spans="1:11" x14ac:dyDescent="0.35">
      <c r="A1185" t="s">
        <v>5235</v>
      </c>
      <c r="B1185" t="s">
        <v>1933</v>
      </c>
      <c r="C1185" t="s">
        <v>5236</v>
      </c>
      <c r="D1185" t="s">
        <v>4276</v>
      </c>
      <c r="E1185" t="s">
        <v>1902</v>
      </c>
      <c r="F1185" t="s">
        <v>5232</v>
      </c>
      <c r="G1185" s="18">
        <v>45706</v>
      </c>
      <c r="I1185" t="s">
        <v>1583</v>
      </c>
      <c r="J1185" t="s">
        <v>1567</v>
      </c>
      <c r="K1185" t="s">
        <v>1546</v>
      </c>
    </row>
    <row r="1186" spans="1:11" x14ac:dyDescent="0.35">
      <c r="A1186" t="s">
        <v>5237</v>
      </c>
      <c r="B1186" t="s">
        <v>1933</v>
      </c>
      <c r="C1186" t="s">
        <v>5238</v>
      </c>
      <c r="D1186" t="s">
        <v>4276</v>
      </c>
      <c r="E1186" t="s">
        <v>1902</v>
      </c>
      <c r="F1186" t="s">
        <v>5232</v>
      </c>
      <c r="G1186" s="18">
        <v>45706</v>
      </c>
      <c r="I1186" t="s">
        <v>1583</v>
      </c>
      <c r="J1186" t="s">
        <v>1567</v>
      </c>
      <c r="K1186" t="s">
        <v>1546</v>
      </c>
    </row>
    <row r="1187" spans="1:11" x14ac:dyDescent="0.35">
      <c r="A1187" t="s">
        <v>5239</v>
      </c>
      <c r="B1187" t="s">
        <v>5240</v>
      </c>
      <c r="C1187" t="s">
        <v>5241</v>
      </c>
      <c r="D1187" t="s">
        <v>5242</v>
      </c>
      <c r="E1187" t="s">
        <v>5243</v>
      </c>
      <c r="F1187" t="s">
        <v>3898</v>
      </c>
      <c r="G1187" s="18">
        <v>45622</v>
      </c>
      <c r="I1187" t="s">
        <v>1544</v>
      </c>
      <c r="J1187" t="s">
        <v>1573</v>
      </c>
      <c r="K1187" t="s">
        <v>1546</v>
      </c>
    </row>
    <row r="1188" spans="1:11" x14ac:dyDescent="0.35">
      <c r="A1188" t="s">
        <v>5244</v>
      </c>
      <c r="B1188" t="s">
        <v>5240</v>
      </c>
      <c r="C1188" t="s">
        <v>5245</v>
      </c>
      <c r="D1188" t="s">
        <v>5242</v>
      </c>
      <c r="E1188" t="s">
        <v>5243</v>
      </c>
      <c r="F1188" t="s">
        <v>3898</v>
      </c>
      <c r="G1188" s="18">
        <v>45688</v>
      </c>
      <c r="I1188" t="s">
        <v>1544</v>
      </c>
      <c r="J1188" t="s">
        <v>1573</v>
      </c>
      <c r="K1188" t="s">
        <v>1546</v>
      </c>
    </row>
    <row r="1189" spans="1:11" x14ac:dyDescent="0.35">
      <c r="A1189" t="s">
        <v>5246</v>
      </c>
      <c r="B1189" t="s">
        <v>5240</v>
      </c>
      <c r="C1189" t="s">
        <v>5247</v>
      </c>
      <c r="D1189" t="s">
        <v>5242</v>
      </c>
      <c r="E1189" t="s">
        <v>5243</v>
      </c>
      <c r="F1189" t="s">
        <v>3898</v>
      </c>
      <c r="G1189" s="18">
        <v>45622</v>
      </c>
      <c r="I1189" t="s">
        <v>1544</v>
      </c>
      <c r="J1189" t="s">
        <v>1573</v>
      </c>
      <c r="K1189" t="s">
        <v>1546</v>
      </c>
    </row>
    <row r="1190" spans="1:11" x14ac:dyDescent="0.35">
      <c r="A1190" t="s">
        <v>5248</v>
      </c>
      <c r="B1190" t="s">
        <v>5240</v>
      </c>
      <c r="C1190" t="s">
        <v>5249</v>
      </c>
      <c r="D1190" t="s">
        <v>5242</v>
      </c>
      <c r="E1190" t="s">
        <v>5243</v>
      </c>
      <c r="F1190" t="s">
        <v>3898</v>
      </c>
      <c r="G1190" s="18">
        <v>45622</v>
      </c>
      <c r="I1190" t="s">
        <v>1544</v>
      </c>
      <c r="J1190" t="s">
        <v>1573</v>
      </c>
      <c r="K1190" t="s">
        <v>1546</v>
      </c>
    </row>
    <row r="1191" spans="1:11" x14ac:dyDescent="0.35">
      <c r="A1191" t="s">
        <v>5250</v>
      </c>
      <c r="B1191" t="s">
        <v>1735</v>
      </c>
      <c r="C1191" t="s">
        <v>5251</v>
      </c>
      <c r="D1191" t="s">
        <v>4774</v>
      </c>
      <c r="E1191" t="s">
        <v>2135</v>
      </c>
      <c r="F1191" t="s">
        <v>4775</v>
      </c>
      <c r="G1191" s="18">
        <v>45944</v>
      </c>
      <c r="H1191" s="18">
        <v>45975</v>
      </c>
      <c r="I1191" t="s">
        <v>1583</v>
      </c>
      <c r="J1191" t="s">
        <v>1563</v>
      </c>
      <c r="K1191" t="s">
        <v>1546</v>
      </c>
    </row>
    <row r="1192" spans="1:11" x14ac:dyDescent="0.35">
      <c r="A1192" t="s">
        <v>5252</v>
      </c>
      <c r="B1192" t="s">
        <v>5253</v>
      </c>
      <c r="C1192" t="s">
        <v>5254</v>
      </c>
      <c r="D1192" t="s">
        <v>5255</v>
      </c>
      <c r="E1192" t="s">
        <v>1812</v>
      </c>
      <c r="F1192" t="s">
        <v>5256</v>
      </c>
      <c r="G1192" s="18">
        <v>45642</v>
      </c>
      <c r="H1192" s="18">
        <v>46023</v>
      </c>
      <c r="I1192" t="s">
        <v>1678</v>
      </c>
      <c r="J1192" t="s">
        <v>1545</v>
      </c>
      <c r="K1192" t="s">
        <v>1546</v>
      </c>
    </row>
    <row r="1193" spans="1:11" x14ac:dyDescent="0.35">
      <c r="A1193" t="s">
        <v>5257</v>
      </c>
      <c r="B1193" t="s">
        <v>5253</v>
      </c>
      <c r="C1193" t="s">
        <v>5258</v>
      </c>
      <c r="D1193" t="s">
        <v>5255</v>
      </c>
      <c r="E1193" t="s">
        <v>1812</v>
      </c>
      <c r="F1193" t="s">
        <v>5256</v>
      </c>
      <c r="G1193" s="18">
        <v>45642</v>
      </c>
      <c r="H1193" s="18">
        <v>46023</v>
      </c>
      <c r="I1193" t="s">
        <v>1678</v>
      </c>
      <c r="J1193" t="s">
        <v>1545</v>
      </c>
      <c r="K1193" t="s">
        <v>1546</v>
      </c>
    </row>
    <row r="1194" spans="1:11" x14ac:dyDescent="0.35">
      <c r="A1194" t="s">
        <v>5259</v>
      </c>
      <c r="B1194" t="s">
        <v>1717</v>
      </c>
      <c r="C1194" t="s">
        <v>5260</v>
      </c>
      <c r="D1194" t="s">
        <v>5261</v>
      </c>
      <c r="E1194" t="s">
        <v>1714</v>
      </c>
      <c r="F1194" t="s">
        <v>3149</v>
      </c>
      <c r="G1194" s="18">
        <v>41456</v>
      </c>
      <c r="I1194" t="s">
        <v>1544</v>
      </c>
      <c r="J1194" t="s">
        <v>1595</v>
      </c>
      <c r="K1194" t="s">
        <v>1546</v>
      </c>
    </row>
    <row r="1195" spans="1:11" x14ac:dyDescent="0.35">
      <c r="A1195" t="s">
        <v>5262</v>
      </c>
      <c r="B1195" t="s">
        <v>5041</v>
      </c>
      <c r="C1195" t="s">
        <v>5263</v>
      </c>
      <c r="D1195" t="s">
        <v>5264</v>
      </c>
      <c r="E1195" t="s">
        <v>3838</v>
      </c>
      <c r="F1195" t="s">
        <v>5265</v>
      </c>
      <c r="G1195" s="18">
        <v>45937</v>
      </c>
      <c r="H1195" s="18">
        <v>45967</v>
      </c>
      <c r="I1195" t="s">
        <v>1783</v>
      </c>
      <c r="J1195" t="s">
        <v>1545</v>
      </c>
      <c r="K1195" t="s">
        <v>1546</v>
      </c>
    </row>
    <row r="1196" spans="1:11" x14ac:dyDescent="0.35">
      <c r="A1196" t="s">
        <v>5266</v>
      </c>
      <c r="B1196" t="s">
        <v>5041</v>
      </c>
      <c r="C1196" t="s">
        <v>5267</v>
      </c>
      <c r="D1196" t="s">
        <v>5264</v>
      </c>
      <c r="E1196" t="s">
        <v>3838</v>
      </c>
      <c r="F1196" t="s">
        <v>5265</v>
      </c>
      <c r="G1196" s="18">
        <v>45965</v>
      </c>
      <c r="H1196" s="18">
        <v>46037</v>
      </c>
      <c r="I1196" t="s">
        <v>1583</v>
      </c>
      <c r="J1196" t="s">
        <v>1545</v>
      </c>
      <c r="K1196" t="s">
        <v>1546</v>
      </c>
    </row>
    <row r="1197" spans="1:11" x14ac:dyDescent="0.35">
      <c r="A1197" t="s">
        <v>5268</v>
      </c>
      <c r="B1197" t="s">
        <v>5041</v>
      </c>
      <c r="C1197" t="s">
        <v>5269</v>
      </c>
      <c r="D1197" t="s">
        <v>5264</v>
      </c>
      <c r="E1197" t="s">
        <v>3838</v>
      </c>
      <c r="F1197" t="s">
        <v>5265</v>
      </c>
      <c r="G1197" s="18">
        <v>45965</v>
      </c>
      <c r="H1197" s="18">
        <v>46037</v>
      </c>
      <c r="I1197" t="s">
        <v>1583</v>
      </c>
      <c r="J1197" t="s">
        <v>1545</v>
      </c>
      <c r="K1197" t="s">
        <v>1546</v>
      </c>
    </row>
    <row r="1198" spans="1:11" x14ac:dyDescent="0.35">
      <c r="A1198" t="s">
        <v>5270</v>
      </c>
      <c r="B1198" t="s">
        <v>5041</v>
      </c>
      <c r="C1198" t="s">
        <v>5271</v>
      </c>
      <c r="D1198" t="s">
        <v>5264</v>
      </c>
      <c r="E1198" t="s">
        <v>3838</v>
      </c>
      <c r="F1198" t="s">
        <v>5265</v>
      </c>
      <c r="G1198" s="18">
        <v>45965</v>
      </c>
      <c r="H1198" s="18">
        <v>46037</v>
      </c>
      <c r="I1198" t="s">
        <v>1583</v>
      </c>
      <c r="J1198" t="s">
        <v>1545</v>
      </c>
      <c r="K1198" t="s">
        <v>1546</v>
      </c>
    </row>
    <row r="1199" spans="1:11" x14ac:dyDescent="0.35">
      <c r="A1199" t="s">
        <v>5272</v>
      </c>
      <c r="B1199" t="s">
        <v>1735</v>
      </c>
      <c r="C1199" t="s">
        <v>5273</v>
      </c>
      <c r="D1199" t="s">
        <v>5274</v>
      </c>
      <c r="E1199" t="s">
        <v>2069</v>
      </c>
      <c r="F1199" t="s">
        <v>5275</v>
      </c>
      <c r="G1199" s="18">
        <v>45887</v>
      </c>
      <c r="H1199" s="18">
        <v>46022</v>
      </c>
      <c r="I1199" t="s">
        <v>1583</v>
      </c>
      <c r="J1199" t="s">
        <v>1563</v>
      </c>
      <c r="K1199" t="s">
        <v>1546</v>
      </c>
    </row>
    <row r="1200" spans="1:11" x14ac:dyDescent="0.35">
      <c r="A1200" t="s">
        <v>5276</v>
      </c>
      <c r="B1200" t="s">
        <v>1735</v>
      </c>
      <c r="C1200" t="s">
        <v>5277</v>
      </c>
      <c r="D1200" t="s">
        <v>5278</v>
      </c>
      <c r="E1200" t="s">
        <v>2386</v>
      </c>
      <c r="F1200" t="s">
        <v>5279</v>
      </c>
      <c r="G1200" s="18">
        <v>45916</v>
      </c>
      <c r="H1200" s="18">
        <v>45976</v>
      </c>
      <c r="I1200" t="s">
        <v>1583</v>
      </c>
      <c r="J1200" t="s">
        <v>1584</v>
      </c>
      <c r="K1200" t="s">
        <v>1546</v>
      </c>
    </row>
    <row r="1201" spans="1:11" x14ac:dyDescent="0.35">
      <c r="A1201" t="s">
        <v>5280</v>
      </c>
      <c r="B1201" t="s">
        <v>1614</v>
      </c>
      <c r="C1201" t="s">
        <v>5281</v>
      </c>
      <c r="D1201" t="s">
        <v>5278</v>
      </c>
      <c r="E1201" t="s">
        <v>1554</v>
      </c>
      <c r="F1201" t="s">
        <v>5279</v>
      </c>
      <c r="G1201" s="18">
        <v>45958</v>
      </c>
      <c r="H1201" s="18">
        <v>46023</v>
      </c>
      <c r="I1201" t="s">
        <v>1583</v>
      </c>
      <c r="J1201" t="s">
        <v>1567</v>
      </c>
      <c r="K1201" t="s">
        <v>1546</v>
      </c>
    </row>
    <row r="1202" spans="1:11" x14ac:dyDescent="0.35">
      <c r="A1202" t="s">
        <v>5282</v>
      </c>
      <c r="B1202" t="s">
        <v>1735</v>
      </c>
      <c r="C1202" t="s">
        <v>5283</v>
      </c>
      <c r="D1202" t="s">
        <v>5284</v>
      </c>
      <c r="E1202" t="s">
        <v>2113</v>
      </c>
      <c r="F1202" t="s">
        <v>5285</v>
      </c>
      <c r="G1202" s="18">
        <v>45869</v>
      </c>
      <c r="H1202" s="18">
        <v>46387</v>
      </c>
      <c r="I1202" t="s">
        <v>1544</v>
      </c>
      <c r="J1202" t="s">
        <v>1545</v>
      </c>
      <c r="K1202" t="s">
        <v>1546</v>
      </c>
    </row>
    <row r="1203" spans="1:11" x14ac:dyDescent="0.35">
      <c r="A1203" t="s">
        <v>5286</v>
      </c>
      <c r="B1203" t="s">
        <v>1735</v>
      </c>
      <c r="C1203" t="s">
        <v>5287</v>
      </c>
      <c r="D1203" t="s">
        <v>5284</v>
      </c>
      <c r="E1203" t="s">
        <v>2113</v>
      </c>
      <c r="F1203" t="s">
        <v>5285</v>
      </c>
      <c r="G1203" s="18">
        <v>45677</v>
      </c>
      <c r="I1203" t="s">
        <v>1544</v>
      </c>
      <c r="J1203" t="s">
        <v>1584</v>
      </c>
      <c r="K1203" t="s">
        <v>1546</v>
      </c>
    </row>
    <row r="1204" spans="1:11" x14ac:dyDescent="0.35">
      <c r="A1204" t="s">
        <v>5286</v>
      </c>
      <c r="B1204" t="s">
        <v>1735</v>
      </c>
      <c r="C1204" t="s">
        <v>5287</v>
      </c>
      <c r="D1204" t="s">
        <v>5284</v>
      </c>
      <c r="E1204" t="s">
        <v>2113</v>
      </c>
      <c r="F1204" t="s">
        <v>5285</v>
      </c>
      <c r="G1204" s="18">
        <v>45702</v>
      </c>
      <c r="H1204" s="18">
        <v>46022</v>
      </c>
      <c r="I1204" t="s">
        <v>1544</v>
      </c>
      <c r="J1204" t="s">
        <v>1545</v>
      </c>
      <c r="K1204" t="s">
        <v>1546</v>
      </c>
    </row>
    <row r="1205" spans="1:11" x14ac:dyDescent="0.35">
      <c r="A1205" t="s">
        <v>5288</v>
      </c>
      <c r="B1205" t="s">
        <v>1735</v>
      </c>
      <c r="C1205" t="s">
        <v>5289</v>
      </c>
      <c r="D1205" t="s">
        <v>5284</v>
      </c>
      <c r="E1205" t="s">
        <v>2113</v>
      </c>
      <c r="F1205" t="s">
        <v>5285</v>
      </c>
      <c r="G1205" s="18">
        <v>45950</v>
      </c>
      <c r="H1205" s="18">
        <v>46752</v>
      </c>
      <c r="I1205" t="s">
        <v>1544</v>
      </c>
      <c r="J1205" t="s">
        <v>1545</v>
      </c>
      <c r="K1205" t="s">
        <v>1546</v>
      </c>
    </row>
    <row r="1206" spans="1:11" x14ac:dyDescent="0.35">
      <c r="A1206" t="s">
        <v>5290</v>
      </c>
      <c r="B1206" t="s">
        <v>1608</v>
      </c>
      <c r="C1206" t="s">
        <v>5291</v>
      </c>
      <c r="D1206" t="s">
        <v>5292</v>
      </c>
      <c r="E1206" t="s">
        <v>2113</v>
      </c>
      <c r="F1206" t="s">
        <v>5293</v>
      </c>
      <c r="G1206" s="18">
        <v>42005</v>
      </c>
      <c r="I1206" t="s">
        <v>1583</v>
      </c>
      <c r="J1206" t="s">
        <v>1567</v>
      </c>
      <c r="K1206" t="s">
        <v>1546</v>
      </c>
    </row>
    <row r="1207" spans="1:11" x14ac:dyDescent="0.35">
      <c r="A1207" t="s">
        <v>5290</v>
      </c>
      <c r="B1207" t="s">
        <v>1791</v>
      </c>
      <c r="C1207" t="s">
        <v>5294</v>
      </c>
      <c r="D1207" t="s">
        <v>5292</v>
      </c>
      <c r="E1207" t="s">
        <v>2113</v>
      </c>
      <c r="F1207" t="s">
        <v>5293</v>
      </c>
      <c r="G1207" s="18">
        <v>45869</v>
      </c>
      <c r="H1207" s="18">
        <v>46387</v>
      </c>
      <c r="I1207" t="s">
        <v>1544</v>
      </c>
      <c r="J1207" t="s">
        <v>1563</v>
      </c>
      <c r="K1207" t="s">
        <v>1546</v>
      </c>
    </row>
    <row r="1208" spans="1:11" x14ac:dyDescent="0.35">
      <c r="A1208" t="s">
        <v>5295</v>
      </c>
      <c r="B1208" t="s">
        <v>1638</v>
      </c>
      <c r="C1208" t="s">
        <v>5296</v>
      </c>
      <c r="D1208" t="s">
        <v>2811</v>
      </c>
      <c r="E1208" t="s">
        <v>2258</v>
      </c>
      <c r="F1208" t="s">
        <v>2812</v>
      </c>
      <c r="G1208" s="18">
        <v>45714</v>
      </c>
      <c r="I1208" t="s">
        <v>1583</v>
      </c>
      <c r="J1208" t="s">
        <v>1563</v>
      </c>
      <c r="K1208" t="s">
        <v>1546</v>
      </c>
    </row>
    <row r="1209" spans="1:11" x14ac:dyDescent="0.35">
      <c r="A1209" t="s">
        <v>5297</v>
      </c>
      <c r="B1209" t="s">
        <v>1735</v>
      </c>
      <c r="C1209" t="s">
        <v>5298</v>
      </c>
      <c r="D1209" t="s">
        <v>5299</v>
      </c>
      <c r="E1209" t="s">
        <v>1542</v>
      </c>
      <c r="F1209" t="s">
        <v>5300</v>
      </c>
      <c r="G1209" s="18">
        <v>45777</v>
      </c>
      <c r="I1209" t="s">
        <v>1544</v>
      </c>
      <c r="J1209" t="s">
        <v>1567</v>
      </c>
      <c r="K1209" t="s">
        <v>1546</v>
      </c>
    </row>
    <row r="1210" spans="1:11" x14ac:dyDescent="0.35">
      <c r="A1210" t="s">
        <v>5301</v>
      </c>
      <c r="B1210" t="s">
        <v>5302</v>
      </c>
      <c r="C1210" t="s">
        <v>5303</v>
      </c>
      <c r="D1210" t="s">
        <v>5304</v>
      </c>
      <c r="E1210" t="s">
        <v>1603</v>
      </c>
      <c r="F1210" t="s">
        <v>5305</v>
      </c>
      <c r="G1210" s="18">
        <v>45569</v>
      </c>
      <c r="I1210" t="s">
        <v>1544</v>
      </c>
      <c r="J1210" t="s">
        <v>1649</v>
      </c>
      <c r="K1210" t="s">
        <v>1546</v>
      </c>
    </row>
    <row r="1211" spans="1:11" x14ac:dyDescent="0.35">
      <c r="A1211" t="s">
        <v>5306</v>
      </c>
      <c r="B1211" t="s">
        <v>1597</v>
      </c>
      <c r="C1211" t="s">
        <v>5307</v>
      </c>
      <c r="D1211" t="s">
        <v>5299</v>
      </c>
      <c r="E1211" t="s">
        <v>2135</v>
      </c>
      <c r="F1211" t="s">
        <v>5300</v>
      </c>
      <c r="G1211" s="18">
        <v>45897</v>
      </c>
      <c r="I1211" t="s">
        <v>1544</v>
      </c>
      <c r="J1211" t="s">
        <v>1563</v>
      </c>
      <c r="K1211" t="s">
        <v>1546</v>
      </c>
    </row>
    <row r="1212" spans="1:11" x14ac:dyDescent="0.35">
      <c r="A1212" t="s">
        <v>5308</v>
      </c>
      <c r="B1212" t="s">
        <v>1735</v>
      </c>
      <c r="C1212" t="s">
        <v>5309</v>
      </c>
      <c r="D1212" t="s">
        <v>2571</v>
      </c>
      <c r="E1212" t="s">
        <v>1593</v>
      </c>
      <c r="F1212" t="s">
        <v>2572</v>
      </c>
      <c r="G1212" s="18">
        <v>45527</v>
      </c>
      <c r="I1212" t="s">
        <v>1544</v>
      </c>
      <c r="J1212" t="s">
        <v>1567</v>
      </c>
      <c r="K1212" t="s">
        <v>1546</v>
      </c>
    </row>
    <row r="1213" spans="1:11" x14ac:dyDescent="0.35">
      <c r="A1213" t="s">
        <v>5310</v>
      </c>
      <c r="B1213" t="s">
        <v>1735</v>
      </c>
      <c r="C1213" t="s">
        <v>5311</v>
      </c>
      <c r="D1213" t="s">
        <v>2571</v>
      </c>
      <c r="E1213" t="s">
        <v>1593</v>
      </c>
      <c r="F1213" t="s">
        <v>2572</v>
      </c>
      <c r="G1213" s="18">
        <v>45622</v>
      </c>
      <c r="I1213" t="s">
        <v>1544</v>
      </c>
      <c r="J1213" t="s">
        <v>1567</v>
      </c>
      <c r="K1213" t="s">
        <v>1546</v>
      </c>
    </row>
    <row r="1214" spans="1:11" x14ac:dyDescent="0.35">
      <c r="A1214" t="s">
        <v>5312</v>
      </c>
      <c r="B1214" t="s">
        <v>4713</v>
      </c>
      <c r="C1214" t="s">
        <v>5313</v>
      </c>
      <c r="D1214" t="s">
        <v>3292</v>
      </c>
      <c r="E1214" t="s">
        <v>3424</v>
      </c>
      <c r="F1214" t="s">
        <v>5314</v>
      </c>
      <c r="G1214" s="18">
        <v>43646</v>
      </c>
      <c r="I1214" t="s">
        <v>1556</v>
      </c>
      <c r="J1214" t="s">
        <v>1747</v>
      </c>
      <c r="K1214" t="s">
        <v>1546</v>
      </c>
    </row>
    <row r="1215" spans="1:11" x14ac:dyDescent="0.35">
      <c r="A1215" t="s">
        <v>5315</v>
      </c>
      <c r="B1215" t="s">
        <v>4713</v>
      </c>
      <c r="C1215" t="s">
        <v>5316</v>
      </c>
      <c r="D1215" t="s">
        <v>3292</v>
      </c>
      <c r="E1215" t="s">
        <v>3424</v>
      </c>
      <c r="F1215" t="s">
        <v>5314</v>
      </c>
      <c r="G1215" s="18">
        <v>43646</v>
      </c>
      <c r="I1215" t="s">
        <v>1556</v>
      </c>
      <c r="J1215" t="s">
        <v>1747</v>
      </c>
      <c r="K1215" t="s">
        <v>1546</v>
      </c>
    </row>
    <row r="1216" spans="1:11" x14ac:dyDescent="0.35">
      <c r="A1216" t="s">
        <v>5317</v>
      </c>
      <c r="B1216" t="s">
        <v>5318</v>
      </c>
      <c r="C1216" t="s">
        <v>5319</v>
      </c>
      <c r="D1216" t="s">
        <v>5320</v>
      </c>
      <c r="E1216" t="s">
        <v>1676</v>
      </c>
      <c r="F1216" t="s">
        <v>5321</v>
      </c>
      <c r="G1216" s="18">
        <v>43657</v>
      </c>
      <c r="I1216" t="s">
        <v>1544</v>
      </c>
      <c r="J1216" t="s">
        <v>1549</v>
      </c>
      <c r="K1216" t="s">
        <v>1546</v>
      </c>
    </row>
    <row r="1217" spans="1:11" x14ac:dyDescent="0.35">
      <c r="A1217" t="s">
        <v>5317</v>
      </c>
      <c r="B1217" t="s">
        <v>5322</v>
      </c>
      <c r="C1217" t="s">
        <v>5323</v>
      </c>
      <c r="D1217" t="s">
        <v>5320</v>
      </c>
      <c r="E1217" t="s">
        <v>1676</v>
      </c>
      <c r="F1217" t="s">
        <v>5321</v>
      </c>
      <c r="G1217" s="18">
        <v>43657</v>
      </c>
      <c r="I1217" t="s">
        <v>1544</v>
      </c>
      <c r="J1217" t="s">
        <v>1549</v>
      </c>
      <c r="K1217" t="s">
        <v>1546</v>
      </c>
    </row>
    <row r="1218" spans="1:11" x14ac:dyDescent="0.35">
      <c r="A1218" t="s">
        <v>5324</v>
      </c>
      <c r="B1218" t="s">
        <v>4850</v>
      </c>
      <c r="C1218" t="s">
        <v>5325</v>
      </c>
      <c r="D1218" t="s">
        <v>5326</v>
      </c>
      <c r="E1218" t="s">
        <v>1603</v>
      </c>
      <c r="F1218" t="s">
        <v>5327</v>
      </c>
      <c r="G1218" s="18">
        <v>45611</v>
      </c>
      <c r="I1218" t="s">
        <v>1556</v>
      </c>
      <c r="J1218" t="s">
        <v>1584</v>
      </c>
      <c r="K1218" t="s">
        <v>1546</v>
      </c>
    </row>
    <row r="1219" spans="1:11" x14ac:dyDescent="0.35">
      <c r="A1219" t="s">
        <v>5328</v>
      </c>
      <c r="B1219" t="s">
        <v>3854</v>
      </c>
      <c r="C1219" t="s">
        <v>5329</v>
      </c>
      <c r="D1219" t="s">
        <v>5326</v>
      </c>
      <c r="E1219" t="s">
        <v>1603</v>
      </c>
      <c r="F1219" t="s">
        <v>5330</v>
      </c>
      <c r="G1219" s="18">
        <v>45944</v>
      </c>
      <c r="I1219" t="s">
        <v>1556</v>
      </c>
      <c r="J1219" t="s">
        <v>1584</v>
      </c>
      <c r="K1219" t="s">
        <v>1546</v>
      </c>
    </row>
    <row r="1220" spans="1:11" x14ac:dyDescent="0.35">
      <c r="A1220" t="s">
        <v>5331</v>
      </c>
      <c r="B1220" t="s">
        <v>4847</v>
      </c>
      <c r="C1220" t="s">
        <v>5332</v>
      </c>
      <c r="D1220" t="s">
        <v>5333</v>
      </c>
      <c r="E1220" t="s">
        <v>1554</v>
      </c>
      <c r="F1220" t="s">
        <v>5334</v>
      </c>
      <c r="G1220" s="18">
        <v>45728</v>
      </c>
      <c r="I1220" t="s">
        <v>1583</v>
      </c>
      <c r="J1220" t="s">
        <v>1584</v>
      </c>
      <c r="K1220" t="s">
        <v>1546</v>
      </c>
    </row>
    <row r="1221" spans="1:11" x14ac:dyDescent="0.35">
      <c r="A1221" t="s">
        <v>5335</v>
      </c>
      <c r="B1221" t="s">
        <v>4847</v>
      </c>
      <c r="C1221" t="s">
        <v>5336</v>
      </c>
      <c r="D1221" t="s">
        <v>5333</v>
      </c>
      <c r="E1221" t="s">
        <v>1554</v>
      </c>
      <c r="F1221" t="s">
        <v>5334</v>
      </c>
      <c r="G1221" s="18">
        <v>45728</v>
      </c>
      <c r="I1221" t="s">
        <v>1583</v>
      </c>
      <c r="J1221" t="s">
        <v>1584</v>
      </c>
      <c r="K1221" t="s">
        <v>1546</v>
      </c>
    </row>
    <row r="1222" spans="1:11" x14ac:dyDescent="0.35">
      <c r="A1222" t="s">
        <v>5337</v>
      </c>
      <c r="B1222" t="s">
        <v>2771</v>
      </c>
      <c r="C1222" t="s">
        <v>5338</v>
      </c>
      <c r="D1222" t="s">
        <v>5339</v>
      </c>
      <c r="E1222" t="s">
        <v>2599</v>
      </c>
      <c r="F1222" t="s">
        <v>5340</v>
      </c>
      <c r="G1222" s="18">
        <v>45728</v>
      </c>
      <c r="I1222" t="s">
        <v>1544</v>
      </c>
      <c r="J1222" t="s">
        <v>1563</v>
      </c>
      <c r="K1222" t="s">
        <v>1546</v>
      </c>
    </row>
    <row r="1223" spans="1:11" x14ac:dyDescent="0.35">
      <c r="A1223" t="s">
        <v>5341</v>
      </c>
      <c r="B1223" t="s">
        <v>5342</v>
      </c>
      <c r="C1223" t="s">
        <v>5343</v>
      </c>
      <c r="D1223" t="s">
        <v>5344</v>
      </c>
      <c r="E1223" t="s">
        <v>3175</v>
      </c>
      <c r="F1223" t="s">
        <v>5345</v>
      </c>
      <c r="G1223" s="18">
        <v>44643</v>
      </c>
      <c r="I1223" t="s">
        <v>1544</v>
      </c>
      <c r="J1223" t="s">
        <v>1563</v>
      </c>
      <c r="K1223" t="s">
        <v>1546</v>
      </c>
    </row>
    <row r="1224" spans="1:11" x14ac:dyDescent="0.35">
      <c r="A1224" t="s">
        <v>5346</v>
      </c>
      <c r="B1224" t="s">
        <v>1608</v>
      </c>
      <c r="C1224" t="s">
        <v>5347</v>
      </c>
      <c r="D1224" t="s">
        <v>1610</v>
      </c>
      <c r="E1224" t="s">
        <v>1972</v>
      </c>
      <c r="F1224" t="s">
        <v>1612</v>
      </c>
      <c r="G1224" s="18">
        <v>45901</v>
      </c>
      <c r="H1224" s="18">
        <v>46113</v>
      </c>
      <c r="I1224" t="s">
        <v>1583</v>
      </c>
      <c r="J1224" t="s">
        <v>1545</v>
      </c>
      <c r="K1224" t="s">
        <v>1546</v>
      </c>
    </row>
    <row r="1225" spans="1:11" x14ac:dyDescent="0.35">
      <c r="A1225" t="s">
        <v>5348</v>
      </c>
      <c r="B1225" t="s">
        <v>1586</v>
      </c>
      <c r="C1225" t="s">
        <v>5349</v>
      </c>
      <c r="D1225" t="s">
        <v>5350</v>
      </c>
      <c r="E1225" t="s">
        <v>5351</v>
      </c>
      <c r="F1225" t="s">
        <v>5352</v>
      </c>
      <c r="G1225" s="18">
        <v>45686</v>
      </c>
      <c r="H1225" s="18">
        <v>46022</v>
      </c>
      <c r="I1225" t="s">
        <v>1583</v>
      </c>
      <c r="J1225" t="s">
        <v>1595</v>
      </c>
      <c r="K1225" t="s">
        <v>1546</v>
      </c>
    </row>
    <row r="1226" spans="1:11" x14ac:dyDescent="0.35">
      <c r="A1226" t="s">
        <v>5353</v>
      </c>
      <c r="B1226" t="s">
        <v>5354</v>
      </c>
      <c r="C1226" t="s">
        <v>5355</v>
      </c>
      <c r="D1226" t="s">
        <v>5356</v>
      </c>
      <c r="E1226" t="s">
        <v>1588</v>
      </c>
      <c r="F1226" t="s">
        <v>5357</v>
      </c>
      <c r="G1226" s="18">
        <v>45686</v>
      </c>
      <c r="H1226" s="18">
        <v>46112</v>
      </c>
      <c r="I1226" t="s">
        <v>1583</v>
      </c>
      <c r="J1226" t="s">
        <v>1545</v>
      </c>
      <c r="K1226" t="s">
        <v>1546</v>
      </c>
    </row>
    <row r="1227" spans="1:11" x14ac:dyDescent="0.35">
      <c r="A1227" t="s">
        <v>5358</v>
      </c>
      <c r="B1227" t="s">
        <v>1735</v>
      </c>
      <c r="C1227" t="s">
        <v>5359</v>
      </c>
      <c r="D1227" t="s">
        <v>5360</v>
      </c>
      <c r="E1227" t="s">
        <v>1611</v>
      </c>
      <c r="F1227" t="s">
        <v>5361</v>
      </c>
      <c r="G1227" s="18">
        <v>45092</v>
      </c>
      <c r="H1227" s="18">
        <v>46022</v>
      </c>
      <c r="I1227" t="s">
        <v>1556</v>
      </c>
      <c r="J1227" t="s">
        <v>1584</v>
      </c>
      <c r="K1227" t="s">
        <v>1546</v>
      </c>
    </row>
    <row r="1228" spans="1:11" x14ac:dyDescent="0.35">
      <c r="A1228" t="s">
        <v>5362</v>
      </c>
      <c r="B1228" t="s">
        <v>1735</v>
      </c>
      <c r="C1228" t="s">
        <v>5363</v>
      </c>
      <c r="D1228" t="s">
        <v>5360</v>
      </c>
      <c r="E1228" t="s">
        <v>1611</v>
      </c>
      <c r="F1228" t="s">
        <v>5361</v>
      </c>
      <c r="G1228" s="18">
        <v>45146</v>
      </c>
      <c r="H1228" s="18">
        <v>46022</v>
      </c>
      <c r="I1228" t="s">
        <v>1556</v>
      </c>
      <c r="J1228" t="s">
        <v>1584</v>
      </c>
      <c r="K1228" t="s">
        <v>1546</v>
      </c>
    </row>
    <row r="1229" spans="1:11" x14ac:dyDescent="0.35">
      <c r="A1229" t="s">
        <v>5364</v>
      </c>
      <c r="B1229" t="s">
        <v>1735</v>
      </c>
      <c r="C1229" t="s">
        <v>5365</v>
      </c>
      <c r="D1229" t="s">
        <v>1938</v>
      </c>
      <c r="E1229" t="s">
        <v>1593</v>
      </c>
      <c r="F1229" t="s">
        <v>1939</v>
      </c>
      <c r="G1229" s="18">
        <v>45806</v>
      </c>
      <c r="I1229" t="s">
        <v>1544</v>
      </c>
      <c r="J1229" t="s">
        <v>1567</v>
      </c>
      <c r="K1229" t="s">
        <v>1546</v>
      </c>
    </row>
    <row r="1230" spans="1:11" x14ac:dyDescent="0.35">
      <c r="A1230" t="s">
        <v>5366</v>
      </c>
      <c r="B1230" t="s">
        <v>1586</v>
      </c>
      <c r="C1230" t="s">
        <v>5367</v>
      </c>
      <c r="D1230" t="s">
        <v>5368</v>
      </c>
      <c r="E1230" t="s">
        <v>1641</v>
      </c>
      <c r="F1230" t="s">
        <v>5369</v>
      </c>
      <c r="G1230" s="18">
        <v>45867</v>
      </c>
      <c r="I1230" t="s">
        <v>1544</v>
      </c>
      <c r="J1230" t="s">
        <v>1545</v>
      </c>
      <c r="K1230" t="s">
        <v>1546</v>
      </c>
    </row>
    <row r="1231" spans="1:11" x14ac:dyDescent="0.35">
      <c r="A1231" t="s">
        <v>5370</v>
      </c>
      <c r="B1231" t="s">
        <v>2075</v>
      </c>
      <c r="C1231" t="s">
        <v>5371</v>
      </c>
      <c r="D1231" t="s">
        <v>5372</v>
      </c>
      <c r="E1231" t="s">
        <v>3353</v>
      </c>
      <c r="F1231" t="s">
        <v>5373</v>
      </c>
      <c r="G1231" s="18">
        <v>45615</v>
      </c>
      <c r="I1231" t="s">
        <v>1544</v>
      </c>
      <c r="J1231" t="s">
        <v>1545</v>
      </c>
      <c r="K1231" t="s">
        <v>1546</v>
      </c>
    </row>
    <row r="1232" spans="1:11" x14ac:dyDescent="0.35">
      <c r="A1232" t="s">
        <v>5374</v>
      </c>
      <c r="B1232" t="s">
        <v>2692</v>
      </c>
      <c r="C1232" t="s">
        <v>5375</v>
      </c>
      <c r="D1232" t="s">
        <v>5376</v>
      </c>
      <c r="E1232" t="s">
        <v>2245</v>
      </c>
      <c r="F1232" t="s">
        <v>2483</v>
      </c>
      <c r="G1232" s="18">
        <v>45922</v>
      </c>
      <c r="I1232" t="s">
        <v>1678</v>
      </c>
      <c r="J1232" t="s">
        <v>1584</v>
      </c>
      <c r="K1232" t="s">
        <v>1546</v>
      </c>
    </row>
    <row r="1233" spans="1:11" x14ac:dyDescent="0.35">
      <c r="A1233" t="s">
        <v>5374</v>
      </c>
      <c r="B1233" t="s">
        <v>2342</v>
      </c>
      <c r="C1233" t="s">
        <v>5377</v>
      </c>
      <c r="D1233" t="s">
        <v>5376</v>
      </c>
      <c r="E1233" t="s">
        <v>2245</v>
      </c>
      <c r="F1233" t="s">
        <v>2483</v>
      </c>
      <c r="G1233" s="18">
        <v>45867</v>
      </c>
      <c r="I1233" t="s">
        <v>1678</v>
      </c>
      <c r="J1233" t="s">
        <v>1584</v>
      </c>
      <c r="K1233" t="s">
        <v>1546</v>
      </c>
    </row>
    <row r="1234" spans="1:11" x14ac:dyDescent="0.35">
      <c r="A1234" t="s">
        <v>5374</v>
      </c>
      <c r="B1234" t="s">
        <v>3266</v>
      </c>
      <c r="C1234" t="s">
        <v>5378</v>
      </c>
      <c r="D1234" t="s">
        <v>5376</v>
      </c>
      <c r="E1234" t="s">
        <v>2245</v>
      </c>
      <c r="F1234" t="s">
        <v>2483</v>
      </c>
      <c r="G1234" s="18">
        <v>44979</v>
      </c>
      <c r="I1234" t="s">
        <v>1583</v>
      </c>
      <c r="J1234" t="s">
        <v>1584</v>
      </c>
      <c r="K1234" t="s">
        <v>1546</v>
      </c>
    </row>
    <row r="1235" spans="1:11" x14ac:dyDescent="0.35">
      <c r="A1235" t="s">
        <v>5379</v>
      </c>
      <c r="B1235" t="s">
        <v>2359</v>
      </c>
      <c r="C1235" t="s">
        <v>5380</v>
      </c>
      <c r="D1235" t="s">
        <v>2482</v>
      </c>
      <c r="E1235" t="s">
        <v>1593</v>
      </c>
      <c r="F1235" t="s">
        <v>2483</v>
      </c>
      <c r="G1235" s="18">
        <v>45818</v>
      </c>
      <c r="I1235" t="s">
        <v>1544</v>
      </c>
      <c r="J1235" t="s">
        <v>1584</v>
      </c>
      <c r="K1235" t="s">
        <v>1546</v>
      </c>
    </row>
    <row r="1236" spans="1:11" x14ac:dyDescent="0.35">
      <c r="A1236" t="s">
        <v>5381</v>
      </c>
      <c r="B1236" t="s">
        <v>1717</v>
      </c>
      <c r="C1236" t="s">
        <v>5382</v>
      </c>
      <c r="D1236" t="s">
        <v>2482</v>
      </c>
      <c r="E1236" t="s">
        <v>1593</v>
      </c>
      <c r="F1236" t="s">
        <v>2483</v>
      </c>
      <c r="G1236" s="18">
        <v>45435</v>
      </c>
      <c r="I1236" t="s">
        <v>1583</v>
      </c>
      <c r="J1236" t="s">
        <v>1573</v>
      </c>
      <c r="K1236" t="s">
        <v>1546</v>
      </c>
    </row>
    <row r="1237" spans="1:11" x14ac:dyDescent="0.35">
      <c r="A1237" t="s">
        <v>5383</v>
      </c>
      <c r="B1237" t="s">
        <v>1608</v>
      </c>
      <c r="C1237" t="s">
        <v>5384</v>
      </c>
      <c r="D1237" t="s">
        <v>2482</v>
      </c>
      <c r="E1237" t="s">
        <v>1542</v>
      </c>
      <c r="F1237" t="s">
        <v>2483</v>
      </c>
      <c r="G1237" s="18">
        <v>45673</v>
      </c>
      <c r="I1237" t="s">
        <v>1544</v>
      </c>
      <c r="J1237" t="s">
        <v>1573</v>
      </c>
      <c r="K1237" t="s">
        <v>1546</v>
      </c>
    </row>
    <row r="1238" spans="1:11" x14ac:dyDescent="0.35">
      <c r="A1238" t="s">
        <v>5385</v>
      </c>
      <c r="B1238" t="s">
        <v>1608</v>
      </c>
      <c r="C1238" t="s">
        <v>5386</v>
      </c>
      <c r="D1238" t="s">
        <v>2482</v>
      </c>
      <c r="E1238" t="s">
        <v>1542</v>
      </c>
      <c r="F1238" t="s">
        <v>2483</v>
      </c>
      <c r="G1238" s="18">
        <v>45673</v>
      </c>
      <c r="I1238" t="s">
        <v>1544</v>
      </c>
      <c r="J1238" t="s">
        <v>1573</v>
      </c>
      <c r="K1238" t="s">
        <v>1546</v>
      </c>
    </row>
    <row r="1239" spans="1:11" x14ac:dyDescent="0.35">
      <c r="A1239" t="s">
        <v>5387</v>
      </c>
      <c r="B1239" t="s">
        <v>2900</v>
      </c>
      <c r="C1239" t="s">
        <v>5388</v>
      </c>
      <c r="D1239" t="s">
        <v>5389</v>
      </c>
      <c r="E1239" t="s">
        <v>1647</v>
      </c>
      <c r="F1239" t="s">
        <v>5390</v>
      </c>
      <c r="G1239" s="18">
        <v>43900</v>
      </c>
      <c r="I1239" t="s">
        <v>1544</v>
      </c>
      <c r="J1239" t="s">
        <v>1573</v>
      </c>
      <c r="K1239" t="s">
        <v>1546</v>
      </c>
    </row>
    <row r="1240" spans="1:11" x14ac:dyDescent="0.35">
      <c r="A1240" t="s">
        <v>5391</v>
      </c>
      <c r="B1240" t="s">
        <v>2475</v>
      </c>
      <c r="C1240" t="s">
        <v>5392</v>
      </c>
      <c r="D1240" t="s">
        <v>5393</v>
      </c>
      <c r="E1240" t="s">
        <v>5394</v>
      </c>
      <c r="F1240" t="s">
        <v>5395</v>
      </c>
      <c r="G1240" s="18">
        <v>44236</v>
      </c>
      <c r="I1240" t="s">
        <v>1583</v>
      </c>
      <c r="J1240" t="s">
        <v>1584</v>
      </c>
      <c r="K1240" t="s">
        <v>1546</v>
      </c>
    </row>
    <row r="1241" spans="1:11" x14ac:dyDescent="0.35">
      <c r="A1241" t="s">
        <v>5396</v>
      </c>
      <c r="B1241" t="s">
        <v>1597</v>
      </c>
      <c r="C1241" t="s">
        <v>5397</v>
      </c>
      <c r="D1241" t="s">
        <v>2507</v>
      </c>
      <c r="E1241" t="s">
        <v>1664</v>
      </c>
      <c r="F1241" t="s">
        <v>2508</v>
      </c>
      <c r="G1241" s="18">
        <v>45839</v>
      </c>
      <c r="I1241" t="s">
        <v>1583</v>
      </c>
      <c r="J1241" t="s">
        <v>1567</v>
      </c>
      <c r="K1241" t="s">
        <v>1546</v>
      </c>
    </row>
    <row r="1242" spans="1:11" x14ac:dyDescent="0.35">
      <c r="A1242" t="s">
        <v>5398</v>
      </c>
      <c r="B1242" t="s">
        <v>1565</v>
      </c>
      <c r="C1242" t="s">
        <v>5399</v>
      </c>
      <c r="D1242" t="s">
        <v>2507</v>
      </c>
      <c r="E1242" t="s">
        <v>1664</v>
      </c>
      <c r="F1242" t="s">
        <v>2508</v>
      </c>
      <c r="G1242" s="18">
        <v>45925</v>
      </c>
      <c r="I1242" t="s">
        <v>1583</v>
      </c>
      <c r="J1242" t="s">
        <v>1567</v>
      </c>
      <c r="K1242" t="s">
        <v>1546</v>
      </c>
    </row>
    <row r="1243" spans="1:11" x14ac:dyDescent="0.35">
      <c r="A1243" t="s">
        <v>5400</v>
      </c>
      <c r="B1243" t="s">
        <v>1565</v>
      </c>
      <c r="C1243" t="s">
        <v>5401</v>
      </c>
      <c r="D1243" t="s">
        <v>2507</v>
      </c>
      <c r="E1243" t="s">
        <v>1664</v>
      </c>
      <c r="F1243" t="s">
        <v>2508</v>
      </c>
      <c r="G1243" s="18">
        <v>45925</v>
      </c>
      <c r="I1243" t="s">
        <v>1583</v>
      </c>
      <c r="J1243" t="s">
        <v>1567</v>
      </c>
      <c r="K1243" t="s">
        <v>1546</v>
      </c>
    </row>
    <row r="1244" spans="1:11" x14ac:dyDescent="0.35">
      <c r="A1244" t="s">
        <v>5402</v>
      </c>
      <c r="B1244" t="s">
        <v>2523</v>
      </c>
      <c r="C1244" t="s">
        <v>5403</v>
      </c>
      <c r="D1244" t="s">
        <v>2641</v>
      </c>
      <c r="E1244" t="s">
        <v>1664</v>
      </c>
      <c r="F1244" t="s">
        <v>2642</v>
      </c>
      <c r="G1244" s="18">
        <v>45845</v>
      </c>
      <c r="I1244" t="s">
        <v>1583</v>
      </c>
      <c r="J1244" t="s">
        <v>1567</v>
      </c>
      <c r="K1244" t="s">
        <v>1546</v>
      </c>
    </row>
    <row r="1245" spans="1:11" x14ac:dyDescent="0.35">
      <c r="A1245" t="s">
        <v>5404</v>
      </c>
      <c r="B1245" t="s">
        <v>1638</v>
      </c>
      <c r="C1245" t="s">
        <v>5405</v>
      </c>
      <c r="D1245" t="s">
        <v>5406</v>
      </c>
      <c r="E1245" t="s">
        <v>1593</v>
      </c>
      <c r="F1245" t="s">
        <v>4074</v>
      </c>
      <c r="G1245" s="18">
        <v>45960</v>
      </c>
      <c r="H1245" s="18">
        <v>45975</v>
      </c>
      <c r="I1245" t="s">
        <v>1860</v>
      </c>
      <c r="J1245" t="s">
        <v>1567</v>
      </c>
      <c r="K1245" t="s">
        <v>1546</v>
      </c>
    </row>
    <row r="1246" spans="1:11" x14ac:dyDescent="0.35">
      <c r="A1246" t="s">
        <v>5407</v>
      </c>
      <c r="B1246" t="s">
        <v>4415</v>
      </c>
      <c r="C1246" t="s">
        <v>5408</v>
      </c>
      <c r="D1246" t="s">
        <v>2392</v>
      </c>
      <c r="E1246" t="s">
        <v>1806</v>
      </c>
      <c r="F1246" t="s">
        <v>2393</v>
      </c>
      <c r="G1246" s="18">
        <v>45641</v>
      </c>
      <c r="H1246" s="18">
        <v>46006</v>
      </c>
      <c r="I1246" t="s">
        <v>1583</v>
      </c>
      <c r="J1246" t="s">
        <v>1563</v>
      </c>
      <c r="K1246" t="s">
        <v>1546</v>
      </c>
    </row>
    <row r="1247" spans="1:11" x14ac:dyDescent="0.35">
      <c r="A1247" t="s">
        <v>5409</v>
      </c>
      <c r="B1247" t="s">
        <v>5041</v>
      </c>
      <c r="C1247" t="s">
        <v>5410</v>
      </c>
      <c r="D1247" t="s">
        <v>5411</v>
      </c>
      <c r="E1247" t="s">
        <v>5412</v>
      </c>
      <c r="F1247" t="s">
        <v>5413</v>
      </c>
      <c r="G1247" s="18">
        <v>42979</v>
      </c>
      <c r="I1247" t="s">
        <v>1544</v>
      </c>
      <c r="J1247" t="s">
        <v>1573</v>
      </c>
      <c r="K1247" t="s">
        <v>1546</v>
      </c>
    </row>
    <row r="1248" spans="1:11" x14ac:dyDescent="0.35">
      <c r="A1248" t="s">
        <v>5414</v>
      </c>
      <c r="B1248" t="s">
        <v>1975</v>
      </c>
      <c r="C1248" t="s">
        <v>5415</v>
      </c>
      <c r="D1248" t="s">
        <v>2983</v>
      </c>
      <c r="E1248" t="s">
        <v>5416</v>
      </c>
      <c r="F1248" t="s">
        <v>5417</v>
      </c>
      <c r="G1248" s="18">
        <v>44865</v>
      </c>
      <c r="I1248" t="s">
        <v>1544</v>
      </c>
      <c r="J1248" t="s">
        <v>1567</v>
      </c>
      <c r="K1248" t="s">
        <v>1546</v>
      </c>
    </row>
    <row r="1249" spans="1:11" x14ac:dyDescent="0.35">
      <c r="A1249" t="s">
        <v>5418</v>
      </c>
      <c r="B1249" t="s">
        <v>1975</v>
      </c>
      <c r="C1249" t="s">
        <v>5419</v>
      </c>
      <c r="D1249" t="s">
        <v>2983</v>
      </c>
      <c r="E1249" t="s">
        <v>5416</v>
      </c>
      <c r="F1249" t="s">
        <v>5417</v>
      </c>
      <c r="G1249" s="18">
        <v>44865</v>
      </c>
      <c r="I1249" t="s">
        <v>1544</v>
      </c>
      <c r="J1249" t="s">
        <v>1567</v>
      </c>
      <c r="K1249" t="s">
        <v>1546</v>
      </c>
    </row>
    <row r="1250" spans="1:11" x14ac:dyDescent="0.35">
      <c r="A1250" t="s">
        <v>5420</v>
      </c>
      <c r="B1250" t="s">
        <v>5421</v>
      </c>
      <c r="C1250" t="s">
        <v>5422</v>
      </c>
      <c r="D1250" t="s">
        <v>2773</v>
      </c>
      <c r="E1250" t="s">
        <v>1635</v>
      </c>
      <c r="F1250" t="s">
        <v>2774</v>
      </c>
      <c r="G1250" s="18">
        <v>41730</v>
      </c>
      <c r="I1250" t="s">
        <v>1544</v>
      </c>
      <c r="J1250" t="s">
        <v>1584</v>
      </c>
      <c r="K1250" t="s">
        <v>1546</v>
      </c>
    </row>
    <row r="1251" spans="1:11" x14ac:dyDescent="0.35">
      <c r="A1251" t="s">
        <v>5423</v>
      </c>
      <c r="B1251" t="s">
        <v>5424</v>
      </c>
      <c r="C1251" t="s">
        <v>5425</v>
      </c>
      <c r="D1251" t="s">
        <v>2773</v>
      </c>
      <c r="E1251" t="s">
        <v>1635</v>
      </c>
      <c r="F1251" t="s">
        <v>2774</v>
      </c>
      <c r="G1251" s="18">
        <v>42107</v>
      </c>
      <c r="I1251" t="s">
        <v>1544</v>
      </c>
      <c r="J1251" t="s">
        <v>1584</v>
      </c>
      <c r="K1251" t="s">
        <v>1546</v>
      </c>
    </row>
    <row r="1252" spans="1:11" x14ac:dyDescent="0.35">
      <c r="A1252" t="s">
        <v>5426</v>
      </c>
      <c r="B1252" t="s">
        <v>5427</v>
      </c>
      <c r="C1252" t="s">
        <v>5428</v>
      </c>
      <c r="D1252" t="s">
        <v>2773</v>
      </c>
      <c r="E1252" t="s">
        <v>1635</v>
      </c>
      <c r="F1252" t="s">
        <v>2774</v>
      </c>
      <c r="G1252" s="18">
        <v>41596</v>
      </c>
      <c r="I1252" t="s">
        <v>1544</v>
      </c>
      <c r="J1252" t="s">
        <v>1584</v>
      </c>
      <c r="K1252" t="s">
        <v>1546</v>
      </c>
    </row>
    <row r="1253" spans="1:11" x14ac:dyDescent="0.35">
      <c r="A1253" t="s">
        <v>5429</v>
      </c>
      <c r="B1253" t="s">
        <v>5430</v>
      </c>
      <c r="C1253" t="s">
        <v>5431</v>
      </c>
      <c r="D1253" t="s">
        <v>5264</v>
      </c>
      <c r="E1253" t="s">
        <v>3463</v>
      </c>
      <c r="F1253" t="s">
        <v>5265</v>
      </c>
      <c r="G1253" s="18">
        <v>43476</v>
      </c>
      <c r="I1253" t="s">
        <v>1544</v>
      </c>
      <c r="J1253" t="s">
        <v>1563</v>
      </c>
      <c r="K1253" t="s">
        <v>1546</v>
      </c>
    </row>
    <row r="1254" spans="1:11" x14ac:dyDescent="0.35">
      <c r="A1254" t="s">
        <v>5432</v>
      </c>
      <c r="B1254" t="s">
        <v>5430</v>
      </c>
      <c r="C1254" t="s">
        <v>5433</v>
      </c>
      <c r="D1254" t="s">
        <v>5264</v>
      </c>
      <c r="E1254" t="s">
        <v>3463</v>
      </c>
      <c r="F1254" t="s">
        <v>5265</v>
      </c>
      <c r="G1254" s="18">
        <v>44446</v>
      </c>
      <c r="I1254" t="s">
        <v>1544</v>
      </c>
      <c r="J1254" t="s">
        <v>1584</v>
      </c>
      <c r="K1254" t="s">
        <v>1546</v>
      </c>
    </row>
    <row r="1255" spans="1:11" x14ac:dyDescent="0.35">
      <c r="A1255" t="s">
        <v>5434</v>
      </c>
      <c r="B1255" t="s">
        <v>5430</v>
      </c>
      <c r="C1255" t="s">
        <v>5435</v>
      </c>
      <c r="D1255" t="s">
        <v>5264</v>
      </c>
      <c r="E1255" t="s">
        <v>3463</v>
      </c>
      <c r="F1255" t="s">
        <v>5265</v>
      </c>
      <c r="G1255" s="18">
        <v>44446</v>
      </c>
      <c r="I1255" t="s">
        <v>1544</v>
      </c>
      <c r="J1255" t="s">
        <v>1584</v>
      </c>
      <c r="K1255" t="s">
        <v>1546</v>
      </c>
    </row>
    <row r="1256" spans="1:11" x14ac:dyDescent="0.35">
      <c r="A1256" t="s">
        <v>5436</v>
      </c>
      <c r="B1256" t="s">
        <v>5430</v>
      </c>
      <c r="C1256" t="s">
        <v>5437</v>
      </c>
      <c r="D1256" t="s">
        <v>5264</v>
      </c>
      <c r="E1256" t="s">
        <v>3463</v>
      </c>
      <c r="F1256" t="s">
        <v>5265</v>
      </c>
      <c r="G1256" s="18">
        <v>44446</v>
      </c>
      <c r="I1256" t="s">
        <v>1544</v>
      </c>
      <c r="J1256" t="s">
        <v>1584</v>
      </c>
      <c r="K1256" t="s">
        <v>1546</v>
      </c>
    </row>
    <row r="1257" spans="1:11" x14ac:dyDescent="0.35">
      <c r="A1257" t="s">
        <v>5438</v>
      </c>
      <c r="B1257" t="s">
        <v>5439</v>
      </c>
      <c r="C1257" t="s">
        <v>5440</v>
      </c>
      <c r="D1257" t="s">
        <v>5264</v>
      </c>
      <c r="E1257" t="s">
        <v>1641</v>
      </c>
      <c r="F1257" t="s">
        <v>5265</v>
      </c>
      <c r="G1257" s="18">
        <v>45888</v>
      </c>
      <c r="I1257" t="s">
        <v>1544</v>
      </c>
      <c r="J1257" t="s">
        <v>1567</v>
      </c>
      <c r="K1257" t="s">
        <v>1546</v>
      </c>
    </row>
    <row r="1258" spans="1:11" x14ac:dyDescent="0.35">
      <c r="A1258" t="s">
        <v>5441</v>
      </c>
      <c r="B1258" t="s">
        <v>5439</v>
      </c>
      <c r="C1258" t="s">
        <v>5442</v>
      </c>
      <c r="D1258" t="s">
        <v>5264</v>
      </c>
      <c r="E1258" t="s">
        <v>1641</v>
      </c>
      <c r="F1258" t="s">
        <v>5265</v>
      </c>
      <c r="G1258" s="18">
        <v>45775</v>
      </c>
      <c r="I1258" t="s">
        <v>1544</v>
      </c>
      <c r="J1258" t="s">
        <v>1567</v>
      </c>
      <c r="K1258" t="s">
        <v>1546</v>
      </c>
    </row>
    <row r="1259" spans="1:11" x14ac:dyDescent="0.35">
      <c r="A1259" t="s">
        <v>5443</v>
      </c>
      <c r="B1259" t="s">
        <v>5439</v>
      </c>
      <c r="C1259" t="s">
        <v>5444</v>
      </c>
      <c r="D1259" t="s">
        <v>5264</v>
      </c>
      <c r="E1259" t="s">
        <v>1641</v>
      </c>
      <c r="F1259" t="s">
        <v>5265</v>
      </c>
      <c r="G1259" s="18">
        <v>45881</v>
      </c>
      <c r="I1259" t="s">
        <v>1544</v>
      </c>
      <c r="J1259" t="s">
        <v>1567</v>
      </c>
      <c r="K1259" t="s">
        <v>1546</v>
      </c>
    </row>
    <row r="1260" spans="1:11" x14ac:dyDescent="0.35">
      <c r="A1260" t="s">
        <v>5445</v>
      </c>
      <c r="B1260" t="s">
        <v>5439</v>
      </c>
      <c r="C1260" t="s">
        <v>5446</v>
      </c>
      <c r="D1260" t="s">
        <v>5264</v>
      </c>
      <c r="E1260" t="s">
        <v>1641</v>
      </c>
      <c r="F1260" t="s">
        <v>5265</v>
      </c>
      <c r="G1260" s="18">
        <v>45881</v>
      </c>
      <c r="I1260" t="s">
        <v>1544</v>
      </c>
      <c r="J1260" t="s">
        <v>1567</v>
      </c>
      <c r="K1260" t="s">
        <v>1546</v>
      </c>
    </row>
    <row r="1261" spans="1:11" x14ac:dyDescent="0.35">
      <c r="A1261" t="s">
        <v>5447</v>
      </c>
      <c r="B1261" t="s">
        <v>4280</v>
      </c>
      <c r="C1261" t="s">
        <v>5448</v>
      </c>
      <c r="D1261" t="s">
        <v>4282</v>
      </c>
      <c r="E1261" t="s">
        <v>2135</v>
      </c>
      <c r="F1261" t="s">
        <v>4283</v>
      </c>
      <c r="G1261" s="18">
        <v>45363</v>
      </c>
      <c r="I1261" t="s">
        <v>1544</v>
      </c>
      <c r="J1261" t="s">
        <v>1595</v>
      </c>
      <c r="K1261" t="s">
        <v>1546</v>
      </c>
    </row>
    <row r="1262" spans="1:11" x14ac:dyDescent="0.35">
      <c r="A1262" t="s">
        <v>5447</v>
      </c>
      <c r="B1262" t="s">
        <v>4280</v>
      </c>
      <c r="C1262" t="s">
        <v>5449</v>
      </c>
      <c r="D1262" t="s">
        <v>4282</v>
      </c>
      <c r="E1262" t="s">
        <v>2135</v>
      </c>
      <c r="F1262" t="s">
        <v>4283</v>
      </c>
      <c r="G1262" s="18">
        <v>45350</v>
      </c>
      <c r="I1262" t="s">
        <v>1544</v>
      </c>
      <c r="J1262" t="s">
        <v>1573</v>
      </c>
      <c r="K1262" t="s">
        <v>1546</v>
      </c>
    </row>
    <row r="1263" spans="1:11" x14ac:dyDescent="0.35">
      <c r="A1263" t="s">
        <v>5450</v>
      </c>
      <c r="B1263" t="s">
        <v>2116</v>
      </c>
      <c r="C1263" t="s">
        <v>5451</v>
      </c>
      <c r="D1263" t="s">
        <v>5452</v>
      </c>
      <c r="E1263" t="s">
        <v>4021</v>
      </c>
      <c r="F1263" t="s">
        <v>5453</v>
      </c>
      <c r="G1263" s="18">
        <v>43014</v>
      </c>
      <c r="I1263" t="s">
        <v>1544</v>
      </c>
      <c r="J1263" t="s">
        <v>1584</v>
      </c>
      <c r="K1263" t="s">
        <v>1546</v>
      </c>
    </row>
    <row r="1264" spans="1:11" x14ac:dyDescent="0.35">
      <c r="A1264" t="s">
        <v>5450</v>
      </c>
      <c r="B1264" t="s">
        <v>5454</v>
      </c>
      <c r="C1264" t="s">
        <v>5455</v>
      </c>
      <c r="D1264" t="s">
        <v>5452</v>
      </c>
      <c r="E1264" t="s">
        <v>4021</v>
      </c>
      <c r="F1264" t="s">
        <v>5453</v>
      </c>
      <c r="G1264" s="18">
        <v>43014</v>
      </c>
      <c r="I1264" t="s">
        <v>1544</v>
      </c>
      <c r="J1264" t="s">
        <v>1584</v>
      </c>
      <c r="K1264" t="s">
        <v>1546</v>
      </c>
    </row>
    <row r="1265" spans="1:11" x14ac:dyDescent="0.35">
      <c r="A1265" t="s">
        <v>5450</v>
      </c>
      <c r="B1265" t="s">
        <v>5456</v>
      </c>
      <c r="C1265" t="s">
        <v>5457</v>
      </c>
      <c r="D1265" t="s">
        <v>5452</v>
      </c>
      <c r="E1265" t="s">
        <v>4021</v>
      </c>
      <c r="F1265" t="s">
        <v>5453</v>
      </c>
      <c r="G1265" s="18">
        <v>43014</v>
      </c>
      <c r="I1265" t="s">
        <v>1544</v>
      </c>
      <c r="J1265" t="s">
        <v>1584</v>
      </c>
      <c r="K1265" t="s">
        <v>1546</v>
      </c>
    </row>
    <row r="1266" spans="1:11" x14ac:dyDescent="0.35">
      <c r="A1266" t="s">
        <v>5458</v>
      </c>
      <c r="B1266" t="s">
        <v>5459</v>
      </c>
      <c r="C1266" t="s">
        <v>5460</v>
      </c>
      <c r="D1266" t="s">
        <v>5452</v>
      </c>
      <c r="E1266" t="s">
        <v>4021</v>
      </c>
      <c r="F1266" t="s">
        <v>5453</v>
      </c>
      <c r="G1266" s="18">
        <v>43014</v>
      </c>
      <c r="I1266" t="s">
        <v>1544</v>
      </c>
      <c r="J1266" t="s">
        <v>1584</v>
      </c>
      <c r="K1266" t="s">
        <v>1546</v>
      </c>
    </row>
    <row r="1267" spans="1:11" x14ac:dyDescent="0.35">
      <c r="A1267" t="s">
        <v>5458</v>
      </c>
      <c r="B1267" t="s">
        <v>5459</v>
      </c>
      <c r="C1267" t="s">
        <v>5461</v>
      </c>
      <c r="D1267" t="s">
        <v>5452</v>
      </c>
      <c r="E1267" t="s">
        <v>4021</v>
      </c>
      <c r="F1267" t="s">
        <v>5453</v>
      </c>
      <c r="G1267" s="18">
        <v>43014</v>
      </c>
      <c r="I1267" t="s">
        <v>1544</v>
      </c>
      <c r="J1267" t="s">
        <v>1584</v>
      </c>
      <c r="K1267" t="s">
        <v>1546</v>
      </c>
    </row>
    <row r="1268" spans="1:11" x14ac:dyDescent="0.35">
      <c r="A1268" t="s">
        <v>5458</v>
      </c>
      <c r="B1268" t="s">
        <v>5462</v>
      </c>
      <c r="C1268" t="s">
        <v>5463</v>
      </c>
      <c r="D1268" t="s">
        <v>5452</v>
      </c>
      <c r="E1268" t="s">
        <v>4021</v>
      </c>
      <c r="F1268" t="s">
        <v>5453</v>
      </c>
      <c r="G1268" s="18">
        <v>43014</v>
      </c>
      <c r="I1268" t="s">
        <v>1544</v>
      </c>
      <c r="J1268" t="s">
        <v>1584</v>
      </c>
      <c r="K1268" t="s">
        <v>1546</v>
      </c>
    </row>
    <row r="1269" spans="1:11" x14ac:dyDescent="0.35">
      <c r="A1269" t="s">
        <v>5458</v>
      </c>
      <c r="B1269" t="s">
        <v>5462</v>
      </c>
      <c r="C1269" t="s">
        <v>5464</v>
      </c>
      <c r="D1269" t="s">
        <v>5452</v>
      </c>
      <c r="E1269" t="s">
        <v>4021</v>
      </c>
      <c r="F1269" t="s">
        <v>5453</v>
      </c>
      <c r="G1269" s="18">
        <v>43014</v>
      </c>
      <c r="I1269" t="s">
        <v>1544</v>
      </c>
      <c r="J1269" t="s">
        <v>1584</v>
      </c>
      <c r="K1269" t="s">
        <v>1546</v>
      </c>
    </row>
    <row r="1270" spans="1:11" x14ac:dyDescent="0.35">
      <c r="A1270" t="s">
        <v>5458</v>
      </c>
      <c r="B1270" t="s">
        <v>5465</v>
      </c>
      <c r="C1270" t="s">
        <v>5466</v>
      </c>
      <c r="D1270" t="s">
        <v>5452</v>
      </c>
      <c r="E1270" t="s">
        <v>4021</v>
      </c>
      <c r="F1270" t="s">
        <v>5453</v>
      </c>
      <c r="G1270" s="18">
        <v>43014</v>
      </c>
      <c r="I1270" t="s">
        <v>1544</v>
      </c>
      <c r="J1270" t="s">
        <v>1584</v>
      </c>
      <c r="K1270" t="s">
        <v>1546</v>
      </c>
    </row>
    <row r="1271" spans="1:11" x14ac:dyDescent="0.35">
      <c r="A1271" t="s">
        <v>5458</v>
      </c>
      <c r="B1271" t="s">
        <v>5467</v>
      </c>
      <c r="C1271" t="s">
        <v>5468</v>
      </c>
      <c r="D1271" t="s">
        <v>5452</v>
      </c>
      <c r="E1271" t="s">
        <v>4021</v>
      </c>
      <c r="F1271" t="s">
        <v>5453</v>
      </c>
      <c r="G1271" s="18">
        <v>43014</v>
      </c>
      <c r="I1271" t="s">
        <v>1544</v>
      </c>
      <c r="J1271" t="s">
        <v>1584</v>
      </c>
      <c r="K1271" t="s">
        <v>1546</v>
      </c>
    </row>
    <row r="1272" spans="1:11" x14ac:dyDescent="0.35">
      <c r="A1272" t="s">
        <v>5458</v>
      </c>
      <c r="B1272" t="s">
        <v>5467</v>
      </c>
      <c r="C1272" t="s">
        <v>5469</v>
      </c>
      <c r="D1272" t="s">
        <v>5452</v>
      </c>
      <c r="E1272" t="s">
        <v>4021</v>
      </c>
      <c r="F1272" t="s">
        <v>5453</v>
      </c>
      <c r="G1272" s="18">
        <v>43014</v>
      </c>
      <c r="I1272" t="s">
        <v>1544</v>
      </c>
      <c r="J1272" t="s">
        <v>1584</v>
      </c>
      <c r="K1272" t="s">
        <v>1546</v>
      </c>
    </row>
    <row r="1273" spans="1:11" x14ac:dyDescent="0.35">
      <c r="A1273" t="s">
        <v>5470</v>
      </c>
      <c r="B1273" t="s">
        <v>5471</v>
      </c>
      <c r="C1273" t="s">
        <v>5472</v>
      </c>
      <c r="D1273" t="s">
        <v>3490</v>
      </c>
      <c r="E1273" t="s">
        <v>2607</v>
      </c>
      <c r="F1273" t="s">
        <v>5473</v>
      </c>
      <c r="G1273" s="18">
        <v>42248</v>
      </c>
      <c r="I1273" t="s">
        <v>1544</v>
      </c>
      <c r="J1273" t="s">
        <v>1584</v>
      </c>
      <c r="K1273" t="s">
        <v>1546</v>
      </c>
    </row>
    <row r="1274" spans="1:11" x14ac:dyDescent="0.35">
      <c r="A1274" t="s">
        <v>5474</v>
      </c>
      <c r="B1274" t="s">
        <v>5475</v>
      </c>
      <c r="C1274" t="s">
        <v>5476</v>
      </c>
      <c r="D1274" t="s">
        <v>3466</v>
      </c>
      <c r="E1274" t="s">
        <v>2607</v>
      </c>
      <c r="F1274" t="s">
        <v>3467</v>
      </c>
      <c r="G1274" s="18">
        <v>44830</v>
      </c>
      <c r="H1274" s="18">
        <v>46387</v>
      </c>
      <c r="I1274" t="s">
        <v>1544</v>
      </c>
      <c r="J1274" t="s">
        <v>1549</v>
      </c>
      <c r="K1274" t="s">
        <v>1546</v>
      </c>
    </row>
    <row r="1275" spans="1:11" x14ac:dyDescent="0.35">
      <c r="A1275" t="s">
        <v>5477</v>
      </c>
      <c r="B1275" t="s">
        <v>4116</v>
      </c>
      <c r="C1275" t="s">
        <v>5478</v>
      </c>
      <c r="D1275" t="s">
        <v>5479</v>
      </c>
      <c r="E1275" t="s">
        <v>1641</v>
      </c>
      <c r="F1275" t="s">
        <v>5480</v>
      </c>
      <c r="G1275" s="18">
        <v>41186</v>
      </c>
      <c r="I1275" t="s">
        <v>1544</v>
      </c>
      <c r="J1275" t="s">
        <v>1549</v>
      </c>
      <c r="K1275" t="s">
        <v>1546</v>
      </c>
    </row>
    <row r="1276" spans="1:11" x14ac:dyDescent="0.35">
      <c r="A1276" t="s">
        <v>5481</v>
      </c>
      <c r="B1276" t="s">
        <v>5482</v>
      </c>
      <c r="C1276" t="s">
        <v>5483</v>
      </c>
      <c r="D1276" t="s">
        <v>5484</v>
      </c>
      <c r="E1276" t="s">
        <v>1983</v>
      </c>
      <c r="F1276" t="s">
        <v>5485</v>
      </c>
      <c r="G1276" s="18">
        <v>45565</v>
      </c>
      <c r="I1276" t="s">
        <v>1544</v>
      </c>
      <c r="J1276" t="s">
        <v>1584</v>
      </c>
      <c r="K1276" t="s">
        <v>1546</v>
      </c>
    </row>
    <row r="1277" spans="1:11" x14ac:dyDescent="0.35">
      <c r="A1277" t="s">
        <v>5486</v>
      </c>
      <c r="B1277" t="s">
        <v>5482</v>
      </c>
      <c r="C1277" t="s">
        <v>5487</v>
      </c>
      <c r="D1277" t="s">
        <v>5484</v>
      </c>
      <c r="E1277" t="s">
        <v>1983</v>
      </c>
      <c r="F1277" t="s">
        <v>5485</v>
      </c>
      <c r="G1277" s="18">
        <v>45565</v>
      </c>
      <c r="I1277" t="s">
        <v>1544</v>
      </c>
      <c r="J1277" t="s">
        <v>1584</v>
      </c>
      <c r="K1277" t="s">
        <v>1546</v>
      </c>
    </row>
    <row r="1278" spans="1:11" x14ac:dyDescent="0.35">
      <c r="A1278" t="s">
        <v>5488</v>
      </c>
      <c r="B1278" t="s">
        <v>5489</v>
      </c>
      <c r="C1278" t="s">
        <v>5490</v>
      </c>
      <c r="D1278" t="s">
        <v>5491</v>
      </c>
      <c r="E1278" t="s">
        <v>5492</v>
      </c>
      <c r="F1278" t="s">
        <v>5493</v>
      </c>
      <c r="G1278" s="18">
        <v>44454</v>
      </c>
      <c r="I1278" t="s">
        <v>1544</v>
      </c>
      <c r="J1278" t="s">
        <v>1584</v>
      </c>
      <c r="K1278" t="s">
        <v>1546</v>
      </c>
    </row>
    <row r="1279" spans="1:11" x14ac:dyDescent="0.35">
      <c r="A1279" t="s">
        <v>5494</v>
      </c>
      <c r="B1279" t="s">
        <v>5489</v>
      </c>
      <c r="C1279" t="s">
        <v>5495</v>
      </c>
      <c r="D1279" t="s">
        <v>5491</v>
      </c>
      <c r="E1279" t="s">
        <v>5492</v>
      </c>
      <c r="F1279" t="s">
        <v>5493</v>
      </c>
      <c r="G1279" s="18">
        <v>44454</v>
      </c>
      <c r="I1279" t="s">
        <v>1544</v>
      </c>
      <c r="J1279" t="s">
        <v>1747</v>
      </c>
      <c r="K1279" t="s">
        <v>1546</v>
      </c>
    </row>
    <row r="1280" spans="1:11" x14ac:dyDescent="0.35">
      <c r="A1280" t="s">
        <v>5496</v>
      </c>
      <c r="B1280" t="s">
        <v>5421</v>
      </c>
      <c r="C1280" t="s">
        <v>5497</v>
      </c>
      <c r="D1280" t="s">
        <v>5498</v>
      </c>
      <c r="E1280" t="s">
        <v>5499</v>
      </c>
      <c r="F1280" t="s">
        <v>5500</v>
      </c>
      <c r="G1280" s="18">
        <v>44678</v>
      </c>
      <c r="I1280" t="s">
        <v>1583</v>
      </c>
      <c r="J1280" t="s">
        <v>1747</v>
      </c>
      <c r="K1280" t="s">
        <v>1546</v>
      </c>
    </row>
    <row r="1281" spans="1:11" x14ac:dyDescent="0.35">
      <c r="A1281" t="s">
        <v>5496</v>
      </c>
      <c r="B1281" t="s">
        <v>5501</v>
      </c>
      <c r="C1281" t="s">
        <v>5502</v>
      </c>
      <c r="D1281" t="s">
        <v>5498</v>
      </c>
      <c r="E1281" t="s">
        <v>5499</v>
      </c>
      <c r="F1281" t="s">
        <v>5500</v>
      </c>
      <c r="G1281" s="18">
        <v>43677</v>
      </c>
      <c r="I1281" t="s">
        <v>1583</v>
      </c>
      <c r="J1281" t="s">
        <v>1573</v>
      </c>
      <c r="K1281" t="s">
        <v>1546</v>
      </c>
    </row>
    <row r="1282" spans="1:11" x14ac:dyDescent="0.35">
      <c r="A1282" t="s">
        <v>5503</v>
      </c>
      <c r="B1282" t="s">
        <v>5504</v>
      </c>
      <c r="C1282" t="s">
        <v>5505</v>
      </c>
      <c r="D1282" t="s">
        <v>5506</v>
      </c>
      <c r="E1282" t="s">
        <v>5507</v>
      </c>
      <c r="F1282" t="s">
        <v>5508</v>
      </c>
      <c r="G1282" s="18">
        <v>44319</v>
      </c>
      <c r="I1282" t="s">
        <v>1544</v>
      </c>
      <c r="J1282" t="s">
        <v>1567</v>
      </c>
      <c r="K1282" t="s">
        <v>1546</v>
      </c>
    </row>
    <row r="1283" spans="1:11" x14ac:dyDescent="0.35">
      <c r="A1283" t="s">
        <v>5509</v>
      </c>
      <c r="B1283" t="s">
        <v>5504</v>
      </c>
      <c r="C1283" t="s">
        <v>5510</v>
      </c>
      <c r="D1283" t="s">
        <v>5506</v>
      </c>
      <c r="E1283" t="s">
        <v>5507</v>
      </c>
      <c r="F1283" t="s">
        <v>5508</v>
      </c>
      <c r="G1283" s="18">
        <v>44319</v>
      </c>
      <c r="I1283" t="s">
        <v>1544</v>
      </c>
      <c r="J1283" t="s">
        <v>1567</v>
      </c>
      <c r="K1283" t="s">
        <v>1546</v>
      </c>
    </row>
    <row r="1284" spans="1:11" x14ac:dyDescent="0.35">
      <c r="A1284" t="s">
        <v>5511</v>
      </c>
      <c r="B1284" t="s">
        <v>3967</v>
      </c>
      <c r="C1284" t="s">
        <v>5512</v>
      </c>
      <c r="D1284" t="s">
        <v>5506</v>
      </c>
      <c r="E1284" t="s">
        <v>1593</v>
      </c>
      <c r="F1284" t="s">
        <v>5508</v>
      </c>
      <c r="G1284" s="18">
        <v>45679</v>
      </c>
      <c r="I1284" t="s">
        <v>1544</v>
      </c>
      <c r="J1284" t="s">
        <v>1545</v>
      </c>
      <c r="K1284" t="s">
        <v>1546</v>
      </c>
    </row>
    <row r="1285" spans="1:11" x14ac:dyDescent="0.35">
      <c r="A1285" t="s">
        <v>5513</v>
      </c>
      <c r="B1285" t="s">
        <v>5514</v>
      </c>
      <c r="C1285" t="s">
        <v>5515</v>
      </c>
      <c r="D1285" t="s">
        <v>4047</v>
      </c>
      <c r="E1285" t="s">
        <v>4883</v>
      </c>
      <c r="F1285" t="s">
        <v>4048</v>
      </c>
      <c r="G1285" s="18">
        <v>45967</v>
      </c>
      <c r="H1285" s="18">
        <v>45992</v>
      </c>
      <c r="I1285" t="s">
        <v>1860</v>
      </c>
      <c r="J1285" t="s">
        <v>1549</v>
      </c>
      <c r="K1285" t="s">
        <v>1546</v>
      </c>
    </row>
    <row r="1286" spans="1:11" x14ac:dyDescent="0.35">
      <c r="A1286" t="s">
        <v>5516</v>
      </c>
      <c r="B1286" t="s">
        <v>5068</v>
      </c>
      <c r="C1286" t="s">
        <v>5517</v>
      </c>
      <c r="D1286" t="s">
        <v>5518</v>
      </c>
      <c r="E1286" t="s">
        <v>2152</v>
      </c>
      <c r="F1286" t="s">
        <v>5519</v>
      </c>
      <c r="G1286" s="18">
        <v>42989</v>
      </c>
      <c r="I1286" t="s">
        <v>1583</v>
      </c>
      <c r="J1286" t="s">
        <v>1595</v>
      </c>
      <c r="K1286" t="s">
        <v>1546</v>
      </c>
    </row>
    <row r="1287" spans="1:11" x14ac:dyDescent="0.35">
      <c r="A1287" t="s">
        <v>5520</v>
      </c>
      <c r="B1287" t="s">
        <v>1933</v>
      </c>
      <c r="C1287" t="s">
        <v>5521</v>
      </c>
      <c r="D1287" t="s">
        <v>5518</v>
      </c>
      <c r="E1287" t="s">
        <v>2152</v>
      </c>
      <c r="F1287" t="s">
        <v>5519</v>
      </c>
      <c r="G1287" s="18">
        <v>42016</v>
      </c>
      <c r="I1287" t="s">
        <v>1583</v>
      </c>
      <c r="J1287" t="s">
        <v>1563</v>
      </c>
      <c r="K1287" t="s">
        <v>1546</v>
      </c>
    </row>
    <row r="1288" spans="1:11" x14ac:dyDescent="0.35">
      <c r="A1288" t="s">
        <v>5522</v>
      </c>
      <c r="B1288" t="s">
        <v>1667</v>
      </c>
      <c r="C1288" t="s">
        <v>5523</v>
      </c>
      <c r="D1288" t="s">
        <v>5284</v>
      </c>
      <c r="E1288" t="s">
        <v>1554</v>
      </c>
      <c r="F1288" t="s">
        <v>5285</v>
      </c>
      <c r="G1288" s="18">
        <v>45406</v>
      </c>
      <c r="I1288" t="s">
        <v>1544</v>
      </c>
      <c r="J1288" t="s">
        <v>1567</v>
      </c>
      <c r="K1288" t="s">
        <v>1546</v>
      </c>
    </row>
    <row r="1289" spans="1:11" x14ac:dyDescent="0.35">
      <c r="A1289" t="s">
        <v>5524</v>
      </c>
      <c r="B1289" t="s">
        <v>1667</v>
      </c>
      <c r="C1289" t="s">
        <v>5525</v>
      </c>
      <c r="D1289" t="s">
        <v>5526</v>
      </c>
      <c r="E1289" t="s">
        <v>1554</v>
      </c>
      <c r="F1289" t="s">
        <v>5527</v>
      </c>
      <c r="G1289" s="18">
        <v>43783</v>
      </c>
      <c r="I1289" t="s">
        <v>1583</v>
      </c>
      <c r="J1289" t="s">
        <v>1567</v>
      </c>
      <c r="K1289" t="s">
        <v>1546</v>
      </c>
    </row>
    <row r="1290" spans="1:11" x14ac:dyDescent="0.35">
      <c r="A1290" t="s">
        <v>5528</v>
      </c>
      <c r="B1290" t="s">
        <v>1735</v>
      </c>
      <c r="C1290" t="s">
        <v>5529</v>
      </c>
      <c r="D1290" t="s">
        <v>5284</v>
      </c>
      <c r="E1290" t="s">
        <v>1806</v>
      </c>
      <c r="F1290" t="s">
        <v>5285</v>
      </c>
      <c r="G1290" s="18">
        <v>45867</v>
      </c>
      <c r="I1290" t="s">
        <v>1544</v>
      </c>
      <c r="J1290" t="s">
        <v>1567</v>
      </c>
      <c r="K1290" t="s">
        <v>1546</v>
      </c>
    </row>
    <row r="1291" spans="1:11" x14ac:dyDescent="0.35">
      <c r="A1291" t="s">
        <v>5530</v>
      </c>
      <c r="B1291" t="s">
        <v>1735</v>
      </c>
      <c r="C1291" t="s">
        <v>5531</v>
      </c>
      <c r="D1291" t="s">
        <v>5284</v>
      </c>
      <c r="E1291" t="s">
        <v>1806</v>
      </c>
      <c r="F1291" t="s">
        <v>5285</v>
      </c>
      <c r="G1291" s="18">
        <v>45867</v>
      </c>
      <c r="I1291" t="s">
        <v>1544</v>
      </c>
      <c r="J1291" t="s">
        <v>1567</v>
      </c>
      <c r="K1291" t="s">
        <v>1546</v>
      </c>
    </row>
    <row r="1292" spans="1:11" x14ac:dyDescent="0.35">
      <c r="A1292" t="s">
        <v>5532</v>
      </c>
      <c r="B1292" t="s">
        <v>3219</v>
      </c>
      <c r="C1292" t="s">
        <v>5533</v>
      </c>
      <c r="D1292" t="s">
        <v>5534</v>
      </c>
      <c r="E1292" t="s">
        <v>2386</v>
      </c>
      <c r="F1292" t="s">
        <v>5535</v>
      </c>
      <c r="G1292" s="18">
        <v>45915</v>
      </c>
      <c r="I1292" t="s">
        <v>1583</v>
      </c>
      <c r="J1292" t="s">
        <v>1584</v>
      </c>
      <c r="K1292" t="s">
        <v>1546</v>
      </c>
    </row>
    <row r="1293" spans="1:11" x14ac:dyDescent="0.35">
      <c r="A1293" t="s">
        <v>5536</v>
      </c>
      <c r="B1293" t="s">
        <v>3219</v>
      </c>
      <c r="C1293" t="s">
        <v>5537</v>
      </c>
      <c r="D1293" t="s">
        <v>5534</v>
      </c>
      <c r="E1293" t="s">
        <v>2386</v>
      </c>
      <c r="F1293" t="s">
        <v>5535</v>
      </c>
      <c r="G1293" s="18">
        <v>45740</v>
      </c>
      <c r="I1293" t="s">
        <v>1556</v>
      </c>
      <c r="J1293" t="s">
        <v>1563</v>
      </c>
      <c r="K1293" t="s">
        <v>1546</v>
      </c>
    </row>
    <row r="1294" spans="1:11" x14ac:dyDescent="0.35">
      <c r="A1294" t="s">
        <v>5538</v>
      </c>
      <c r="B1294" t="s">
        <v>1586</v>
      </c>
      <c r="C1294" t="s">
        <v>5539</v>
      </c>
      <c r="D1294" t="s">
        <v>5534</v>
      </c>
      <c r="E1294" t="s">
        <v>1818</v>
      </c>
      <c r="F1294" t="s">
        <v>5540</v>
      </c>
      <c r="G1294" s="18">
        <v>43470</v>
      </c>
      <c r="I1294" t="s">
        <v>1583</v>
      </c>
      <c r="J1294" t="s">
        <v>1584</v>
      </c>
      <c r="K1294" t="s">
        <v>1546</v>
      </c>
    </row>
    <row r="1295" spans="1:11" x14ac:dyDescent="0.35">
      <c r="A1295" t="s">
        <v>5541</v>
      </c>
      <c r="B1295" t="s">
        <v>1586</v>
      </c>
      <c r="C1295" t="s">
        <v>5542</v>
      </c>
      <c r="D1295" t="s">
        <v>5534</v>
      </c>
      <c r="E1295" t="s">
        <v>1818</v>
      </c>
      <c r="F1295" t="s">
        <v>5540</v>
      </c>
      <c r="G1295" s="18">
        <v>43915</v>
      </c>
      <c r="I1295" t="s">
        <v>1544</v>
      </c>
      <c r="J1295" t="s">
        <v>1549</v>
      </c>
      <c r="K1295" t="s">
        <v>1546</v>
      </c>
    </row>
    <row r="1296" spans="1:11" x14ac:dyDescent="0.35">
      <c r="A1296" t="s">
        <v>5543</v>
      </c>
      <c r="B1296" t="s">
        <v>5544</v>
      </c>
      <c r="C1296" t="s">
        <v>5545</v>
      </c>
      <c r="D1296" t="s">
        <v>5534</v>
      </c>
      <c r="E1296" t="s">
        <v>1554</v>
      </c>
      <c r="F1296" t="s">
        <v>5535</v>
      </c>
      <c r="G1296" s="18">
        <v>45706</v>
      </c>
      <c r="I1296" t="s">
        <v>1583</v>
      </c>
      <c r="J1296" t="s">
        <v>1545</v>
      </c>
      <c r="K1296" t="s">
        <v>1546</v>
      </c>
    </row>
    <row r="1297" spans="1:11" x14ac:dyDescent="0.35">
      <c r="A1297" t="s">
        <v>5546</v>
      </c>
      <c r="B1297" t="s">
        <v>5547</v>
      </c>
      <c r="C1297" t="s">
        <v>5548</v>
      </c>
      <c r="D1297" t="s">
        <v>5534</v>
      </c>
      <c r="E1297" t="s">
        <v>1554</v>
      </c>
      <c r="F1297" t="s">
        <v>5535</v>
      </c>
      <c r="G1297" s="18">
        <v>42541</v>
      </c>
      <c r="I1297" t="s">
        <v>1583</v>
      </c>
      <c r="J1297" t="s">
        <v>1747</v>
      </c>
      <c r="K1297" t="s">
        <v>1546</v>
      </c>
    </row>
    <row r="1298" spans="1:11" x14ac:dyDescent="0.35">
      <c r="A1298" t="s">
        <v>5546</v>
      </c>
      <c r="B1298" t="s">
        <v>5549</v>
      </c>
      <c r="C1298" t="s">
        <v>5550</v>
      </c>
      <c r="D1298" t="s">
        <v>5534</v>
      </c>
      <c r="E1298" t="s">
        <v>1554</v>
      </c>
      <c r="F1298" t="s">
        <v>5535</v>
      </c>
      <c r="G1298" s="18">
        <v>45706</v>
      </c>
      <c r="I1298" t="s">
        <v>1583</v>
      </c>
      <c r="J1298" t="s">
        <v>1545</v>
      </c>
      <c r="K1298" t="s">
        <v>1546</v>
      </c>
    </row>
    <row r="1299" spans="1:11" x14ac:dyDescent="0.35">
      <c r="A1299" t="s">
        <v>5551</v>
      </c>
      <c r="B1299" t="s">
        <v>5552</v>
      </c>
      <c r="C1299" t="s">
        <v>5553</v>
      </c>
      <c r="D1299" t="s">
        <v>2602</v>
      </c>
      <c r="E1299" t="s">
        <v>4660</v>
      </c>
      <c r="F1299" t="s">
        <v>5554</v>
      </c>
      <c r="G1299" s="18">
        <v>42972</v>
      </c>
      <c r="I1299" t="s">
        <v>1544</v>
      </c>
      <c r="J1299" t="s">
        <v>1584</v>
      </c>
      <c r="K1299" t="s">
        <v>1546</v>
      </c>
    </row>
    <row r="1300" spans="1:11" x14ac:dyDescent="0.35">
      <c r="A1300" t="s">
        <v>5555</v>
      </c>
      <c r="B1300" t="s">
        <v>2116</v>
      </c>
      <c r="C1300" t="s">
        <v>5556</v>
      </c>
      <c r="D1300" t="s">
        <v>2602</v>
      </c>
      <c r="E1300" t="s">
        <v>4660</v>
      </c>
      <c r="F1300" t="s">
        <v>5554</v>
      </c>
      <c r="G1300" s="18">
        <v>44074</v>
      </c>
      <c r="I1300" t="s">
        <v>1544</v>
      </c>
      <c r="J1300" t="s">
        <v>1584</v>
      </c>
      <c r="K1300" t="s">
        <v>1546</v>
      </c>
    </row>
    <row r="1301" spans="1:11" x14ac:dyDescent="0.35">
      <c r="A1301" t="s">
        <v>5557</v>
      </c>
      <c r="B1301" t="s">
        <v>1638</v>
      </c>
      <c r="C1301" t="s">
        <v>5558</v>
      </c>
      <c r="D1301" t="s">
        <v>4073</v>
      </c>
      <c r="E1301" t="s">
        <v>1806</v>
      </c>
      <c r="F1301" t="s">
        <v>4074</v>
      </c>
      <c r="G1301" s="18">
        <v>44277</v>
      </c>
      <c r="I1301" t="s">
        <v>1583</v>
      </c>
      <c r="J1301" t="s">
        <v>1567</v>
      </c>
      <c r="K1301" t="s">
        <v>1546</v>
      </c>
    </row>
    <row r="1302" spans="1:11" x14ac:dyDescent="0.35">
      <c r="A1302" t="s">
        <v>5559</v>
      </c>
      <c r="B1302" t="s">
        <v>1667</v>
      </c>
      <c r="C1302" t="s">
        <v>5560</v>
      </c>
      <c r="D1302" t="s">
        <v>5561</v>
      </c>
      <c r="E1302" t="s">
        <v>2113</v>
      </c>
      <c r="F1302" t="s">
        <v>5562</v>
      </c>
      <c r="G1302" s="18">
        <v>45869</v>
      </c>
      <c r="H1302" s="18">
        <v>46387</v>
      </c>
      <c r="I1302" t="s">
        <v>1544</v>
      </c>
      <c r="J1302" t="s">
        <v>1545</v>
      </c>
      <c r="K1302" t="s">
        <v>1546</v>
      </c>
    </row>
    <row r="1303" spans="1:11" x14ac:dyDescent="0.35">
      <c r="A1303" t="s">
        <v>5563</v>
      </c>
      <c r="B1303" t="s">
        <v>3244</v>
      </c>
      <c r="C1303" t="s">
        <v>5564</v>
      </c>
      <c r="D1303" t="s">
        <v>3246</v>
      </c>
      <c r="E1303" t="s">
        <v>1593</v>
      </c>
      <c r="F1303" t="s">
        <v>3247</v>
      </c>
      <c r="G1303" s="18">
        <v>45078</v>
      </c>
      <c r="I1303" t="s">
        <v>1544</v>
      </c>
      <c r="J1303" t="s">
        <v>1573</v>
      </c>
      <c r="K1303" t="s">
        <v>1546</v>
      </c>
    </row>
    <row r="1304" spans="1:11" x14ac:dyDescent="0.35">
      <c r="A1304" t="s">
        <v>5565</v>
      </c>
      <c r="B1304" t="s">
        <v>1667</v>
      </c>
      <c r="C1304" t="s">
        <v>5566</v>
      </c>
      <c r="D1304" t="s">
        <v>3077</v>
      </c>
      <c r="E1304" t="s">
        <v>2113</v>
      </c>
      <c r="F1304" t="s">
        <v>3078</v>
      </c>
      <c r="G1304" s="18">
        <v>45950</v>
      </c>
      <c r="H1304" s="18">
        <v>46752</v>
      </c>
      <c r="I1304" t="s">
        <v>1544</v>
      </c>
      <c r="J1304" t="s">
        <v>1545</v>
      </c>
      <c r="K1304" t="s">
        <v>1546</v>
      </c>
    </row>
    <row r="1305" spans="1:11" x14ac:dyDescent="0.35">
      <c r="A1305" t="s">
        <v>5567</v>
      </c>
      <c r="B1305" t="s">
        <v>1735</v>
      </c>
      <c r="C1305" t="s">
        <v>5568</v>
      </c>
      <c r="D1305" t="s">
        <v>5569</v>
      </c>
      <c r="E1305" t="s">
        <v>1542</v>
      </c>
      <c r="F1305" t="s">
        <v>5570</v>
      </c>
      <c r="G1305" s="18">
        <v>45957</v>
      </c>
      <c r="I1305" t="s">
        <v>1544</v>
      </c>
      <c r="J1305" t="s">
        <v>1567</v>
      </c>
      <c r="K1305" t="s">
        <v>1546</v>
      </c>
    </row>
    <row r="1306" spans="1:11" x14ac:dyDescent="0.35">
      <c r="A1306" t="s">
        <v>5567</v>
      </c>
      <c r="B1306" t="s">
        <v>1638</v>
      </c>
      <c r="C1306" t="s">
        <v>5571</v>
      </c>
      <c r="D1306" t="s">
        <v>5569</v>
      </c>
      <c r="E1306" t="s">
        <v>1542</v>
      </c>
      <c r="F1306" t="s">
        <v>5570</v>
      </c>
      <c r="G1306" s="18">
        <v>45959</v>
      </c>
      <c r="I1306" t="s">
        <v>1544</v>
      </c>
      <c r="J1306" t="s">
        <v>1567</v>
      </c>
      <c r="K1306" t="s">
        <v>1546</v>
      </c>
    </row>
    <row r="1307" spans="1:11" x14ac:dyDescent="0.35">
      <c r="A1307" t="s">
        <v>5572</v>
      </c>
      <c r="B1307" t="s">
        <v>1735</v>
      </c>
      <c r="C1307" t="s">
        <v>5573</v>
      </c>
      <c r="D1307" t="s">
        <v>5574</v>
      </c>
      <c r="E1307" t="s">
        <v>1593</v>
      </c>
      <c r="F1307" t="s">
        <v>5575</v>
      </c>
      <c r="G1307" s="18">
        <v>45747</v>
      </c>
      <c r="I1307" t="s">
        <v>1544</v>
      </c>
      <c r="J1307" t="s">
        <v>1563</v>
      </c>
      <c r="K1307" t="s">
        <v>1546</v>
      </c>
    </row>
    <row r="1308" spans="1:11" x14ac:dyDescent="0.35">
      <c r="A1308" t="s">
        <v>5572</v>
      </c>
      <c r="B1308" t="s">
        <v>1638</v>
      </c>
      <c r="C1308" t="s">
        <v>5576</v>
      </c>
      <c r="D1308" t="s">
        <v>5574</v>
      </c>
      <c r="E1308" t="s">
        <v>1593</v>
      </c>
      <c r="F1308" t="s">
        <v>5575</v>
      </c>
      <c r="G1308" s="18">
        <v>45622</v>
      </c>
      <c r="I1308" t="s">
        <v>1544</v>
      </c>
      <c r="J1308" t="s">
        <v>1649</v>
      </c>
      <c r="K1308" t="s">
        <v>1546</v>
      </c>
    </row>
    <row r="1309" spans="1:11" x14ac:dyDescent="0.35">
      <c r="A1309" t="s">
        <v>5572</v>
      </c>
      <c r="B1309" t="s">
        <v>1791</v>
      </c>
      <c r="C1309" t="s">
        <v>5577</v>
      </c>
      <c r="D1309" t="s">
        <v>5574</v>
      </c>
      <c r="E1309" t="s">
        <v>1593</v>
      </c>
      <c r="F1309" t="s">
        <v>5575</v>
      </c>
      <c r="G1309" s="18">
        <v>45622</v>
      </c>
      <c r="I1309" t="s">
        <v>1544</v>
      </c>
      <c r="J1309" t="s">
        <v>1649</v>
      </c>
      <c r="K1309" t="s">
        <v>1546</v>
      </c>
    </row>
    <row r="1310" spans="1:11" x14ac:dyDescent="0.35">
      <c r="A1310" t="s">
        <v>5578</v>
      </c>
      <c r="B1310" t="s">
        <v>2825</v>
      </c>
      <c r="C1310" t="s">
        <v>5579</v>
      </c>
      <c r="D1310" t="s">
        <v>2827</v>
      </c>
      <c r="E1310" t="s">
        <v>2258</v>
      </c>
      <c r="F1310" t="s">
        <v>2516</v>
      </c>
      <c r="G1310" s="18">
        <v>42417</v>
      </c>
      <c r="I1310" t="s">
        <v>1544</v>
      </c>
      <c r="J1310" t="s">
        <v>1584</v>
      </c>
      <c r="K1310" t="s">
        <v>1546</v>
      </c>
    </row>
    <row r="1311" spans="1:11" x14ac:dyDescent="0.35">
      <c r="A1311" t="s">
        <v>5578</v>
      </c>
      <c r="B1311" t="s">
        <v>5580</v>
      </c>
      <c r="C1311" t="s">
        <v>5581</v>
      </c>
      <c r="D1311" t="s">
        <v>2827</v>
      </c>
      <c r="E1311" t="s">
        <v>2258</v>
      </c>
      <c r="F1311" t="s">
        <v>2516</v>
      </c>
      <c r="G1311" s="18">
        <v>42417</v>
      </c>
      <c r="I1311" t="s">
        <v>1544</v>
      </c>
      <c r="J1311" t="s">
        <v>1584</v>
      </c>
      <c r="K1311" t="s">
        <v>1546</v>
      </c>
    </row>
    <row r="1312" spans="1:11" x14ac:dyDescent="0.35">
      <c r="A1312" t="s">
        <v>5578</v>
      </c>
      <c r="B1312" t="s">
        <v>5582</v>
      </c>
      <c r="C1312" t="s">
        <v>5583</v>
      </c>
      <c r="D1312" t="s">
        <v>2827</v>
      </c>
      <c r="E1312" t="s">
        <v>2258</v>
      </c>
      <c r="F1312" t="s">
        <v>2516</v>
      </c>
      <c r="G1312" s="18">
        <v>42417</v>
      </c>
      <c r="I1312" t="s">
        <v>1544</v>
      </c>
      <c r="J1312" t="s">
        <v>1584</v>
      </c>
      <c r="K1312" t="s">
        <v>1546</v>
      </c>
    </row>
    <row r="1313" spans="1:11" x14ac:dyDescent="0.35">
      <c r="A1313" t="s">
        <v>5584</v>
      </c>
      <c r="B1313" t="s">
        <v>3888</v>
      </c>
      <c r="C1313" t="s">
        <v>5585</v>
      </c>
      <c r="D1313" t="s">
        <v>5586</v>
      </c>
      <c r="E1313" t="s">
        <v>5587</v>
      </c>
      <c r="F1313" t="s">
        <v>5588</v>
      </c>
      <c r="G1313" s="18">
        <v>44733</v>
      </c>
      <c r="H1313" s="18">
        <v>46022</v>
      </c>
      <c r="I1313" t="s">
        <v>1583</v>
      </c>
      <c r="J1313" t="s">
        <v>1549</v>
      </c>
      <c r="K1313" t="s">
        <v>1546</v>
      </c>
    </row>
    <row r="1314" spans="1:11" x14ac:dyDescent="0.35">
      <c r="A1314" t="s">
        <v>5584</v>
      </c>
      <c r="B1314" t="s">
        <v>2741</v>
      </c>
      <c r="C1314" t="s">
        <v>5589</v>
      </c>
      <c r="D1314" t="s">
        <v>5586</v>
      </c>
      <c r="E1314" t="s">
        <v>5587</v>
      </c>
      <c r="F1314" t="s">
        <v>5588</v>
      </c>
      <c r="G1314" s="18">
        <v>44733</v>
      </c>
      <c r="H1314" s="18">
        <v>46022</v>
      </c>
      <c r="I1314" t="s">
        <v>1583</v>
      </c>
      <c r="J1314" t="s">
        <v>1549</v>
      </c>
      <c r="K1314" t="s">
        <v>1546</v>
      </c>
    </row>
    <row r="1315" spans="1:11" x14ac:dyDescent="0.35">
      <c r="A1315" t="s">
        <v>5590</v>
      </c>
      <c r="B1315" t="s">
        <v>2116</v>
      </c>
      <c r="C1315" t="s">
        <v>5591</v>
      </c>
      <c r="D1315" t="s">
        <v>5592</v>
      </c>
      <c r="E1315" t="s">
        <v>5593</v>
      </c>
      <c r="F1315" t="s">
        <v>5594</v>
      </c>
      <c r="G1315" s="18">
        <v>42965</v>
      </c>
      <c r="I1315" t="s">
        <v>1544</v>
      </c>
      <c r="J1315" t="s">
        <v>3565</v>
      </c>
      <c r="K1315" t="s">
        <v>1546</v>
      </c>
    </row>
    <row r="1316" spans="1:11" x14ac:dyDescent="0.35">
      <c r="A1316" t="s">
        <v>5590</v>
      </c>
      <c r="B1316" t="s">
        <v>5454</v>
      </c>
      <c r="C1316" t="s">
        <v>5595</v>
      </c>
      <c r="D1316" t="s">
        <v>5592</v>
      </c>
      <c r="E1316" t="s">
        <v>5593</v>
      </c>
      <c r="F1316" t="s">
        <v>5594</v>
      </c>
      <c r="G1316" s="18">
        <v>42965</v>
      </c>
      <c r="I1316" t="s">
        <v>1544</v>
      </c>
      <c r="J1316" t="s">
        <v>3565</v>
      </c>
      <c r="K1316" t="s">
        <v>1546</v>
      </c>
    </row>
    <row r="1317" spans="1:11" x14ac:dyDescent="0.35">
      <c r="A1317" t="s">
        <v>5590</v>
      </c>
      <c r="B1317" t="s">
        <v>5596</v>
      </c>
      <c r="C1317" t="s">
        <v>5597</v>
      </c>
      <c r="D1317" t="s">
        <v>5592</v>
      </c>
      <c r="E1317" t="s">
        <v>5593</v>
      </c>
      <c r="F1317" t="s">
        <v>5594</v>
      </c>
      <c r="G1317" s="18">
        <v>42965</v>
      </c>
      <c r="I1317" t="s">
        <v>1544</v>
      </c>
      <c r="J1317" t="s">
        <v>3565</v>
      </c>
      <c r="K1317" t="s">
        <v>1546</v>
      </c>
    </row>
    <row r="1318" spans="1:11" x14ac:dyDescent="0.35">
      <c r="A1318" t="s">
        <v>5590</v>
      </c>
      <c r="B1318" t="s">
        <v>5456</v>
      </c>
      <c r="C1318" t="s">
        <v>5598</v>
      </c>
      <c r="D1318" t="s">
        <v>5592</v>
      </c>
      <c r="E1318" t="s">
        <v>5593</v>
      </c>
      <c r="F1318" t="s">
        <v>5594</v>
      </c>
      <c r="G1318" s="18">
        <v>42965</v>
      </c>
      <c r="I1318" t="s">
        <v>1544</v>
      </c>
      <c r="J1318" t="s">
        <v>3565</v>
      </c>
      <c r="K1318" t="s">
        <v>1546</v>
      </c>
    </row>
    <row r="1319" spans="1:11" x14ac:dyDescent="0.35">
      <c r="A1319" t="s">
        <v>5599</v>
      </c>
      <c r="B1319" t="s">
        <v>5421</v>
      </c>
      <c r="C1319" t="s">
        <v>5600</v>
      </c>
      <c r="D1319" t="s">
        <v>5601</v>
      </c>
      <c r="E1319" t="s">
        <v>1542</v>
      </c>
      <c r="F1319" t="s">
        <v>5602</v>
      </c>
      <c r="G1319" s="18">
        <v>45462</v>
      </c>
      <c r="I1319" t="s">
        <v>1544</v>
      </c>
      <c r="J1319" t="s">
        <v>1573</v>
      </c>
      <c r="K1319" t="s">
        <v>1546</v>
      </c>
    </row>
    <row r="1320" spans="1:11" x14ac:dyDescent="0.35">
      <c r="A1320" t="s">
        <v>5603</v>
      </c>
      <c r="B1320" t="s">
        <v>5604</v>
      </c>
      <c r="C1320" t="s">
        <v>5605</v>
      </c>
      <c r="D1320" t="s">
        <v>5606</v>
      </c>
      <c r="E1320" t="s">
        <v>4464</v>
      </c>
      <c r="F1320" t="s">
        <v>5607</v>
      </c>
      <c r="G1320" s="18">
        <v>45663</v>
      </c>
      <c r="I1320" t="s">
        <v>1783</v>
      </c>
      <c r="J1320" t="s">
        <v>1549</v>
      </c>
      <c r="K1320" t="s">
        <v>1546</v>
      </c>
    </row>
    <row r="1321" spans="1:11" x14ac:dyDescent="0.35">
      <c r="A1321" t="s">
        <v>5608</v>
      </c>
      <c r="B1321" t="s">
        <v>1667</v>
      </c>
      <c r="C1321" t="s">
        <v>5609</v>
      </c>
      <c r="D1321" t="s">
        <v>5610</v>
      </c>
      <c r="E1321" t="s">
        <v>1931</v>
      </c>
      <c r="F1321" t="s">
        <v>5611</v>
      </c>
      <c r="G1321" s="18">
        <v>44614</v>
      </c>
      <c r="I1321" t="s">
        <v>1544</v>
      </c>
      <c r="J1321" t="s">
        <v>1573</v>
      </c>
      <c r="K1321" t="s">
        <v>1546</v>
      </c>
    </row>
    <row r="1322" spans="1:11" x14ac:dyDescent="0.35">
      <c r="A1322" t="s">
        <v>5612</v>
      </c>
      <c r="B1322" t="s">
        <v>2359</v>
      </c>
      <c r="C1322" t="s">
        <v>5613</v>
      </c>
      <c r="D1322" t="s">
        <v>5614</v>
      </c>
      <c r="E1322" t="s">
        <v>2113</v>
      </c>
      <c r="F1322" t="s">
        <v>5615</v>
      </c>
      <c r="G1322" s="18">
        <v>45792</v>
      </c>
      <c r="H1322" s="18">
        <v>46022</v>
      </c>
      <c r="I1322" t="s">
        <v>1583</v>
      </c>
      <c r="J1322" t="s">
        <v>1649</v>
      </c>
      <c r="K1322" t="s">
        <v>1546</v>
      </c>
    </row>
    <row r="1323" spans="1:11" x14ac:dyDescent="0.35">
      <c r="A1323" t="s">
        <v>5616</v>
      </c>
      <c r="B1323" t="s">
        <v>1608</v>
      </c>
      <c r="C1323" t="s">
        <v>5617</v>
      </c>
      <c r="D1323" t="s">
        <v>5618</v>
      </c>
      <c r="E1323" t="s">
        <v>1593</v>
      </c>
      <c r="F1323" t="s">
        <v>5619</v>
      </c>
      <c r="G1323" s="18">
        <v>45607</v>
      </c>
      <c r="I1323" t="s">
        <v>1544</v>
      </c>
      <c r="J1323" t="s">
        <v>1567</v>
      </c>
      <c r="K1323" t="s">
        <v>1546</v>
      </c>
    </row>
    <row r="1324" spans="1:11" x14ac:dyDescent="0.35">
      <c r="A1324" t="s">
        <v>5620</v>
      </c>
      <c r="B1324" t="s">
        <v>5621</v>
      </c>
      <c r="C1324" t="s">
        <v>5622</v>
      </c>
      <c r="D1324" t="s">
        <v>5623</v>
      </c>
      <c r="E1324" t="s">
        <v>1818</v>
      </c>
      <c r="F1324" t="s">
        <v>5624</v>
      </c>
      <c r="G1324" s="18">
        <v>45702</v>
      </c>
      <c r="I1324" t="s">
        <v>1544</v>
      </c>
      <c r="J1324" t="s">
        <v>1584</v>
      </c>
      <c r="K1324" t="s">
        <v>1546</v>
      </c>
    </row>
    <row r="1325" spans="1:11" x14ac:dyDescent="0.35">
      <c r="A1325" t="s">
        <v>5625</v>
      </c>
      <c r="B1325" t="s">
        <v>1994</v>
      </c>
      <c r="C1325" t="s">
        <v>5626</v>
      </c>
      <c r="D1325" t="s">
        <v>5623</v>
      </c>
      <c r="E1325" t="s">
        <v>2429</v>
      </c>
      <c r="F1325" t="s">
        <v>5624</v>
      </c>
      <c r="G1325" s="18">
        <v>45384</v>
      </c>
      <c r="I1325" t="s">
        <v>1544</v>
      </c>
      <c r="J1325" t="s">
        <v>1573</v>
      </c>
      <c r="K1325" t="s">
        <v>1546</v>
      </c>
    </row>
    <row r="1326" spans="1:11" x14ac:dyDescent="0.35">
      <c r="A1326" t="s">
        <v>5627</v>
      </c>
      <c r="B1326" t="s">
        <v>5628</v>
      </c>
      <c r="C1326" t="s">
        <v>5629</v>
      </c>
      <c r="D1326" t="s">
        <v>2724</v>
      </c>
      <c r="E1326" t="s">
        <v>4128</v>
      </c>
      <c r="F1326" t="s">
        <v>2728</v>
      </c>
      <c r="G1326" s="18">
        <v>45930</v>
      </c>
      <c r="H1326" s="18">
        <v>45957</v>
      </c>
      <c r="I1326" t="s">
        <v>1583</v>
      </c>
      <c r="J1326" t="s">
        <v>1595</v>
      </c>
      <c r="K1326" t="s">
        <v>1546</v>
      </c>
    </row>
    <row r="1327" spans="1:11" x14ac:dyDescent="0.35">
      <c r="A1327" t="s">
        <v>5630</v>
      </c>
      <c r="B1327" t="s">
        <v>1717</v>
      </c>
      <c r="C1327" t="s">
        <v>5631</v>
      </c>
      <c r="D1327" t="s">
        <v>5632</v>
      </c>
      <c r="E1327" t="s">
        <v>4318</v>
      </c>
      <c r="F1327" t="s">
        <v>2728</v>
      </c>
      <c r="G1327" s="18">
        <v>42521</v>
      </c>
      <c r="I1327" t="s">
        <v>1544</v>
      </c>
      <c r="J1327" t="s">
        <v>1595</v>
      </c>
      <c r="K1327" t="s">
        <v>1546</v>
      </c>
    </row>
    <row r="1328" spans="1:11" x14ac:dyDescent="0.35">
      <c r="A1328" t="s">
        <v>5633</v>
      </c>
      <c r="B1328" t="s">
        <v>1717</v>
      </c>
      <c r="C1328" t="s">
        <v>5634</v>
      </c>
      <c r="D1328" t="s">
        <v>2724</v>
      </c>
      <c r="E1328" t="s">
        <v>4318</v>
      </c>
      <c r="F1328" t="s">
        <v>2728</v>
      </c>
      <c r="G1328" s="18">
        <v>42521</v>
      </c>
      <c r="I1328" t="s">
        <v>1544</v>
      </c>
      <c r="J1328" t="s">
        <v>1563</v>
      </c>
      <c r="K1328" t="s">
        <v>1546</v>
      </c>
    </row>
    <row r="1329" spans="1:11" x14ac:dyDescent="0.35">
      <c r="A1329" t="s">
        <v>5633</v>
      </c>
      <c r="B1329" t="s">
        <v>1608</v>
      </c>
      <c r="C1329" t="s">
        <v>5635</v>
      </c>
      <c r="D1329" t="s">
        <v>2724</v>
      </c>
      <c r="E1329" t="s">
        <v>4318</v>
      </c>
      <c r="F1329" t="s">
        <v>2728</v>
      </c>
      <c r="G1329" s="18">
        <v>40694</v>
      </c>
      <c r="I1329" t="s">
        <v>1544</v>
      </c>
      <c r="J1329" t="s">
        <v>1563</v>
      </c>
      <c r="K1329" t="s">
        <v>1546</v>
      </c>
    </row>
    <row r="1330" spans="1:11" x14ac:dyDescent="0.35">
      <c r="A1330" t="s">
        <v>5636</v>
      </c>
      <c r="B1330" t="s">
        <v>1586</v>
      </c>
      <c r="C1330" t="s">
        <v>5637</v>
      </c>
      <c r="D1330" t="s">
        <v>2124</v>
      </c>
      <c r="E1330" t="s">
        <v>3651</v>
      </c>
      <c r="F1330" t="s">
        <v>5638</v>
      </c>
      <c r="G1330" s="18">
        <v>42644</v>
      </c>
      <c r="I1330" t="s">
        <v>1544</v>
      </c>
      <c r="J1330" t="s">
        <v>1584</v>
      </c>
      <c r="K1330" t="s">
        <v>1546</v>
      </c>
    </row>
    <row r="1331" spans="1:11" x14ac:dyDescent="0.35">
      <c r="A1331" t="s">
        <v>5639</v>
      </c>
      <c r="B1331" t="s">
        <v>5640</v>
      </c>
      <c r="C1331" t="s">
        <v>5641</v>
      </c>
      <c r="D1331" t="s">
        <v>5642</v>
      </c>
      <c r="E1331" t="s">
        <v>1931</v>
      </c>
      <c r="F1331" t="s">
        <v>5643</v>
      </c>
      <c r="G1331" s="18">
        <v>42740</v>
      </c>
      <c r="I1331" t="s">
        <v>1544</v>
      </c>
      <c r="J1331" t="s">
        <v>1584</v>
      </c>
      <c r="K1331" t="s">
        <v>1546</v>
      </c>
    </row>
    <row r="1332" spans="1:11" x14ac:dyDescent="0.35">
      <c r="A1332" t="s">
        <v>5644</v>
      </c>
      <c r="B1332" t="s">
        <v>1597</v>
      </c>
      <c r="C1332" t="s">
        <v>5645</v>
      </c>
      <c r="D1332" t="s">
        <v>5646</v>
      </c>
      <c r="E1332" t="s">
        <v>1931</v>
      </c>
      <c r="F1332" t="s">
        <v>5647</v>
      </c>
      <c r="G1332" s="18">
        <v>45945</v>
      </c>
      <c r="I1332" t="s">
        <v>1544</v>
      </c>
      <c r="J1332" t="s">
        <v>1584</v>
      </c>
      <c r="K1332" t="s">
        <v>1546</v>
      </c>
    </row>
    <row r="1333" spans="1:11" x14ac:dyDescent="0.35">
      <c r="A1333" t="s">
        <v>5648</v>
      </c>
      <c r="B1333" t="s">
        <v>1597</v>
      </c>
      <c r="C1333" t="s">
        <v>5649</v>
      </c>
      <c r="D1333" t="s">
        <v>5646</v>
      </c>
      <c r="E1333" t="s">
        <v>1931</v>
      </c>
      <c r="F1333" t="s">
        <v>5647</v>
      </c>
      <c r="G1333" s="18">
        <v>45278</v>
      </c>
      <c r="I1333" t="s">
        <v>1544</v>
      </c>
      <c r="J1333" t="s">
        <v>1563</v>
      </c>
      <c r="K1333" t="s">
        <v>1546</v>
      </c>
    </row>
    <row r="1334" spans="1:11" x14ac:dyDescent="0.35">
      <c r="A1334" t="s">
        <v>5650</v>
      </c>
      <c r="B1334" t="s">
        <v>1735</v>
      </c>
      <c r="C1334" t="s">
        <v>5651</v>
      </c>
      <c r="D1334" t="s">
        <v>5652</v>
      </c>
      <c r="E1334" t="s">
        <v>2607</v>
      </c>
      <c r="F1334" t="s">
        <v>5653</v>
      </c>
      <c r="G1334" s="18">
        <v>45869</v>
      </c>
      <c r="I1334" t="s">
        <v>1544</v>
      </c>
      <c r="J1334" t="s">
        <v>1584</v>
      </c>
      <c r="K1334" t="s">
        <v>1546</v>
      </c>
    </row>
    <row r="1335" spans="1:11" x14ac:dyDescent="0.35">
      <c r="A1335" t="s">
        <v>5654</v>
      </c>
      <c r="B1335" t="s">
        <v>1735</v>
      </c>
      <c r="C1335" t="s">
        <v>5655</v>
      </c>
      <c r="D1335" t="s">
        <v>5652</v>
      </c>
      <c r="E1335" t="s">
        <v>2607</v>
      </c>
      <c r="F1335" t="s">
        <v>5653</v>
      </c>
      <c r="G1335" s="18">
        <v>44725</v>
      </c>
      <c r="I1335" t="s">
        <v>1544</v>
      </c>
      <c r="J1335" t="s">
        <v>1563</v>
      </c>
      <c r="K1335" t="s">
        <v>1546</v>
      </c>
    </row>
    <row r="1336" spans="1:11" x14ac:dyDescent="0.35">
      <c r="A1336" t="s">
        <v>5656</v>
      </c>
      <c r="B1336" t="s">
        <v>5657</v>
      </c>
      <c r="C1336" t="s">
        <v>5658</v>
      </c>
      <c r="D1336" t="s">
        <v>5652</v>
      </c>
      <c r="E1336" t="s">
        <v>2607</v>
      </c>
      <c r="F1336" t="s">
        <v>5653</v>
      </c>
      <c r="G1336" s="18">
        <v>44957</v>
      </c>
      <c r="I1336" t="s">
        <v>1544</v>
      </c>
      <c r="J1336" t="s">
        <v>1549</v>
      </c>
      <c r="K1336" t="s">
        <v>1546</v>
      </c>
    </row>
    <row r="1337" spans="1:11" x14ac:dyDescent="0.35">
      <c r="A1337" t="s">
        <v>5659</v>
      </c>
      <c r="B1337" t="s">
        <v>2267</v>
      </c>
      <c r="C1337" t="s">
        <v>5660</v>
      </c>
      <c r="D1337" t="s">
        <v>5076</v>
      </c>
      <c r="E1337" t="s">
        <v>5661</v>
      </c>
      <c r="F1337" t="s">
        <v>5077</v>
      </c>
      <c r="G1337" s="18">
        <v>43891</v>
      </c>
      <c r="I1337" t="s">
        <v>1544</v>
      </c>
      <c r="J1337" t="s">
        <v>1563</v>
      </c>
      <c r="K1337" t="s">
        <v>1546</v>
      </c>
    </row>
    <row r="1338" spans="1:11" x14ac:dyDescent="0.35">
      <c r="A1338" t="s">
        <v>5662</v>
      </c>
      <c r="B1338" t="s">
        <v>2267</v>
      </c>
      <c r="C1338" t="s">
        <v>5663</v>
      </c>
      <c r="D1338" t="s">
        <v>5076</v>
      </c>
      <c r="E1338" t="s">
        <v>5661</v>
      </c>
      <c r="F1338" t="s">
        <v>5077</v>
      </c>
      <c r="G1338" s="18">
        <v>42522</v>
      </c>
      <c r="I1338" t="s">
        <v>1544</v>
      </c>
      <c r="J1338" t="s">
        <v>1595</v>
      </c>
      <c r="K1338" t="s">
        <v>1546</v>
      </c>
    </row>
    <row r="1339" spans="1:11" x14ac:dyDescent="0.35">
      <c r="A1339" t="s">
        <v>5662</v>
      </c>
      <c r="B1339" t="s">
        <v>3533</v>
      </c>
      <c r="C1339" t="s">
        <v>5664</v>
      </c>
      <c r="D1339" t="s">
        <v>5076</v>
      </c>
      <c r="E1339" t="s">
        <v>5661</v>
      </c>
      <c r="F1339" t="s">
        <v>5077</v>
      </c>
      <c r="G1339" s="18">
        <v>42522</v>
      </c>
      <c r="I1339" t="s">
        <v>1544</v>
      </c>
      <c r="J1339" t="s">
        <v>1595</v>
      </c>
      <c r="K1339" t="s">
        <v>1546</v>
      </c>
    </row>
    <row r="1340" spans="1:11" x14ac:dyDescent="0.35">
      <c r="A1340" t="s">
        <v>5665</v>
      </c>
      <c r="B1340" t="s">
        <v>5666</v>
      </c>
      <c r="C1340" t="s">
        <v>5667</v>
      </c>
      <c r="D1340" t="s">
        <v>5668</v>
      </c>
      <c r="E1340" t="s">
        <v>4982</v>
      </c>
      <c r="F1340" t="s">
        <v>5669</v>
      </c>
      <c r="G1340" s="18">
        <v>44440</v>
      </c>
      <c r="I1340" t="s">
        <v>1544</v>
      </c>
      <c r="J1340" t="s">
        <v>1584</v>
      </c>
      <c r="K1340" t="s">
        <v>1546</v>
      </c>
    </row>
    <row r="1341" spans="1:11" x14ac:dyDescent="0.35">
      <c r="A1341" t="s">
        <v>5670</v>
      </c>
      <c r="B1341" t="s">
        <v>5671</v>
      </c>
      <c r="C1341" t="s">
        <v>5672</v>
      </c>
      <c r="D1341" t="s">
        <v>5673</v>
      </c>
      <c r="E1341" t="s">
        <v>3816</v>
      </c>
      <c r="F1341" t="s">
        <v>5674</v>
      </c>
      <c r="G1341" s="18">
        <v>42018</v>
      </c>
      <c r="I1341" t="s">
        <v>1544</v>
      </c>
      <c r="J1341" t="s">
        <v>1747</v>
      </c>
      <c r="K1341" t="s">
        <v>1546</v>
      </c>
    </row>
    <row r="1342" spans="1:11" x14ac:dyDescent="0.35">
      <c r="A1342" t="s">
        <v>5675</v>
      </c>
      <c r="B1342" t="s">
        <v>2597</v>
      </c>
      <c r="C1342" t="s">
        <v>5676</v>
      </c>
      <c r="D1342" t="s">
        <v>5673</v>
      </c>
      <c r="E1342" t="s">
        <v>3816</v>
      </c>
      <c r="F1342" t="s">
        <v>5674</v>
      </c>
      <c r="G1342" s="18">
        <v>42018</v>
      </c>
      <c r="I1342" t="s">
        <v>1544</v>
      </c>
      <c r="J1342" t="s">
        <v>1747</v>
      </c>
      <c r="K1342" t="s">
        <v>1546</v>
      </c>
    </row>
    <row r="1343" spans="1:11" x14ac:dyDescent="0.35">
      <c r="A1343" t="s">
        <v>5675</v>
      </c>
      <c r="B1343" t="s">
        <v>1597</v>
      </c>
      <c r="C1343" t="s">
        <v>5677</v>
      </c>
      <c r="D1343" t="s">
        <v>5673</v>
      </c>
      <c r="E1343" t="s">
        <v>3816</v>
      </c>
      <c r="F1343" t="s">
        <v>5674</v>
      </c>
      <c r="G1343" s="18">
        <v>42018</v>
      </c>
      <c r="I1343" t="s">
        <v>1544</v>
      </c>
      <c r="J1343" t="s">
        <v>1747</v>
      </c>
      <c r="K1343" t="s">
        <v>1546</v>
      </c>
    </row>
    <row r="1344" spans="1:11" x14ac:dyDescent="0.35">
      <c r="A1344" t="s">
        <v>5675</v>
      </c>
      <c r="B1344" t="s">
        <v>1638</v>
      </c>
      <c r="C1344" t="s">
        <v>5678</v>
      </c>
      <c r="D1344" t="s">
        <v>5673</v>
      </c>
      <c r="E1344" t="s">
        <v>3816</v>
      </c>
      <c r="F1344" t="s">
        <v>5674</v>
      </c>
      <c r="G1344" s="18">
        <v>42018</v>
      </c>
      <c r="I1344" t="s">
        <v>1544</v>
      </c>
      <c r="J1344" t="s">
        <v>1747</v>
      </c>
      <c r="K1344" t="s">
        <v>1546</v>
      </c>
    </row>
    <row r="1345" spans="1:11" x14ac:dyDescent="0.35">
      <c r="A1345" t="s">
        <v>5679</v>
      </c>
      <c r="B1345" t="s">
        <v>3529</v>
      </c>
      <c r="C1345" t="s">
        <v>5680</v>
      </c>
      <c r="D1345" t="s">
        <v>5673</v>
      </c>
      <c r="E1345" t="s">
        <v>3816</v>
      </c>
      <c r="F1345" t="s">
        <v>5674</v>
      </c>
      <c r="G1345" s="18">
        <v>42018</v>
      </c>
      <c r="I1345" t="s">
        <v>1544</v>
      </c>
      <c r="J1345" t="s">
        <v>1747</v>
      </c>
      <c r="K1345" t="s">
        <v>1546</v>
      </c>
    </row>
    <row r="1346" spans="1:11" x14ac:dyDescent="0.35">
      <c r="A1346" t="s">
        <v>5679</v>
      </c>
      <c r="B1346" t="s">
        <v>1735</v>
      </c>
      <c r="C1346" t="s">
        <v>5681</v>
      </c>
      <c r="D1346" t="s">
        <v>5673</v>
      </c>
      <c r="E1346" t="s">
        <v>3816</v>
      </c>
      <c r="F1346" t="s">
        <v>5674</v>
      </c>
      <c r="G1346" s="18">
        <v>42018</v>
      </c>
      <c r="I1346" t="s">
        <v>1544</v>
      </c>
      <c r="J1346" t="s">
        <v>1747</v>
      </c>
      <c r="K1346" t="s">
        <v>1546</v>
      </c>
    </row>
    <row r="1347" spans="1:11" x14ac:dyDescent="0.35">
      <c r="A1347" t="s">
        <v>5679</v>
      </c>
      <c r="B1347" t="s">
        <v>1791</v>
      </c>
      <c r="C1347" t="s">
        <v>5682</v>
      </c>
      <c r="D1347" t="s">
        <v>5673</v>
      </c>
      <c r="E1347" t="s">
        <v>3816</v>
      </c>
      <c r="F1347" t="s">
        <v>5674</v>
      </c>
      <c r="G1347" s="18">
        <v>42018</v>
      </c>
      <c r="I1347" t="s">
        <v>1544</v>
      </c>
      <c r="J1347" t="s">
        <v>1747</v>
      </c>
      <c r="K1347" t="s">
        <v>1546</v>
      </c>
    </row>
    <row r="1348" spans="1:11" x14ac:dyDescent="0.35">
      <c r="A1348" t="s">
        <v>5683</v>
      </c>
      <c r="B1348" t="s">
        <v>3219</v>
      </c>
      <c r="C1348" t="s">
        <v>5684</v>
      </c>
      <c r="D1348" t="s">
        <v>5673</v>
      </c>
      <c r="E1348" t="s">
        <v>3816</v>
      </c>
      <c r="F1348" t="s">
        <v>5674</v>
      </c>
      <c r="G1348" s="18">
        <v>42018</v>
      </c>
      <c r="I1348" t="s">
        <v>1544</v>
      </c>
      <c r="J1348" t="s">
        <v>1747</v>
      </c>
      <c r="K1348" t="s">
        <v>1546</v>
      </c>
    </row>
    <row r="1349" spans="1:11" x14ac:dyDescent="0.35">
      <c r="A1349" t="s">
        <v>5685</v>
      </c>
      <c r="B1349" t="s">
        <v>1586</v>
      </c>
      <c r="C1349" t="s">
        <v>5686</v>
      </c>
      <c r="D1349" t="s">
        <v>5687</v>
      </c>
      <c r="E1349" t="s">
        <v>1972</v>
      </c>
      <c r="F1349" t="s">
        <v>5688</v>
      </c>
      <c r="G1349" s="18">
        <v>45639</v>
      </c>
      <c r="H1349" s="18">
        <v>46022</v>
      </c>
      <c r="I1349" t="s">
        <v>1583</v>
      </c>
      <c r="J1349" t="s">
        <v>1549</v>
      </c>
      <c r="K1349" t="s">
        <v>1546</v>
      </c>
    </row>
    <row r="1350" spans="1:11" x14ac:dyDescent="0.35">
      <c r="A1350" t="s">
        <v>5689</v>
      </c>
      <c r="B1350" t="s">
        <v>1735</v>
      </c>
      <c r="C1350" t="s">
        <v>5690</v>
      </c>
      <c r="D1350" t="s">
        <v>5691</v>
      </c>
      <c r="E1350" t="s">
        <v>2607</v>
      </c>
      <c r="F1350" t="s">
        <v>5692</v>
      </c>
      <c r="G1350" s="18">
        <v>45231</v>
      </c>
      <c r="I1350" t="s">
        <v>1544</v>
      </c>
      <c r="J1350" t="s">
        <v>1549</v>
      </c>
      <c r="K1350" t="s">
        <v>1546</v>
      </c>
    </row>
    <row r="1351" spans="1:11" x14ac:dyDescent="0.35">
      <c r="A1351" t="s">
        <v>5693</v>
      </c>
      <c r="B1351" t="s">
        <v>1735</v>
      </c>
      <c r="C1351" t="s">
        <v>5694</v>
      </c>
      <c r="D1351" t="s">
        <v>5691</v>
      </c>
      <c r="E1351" t="s">
        <v>2607</v>
      </c>
      <c r="F1351" t="s">
        <v>5692</v>
      </c>
      <c r="G1351" s="18">
        <v>45231</v>
      </c>
      <c r="I1351" t="s">
        <v>1544</v>
      </c>
      <c r="J1351" t="s">
        <v>1549</v>
      </c>
      <c r="K1351" t="s">
        <v>1546</v>
      </c>
    </row>
    <row r="1352" spans="1:11" x14ac:dyDescent="0.35">
      <c r="A1352" t="s">
        <v>5695</v>
      </c>
      <c r="B1352" t="s">
        <v>1735</v>
      </c>
      <c r="C1352" t="s">
        <v>5696</v>
      </c>
      <c r="D1352" t="s">
        <v>5691</v>
      </c>
      <c r="E1352" t="s">
        <v>2607</v>
      </c>
      <c r="F1352" t="s">
        <v>5692</v>
      </c>
      <c r="G1352" s="18">
        <v>45231</v>
      </c>
      <c r="I1352" t="s">
        <v>1544</v>
      </c>
      <c r="J1352" t="s">
        <v>1549</v>
      </c>
      <c r="K1352" t="s">
        <v>1546</v>
      </c>
    </row>
    <row r="1353" spans="1:11" x14ac:dyDescent="0.35">
      <c r="A1353" t="s">
        <v>5697</v>
      </c>
      <c r="B1353" t="s">
        <v>1586</v>
      </c>
      <c r="C1353" t="s">
        <v>5698</v>
      </c>
      <c r="D1353" t="s">
        <v>5652</v>
      </c>
      <c r="E1353" t="s">
        <v>5699</v>
      </c>
      <c r="F1353" t="s">
        <v>5653</v>
      </c>
      <c r="G1353" s="18">
        <v>45597</v>
      </c>
      <c r="I1353" t="s">
        <v>1583</v>
      </c>
      <c r="J1353" t="s">
        <v>1545</v>
      </c>
      <c r="K1353" t="s">
        <v>1546</v>
      </c>
    </row>
    <row r="1354" spans="1:11" x14ac:dyDescent="0.35">
      <c r="A1354" t="s">
        <v>5700</v>
      </c>
      <c r="B1354" t="s">
        <v>1881</v>
      </c>
      <c r="C1354" t="s">
        <v>5701</v>
      </c>
      <c r="D1354" t="s">
        <v>3982</v>
      </c>
      <c r="E1354" t="s">
        <v>2418</v>
      </c>
      <c r="F1354" t="s">
        <v>3983</v>
      </c>
      <c r="G1354" s="18">
        <v>45717</v>
      </c>
      <c r="I1354" t="s">
        <v>1544</v>
      </c>
      <c r="J1354" t="s">
        <v>1573</v>
      </c>
      <c r="K1354" t="s">
        <v>1546</v>
      </c>
    </row>
    <row r="1355" spans="1:11" x14ac:dyDescent="0.35">
      <c r="A1355" t="s">
        <v>5702</v>
      </c>
      <c r="B1355" t="s">
        <v>1881</v>
      </c>
      <c r="C1355" t="s">
        <v>5703</v>
      </c>
      <c r="D1355" t="s">
        <v>3982</v>
      </c>
      <c r="E1355" t="s">
        <v>2418</v>
      </c>
      <c r="F1355" t="s">
        <v>3983</v>
      </c>
      <c r="G1355" s="18">
        <v>45717</v>
      </c>
      <c r="I1355" t="s">
        <v>1544</v>
      </c>
      <c r="J1355" t="s">
        <v>1573</v>
      </c>
      <c r="K1355" t="s">
        <v>1546</v>
      </c>
    </row>
    <row r="1356" spans="1:11" x14ac:dyDescent="0.35">
      <c r="A1356" t="s">
        <v>5704</v>
      </c>
      <c r="B1356" t="s">
        <v>1918</v>
      </c>
      <c r="C1356" t="s">
        <v>5705</v>
      </c>
      <c r="D1356" t="s">
        <v>5706</v>
      </c>
      <c r="E1356" t="s">
        <v>3995</v>
      </c>
      <c r="F1356" t="s">
        <v>2044</v>
      </c>
      <c r="G1356" s="18">
        <v>44547</v>
      </c>
      <c r="I1356" t="s">
        <v>1544</v>
      </c>
      <c r="J1356" t="s">
        <v>1546</v>
      </c>
      <c r="K1356" t="s">
        <v>1546</v>
      </c>
    </row>
    <row r="1357" spans="1:11" x14ac:dyDescent="0.35">
      <c r="A1357" t="s">
        <v>5707</v>
      </c>
      <c r="B1357" t="s">
        <v>1735</v>
      </c>
      <c r="C1357" t="s">
        <v>5708</v>
      </c>
      <c r="D1357" t="s">
        <v>3236</v>
      </c>
      <c r="E1357" t="s">
        <v>2147</v>
      </c>
      <c r="F1357" t="s">
        <v>3237</v>
      </c>
      <c r="G1357" s="18">
        <v>44197</v>
      </c>
      <c r="I1357" t="s">
        <v>1544</v>
      </c>
      <c r="J1357" t="s">
        <v>1649</v>
      </c>
      <c r="K1357" t="s">
        <v>1546</v>
      </c>
    </row>
    <row r="1358" spans="1:11" x14ac:dyDescent="0.35">
      <c r="A1358" t="s">
        <v>5709</v>
      </c>
      <c r="B1358" t="s">
        <v>1586</v>
      </c>
      <c r="C1358" t="s">
        <v>5710</v>
      </c>
      <c r="D1358" t="s">
        <v>1964</v>
      </c>
      <c r="E1358" t="s">
        <v>5711</v>
      </c>
      <c r="F1358" t="s">
        <v>1966</v>
      </c>
      <c r="G1358" s="18">
        <v>44602</v>
      </c>
      <c r="I1358" t="s">
        <v>1583</v>
      </c>
      <c r="J1358" t="s">
        <v>1563</v>
      </c>
      <c r="K1358" t="s">
        <v>1546</v>
      </c>
    </row>
    <row r="1359" spans="1:11" x14ac:dyDescent="0.35">
      <c r="A1359" t="s">
        <v>5709</v>
      </c>
      <c r="B1359" t="s">
        <v>3830</v>
      </c>
      <c r="C1359" t="s">
        <v>5712</v>
      </c>
      <c r="D1359" t="s">
        <v>1964</v>
      </c>
      <c r="E1359" t="s">
        <v>5711</v>
      </c>
      <c r="F1359" t="s">
        <v>1966</v>
      </c>
      <c r="G1359" s="18">
        <v>44602</v>
      </c>
      <c r="I1359" t="s">
        <v>1583</v>
      </c>
      <c r="J1359" t="s">
        <v>1563</v>
      </c>
      <c r="K1359" t="s">
        <v>1546</v>
      </c>
    </row>
    <row r="1360" spans="1:11" x14ac:dyDescent="0.35">
      <c r="A1360" t="s">
        <v>5709</v>
      </c>
      <c r="B1360" t="s">
        <v>1680</v>
      </c>
      <c r="C1360" t="s">
        <v>5713</v>
      </c>
      <c r="D1360" t="s">
        <v>1964</v>
      </c>
      <c r="E1360" t="s">
        <v>5711</v>
      </c>
      <c r="F1360" t="s">
        <v>1966</v>
      </c>
      <c r="G1360" s="18">
        <v>44602</v>
      </c>
      <c r="I1360" t="s">
        <v>1583</v>
      </c>
      <c r="J1360" t="s">
        <v>1563</v>
      </c>
      <c r="K1360" t="s">
        <v>1546</v>
      </c>
    </row>
    <row r="1361" spans="1:11" x14ac:dyDescent="0.35">
      <c r="A1361" t="s">
        <v>5714</v>
      </c>
      <c r="B1361" t="s">
        <v>1717</v>
      </c>
      <c r="C1361" t="s">
        <v>5715</v>
      </c>
      <c r="D1361" t="s">
        <v>2329</v>
      </c>
      <c r="E1361" t="s">
        <v>1821</v>
      </c>
      <c r="F1361" t="s">
        <v>2330</v>
      </c>
      <c r="G1361" s="18">
        <v>45471</v>
      </c>
      <c r="I1361" t="s">
        <v>1544</v>
      </c>
      <c r="J1361" t="s">
        <v>1567</v>
      </c>
      <c r="K1361" t="s">
        <v>1546</v>
      </c>
    </row>
    <row r="1362" spans="1:11" x14ac:dyDescent="0.35">
      <c r="A1362" t="s">
        <v>5716</v>
      </c>
      <c r="B1362" t="s">
        <v>1717</v>
      </c>
      <c r="C1362" t="s">
        <v>5717</v>
      </c>
      <c r="D1362" t="s">
        <v>2329</v>
      </c>
      <c r="E1362" t="s">
        <v>1821</v>
      </c>
      <c r="F1362" t="s">
        <v>2330</v>
      </c>
      <c r="G1362" s="18">
        <v>45223</v>
      </c>
      <c r="I1362" t="s">
        <v>1583</v>
      </c>
      <c r="J1362" t="s">
        <v>1563</v>
      </c>
      <c r="K1362" t="s">
        <v>1546</v>
      </c>
    </row>
    <row r="1363" spans="1:11" x14ac:dyDescent="0.35">
      <c r="A1363" t="s">
        <v>5718</v>
      </c>
      <c r="B1363" t="s">
        <v>1717</v>
      </c>
      <c r="C1363" t="s">
        <v>5719</v>
      </c>
      <c r="D1363" t="s">
        <v>2356</v>
      </c>
      <c r="E1363" t="s">
        <v>5720</v>
      </c>
      <c r="F1363" t="s">
        <v>2357</v>
      </c>
      <c r="G1363" s="18">
        <v>44927</v>
      </c>
      <c r="I1363" t="s">
        <v>1544</v>
      </c>
      <c r="J1363" t="s">
        <v>1573</v>
      </c>
      <c r="K1363" t="s">
        <v>1546</v>
      </c>
    </row>
    <row r="1364" spans="1:11" x14ac:dyDescent="0.35">
      <c r="A1364" t="s">
        <v>5721</v>
      </c>
      <c r="B1364" t="s">
        <v>1711</v>
      </c>
      <c r="C1364" t="s">
        <v>5722</v>
      </c>
      <c r="D1364" t="s">
        <v>5723</v>
      </c>
      <c r="E1364" t="s">
        <v>2653</v>
      </c>
      <c r="F1364" t="s">
        <v>5724</v>
      </c>
      <c r="G1364" s="18">
        <v>44151</v>
      </c>
      <c r="I1364" t="s">
        <v>1544</v>
      </c>
      <c r="J1364" t="s">
        <v>1549</v>
      </c>
      <c r="K1364" t="s">
        <v>1546</v>
      </c>
    </row>
    <row r="1365" spans="1:11" x14ac:dyDescent="0.35">
      <c r="A1365" t="s">
        <v>5725</v>
      </c>
      <c r="B1365" t="s">
        <v>1565</v>
      </c>
      <c r="C1365" t="s">
        <v>5726</v>
      </c>
      <c r="D1365" t="s">
        <v>3717</v>
      </c>
      <c r="E1365" t="s">
        <v>1931</v>
      </c>
      <c r="F1365" t="s">
        <v>3718</v>
      </c>
      <c r="G1365" s="18">
        <v>45870</v>
      </c>
      <c r="I1365" t="s">
        <v>1544</v>
      </c>
      <c r="J1365" t="s">
        <v>1584</v>
      </c>
      <c r="K1365" t="s">
        <v>1546</v>
      </c>
    </row>
    <row r="1366" spans="1:11" x14ac:dyDescent="0.35">
      <c r="A1366" t="s">
        <v>5727</v>
      </c>
      <c r="B1366" t="s">
        <v>1717</v>
      </c>
      <c r="C1366" t="s">
        <v>5728</v>
      </c>
      <c r="D1366" t="s">
        <v>3717</v>
      </c>
      <c r="E1366" t="s">
        <v>1931</v>
      </c>
      <c r="F1366" t="s">
        <v>3718</v>
      </c>
      <c r="G1366" s="18">
        <v>45749</v>
      </c>
      <c r="I1366" t="s">
        <v>1544</v>
      </c>
      <c r="J1366" t="s">
        <v>1584</v>
      </c>
      <c r="K1366" t="s">
        <v>1546</v>
      </c>
    </row>
    <row r="1367" spans="1:11" x14ac:dyDescent="0.35">
      <c r="A1367" t="s">
        <v>5727</v>
      </c>
      <c r="B1367" t="s">
        <v>1735</v>
      </c>
      <c r="C1367" t="s">
        <v>5729</v>
      </c>
      <c r="D1367" t="s">
        <v>3717</v>
      </c>
      <c r="E1367" t="s">
        <v>1931</v>
      </c>
      <c r="F1367" t="s">
        <v>3718</v>
      </c>
      <c r="G1367" s="18">
        <v>45600</v>
      </c>
      <c r="I1367" t="s">
        <v>1544</v>
      </c>
      <c r="J1367" t="s">
        <v>1584</v>
      </c>
      <c r="K1367" t="s">
        <v>1546</v>
      </c>
    </row>
    <row r="1368" spans="1:11" x14ac:dyDescent="0.35">
      <c r="A1368" t="s">
        <v>5727</v>
      </c>
      <c r="B1368" t="s">
        <v>5041</v>
      </c>
      <c r="C1368" t="s">
        <v>5730</v>
      </c>
      <c r="D1368" t="s">
        <v>3717</v>
      </c>
      <c r="E1368" t="s">
        <v>1931</v>
      </c>
      <c r="F1368" t="s">
        <v>3718</v>
      </c>
      <c r="G1368" s="18">
        <v>45705</v>
      </c>
      <c r="I1368" t="s">
        <v>1544</v>
      </c>
      <c r="J1368" t="s">
        <v>1584</v>
      </c>
      <c r="K1368" t="s">
        <v>1546</v>
      </c>
    </row>
    <row r="1369" spans="1:11" x14ac:dyDescent="0.35">
      <c r="A1369" t="s">
        <v>5731</v>
      </c>
      <c r="B1369" t="s">
        <v>1597</v>
      </c>
      <c r="C1369" t="s">
        <v>5732</v>
      </c>
      <c r="D1369" t="s">
        <v>3717</v>
      </c>
      <c r="E1369" t="s">
        <v>1931</v>
      </c>
      <c r="F1369" t="s">
        <v>3718</v>
      </c>
      <c r="G1369" s="18">
        <v>45560</v>
      </c>
      <c r="I1369" t="s">
        <v>1544</v>
      </c>
      <c r="J1369" t="s">
        <v>1584</v>
      </c>
      <c r="K1369" t="s">
        <v>1546</v>
      </c>
    </row>
    <row r="1370" spans="1:11" x14ac:dyDescent="0.35">
      <c r="A1370" t="s">
        <v>5733</v>
      </c>
      <c r="B1370" t="s">
        <v>3757</v>
      </c>
      <c r="C1370" t="s">
        <v>5734</v>
      </c>
      <c r="D1370" t="s">
        <v>2593</v>
      </c>
      <c r="E1370" t="s">
        <v>1972</v>
      </c>
      <c r="F1370" t="s">
        <v>2595</v>
      </c>
      <c r="G1370" s="18">
        <v>43059</v>
      </c>
      <c r="I1370" t="s">
        <v>1544</v>
      </c>
      <c r="J1370" t="s">
        <v>1595</v>
      </c>
      <c r="K1370" t="s">
        <v>1546</v>
      </c>
    </row>
    <row r="1371" spans="1:11" x14ac:dyDescent="0.35">
      <c r="A1371" t="s">
        <v>5735</v>
      </c>
      <c r="B1371" t="s">
        <v>5736</v>
      </c>
      <c r="C1371" t="s">
        <v>5737</v>
      </c>
      <c r="D1371" t="s">
        <v>4571</v>
      </c>
      <c r="E1371" t="s">
        <v>3651</v>
      </c>
      <c r="F1371" t="s">
        <v>4572</v>
      </c>
      <c r="G1371" s="18">
        <v>45615</v>
      </c>
      <c r="I1371" t="s">
        <v>1544</v>
      </c>
      <c r="J1371" t="s">
        <v>1573</v>
      </c>
      <c r="K1371" t="s">
        <v>1546</v>
      </c>
    </row>
    <row r="1372" spans="1:11" x14ac:dyDescent="0.35">
      <c r="A1372" t="s">
        <v>5738</v>
      </c>
      <c r="B1372" t="s">
        <v>4559</v>
      </c>
      <c r="C1372" t="s">
        <v>5739</v>
      </c>
      <c r="D1372" t="s">
        <v>5740</v>
      </c>
      <c r="E1372" t="s">
        <v>1978</v>
      </c>
      <c r="F1372" t="s">
        <v>5741</v>
      </c>
      <c r="G1372" s="18">
        <v>43952</v>
      </c>
      <c r="I1372" t="s">
        <v>1544</v>
      </c>
      <c r="J1372" t="s">
        <v>1595</v>
      </c>
      <c r="K1372" t="s">
        <v>1546</v>
      </c>
    </row>
    <row r="1373" spans="1:11" x14ac:dyDescent="0.35">
      <c r="A1373" t="s">
        <v>5742</v>
      </c>
      <c r="B1373" t="s">
        <v>3126</v>
      </c>
      <c r="C1373" t="s">
        <v>5743</v>
      </c>
      <c r="D1373" t="s">
        <v>2678</v>
      </c>
      <c r="E1373" t="s">
        <v>1931</v>
      </c>
      <c r="F1373" t="s">
        <v>2679</v>
      </c>
      <c r="G1373" s="18">
        <v>45839</v>
      </c>
      <c r="I1373" t="s">
        <v>1544</v>
      </c>
      <c r="J1373" t="s">
        <v>1573</v>
      </c>
      <c r="K1373" t="s">
        <v>1546</v>
      </c>
    </row>
    <row r="1374" spans="1:11" x14ac:dyDescent="0.35">
      <c r="A1374" t="s">
        <v>5744</v>
      </c>
      <c r="B1374" t="s">
        <v>5745</v>
      </c>
      <c r="C1374" t="s">
        <v>5746</v>
      </c>
      <c r="D1374" t="s">
        <v>5747</v>
      </c>
      <c r="E1374" t="s">
        <v>5748</v>
      </c>
      <c r="F1374" t="s">
        <v>5749</v>
      </c>
      <c r="G1374" s="18">
        <v>45895</v>
      </c>
      <c r="H1374" s="18">
        <v>45930</v>
      </c>
      <c r="I1374" t="s">
        <v>1678</v>
      </c>
      <c r="J1374" t="s">
        <v>1563</v>
      </c>
      <c r="K1374" t="s">
        <v>1546</v>
      </c>
    </row>
    <row r="1375" spans="1:11" x14ac:dyDescent="0.35">
      <c r="A1375" t="s">
        <v>5750</v>
      </c>
      <c r="B1375" t="s">
        <v>1586</v>
      </c>
      <c r="C1375" t="s">
        <v>5751</v>
      </c>
      <c r="D1375" t="s">
        <v>2124</v>
      </c>
      <c r="E1375" t="s">
        <v>2113</v>
      </c>
      <c r="F1375" t="s">
        <v>5638</v>
      </c>
      <c r="G1375" s="18">
        <v>42674</v>
      </c>
      <c r="I1375" t="s">
        <v>1544</v>
      </c>
      <c r="J1375" t="s">
        <v>1563</v>
      </c>
      <c r="K1375" t="s">
        <v>1546</v>
      </c>
    </row>
    <row r="1376" spans="1:11" x14ac:dyDescent="0.35">
      <c r="A1376" t="s">
        <v>5752</v>
      </c>
      <c r="B1376" t="s">
        <v>1614</v>
      </c>
      <c r="C1376" t="s">
        <v>5753</v>
      </c>
      <c r="D1376" t="s">
        <v>5754</v>
      </c>
      <c r="E1376" t="s">
        <v>5755</v>
      </c>
      <c r="F1376" t="s">
        <v>5756</v>
      </c>
      <c r="G1376" s="18">
        <v>41122</v>
      </c>
      <c r="I1376" t="s">
        <v>1544</v>
      </c>
      <c r="J1376" t="s">
        <v>1595</v>
      </c>
      <c r="K1376" t="s">
        <v>1546</v>
      </c>
    </row>
    <row r="1377" spans="1:11" x14ac:dyDescent="0.35">
      <c r="A1377" t="s">
        <v>5752</v>
      </c>
      <c r="B1377" t="s">
        <v>1590</v>
      </c>
      <c r="C1377" t="s">
        <v>5757</v>
      </c>
      <c r="D1377" t="s">
        <v>5754</v>
      </c>
      <c r="E1377" t="s">
        <v>5755</v>
      </c>
      <c r="F1377" t="s">
        <v>5756</v>
      </c>
      <c r="G1377" s="18">
        <v>41122</v>
      </c>
      <c r="I1377" t="s">
        <v>1544</v>
      </c>
      <c r="J1377" t="s">
        <v>1595</v>
      </c>
      <c r="K1377" t="s">
        <v>1546</v>
      </c>
    </row>
    <row r="1378" spans="1:11" x14ac:dyDescent="0.35">
      <c r="A1378" t="s">
        <v>5758</v>
      </c>
      <c r="B1378" t="s">
        <v>1614</v>
      </c>
      <c r="C1378" t="s">
        <v>5759</v>
      </c>
      <c r="D1378" t="s">
        <v>5150</v>
      </c>
      <c r="E1378" t="s">
        <v>1593</v>
      </c>
      <c r="F1378" t="s">
        <v>5760</v>
      </c>
      <c r="G1378" s="18">
        <v>45747</v>
      </c>
      <c r="I1378" t="s">
        <v>1544</v>
      </c>
      <c r="J1378" t="s">
        <v>1567</v>
      </c>
      <c r="K1378" t="s">
        <v>1546</v>
      </c>
    </row>
    <row r="1379" spans="1:11" x14ac:dyDescent="0.35">
      <c r="A1379" t="s">
        <v>5761</v>
      </c>
      <c r="B1379" t="s">
        <v>1614</v>
      </c>
      <c r="C1379" t="s">
        <v>5762</v>
      </c>
      <c r="D1379" t="s">
        <v>5150</v>
      </c>
      <c r="E1379" t="s">
        <v>1593</v>
      </c>
      <c r="F1379" t="s">
        <v>5760</v>
      </c>
      <c r="G1379" s="18">
        <v>45541</v>
      </c>
      <c r="I1379" t="s">
        <v>1544</v>
      </c>
      <c r="J1379" t="s">
        <v>1563</v>
      </c>
      <c r="K1379" t="s">
        <v>1546</v>
      </c>
    </row>
    <row r="1380" spans="1:11" x14ac:dyDescent="0.35">
      <c r="A1380" t="s">
        <v>5763</v>
      </c>
      <c r="B1380" t="s">
        <v>1614</v>
      </c>
      <c r="C1380" t="s">
        <v>5764</v>
      </c>
      <c r="D1380" t="s">
        <v>5150</v>
      </c>
      <c r="E1380" t="s">
        <v>1593</v>
      </c>
      <c r="F1380" t="s">
        <v>5760</v>
      </c>
      <c r="G1380" s="18">
        <v>45747</v>
      </c>
      <c r="I1380" t="s">
        <v>1544</v>
      </c>
      <c r="J1380" t="s">
        <v>1567</v>
      </c>
      <c r="K1380" t="s">
        <v>1546</v>
      </c>
    </row>
    <row r="1381" spans="1:11" x14ac:dyDescent="0.35">
      <c r="A1381" t="s">
        <v>5765</v>
      </c>
      <c r="B1381" t="s">
        <v>4739</v>
      </c>
      <c r="C1381" t="s">
        <v>5766</v>
      </c>
      <c r="D1381" t="s">
        <v>2329</v>
      </c>
      <c r="E1381" t="s">
        <v>1542</v>
      </c>
      <c r="F1381" t="s">
        <v>2330</v>
      </c>
      <c r="G1381" s="18">
        <v>45694</v>
      </c>
      <c r="I1381" t="s">
        <v>1544</v>
      </c>
      <c r="J1381" t="s">
        <v>1545</v>
      </c>
      <c r="K1381" t="s">
        <v>1546</v>
      </c>
    </row>
    <row r="1382" spans="1:11" x14ac:dyDescent="0.35">
      <c r="A1382" t="s">
        <v>5767</v>
      </c>
      <c r="B1382" t="s">
        <v>1823</v>
      </c>
      <c r="C1382" t="s">
        <v>5768</v>
      </c>
      <c r="D1382" t="s">
        <v>2329</v>
      </c>
      <c r="E1382" t="s">
        <v>1542</v>
      </c>
      <c r="F1382" t="s">
        <v>2330</v>
      </c>
      <c r="G1382" s="18">
        <v>44732</v>
      </c>
      <c r="I1382" t="s">
        <v>1544</v>
      </c>
      <c r="J1382" t="s">
        <v>1563</v>
      </c>
      <c r="K1382" t="s">
        <v>1546</v>
      </c>
    </row>
    <row r="1383" spans="1:11" x14ac:dyDescent="0.35">
      <c r="A1383" t="s">
        <v>5767</v>
      </c>
      <c r="B1383" t="s">
        <v>2307</v>
      </c>
      <c r="C1383" t="s">
        <v>5769</v>
      </c>
      <c r="D1383" t="s">
        <v>2329</v>
      </c>
      <c r="E1383" t="s">
        <v>1542</v>
      </c>
      <c r="F1383" t="s">
        <v>2330</v>
      </c>
      <c r="G1383" s="18">
        <v>44732</v>
      </c>
      <c r="I1383" t="s">
        <v>1544</v>
      </c>
      <c r="J1383" t="s">
        <v>1563</v>
      </c>
      <c r="K1383" t="s">
        <v>1546</v>
      </c>
    </row>
    <row r="1384" spans="1:11" x14ac:dyDescent="0.35">
      <c r="A1384" t="s">
        <v>5770</v>
      </c>
      <c r="B1384" t="s">
        <v>4739</v>
      </c>
      <c r="C1384" t="s">
        <v>5771</v>
      </c>
      <c r="D1384" t="s">
        <v>2329</v>
      </c>
      <c r="E1384" t="s">
        <v>1542</v>
      </c>
      <c r="F1384" t="s">
        <v>2330</v>
      </c>
      <c r="G1384" s="18">
        <v>44732</v>
      </c>
      <c r="I1384" t="s">
        <v>1544</v>
      </c>
      <c r="J1384" t="s">
        <v>1563</v>
      </c>
      <c r="K1384" t="s">
        <v>1546</v>
      </c>
    </row>
    <row r="1385" spans="1:11" x14ac:dyDescent="0.35">
      <c r="A1385" t="s">
        <v>5772</v>
      </c>
      <c r="B1385" t="s">
        <v>5773</v>
      </c>
      <c r="C1385" t="s">
        <v>5774</v>
      </c>
      <c r="D1385" t="s">
        <v>2329</v>
      </c>
      <c r="E1385" t="s">
        <v>1542</v>
      </c>
      <c r="F1385" t="s">
        <v>2330</v>
      </c>
      <c r="G1385" s="18">
        <v>44698</v>
      </c>
      <c r="I1385" t="s">
        <v>1544</v>
      </c>
      <c r="J1385" t="s">
        <v>1584</v>
      </c>
      <c r="K1385" t="s">
        <v>1546</v>
      </c>
    </row>
    <row r="1386" spans="1:11" x14ac:dyDescent="0.35">
      <c r="A1386" t="s">
        <v>5775</v>
      </c>
      <c r="B1386" t="s">
        <v>5776</v>
      </c>
      <c r="C1386" t="s">
        <v>5777</v>
      </c>
      <c r="D1386" t="s">
        <v>5778</v>
      </c>
      <c r="E1386" t="s">
        <v>2135</v>
      </c>
      <c r="F1386" t="s">
        <v>5779</v>
      </c>
      <c r="G1386" s="18">
        <v>45310</v>
      </c>
      <c r="I1386" t="s">
        <v>1783</v>
      </c>
      <c r="J1386" t="s">
        <v>1595</v>
      </c>
      <c r="K1386" t="s">
        <v>1546</v>
      </c>
    </row>
    <row r="1387" spans="1:11" x14ac:dyDescent="0.35">
      <c r="A1387" t="s">
        <v>5780</v>
      </c>
      <c r="B1387" t="s">
        <v>5302</v>
      </c>
      <c r="C1387" t="s">
        <v>5781</v>
      </c>
      <c r="D1387" t="s">
        <v>5778</v>
      </c>
      <c r="E1387" t="s">
        <v>1542</v>
      </c>
      <c r="F1387" t="s">
        <v>5779</v>
      </c>
      <c r="G1387" s="18">
        <v>45392</v>
      </c>
      <c r="I1387" t="s">
        <v>1544</v>
      </c>
      <c r="J1387" t="s">
        <v>1545</v>
      </c>
      <c r="K1387" t="s">
        <v>1546</v>
      </c>
    </row>
    <row r="1388" spans="1:11" x14ac:dyDescent="0.35">
      <c r="A1388" t="s">
        <v>5782</v>
      </c>
      <c r="B1388" t="s">
        <v>1608</v>
      </c>
      <c r="C1388" t="s">
        <v>5783</v>
      </c>
      <c r="D1388" t="s">
        <v>2348</v>
      </c>
      <c r="E1388" t="s">
        <v>5720</v>
      </c>
      <c r="F1388" t="s">
        <v>2350</v>
      </c>
      <c r="G1388" s="18">
        <v>45261</v>
      </c>
      <c r="I1388" t="s">
        <v>1544</v>
      </c>
      <c r="J1388" t="s">
        <v>1573</v>
      </c>
      <c r="K1388" t="s">
        <v>1546</v>
      </c>
    </row>
    <row r="1389" spans="1:11" x14ac:dyDescent="0.35">
      <c r="A1389" t="s">
        <v>5784</v>
      </c>
      <c r="B1389" t="s">
        <v>1667</v>
      </c>
      <c r="C1389" t="s">
        <v>5785</v>
      </c>
      <c r="D1389" t="s">
        <v>4536</v>
      </c>
      <c r="E1389" t="s">
        <v>2069</v>
      </c>
      <c r="F1389" t="s">
        <v>4537</v>
      </c>
      <c r="G1389" s="18">
        <v>43861</v>
      </c>
      <c r="I1389" t="s">
        <v>1544</v>
      </c>
      <c r="J1389" t="s">
        <v>1567</v>
      </c>
      <c r="K1389" t="s">
        <v>1546</v>
      </c>
    </row>
    <row r="1390" spans="1:11" x14ac:dyDescent="0.35">
      <c r="A1390" t="s">
        <v>5786</v>
      </c>
      <c r="B1390" t="s">
        <v>1667</v>
      </c>
      <c r="C1390" t="s">
        <v>5787</v>
      </c>
      <c r="D1390" t="s">
        <v>4536</v>
      </c>
      <c r="E1390" t="s">
        <v>2069</v>
      </c>
      <c r="F1390" t="s">
        <v>4537</v>
      </c>
      <c r="G1390" s="18">
        <v>43811</v>
      </c>
      <c r="I1390" t="s">
        <v>1544</v>
      </c>
      <c r="J1390" t="s">
        <v>1563</v>
      </c>
      <c r="K1390" t="s">
        <v>1546</v>
      </c>
    </row>
    <row r="1391" spans="1:11" x14ac:dyDescent="0.35">
      <c r="A1391" t="s">
        <v>5788</v>
      </c>
      <c r="B1391" t="s">
        <v>1667</v>
      </c>
      <c r="C1391" t="s">
        <v>5789</v>
      </c>
      <c r="D1391" t="s">
        <v>4536</v>
      </c>
      <c r="E1391" t="s">
        <v>2069</v>
      </c>
      <c r="F1391" t="s">
        <v>4537</v>
      </c>
      <c r="G1391" s="18">
        <v>43811</v>
      </c>
      <c r="I1391" t="s">
        <v>1544</v>
      </c>
      <c r="J1391" t="s">
        <v>1563</v>
      </c>
      <c r="K1391" t="s">
        <v>1546</v>
      </c>
    </row>
    <row r="1392" spans="1:11" x14ac:dyDescent="0.35">
      <c r="A1392" t="s">
        <v>5790</v>
      </c>
      <c r="B1392" t="s">
        <v>1667</v>
      </c>
      <c r="C1392" t="s">
        <v>5791</v>
      </c>
      <c r="D1392" t="s">
        <v>4536</v>
      </c>
      <c r="E1392" t="s">
        <v>2069</v>
      </c>
      <c r="F1392" t="s">
        <v>4537</v>
      </c>
      <c r="G1392" s="18">
        <v>43866</v>
      </c>
      <c r="I1392" t="s">
        <v>1544</v>
      </c>
      <c r="J1392" t="s">
        <v>1567</v>
      </c>
      <c r="K1392" t="s">
        <v>1546</v>
      </c>
    </row>
    <row r="1393" spans="1:11" x14ac:dyDescent="0.35">
      <c r="A1393" t="s">
        <v>5792</v>
      </c>
      <c r="B1393" t="s">
        <v>1667</v>
      </c>
      <c r="C1393" t="s">
        <v>5793</v>
      </c>
      <c r="D1393" t="s">
        <v>4536</v>
      </c>
      <c r="E1393" t="s">
        <v>2069</v>
      </c>
      <c r="F1393" t="s">
        <v>4537</v>
      </c>
      <c r="G1393" s="18">
        <v>43847</v>
      </c>
      <c r="I1393" t="s">
        <v>1544</v>
      </c>
      <c r="J1393" t="s">
        <v>1567</v>
      </c>
      <c r="K1393" t="s">
        <v>1546</v>
      </c>
    </row>
    <row r="1394" spans="1:11" x14ac:dyDescent="0.35">
      <c r="A1394" t="s">
        <v>5794</v>
      </c>
      <c r="B1394" t="s">
        <v>1667</v>
      </c>
      <c r="C1394" t="s">
        <v>5795</v>
      </c>
      <c r="D1394" t="s">
        <v>4536</v>
      </c>
      <c r="E1394" t="s">
        <v>2069</v>
      </c>
      <c r="F1394" t="s">
        <v>4537</v>
      </c>
      <c r="G1394" s="18">
        <v>43866</v>
      </c>
      <c r="I1394" t="s">
        <v>1544</v>
      </c>
      <c r="J1394" t="s">
        <v>1567</v>
      </c>
      <c r="K1394" t="s">
        <v>1546</v>
      </c>
    </row>
    <row r="1395" spans="1:11" x14ac:dyDescent="0.35">
      <c r="A1395" t="s">
        <v>5796</v>
      </c>
      <c r="B1395" t="s">
        <v>1667</v>
      </c>
      <c r="C1395" t="s">
        <v>5797</v>
      </c>
      <c r="D1395" t="s">
        <v>4536</v>
      </c>
      <c r="E1395" t="s">
        <v>2069</v>
      </c>
      <c r="F1395" t="s">
        <v>4537</v>
      </c>
      <c r="G1395" s="18">
        <v>43881</v>
      </c>
      <c r="I1395" t="s">
        <v>1544</v>
      </c>
      <c r="J1395" t="s">
        <v>1567</v>
      </c>
      <c r="K1395" t="s">
        <v>1546</v>
      </c>
    </row>
    <row r="1396" spans="1:11" x14ac:dyDescent="0.35">
      <c r="A1396" t="s">
        <v>5798</v>
      </c>
      <c r="B1396" t="s">
        <v>1667</v>
      </c>
      <c r="C1396" t="s">
        <v>5799</v>
      </c>
      <c r="D1396" t="s">
        <v>5800</v>
      </c>
      <c r="E1396" t="s">
        <v>3463</v>
      </c>
      <c r="F1396" t="s">
        <v>5801</v>
      </c>
      <c r="G1396" s="18">
        <v>45114</v>
      </c>
      <c r="I1396" t="s">
        <v>1544</v>
      </c>
      <c r="J1396" t="s">
        <v>1549</v>
      </c>
      <c r="K1396" t="s">
        <v>1546</v>
      </c>
    </row>
    <row r="1397" spans="1:11" x14ac:dyDescent="0.35">
      <c r="A1397" t="s">
        <v>5802</v>
      </c>
      <c r="B1397" t="s">
        <v>3367</v>
      </c>
      <c r="C1397" t="s">
        <v>5803</v>
      </c>
      <c r="D1397" t="s">
        <v>3369</v>
      </c>
      <c r="E1397" t="s">
        <v>1821</v>
      </c>
      <c r="F1397" t="s">
        <v>3371</v>
      </c>
      <c r="G1397" s="18">
        <v>45474</v>
      </c>
      <c r="I1397" t="s">
        <v>1544</v>
      </c>
      <c r="J1397" t="s">
        <v>1545</v>
      </c>
      <c r="K1397" t="s">
        <v>1546</v>
      </c>
    </row>
    <row r="1398" spans="1:11" x14ac:dyDescent="0.35">
      <c r="A1398" t="s">
        <v>5804</v>
      </c>
      <c r="B1398" t="s">
        <v>5805</v>
      </c>
      <c r="C1398" t="s">
        <v>5806</v>
      </c>
      <c r="D1398" t="s">
        <v>5807</v>
      </c>
      <c r="E1398" t="s">
        <v>1978</v>
      </c>
      <c r="F1398" t="s">
        <v>5808</v>
      </c>
      <c r="G1398" s="18">
        <v>44317</v>
      </c>
      <c r="I1398" t="s">
        <v>1544</v>
      </c>
      <c r="J1398" t="s">
        <v>1584</v>
      </c>
      <c r="K1398" t="s">
        <v>1546</v>
      </c>
    </row>
    <row r="1399" spans="1:11" x14ac:dyDescent="0.35">
      <c r="A1399" t="s">
        <v>5809</v>
      </c>
      <c r="B1399" t="s">
        <v>5810</v>
      </c>
      <c r="C1399" t="s">
        <v>5811</v>
      </c>
      <c r="D1399" t="s">
        <v>5812</v>
      </c>
      <c r="E1399" t="s">
        <v>5416</v>
      </c>
      <c r="F1399" t="s">
        <v>4537</v>
      </c>
      <c r="G1399" s="18">
        <v>45855</v>
      </c>
      <c r="H1399" s="18">
        <v>45979</v>
      </c>
      <c r="I1399" t="s">
        <v>1583</v>
      </c>
      <c r="J1399" t="s">
        <v>1549</v>
      </c>
      <c r="K1399" t="s">
        <v>1546</v>
      </c>
    </row>
    <row r="1400" spans="1:11" x14ac:dyDescent="0.35">
      <c r="A1400" t="s">
        <v>5813</v>
      </c>
      <c r="B1400" t="s">
        <v>5814</v>
      </c>
      <c r="C1400" t="s">
        <v>5815</v>
      </c>
      <c r="D1400" t="s">
        <v>5812</v>
      </c>
      <c r="E1400" t="s">
        <v>5416</v>
      </c>
      <c r="F1400" t="s">
        <v>4537</v>
      </c>
      <c r="G1400" s="18">
        <v>45964</v>
      </c>
      <c r="H1400" s="18">
        <v>45989</v>
      </c>
      <c r="I1400" t="s">
        <v>1678</v>
      </c>
      <c r="J1400" t="s">
        <v>1549</v>
      </c>
      <c r="K1400" t="s">
        <v>1546</v>
      </c>
    </row>
    <row r="1401" spans="1:11" x14ac:dyDescent="0.35">
      <c r="A1401" t="s">
        <v>5816</v>
      </c>
      <c r="B1401" t="s">
        <v>5817</v>
      </c>
      <c r="C1401" t="s">
        <v>5818</v>
      </c>
      <c r="D1401" t="s">
        <v>5812</v>
      </c>
      <c r="E1401" t="s">
        <v>5416</v>
      </c>
      <c r="F1401" t="s">
        <v>4537</v>
      </c>
      <c r="G1401" s="18">
        <v>45946</v>
      </c>
      <c r="H1401" s="18">
        <v>45989</v>
      </c>
      <c r="I1401" t="s">
        <v>1678</v>
      </c>
      <c r="J1401" t="s">
        <v>1549</v>
      </c>
      <c r="K1401" t="s">
        <v>1546</v>
      </c>
    </row>
    <row r="1402" spans="1:11" x14ac:dyDescent="0.35">
      <c r="A1402" t="s">
        <v>5819</v>
      </c>
      <c r="B1402" t="s">
        <v>5820</v>
      </c>
      <c r="C1402" t="s">
        <v>5821</v>
      </c>
      <c r="D1402" t="s">
        <v>5822</v>
      </c>
      <c r="E1402" t="s">
        <v>3651</v>
      </c>
      <c r="F1402" t="s">
        <v>1562</v>
      </c>
      <c r="G1402" s="18">
        <v>42956</v>
      </c>
      <c r="I1402" t="s">
        <v>1544</v>
      </c>
      <c r="J1402" t="s">
        <v>1563</v>
      </c>
      <c r="K1402" t="s">
        <v>1546</v>
      </c>
    </row>
    <row r="1403" spans="1:11" x14ac:dyDescent="0.35">
      <c r="A1403" t="s">
        <v>5823</v>
      </c>
      <c r="B1403" t="s">
        <v>5824</v>
      </c>
      <c r="C1403" t="s">
        <v>5825</v>
      </c>
      <c r="D1403" t="s">
        <v>5826</v>
      </c>
      <c r="E1403" t="s">
        <v>5827</v>
      </c>
      <c r="F1403" t="s">
        <v>5828</v>
      </c>
      <c r="G1403" s="18">
        <v>40886</v>
      </c>
      <c r="I1403" t="s">
        <v>1544</v>
      </c>
      <c r="J1403" t="s">
        <v>1584</v>
      </c>
      <c r="K1403" t="s">
        <v>1546</v>
      </c>
    </row>
    <row r="1404" spans="1:11" x14ac:dyDescent="0.35">
      <c r="A1404" t="s">
        <v>5829</v>
      </c>
      <c r="B1404" t="s">
        <v>1994</v>
      </c>
      <c r="C1404" t="s">
        <v>5830</v>
      </c>
      <c r="D1404" t="s">
        <v>5831</v>
      </c>
      <c r="E1404" t="s">
        <v>5832</v>
      </c>
      <c r="F1404" t="s">
        <v>5833</v>
      </c>
      <c r="G1404" s="18">
        <v>43425</v>
      </c>
      <c r="I1404" t="s">
        <v>1544</v>
      </c>
      <c r="J1404" t="s">
        <v>1595</v>
      </c>
      <c r="K1404" t="s">
        <v>1546</v>
      </c>
    </row>
  </sheetData>
  <phoneticPr fontId="21" type="noConversion"/>
  <pageMargins left="0.7" right="0.7" top="0.75" bottom="0.75" header="0.3" footer="0.3"/>
  <headerFooter>
    <oddHeader>&amp;C&amp;"Calibri"&amp;10&amp;K4A569E Internal&amp;1#_x000D_</oddHead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D8D00-0DE8-4725-8E62-3482154E3C97}">
  <dimension ref="A1:A83"/>
  <sheetViews>
    <sheetView workbookViewId="0">
      <selection activeCell="A14" sqref="A14"/>
    </sheetView>
  </sheetViews>
  <sheetFormatPr defaultRowHeight="14.5" x14ac:dyDescent="0.35"/>
  <sheetData>
    <row r="1" spans="1:1" x14ac:dyDescent="0.35">
      <c r="A1" t="s">
        <v>6103</v>
      </c>
    </row>
    <row r="2" spans="1:1" x14ac:dyDescent="0.35">
      <c r="A2" t="s">
        <v>6102</v>
      </c>
    </row>
    <row r="3" spans="1:1" x14ac:dyDescent="0.35">
      <c r="A3" t="s">
        <v>6104</v>
      </c>
    </row>
    <row r="4" spans="1:1" x14ac:dyDescent="0.35">
      <c r="A4" t="s">
        <v>6105</v>
      </c>
    </row>
    <row r="5" spans="1:1" x14ac:dyDescent="0.35">
      <c r="A5" t="s">
        <v>6106</v>
      </c>
    </row>
    <row r="6" spans="1:1" x14ac:dyDescent="0.35">
      <c r="A6" t="s">
        <v>6107</v>
      </c>
    </row>
    <row r="7" spans="1:1" x14ac:dyDescent="0.35">
      <c r="A7" t="s">
        <v>6108</v>
      </c>
    </row>
    <row r="8" spans="1:1" x14ac:dyDescent="0.35">
      <c r="A8" t="s">
        <v>6109</v>
      </c>
    </row>
    <row r="9" spans="1:1" x14ac:dyDescent="0.35">
      <c r="A9" t="s">
        <v>6110</v>
      </c>
    </row>
    <row r="10" spans="1:1" x14ac:dyDescent="0.35">
      <c r="A10" t="s">
        <v>6111</v>
      </c>
    </row>
    <row r="11" spans="1:1" x14ac:dyDescent="0.35">
      <c r="A11" t="s">
        <v>6112</v>
      </c>
    </row>
    <row r="12" spans="1:1" x14ac:dyDescent="0.35">
      <c r="A12" t="s">
        <v>6113</v>
      </c>
    </row>
    <row r="13" spans="1:1" x14ac:dyDescent="0.35">
      <c r="A13" t="s">
        <v>6114</v>
      </c>
    </row>
    <row r="27" spans="1:1" x14ac:dyDescent="0.35">
      <c r="A27" t="s">
        <v>6030</v>
      </c>
    </row>
    <row r="53" spans="1:1" x14ac:dyDescent="0.35">
      <c r="A53" t="s">
        <v>6053</v>
      </c>
    </row>
    <row r="76" spans="1:1" x14ac:dyDescent="0.35">
      <c r="A76" t="s">
        <v>6073</v>
      </c>
    </row>
    <row r="81" spans="1:1" x14ac:dyDescent="0.35">
      <c r="A81" t="s">
        <v>6078</v>
      </c>
    </row>
    <row r="83" spans="1:1" x14ac:dyDescent="0.35">
      <c r="A83" t="s">
        <v>6080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FAD0F-BE9C-489F-A46E-FDC43E36DE9B}">
  <dimension ref="A1:A94"/>
  <sheetViews>
    <sheetView topLeftCell="A89" workbookViewId="0">
      <selection activeCell="A87" sqref="A87"/>
    </sheetView>
  </sheetViews>
  <sheetFormatPr defaultRowHeight="14.5" x14ac:dyDescent="0.35"/>
  <sheetData>
    <row r="1" spans="1:1" x14ac:dyDescent="0.35">
      <c r="A1" t="s">
        <v>6006</v>
      </c>
    </row>
    <row r="2" spans="1:1" x14ac:dyDescent="0.35">
      <c r="A2" t="s">
        <v>6007</v>
      </c>
    </row>
    <row r="3" spans="1:1" x14ac:dyDescent="0.35">
      <c r="A3" t="s">
        <v>6008</v>
      </c>
    </row>
    <row r="4" spans="1:1" x14ac:dyDescent="0.35">
      <c r="A4" t="s">
        <v>6009</v>
      </c>
    </row>
    <row r="5" spans="1:1" x14ac:dyDescent="0.35">
      <c r="A5" t="s">
        <v>6010</v>
      </c>
    </row>
    <row r="6" spans="1:1" x14ac:dyDescent="0.35">
      <c r="A6" t="s">
        <v>6011</v>
      </c>
    </row>
    <row r="7" spans="1:1" x14ac:dyDescent="0.35">
      <c r="A7" t="s">
        <v>6012</v>
      </c>
    </row>
    <row r="8" spans="1:1" x14ac:dyDescent="0.35">
      <c r="A8" t="s">
        <v>6013</v>
      </c>
    </row>
    <row r="9" spans="1:1" x14ac:dyDescent="0.35">
      <c r="A9" t="s">
        <v>6014</v>
      </c>
    </row>
    <row r="10" spans="1:1" x14ac:dyDescent="0.35">
      <c r="A10" t="s">
        <v>6015</v>
      </c>
    </row>
    <row r="11" spans="1:1" x14ac:dyDescent="0.35">
      <c r="A11" t="s">
        <v>6016</v>
      </c>
    </row>
    <row r="12" spans="1:1" x14ac:dyDescent="0.35">
      <c r="A12" t="s">
        <v>6017</v>
      </c>
    </row>
    <row r="13" spans="1:1" x14ac:dyDescent="0.35">
      <c r="A13" t="s">
        <v>6018</v>
      </c>
    </row>
    <row r="14" spans="1:1" x14ac:dyDescent="0.35">
      <c r="A14" t="s">
        <v>6019</v>
      </c>
    </row>
    <row r="15" spans="1:1" x14ac:dyDescent="0.35">
      <c r="A15" t="s">
        <v>6020</v>
      </c>
    </row>
    <row r="16" spans="1:1" x14ac:dyDescent="0.35">
      <c r="A16" t="s">
        <v>6021</v>
      </c>
    </row>
    <row r="17" spans="1:1" x14ac:dyDescent="0.35">
      <c r="A17" t="s">
        <v>6022</v>
      </c>
    </row>
    <row r="18" spans="1:1" x14ac:dyDescent="0.35">
      <c r="A18" t="s">
        <v>6023</v>
      </c>
    </row>
    <row r="19" spans="1:1" x14ac:dyDescent="0.35">
      <c r="A19" t="s">
        <v>6024</v>
      </c>
    </row>
    <row r="20" spans="1:1" x14ac:dyDescent="0.35">
      <c r="A20" t="s">
        <v>6025</v>
      </c>
    </row>
    <row r="21" spans="1:1" x14ac:dyDescent="0.35">
      <c r="A21" t="s">
        <v>6026</v>
      </c>
    </row>
    <row r="22" spans="1:1" x14ac:dyDescent="0.35">
      <c r="A22" t="s">
        <v>6028</v>
      </c>
    </row>
    <row r="23" spans="1:1" x14ac:dyDescent="0.35">
      <c r="A23" t="s">
        <v>6029</v>
      </c>
    </row>
    <row r="24" spans="1:1" x14ac:dyDescent="0.35">
      <c r="A24" t="s">
        <v>6030</v>
      </c>
    </row>
    <row r="25" spans="1:1" x14ac:dyDescent="0.35">
      <c r="A25" t="s">
        <v>6031</v>
      </c>
    </row>
    <row r="26" spans="1:1" x14ac:dyDescent="0.35">
      <c r="A26" t="s">
        <v>6032</v>
      </c>
    </row>
    <row r="27" spans="1:1" x14ac:dyDescent="0.35">
      <c r="A27" t="s">
        <v>6033</v>
      </c>
    </row>
    <row r="28" spans="1:1" x14ac:dyDescent="0.35">
      <c r="A28" t="s">
        <v>6034</v>
      </c>
    </row>
    <row r="29" spans="1:1" x14ac:dyDescent="0.35">
      <c r="A29" t="s">
        <v>6035</v>
      </c>
    </row>
    <row r="30" spans="1:1" x14ac:dyDescent="0.35">
      <c r="A30" t="s">
        <v>6036</v>
      </c>
    </row>
    <row r="31" spans="1:1" x14ac:dyDescent="0.35">
      <c r="A31" t="s">
        <v>6037</v>
      </c>
    </row>
    <row r="32" spans="1:1" x14ac:dyDescent="0.35">
      <c r="A32" t="s">
        <v>6038</v>
      </c>
    </row>
    <row r="33" spans="1:1" x14ac:dyDescent="0.35">
      <c r="A33" t="s">
        <v>6039</v>
      </c>
    </row>
    <row r="34" spans="1:1" x14ac:dyDescent="0.35">
      <c r="A34" t="s">
        <v>6040</v>
      </c>
    </row>
    <row r="35" spans="1:1" x14ac:dyDescent="0.35">
      <c r="A35" t="s">
        <v>6041</v>
      </c>
    </row>
    <row r="36" spans="1:1" x14ac:dyDescent="0.35">
      <c r="A36" t="s">
        <v>6042</v>
      </c>
    </row>
    <row r="37" spans="1:1" x14ac:dyDescent="0.35">
      <c r="A37" t="s">
        <v>6043</v>
      </c>
    </row>
    <row r="38" spans="1:1" x14ac:dyDescent="0.35">
      <c r="A38" t="s">
        <v>6044</v>
      </c>
    </row>
    <row r="39" spans="1:1" x14ac:dyDescent="0.35">
      <c r="A39" t="s">
        <v>6045</v>
      </c>
    </row>
    <row r="40" spans="1:1" x14ac:dyDescent="0.35">
      <c r="A40" t="s">
        <v>6046</v>
      </c>
    </row>
    <row r="41" spans="1:1" x14ac:dyDescent="0.35">
      <c r="A41" t="s">
        <v>6047</v>
      </c>
    </row>
    <row r="42" spans="1:1" x14ac:dyDescent="0.35">
      <c r="A42" t="s">
        <v>6048</v>
      </c>
    </row>
    <row r="43" spans="1:1" x14ac:dyDescent="0.35">
      <c r="A43" t="s">
        <v>6049</v>
      </c>
    </row>
    <row r="44" spans="1:1" x14ac:dyDescent="0.35">
      <c r="A44" t="s">
        <v>6050</v>
      </c>
    </row>
    <row r="45" spans="1:1" x14ac:dyDescent="0.35">
      <c r="A45" t="s">
        <v>6051</v>
      </c>
    </row>
    <row r="46" spans="1:1" x14ac:dyDescent="0.35">
      <c r="A46" t="s">
        <v>6052</v>
      </c>
    </row>
    <row r="47" spans="1:1" x14ac:dyDescent="0.35">
      <c r="A47" t="s">
        <v>6053</v>
      </c>
    </row>
    <row r="48" spans="1:1" x14ac:dyDescent="0.35">
      <c r="A48" t="s">
        <v>6054</v>
      </c>
    </row>
    <row r="49" spans="1:1" x14ac:dyDescent="0.35">
      <c r="A49" t="s">
        <v>6055</v>
      </c>
    </row>
    <row r="50" spans="1:1" x14ac:dyDescent="0.35">
      <c r="A50" t="s">
        <v>6056</v>
      </c>
    </row>
    <row r="51" spans="1:1" x14ac:dyDescent="0.35">
      <c r="A51" t="s">
        <v>6057</v>
      </c>
    </row>
    <row r="52" spans="1:1" x14ac:dyDescent="0.35">
      <c r="A52" t="s">
        <v>6058</v>
      </c>
    </row>
    <row r="53" spans="1:1" x14ac:dyDescent="0.35">
      <c r="A53" t="s">
        <v>6059</v>
      </c>
    </row>
    <row r="54" spans="1:1" x14ac:dyDescent="0.35">
      <c r="A54" t="s">
        <v>6060</v>
      </c>
    </row>
    <row r="55" spans="1:1" x14ac:dyDescent="0.35">
      <c r="A55" t="s">
        <v>6061</v>
      </c>
    </row>
    <row r="56" spans="1:1" x14ac:dyDescent="0.35">
      <c r="A56" t="s">
        <v>6062</v>
      </c>
    </row>
    <row r="57" spans="1:1" x14ac:dyDescent="0.35">
      <c r="A57" t="s">
        <v>6063</v>
      </c>
    </row>
    <row r="58" spans="1:1" x14ac:dyDescent="0.35">
      <c r="A58" t="s">
        <v>6064</v>
      </c>
    </row>
    <row r="59" spans="1:1" x14ac:dyDescent="0.35">
      <c r="A59" t="s">
        <v>6065</v>
      </c>
    </row>
    <row r="60" spans="1:1" x14ac:dyDescent="0.35">
      <c r="A60" t="s">
        <v>6066</v>
      </c>
    </row>
    <row r="61" spans="1:1" x14ac:dyDescent="0.35">
      <c r="A61" t="s">
        <v>6067</v>
      </c>
    </row>
    <row r="62" spans="1:1" x14ac:dyDescent="0.35">
      <c r="A62" t="s">
        <v>6068</v>
      </c>
    </row>
    <row r="63" spans="1:1" x14ac:dyDescent="0.35">
      <c r="A63" t="s">
        <v>6069</v>
      </c>
    </row>
    <row r="64" spans="1:1" x14ac:dyDescent="0.35">
      <c r="A64" t="s">
        <v>6070</v>
      </c>
    </row>
    <row r="65" spans="1:1" x14ac:dyDescent="0.35">
      <c r="A65" t="s">
        <v>6071</v>
      </c>
    </row>
    <row r="66" spans="1:1" x14ac:dyDescent="0.35">
      <c r="A66" t="s">
        <v>6072</v>
      </c>
    </row>
    <row r="67" spans="1:1" x14ac:dyDescent="0.35">
      <c r="A67" t="s">
        <v>6074</v>
      </c>
    </row>
    <row r="68" spans="1:1" x14ac:dyDescent="0.35">
      <c r="A68" t="s">
        <v>6075</v>
      </c>
    </row>
    <row r="69" spans="1:1" x14ac:dyDescent="0.35">
      <c r="A69" t="s">
        <v>6076</v>
      </c>
    </row>
    <row r="70" spans="1:1" x14ac:dyDescent="0.35">
      <c r="A70" t="s">
        <v>6077</v>
      </c>
    </row>
    <row r="71" spans="1:1" x14ac:dyDescent="0.35">
      <c r="A71" t="s">
        <v>6078</v>
      </c>
    </row>
    <row r="72" spans="1:1" x14ac:dyDescent="0.35">
      <c r="A72" t="s">
        <v>6079</v>
      </c>
    </row>
    <row r="73" spans="1:1" x14ac:dyDescent="0.35">
      <c r="A73" t="s">
        <v>6080</v>
      </c>
    </row>
    <row r="74" spans="1:1" x14ac:dyDescent="0.35">
      <c r="A74" t="s">
        <v>6081</v>
      </c>
    </row>
    <row r="75" spans="1:1" x14ac:dyDescent="0.35">
      <c r="A75" t="s">
        <v>6082</v>
      </c>
    </row>
    <row r="76" spans="1:1" x14ac:dyDescent="0.35">
      <c r="A76" t="s">
        <v>6083</v>
      </c>
    </row>
    <row r="77" spans="1:1" x14ac:dyDescent="0.35">
      <c r="A77" t="s">
        <v>6084</v>
      </c>
    </row>
    <row r="78" spans="1:1" x14ac:dyDescent="0.35">
      <c r="A78" t="s">
        <v>6085</v>
      </c>
    </row>
    <row r="79" spans="1:1" x14ac:dyDescent="0.35">
      <c r="A79" t="s">
        <v>6086</v>
      </c>
    </row>
    <row r="80" spans="1:1" x14ac:dyDescent="0.35">
      <c r="A80" t="s">
        <v>6087</v>
      </c>
    </row>
    <row r="81" spans="1:1" x14ac:dyDescent="0.35">
      <c r="A81" t="s">
        <v>6088</v>
      </c>
    </row>
    <row r="82" spans="1:1" x14ac:dyDescent="0.35">
      <c r="A82" t="s">
        <v>6089</v>
      </c>
    </row>
    <row r="83" spans="1:1" x14ac:dyDescent="0.35">
      <c r="A83" t="s">
        <v>6090</v>
      </c>
    </row>
    <row r="84" spans="1:1" x14ac:dyDescent="0.35">
      <c r="A84" t="s">
        <v>6091</v>
      </c>
    </row>
    <row r="85" spans="1:1" x14ac:dyDescent="0.35">
      <c r="A85" t="s">
        <v>6092</v>
      </c>
    </row>
    <row r="86" spans="1:1" x14ac:dyDescent="0.35">
      <c r="A86" t="s">
        <v>6093</v>
      </c>
    </row>
    <row r="87" spans="1:1" x14ac:dyDescent="0.35">
      <c r="A87" t="s">
        <v>6094</v>
      </c>
    </row>
    <row r="88" spans="1:1" x14ac:dyDescent="0.35">
      <c r="A88" t="s">
        <v>6095</v>
      </c>
    </row>
    <row r="89" spans="1:1" x14ac:dyDescent="0.35">
      <c r="A89" t="s">
        <v>6096</v>
      </c>
    </row>
    <row r="90" spans="1:1" x14ac:dyDescent="0.35">
      <c r="A90" t="s">
        <v>6097</v>
      </c>
    </row>
    <row r="91" spans="1:1" x14ac:dyDescent="0.35">
      <c r="A91" t="s">
        <v>6098</v>
      </c>
    </row>
    <row r="92" spans="1:1" x14ac:dyDescent="0.35">
      <c r="A92" t="s">
        <v>6099</v>
      </c>
    </row>
    <row r="93" spans="1:1" x14ac:dyDescent="0.35">
      <c r="A93" t="s">
        <v>6100</v>
      </c>
    </row>
    <row r="94" spans="1:1" x14ac:dyDescent="0.35">
      <c r="A94" t="s">
        <v>6101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E6D3D-5AE0-485C-B20F-B48A8897233B}">
  <dimension ref="A1:H1404"/>
  <sheetViews>
    <sheetView topLeftCell="A1382" workbookViewId="0">
      <selection sqref="A1:A1404"/>
    </sheetView>
  </sheetViews>
  <sheetFormatPr defaultRowHeight="14.5" x14ac:dyDescent="0.35"/>
  <sheetData>
    <row r="1" spans="1:3" x14ac:dyDescent="0.35">
      <c r="A1" t="s">
        <v>0</v>
      </c>
    </row>
    <row r="2" spans="1:3" x14ac:dyDescent="0.35">
      <c r="A2" t="s">
        <v>1</v>
      </c>
      <c r="B2" t="s">
        <v>2</v>
      </c>
    </row>
    <row r="3" spans="1:3" x14ac:dyDescent="0.35">
      <c r="A3" t="s">
        <v>3</v>
      </c>
    </row>
    <row r="4" spans="1:3" x14ac:dyDescent="0.35">
      <c r="A4" t="s">
        <v>4</v>
      </c>
      <c r="B4" t="s">
        <v>5</v>
      </c>
      <c r="C4" t="s">
        <v>2</v>
      </c>
    </row>
    <row r="5" spans="1:3" x14ac:dyDescent="0.35">
      <c r="A5" t="s">
        <v>6</v>
      </c>
    </row>
    <row r="6" spans="1:3" x14ac:dyDescent="0.35">
      <c r="A6" t="s">
        <v>7</v>
      </c>
    </row>
    <row r="7" spans="1:3" x14ac:dyDescent="0.35">
      <c r="A7" t="s">
        <v>8</v>
      </c>
    </row>
    <row r="8" spans="1:3" x14ac:dyDescent="0.35">
      <c r="A8" t="s">
        <v>9</v>
      </c>
    </row>
    <row r="9" spans="1:3" x14ac:dyDescent="0.35">
      <c r="A9" t="s">
        <v>10</v>
      </c>
    </row>
    <row r="10" spans="1:3" x14ac:dyDescent="0.35">
      <c r="A10" t="s">
        <v>11</v>
      </c>
    </row>
    <row r="11" spans="1:3" x14ac:dyDescent="0.35">
      <c r="A11" t="s">
        <v>12</v>
      </c>
      <c r="B11" t="s">
        <v>13</v>
      </c>
    </row>
    <row r="12" spans="1:3" x14ac:dyDescent="0.35">
      <c r="A12" t="s">
        <v>14</v>
      </c>
    </row>
    <row r="13" spans="1:3" x14ac:dyDescent="0.35">
      <c r="A13" t="s">
        <v>15</v>
      </c>
    </row>
    <row r="14" spans="1:3" x14ac:dyDescent="0.35">
      <c r="A14" t="s">
        <v>16</v>
      </c>
    </row>
    <row r="15" spans="1:3" x14ac:dyDescent="0.35">
      <c r="A15" t="s">
        <v>17</v>
      </c>
    </row>
    <row r="16" spans="1:3" x14ac:dyDescent="0.35">
      <c r="A16" t="s">
        <v>18</v>
      </c>
      <c r="B16" t="s">
        <v>2</v>
      </c>
    </row>
    <row r="17" spans="1:3" x14ac:dyDescent="0.35">
      <c r="A17" t="s">
        <v>19</v>
      </c>
    </row>
    <row r="18" spans="1:3" x14ac:dyDescent="0.35">
      <c r="A18" t="s">
        <v>20</v>
      </c>
    </row>
    <row r="19" spans="1:3" x14ac:dyDescent="0.35">
      <c r="A19" t="s">
        <v>21</v>
      </c>
    </row>
    <row r="20" spans="1:3" x14ac:dyDescent="0.35">
      <c r="A20" t="s">
        <v>22</v>
      </c>
      <c r="B20" t="s">
        <v>23</v>
      </c>
      <c r="C20" t="s">
        <v>24</v>
      </c>
    </row>
    <row r="21" spans="1:3" x14ac:dyDescent="0.35">
      <c r="A21" t="s">
        <v>25</v>
      </c>
    </row>
    <row r="22" spans="1:3" x14ac:dyDescent="0.35">
      <c r="A22" t="s">
        <v>26</v>
      </c>
    </row>
    <row r="23" spans="1:3" x14ac:dyDescent="0.35">
      <c r="A23" t="s">
        <v>27</v>
      </c>
    </row>
    <row r="24" spans="1:3" x14ac:dyDescent="0.35">
      <c r="A24" t="s">
        <v>28</v>
      </c>
    </row>
    <row r="25" spans="1:3" x14ac:dyDescent="0.35">
      <c r="A25" t="s">
        <v>29</v>
      </c>
    </row>
    <row r="26" spans="1:3" x14ac:dyDescent="0.35">
      <c r="A26" t="s">
        <v>30</v>
      </c>
    </row>
    <row r="27" spans="1:3" x14ac:dyDescent="0.35">
      <c r="A27" t="s">
        <v>31</v>
      </c>
    </row>
    <row r="28" spans="1:3" x14ac:dyDescent="0.35">
      <c r="A28" t="s">
        <v>32</v>
      </c>
    </row>
    <row r="29" spans="1:3" x14ac:dyDescent="0.35">
      <c r="A29" t="s">
        <v>33</v>
      </c>
    </row>
    <row r="30" spans="1:3" x14ac:dyDescent="0.35">
      <c r="A30" t="s">
        <v>34</v>
      </c>
    </row>
    <row r="31" spans="1:3" x14ac:dyDescent="0.35">
      <c r="A31" t="s">
        <v>35</v>
      </c>
      <c r="B31" t="s">
        <v>2</v>
      </c>
    </row>
    <row r="32" spans="1:3" x14ac:dyDescent="0.35">
      <c r="A32" t="s">
        <v>36</v>
      </c>
      <c r="B32" t="s">
        <v>5</v>
      </c>
      <c r="C32" t="s">
        <v>2</v>
      </c>
    </row>
    <row r="33" spans="1:3" x14ac:dyDescent="0.35">
      <c r="A33" t="s">
        <v>37</v>
      </c>
      <c r="B33" t="s">
        <v>5</v>
      </c>
      <c r="C33" t="s">
        <v>2</v>
      </c>
    </row>
    <row r="34" spans="1:3" x14ac:dyDescent="0.35">
      <c r="A34" t="s">
        <v>38</v>
      </c>
    </row>
    <row r="35" spans="1:3" x14ac:dyDescent="0.35">
      <c r="A35" t="s">
        <v>39</v>
      </c>
    </row>
    <row r="36" spans="1:3" x14ac:dyDescent="0.35">
      <c r="A36" t="s">
        <v>40</v>
      </c>
    </row>
    <row r="37" spans="1:3" x14ac:dyDescent="0.35">
      <c r="A37" t="s">
        <v>41</v>
      </c>
      <c r="B37" t="s">
        <v>2</v>
      </c>
    </row>
    <row r="38" spans="1:3" x14ac:dyDescent="0.35">
      <c r="A38" t="s">
        <v>42</v>
      </c>
    </row>
    <row r="39" spans="1:3" x14ac:dyDescent="0.35">
      <c r="A39" t="s">
        <v>43</v>
      </c>
    </row>
    <row r="40" spans="1:3" x14ac:dyDescent="0.35">
      <c r="A40" t="s">
        <v>44</v>
      </c>
    </row>
    <row r="41" spans="1:3" x14ac:dyDescent="0.35">
      <c r="A41" t="s">
        <v>45</v>
      </c>
    </row>
    <row r="42" spans="1:3" x14ac:dyDescent="0.35">
      <c r="A42" t="s">
        <v>46</v>
      </c>
    </row>
    <row r="43" spans="1:3" x14ac:dyDescent="0.35">
      <c r="A43" t="s">
        <v>47</v>
      </c>
    </row>
    <row r="44" spans="1:3" x14ac:dyDescent="0.35">
      <c r="A44" t="s">
        <v>48</v>
      </c>
    </row>
    <row r="45" spans="1:3" x14ac:dyDescent="0.35">
      <c r="A45" t="s">
        <v>49</v>
      </c>
    </row>
    <row r="46" spans="1:3" x14ac:dyDescent="0.35">
      <c r="A46" t="s">
        <v>50</v>
      </c>
    </row>
    <row r="47" spans="1:3" x14ac:dyDescent="0.35">
      <c r="A47" t="s">
        <v>51</v>
      </c>
    </row>
    <row r="48" spans="1:3" x14ac:dyDescent="0.35">
      <c r="A48" t="s">
        <v>52</v>
      </c>
    </row>
    <row r="49" spans="1:3" x14ac:dyDescent="0.35">
      <c r="A49" t="s">
        <v>53</v>
      </c>
    </row>
    <row r="50" spans="1:3" x14ac:dyDescent="0.35">
      <c r="A50" t="s">
        <v>54</v>
      </c>
    </row>
    <row r="51" spans="1:3" x14ac:dyDescent="0.35">
      <c r="A51" t="s">
        <v>55</v>
      </c>
    </row>
    <row r="52" spans="1:3" x14ac:dyDescent="0.35">
      <c r="A52" t="s">
        <v>56</v>
      </c>
    </row>
    <row r="53" spans="1:3" x14ac:dyDescent="0.35">
      <c r="A53" t="s">
        <v>57</v>
      </c>
    </row>
    <row r="54" spans="1:3" x14ac:dyDescent="0.35">
      <c r="A54" t="s">
        <v>58</v>
      </c>
    </row>
    <row r="55" spans="1:3" x14ac:dyDescent="0.35">
      <c r="A55" t="s">
        <v>59</v>
      </c>
    </row>
    <row r="56" spans="1:3" x14ac:dyDescent="0.35">
      <c r="A56" t="s">
        <v>60</v>
      </c>
    </row>
    <row r="57" spans="1:3" x14ac:dyDescent="0.35">
      <c r="A57" t="s">
        <v>61</v>
      </c>
      <c r="B57" t="s">
        <v>2</v>
      </c>
    </row>
    <row r="58" spans="1:3" x14ac:dyDescent="0.35">
      <c r="A58" t="s">
        <v>62</v>
      </c>
      <c r="B58" t="s">
        <v>63</v>
      </c>
    </row>
    <row r="59" spans="1:3" x14ac:dyDescent="0.35">
      <c r="A59" t="s">
        <v>64</v>
      </c>
      <c r="B59" t="s">
        <v>65</v>
      </c>
    </row>
    <row r="60" spans="1:3" x14ac:dyDescent="0.35">
      <c r="A60" t="s">
        <v>66</v>
      </c>
      <c r="B60" t="s">
        <v>67</v>
      </c>
      <c r="C60" t="s">
        <v>2</v>
      </c>
    </row>
    <row r="61" spans="1:3" x14ac:dyDescent="0.35">
      <c r="A61" t="s">
        <v>68</v>
      </c>
      <c r="B61" t="s">
        <v>69</v>
      </c>
    </row>
    <row r="62" spans="1:3" x14ac:dyDescent="0.35">
      <c r="A62" t="s">
        <v>70</v>
      </c>
    </row>
    <row r="63" spans="1:3" x14ac:dyDescent="0.35">
      <c r="A63" t="s">
        <v>71</v>
      </c>
    </row>
    <row r="64" spans="1:3" x14ac:dyDescent="0.35">
      <c r="A64" t="s">
        <v>72</v>
      </c>
    </row>
    <row r="65" spans="1:3" x14ac:dyDescent="0.35">
      <c r="A65" t="s">
        <v>73</v>
      </c>
    </row>
    <row r="66" spans="1:3" x14ac:dyDescent="0.35">
      <c r="A66" t="s">
        <v>74</v>
      </c>
    </row>
    <row r="67" spans="1:3" x14ac:dyDescent="0.35">
      <c r="A67" t="s">
        <v>75</v>
      </c>
    </row>
    <row r="68" spans="1:3" x14ac:dyDescent="0.35">
      <c r="A68" t="s">
        <v>76</v>
      </c>
      <c r="B68" t="s">
        <v>2</v>
      </c>
    </row>
    <row r="69" spans="1:3" x14ac:dyDescent="0.35">
      <c r="A69" t="s">
        <v>77</v>
      </c>
    </row>
    <row r="70" spans="1:3" x14ac:dyDescent="0.35">
      <c r="A70" t="s">
        <v>78</v>
      </c>
    </row>
    <row r="71" spans="1:3" x14ac:dyDescent="0.35">
      <c r="A71" t="s">
        <v>79</v>
      </c>
      <c r="B71" t="s">
        <v>2</v>
      </c>
    </row>
    <row r="72" spans="1:3" x14ac:dyDescent="0.35">
      <c r="A72" t="s">
        <v>80</v>
      </c>
      <c r="B72" t="s">
        <v>2</v>
      </c>
    </row>
    <row r="73" spans="1:3" x14ac:dyDescent="0.35">
      <c r="A73" t="s">
        <v>81</v>
      </c>
    </row>
    <row r="74" spans="1:3" x14ac:dyDescent="0.35">
      <c r="A74" t="s">
        <v>82</v>
      </c>
    </row>
    <row r="75" spans="1:3" x14ac:dyDescent="0.35">
      <c r="A75" t="s">
        <v>83</v>
      </c>
      <c r="B75" t="s">
        <v>2</v>
      </c>
    </row>
    <row r="76" spans="1:3" x14ac:dyDescent="0.35">
      <c r="A76" t="s">
        <v>84</v>
      </c>
      <c r="B76" t="s">
        <v>2</v>
      </c>
    </row>
    <row r="77" spans="1:3" x14ac:dyDescent="0.35">
      <c r="A77" t="s">
        <v>85</v>
      </c>
      <c r="B77" t="s">
        <v>2</v>
      </c>
    </row>
    <row r="78" spans="1:3" x14ac:dyDescent="0.35">
      <c r="A78" t="s">
        <v>86</v>
      </c>
      <c r="B78" t="s">
        <v>2</v>
      </c>
    </row>
    <row r="79" spans="1:3" x14ac:dyDescent="0.35">
      <c r="A79" t="s">
        <v>87</v>
      </c>
    </row>
    <row r="80" spans="1:3" x14ac:dyDescent="0.35">
      <c r="A80" t="s">
        <v>88</v>
      </c>
      <c r="B80" t="s">
        <v>89</v>
      </c>
      <c r="C80" t="s">
        <v>90</v>
      </c>
    </row>
    <row r="81" spans="1:3" x14ac:dyDescent="0.35">
      <c r="A81" t="s">
        <v>91</v>
      </c>
      <c r="B81" t="s">
        <v>92</v>
      </c>
      <c r="C81" t="s">
        <v>93</v>
      </c>
    </row>
    <row r="82" spans="1:3" x14ac:dyDescent="0.35">
      <c r="A82" t="s">
        <v>94</v>
      </c>
    </row>
    <row r="83" spans="1:3" x14ac:dyDescent="0.35">
      <c r="A83" t="s">
        <v>95</v>
      </c>
    </row>
    <row r="84" spans="1:3" x14ac:dyDescent="0.35">
      <c r="A84" t="s">
        <v>96</v>
      </c>
    </row>
    <row r="85" spans="1:3" x14ac:dyDescent="0.35">
      <c r="A85" t="s">
        <v>97</v>
      </c>
    </row>
    <row r="86" spans="1:3" x14ac:dyDescent="0.35">
      <c r="A86" t="s">
        <v>98</v>
      </c>
    </row>
    <row r="87" spans="1:3" x14ac:dyDescent="0.35">
      <c r="A87" t="s">
        <v>99</v>
      </c>
    </row>
    <row r="88" spans="1:3" x14ac:dyDescent="0.35">
      <c r="A88" t="s">
        <v>100</v>
      </c>
    </row>
    <row r="89" spans="1:3" x14ac:dyDescent="0.35">
      <c r="A89" t="s">
        <v>101</v>
      </c>
    </row>
    <row r="90" spans="1:3" x14ac:dyDescent="0.35">
      <c r="A90" t="s">
        <v>102</v>
      </c>
    </row>
    <row r="91" spans="1:3" x14ac:dyDescent="0.35">
      <c r="A91" t="s">
        <v>103</v>
      </c>
    </row>
    <row r="92" spans="1:3" x14ac:dyDescent="0.35">
      <c r="A92" t="s">
        <v>104</v>
      </c>
    </row>
    <row r="93" spans="1:3" x14ac:dyDescent="0.35">
      <c r="A93" t="s">
        <v>105</v>
      </c>
    </row>
    <row r="94" spans="1:3" x14ac:dyDescent="0.35">
      <c r="A94" t="s">
        <v>106</v>
      </c>
    </row>
    <row r="95" spans="1:3" x14ac:dyDescent="0.35">
      <c r="A95" t="s">
        <v>107</v>
      </c>
    </row>
    <row r="96" spans="1:3" x14ac:dyDescent="0.35">
      <c r="A96" t="s">
        <v>108</v>
      </c>
    </row>
    <row r="97" spans="1:2" x14ac:dyDescent="0.35">
      <c r="A97" t="s">
        <v>109</v>
      </c>
    </row>
    <row r="98" spans="1:2" x14ac:dyDescent="0.35">
      <c r="A98" t="s">
        <v>110</v>
      </c>
    </row>
    <row r="99" spans="1:2" x14ac:dyDescent="0.35">
      <c r="A99" t="s">
        <v>111</v>
      </c>
    </row>
    <row r="100" spans="1:2" x14ac:dyDescent="0.35">
      <c r="A100" t="s">
        <v>112</v>
      </c>
    </row>
    <row r="101" spans="1:2" x14ac:dyDescent="0.35">
      <c r="A101" t="s">
        <v>113</v>
      </c>
    </row>
    <row r="102" spans="1:2" x14ac:dyDescent="0.35">
      <c r="A102" t="s">
        <v>114</v>
      </c>
    </row>
    <row r="103" spans="1:2" x14ac:dyDescent="0.35">
      <c r="A103" t="s">
        <v>115</v>
      </c>
    </row>
    <row r="104" spans="1:2" x14ac:dyDescent="0.35">
      <c r="A104" t="s">
        <v>116</v>
      </c>
    </row>
    <row r="105" spans="1:2" x14ac:dyDescent="0.35">
      <c r="A105" t="s">
        <v>117</v>
      </c>
    </row>
    <row r="106" spans="1:2" x14ac:dyDescent="0.35">
      <c r="A106" t="s">
        <v>118</v>
      </c>
    </row>
    <row r="107" spans="1:2" x14ac:dyDescent="0.35">
      <c r="A107" t="s">
        <v>119</v>
      </c>
    </row>
    <row r="108" spans="1:2" x14ac:dyDescent="0.35">
      <c r="A108" t="s">
        <v>120</v>
      </c>
      <c r="B108" t="s">
        <v>2</v>
      </c>
    </row>
    <row r="109" spans="1:2" x14ac:dyDescent="0.35">
      <c r="A109" t="s">
        <v>121</v>
      </c>
      <c r="B109" t="s">
        <v>2</v>
      </c>
    </row>
    <row r="110" spans="1:2" x14ac:dyDescent="0.35">
      <c r="A110" t="s">
        <v>122</v>
      </c>
    </row>
    <row r="111" spans="1:2" x14ac:dyDescent="0.35">
      <c r="A111" t="s">
        <v>123</v>
      </c>
    </row>
    <row r="112" spans="1:2" x14ac:dyDescent="0.35">
      <c r="A112" t="s">
        <v>124</v>
      </c>
    </row>
    <row r="113" spans="1:2" x14ac:dyDescent="0.35">
      <c r="A113" t="s">
        <v>125</v>
      </c>
    </row>
    <row r="114" spans="1:2" x14ac:dyDescent="0.35">
      <c r="A114" t="s">
        <v>126</v>
      </c>
    </row>
    <row r="115" spans="1:2" x14ac:dyDescent="0.35">
      <c r="A115" t="s">
        <v>127</v>
      </c>
    </row>
    <row r="116" spans="1:2" x14ac:dyDescent="0.35">
      <c r="A116" t="s">
        <v>128</v>
      </c>
    </row>
    <row r="117" spans="1:2" x14ac:dyDescent="0.35">
      <c r="A117" t="s">
        <v>129</v>
      </c>
    </row>
    <row r="118" spans="1:2" x14ac:dyDescent="0.35">
      <c r="A118" t="s">
        <v>130</v>
      </c>
    </row>
    <row r="119" spans="1:2" x14ac:dyDescent="0.35">
      <c r="A119" t="s">
        <v>131</v>
      </c>
    </row>
    <row r="120" spans="1:2" x14ac:dyDescent="0.35">
      <c r="A120" t="s">
        <v>132</v>
      </c>
    </row>
    <row r="121" spans="1:2" x14ac:dyDescent="0.35">
      <c r="A121" t="s">
        <v>133</v>
      </c>
    </row>
    <row r="122" spans="1:2" x14ac:dyDescent="0.35">
      <c r="A122" t="s">
        <v>134</v>
      </c>
    </row>
    <row r="123" spans="1:2" x14ac:dyDescent="0.35">
      <c r="A123" t="s">
        <v>135</v>
      </c>
    </row>
    <row r="124" spans="1:2" x14ac:dyDescent="0.35">
      <c r="A124" t="s">
        <v>136</v>
      </c>
      <c r="B124" t="s">
        <v>2</v>
      </c>
    </row>
    <row r="125" spans="1:2" x14ac:dyDescent="0.35">
      <c r="A125" t="s">
        <v>137</v>
      </c>
    </row>
    <row r="126" spans="1:2" x14ac:dyDescent="0.35">
      <c r="A126" t="s">
        <v>138</v>
      </c>
    </row>
    <row r="127" spans="1:2" x14ac:dyDescent="0.35">
      <c r="A127" t="s">
        <v>139</v>
      </c>
      <c r="B127" t="s">
        <v>140</v>
      </c>
    </row>
    <row r="128" spans="1:2" x14ac:dyDescent="0.35">
      <c r="A128" t="s">
        <v>141</v>
      </c>
    </row>
    <row r="129" spans="1:3" x14ac:dyDescent="0.35">
      <c r="A129" t="s">
        <v>142</v>
      </c>
      <c r="B129" t="s">
        <v>2</v>
      </c>
    </row>
    <row r="130" spans="1:3" x14ac:dyDescent="0.35">
      <c r="A130" t="s">
        <v>143</v>
      </c>
    </row>
    <row r="131" spans="1:3" x14ac:dyDescent="0.35">
      <c r="A131" t="s">
        <v>144</v>
      </c>
    </row>
    <row r="132" spans="1:3" x14ac:dyDescent="0.35">
      <c r="A132" t="s">
        <v>145</v>
      </c>
      <c r="B132" t="s">
        <v>146</v>
      </c>
    </row>
    <row r="133" spans="1:3" x14ac:dyDescent="0.35">
      <c r="A133" t="s">
        <v>147</v>
      </c>
      <c r="B133" t="s">
        <v>148</v>
      </c>
    </row>
    <row r="134" spans="1:3" x14ac:dyDescent="0.35">
      <c r="A134" t="s">
        <v>149</v>
      </c>
      <c r="B134" t="s">
        <v>150</v>
      </c>
    </row>
    <row r="135" spans="1:3" x14ac:dyDescent="0.35">
      <c r="A135" t="s">
        <v>151</v>
      </c>
    </row>
    <row r="136" spans="1:3" x14ac:dyDescent="0.35">
      <c r="A136" t="s">
        <v>152</v>
      </c>
    </row>
    <row r="137" spans="1:3" x14ac:dyDescent="0.35">
      <c r="A137" t="s">
        <v>153</v>
      </c>
    </row>
    <row r="138" spans="1:3" x14ac:dyDescent="0.35">
      <c r="A138" t="s">
        <v>154</v>
      </c>
      <c r="B138" t="s">
        <v>155</v>
      </c>
      <c r="C138" t="s">
        <v>156</v>
      </c>
    </row>
    <row r="139" spans="1:3" x14ac:dyDescent="0.35">
      <c r="A139" t="s">
        <v>157</v>
      </c>
      <c r="B139" t="s">
        <v>155</v>
      </c>
      <c r="C139" t="s">
        <v>158</v>
      </c>
    </row>
    <row r="140" spans="1:3" x14ac:dyDescent="0.35">
      <c r="A140" t="s">
        <v>159</v>
      </c>
      <c r="B140" t="s">
        <v>155</v>
      </c>
      <c r="C140" t="s">
        <v>160</v>
      </c>
    </row>
    <row r="141" spans="1:3" x14ac:dyDescent="0.35">
      <c r="A141" t="s">
        <v>161</v>
      </c>
      <c r="B141" t="s">
        <v>2</v>
      </c>
    </row>
    <row r="142" spans="1:3" x14ac:dyDescent="0.35">
      <c r="A142" t="s">
        <v>162</v>
      </c>
      <c r="B142" t="s">
        <v>2</v>
      </c>
    </row>
    <row r="143" spans="1:3" x14ac:dyDescent="0.35">
      <c r="A143" t="s">
        <v>163</v>
      </c>
      <c r="B143" t="s">
        <v>2</v>
      </c>
    </row>
    <row r="144" spans="1:3" x14ac:dyDescent="0.35">
      <c r="A144" t="s">
        <v>164</v>
      </c>
    </row>
    <row r="145" spans="1:3" x14ac:dyDescent="0.35">
      <c r="A145" t="s">
        <v>165</v>
      </c>
    </row>
    <row r="146" spans="1:3" x14ac:dyDescent="0.35">
      <c r="A146" t="s">
        <v>166</v>
      </c>
    </row>
    <row r="147" spans="1:3" x14ac:dyDescent="0.35">
      <c r="A147" t="s">
        <v>167</v>
      </c>
    </row>
    <row r="148" spans="1:3" x14ac:dyDescent="0.35">
      <c r="A148" t="s">
        <v>168</v>
      </c>
    </row>
    <row r="149" spans="1:3" x14ac:dyDescent="0.35">
      <c r="A149" t="s">
        <v>169</v>
      </c>
      <c r="B149" t="s">
        <v>2</v>
      </c>
    </row>
    <row r="150" spans="1:3" x14ac:dyDescent="0.35">
      <c r="A150" t="s">
        <v>170</v>
      </c>
      <c r="B150">
        <v>4</v>
      </c>
      <c r="C150" t="s">
        <v>171</v>
      </c>
    </row>
    <row r="151" spans="1:3" x14ac:dyDescent="0.35">
      <c r="A151" t="s">
        <v>172</v>
      </c>
    </row>
    <row r="152" spans="1:3" x14ac:dyDescent="0.35">
      <c r="A152" t="s">
        <v>173</v>
      </c>
    </row>
    <row r="153" spans="1:3" x14ac:dyDescent="0.35">
      <c r="A153" t="s">
        <v>174</v>
      </c>
    </row>
    <row r="154" spans="1:3" x14ac:dyDescent="0.35">
      <c r="A154" t="s">
        <v>175</v>
      </c>
    </row>
    <row r="155" spans="1:3" x14ac:dyDescent="0.35">
      <c r="A155" t="s">
        <v>176</v>
      </c>
    </row>
    <row r="156" spans="1:3" x14ac:dyDescent="0.35">
      <c r="A156" t="s">
        <v>177</v>
      </c>
      <c r="B156" t="s">
        <v>2</v>
      </c>
    </row>
    <row r="157" spans="1:3" x14ac:dyDescent="0.35">
      <c r="A157" t="s">
        <v>178</v>
      </c>
    </row>
    <row r="158" spans="1:3" x14ac:dyDescent="0.35">
      <c r="A158" t="s">
        <v>179</v>
      </c>
    </row>
    <row r="159" spans="1:3" x14ac:dyDescent="0.35">
      <c r="A159" t="s">
        <v>180</v>
      </c>
    </row>
    <row r="160" spans="1:3" x14ac:dyDescent="0.35">
      <c r="A160" t="s">
        <v>181</v>
      </c>
    </row>
    <row r="161" spans="1:1" x14ac:dyDescent="0.35">
      <c r="A161" t="s">
        <v>182</v>
      </c>
    </row>
    <row r="162" spans="1:1" x14ac:dyDescent="0.35">
      <c r="A162" t="s">
        <v>183</v>
      </c>
    </row>
    <row r="163" spans="1:1" x14ac:dyDescent="0.35">
      <c r="A163" t="s">
        <v>184</v>
      </c>
    </row>
    <row r="164" spans="1:1" x14ac:dyDescent="0.35">
      <c r="A164" t="s">
        <v>185</v>
      </c>
    </row>
    <row r="165" spans="1:1" x14ac:dyDescent="0.35">
      <c r="A165" t="s">
        <v>186</v>
      </c>
    </row>
    <row r="166" spans="1:1" x14ac:dyDescent="0.35">
      <c r="A166" t="s">
        <v>187</v>
      </c>
    </row>
    <row r="167" spans="1:1" x14ac:dyDescent="0.35">
      <c r="A167" t="s">
        <v>188</v>
      </c>
    </row>
    <row r="168" spans="1:1" x14ac:dyDescent="0.35">
      <c r="A168" t="s">
        <v>189</v>
      </c>
    </row>
    <row r="169" spans="1:1" x14ac:dyDescent="0.35">
      <c r="A169" t="s">
        <v>190</v>
      </c>
    </row>
    <row r="170" spans="1:1" x14ac:dyDescent="0.35">
      <c r="A170" t="s">
        <v>191</v>
      </c>
    </row>
    <row r="171" spans="1:1" x14ac:dyDescent="0.35">
      <c r="A171" t="s">
        <v>192</v>
      </c>
    </row>
    <row r="172" spans="1:1" x14ac:dyDescent="0.35">
      <c r="A172" t="s">
        <v>193</v>
      </c>
    </row>
    <row r="173" spans="1:1" x14ac:dyDescent="0.35">
      <c r="A173" t="s">
        <v>194</v>
      </c>
    </row>
    <row r="174" spans="1:1" x14ac:dyDescent="0.35">
      <c r="A174" t="s">
        <v>195</v>
      </c>
    </row>
    <row r="175" spans="1:1" x14ac:dyDescent="0.35">
      <c r="A175" t="s">
        <v>196</v>
      </c>
    </row>
    <row r="176" spans="1:1" x14ac:dyDescent="0.35">
      <c r="A176" t="s">
        <v>197</v>
      </c>
    </row>
    <row r="177" spans="1:3" x14ac:dyDescent="0.35">
      <c r="A177" t="s">
        <v>198</v>
      </c>
    </row>
    <row r="178" spans="1:3" x14ac:dyDescent="0.35">
      <c r="A178" t="s">
        <v>199</v>
      </c>
      <c r="B178" t="s">
        <v>2</v>
      </c>
    </row>
    <row r="179" spans="1:3" x14ac:dyDescent="0.35">
      <c r="A179" t="s">
        <v>200</v>
      </c>
      <c r="B179" t="s">
        <v>5</v>
      </c>
      <c r="C179" t="s">
        <v>2</v>
      </c>
    </row>
    <row r="180" spans="1:3" x14ac:dyDescent="0.35">
      <c r="A180" t="s">
        <v>201</v>
      </c>
    </row>
    <row r="181" spans="1:3" x14ac:dyDescent="0.35">
      <c r="A181" t="s">
        <v>202</v>
      </c>
    </row>
    <row r="182" spans="1:3" x14ac:dyDescent="0.35">
      <c r="A182" t="s">
        <v>203</v>
      </c>
    </row>
    <row r="183" spans="1:3" x14ac:dyDescent="0.35">
      <c r="A183" t="s">
        <v>204</v>
      </c>
    </row>
    <row r="184" spans="1:3" x14ac:dyDescent="0.35">
      <c r="A184" t="s">
        <v>205</v>
      </c>
    </row>
    <row r="185" spans="1:3" x14ac:dyDescent="0.35">
      <c r="A185" t="s">
        <v>206</v>
      </c>
    </row>
    <row r="186" spans="1:3" x14ac:dyDescent="0.35">
      <c r="A186" t="s">
        <v>207</v>
      </c>
    </row>
    <row r="187" spans="1:3" x14ac:dyDescent="0.35">
      <c r="A187" t="s">
        <v>208</v>
      </c>
    </row>
    <row r="188" spans="1:3" x14ac:dyDescent="0.35">
      <c r="A188" t="s">
        <v>209</v>
      </c>
    </row>
    <row r="189" spans="1:3" x14ac:dyDescent="0.35">
      <c r="A189" t="s">
        <v>210</v>
      </c>
      <c r="B189" t="s">
        <v>2</v>
      </c>
    </row>
    <row r="190" spans="1:3" x14ac:dyDescent="0.35">
      <c r="A190" t="s">
        <v>211</v>
      </c>
      <c r="B190" t="s">
        <v>212</v>
      </c>
    </row>
    <row r="191" spans="1:3" x14ac:dyDescent="0.35">
      <c r="A191" t="s">
        <v>213</v>
      </c>
    </row>
    <row r="192" spans="1:3" x14ac:dyDescent="0.35">
      <c r="A192" t="s">
        <v>214</v>
      </c>
      <c r="B192" t="s">
        <v>2</v>
      </c>
    </row>
    <row r="193" spans="1:3" x14ac:dyDescent="0.35">
      <c r="A193" t="s">
        <v>215</v>
      </c>
    </row>
    <row r="194" spans="1:3" x14ac:dyDescent="0.35">
      <c r="A194" t="s">
        <v>216</v>
      </c>
    </row>
    <row r="195" spans="1:3" x14ac:dyDescent="0.35">
      <c r="A195" t="s">
        <v>217</v>
      </c>
      <c r="B195" t="s">
        <v>2</v>
      </c>
    </row>
    <row r="196" spans="1:3" x14ac:dyDescent="0.35">
      <c r="A196" t="s">
        <v>218</v>
      </c>
      <c r="B196" t="s">
        <v>2</v>
      </c>
    </row>
    <row r="197" spans="1:3" x14ac:dyDescent="0.35">
      <c r="A197" t="s">
        <v>219</v>
      </c>
      <c r="B197" t="s">
        <v>2</v>
      </c>
    </row>
    <row r="198" spans="1:3" x14ac:dyDescent="0.35">
      <c r="A198" t="s">
        <v>220</v>
      </c>
    </row>
    <row r="199" spans="1:3" x14ac:dyDescent="0.35">
      <c r="A199" t="s">
        <v>221</v>
      </c>
      <c r="B199" t="s">
        <v>90</v>
      </c>
    </row>
    <row r="200" spans="1:3" x14ac:dyDescent="0.35">
      <c r="A200" t="s">
        <v>222</v>
      </c>
      <c r="B200" t="s">
        <v>5</v>
      </c>
      <c r="C200" t="s">
        <v>2</v>
      </c>
    </row>
    <row r="201" spans="1:3" x14ac:dyDescent="0.35">
      <c r="A201" t="s">
        <v>223</v>
      </c>
    </row>
    <row r="202" spans="1:3" x14ac:dyDescent="0.35">
      <c r="A202" t="s">
        <v>224</v>
      </c>
      <c r="B202" t="s">
        <v>2</v>
      </c>
    </row>
    <row r="203" spans="1:3" x14ac:dyDescent="0.35">
      <c r="A203" t="s">
        <v>225</v>
      </c>
      <c r="B203" t="s">
        <v>2</v>
      </c>
    </row>
    <row r="204" spans="1:3" x14ac:dyDescent="0.35">
      <c r="A204" t="s">
        <v>226</v>
      </c>
      <c r="B204" t="s">
        <v>2</v>
      </c>
    </row>
    <row r="205" spans="1:3" x14ac:dyDescent="0.35">
      <c r="A205" t="s">
        <v>227</v>
      </c>
    </row>
    <row r="206" spans="1:3" x14ac:dyDescent="0.35">
      <c r="A206" t="s">
        <v>228</v>
      </c>
    </row>
    <row r="207" spans="1:3" x14ac:dyDescent="0.35">
      <c r="A207" t="s">
        <v>229</v>
      </c>
    </row>
    <row r="208" spans="1:3" x14ac:dyDescent="0.35">
      <c r="A208" t="s">
        <v>230</v>
      </c>
    </row>
    <row r="209" spans="1:2" x14ac:dyDescent="0.35">
      <c r="A209" t="s">
        <v>231</v>
      </c>
    </row>
    <row r="210" spans="1:2" x14ac:dyDescent="0.35">
      <c r="A210" t="s">
        <v>232</v>
      </c>
    </row>
    <row r="211" spans="1:2" x14ac:dyDescent="0.35">
      <c r="A211" t="s">
        <v>233</v>
      </c>
      <c r="B211" t="s">
        <v>234</v>
      </c>
    </row>
    <row r="212" spans="1:2" x14ac:dyDescent="0.35">
      <c r="A212" t="s">
        <v>235</v>
      </c>
    </row>
    <row r="213" spans="1:2" x14ac:dyDescent="0.35">
      <c r="A213" t="s">
        <v>236</v>
      </c>
    </row>
    <row r="214" spans="1:2" x14ac:dyDescent="0.35">
      <c r="A214" t="s">
        <v>237</v>
      </c>
      <c r="B214" t="s">
        <v>238</v>
      </c>
    </row>
    <row r="215" spans="1:2" x14ac:dyDescent="0.35">
      <c r="A215" t="s">
        <v>239</v>
      </c>
    </row>
    <row r="216" spans="1:2" x14ac:dyDescent="0.35">
      <c r="A216" t="s">
        <v>240</v>
      </c>
    </row>
    <row r="217" spans="1:2" x14ac:dyDescent="0.35">
      <c r="A217" t="s">
        <v>241</v>
      </c>
    </row>
    <row r="218" spans="1:2" x14ac:dyDescent="0.35">
      <c r="A218" t="s">
        <v>242</v>
      </c>
    </row>
    <row r="219" spans="1:2" x14ac:dyDescent="0.35">
      <c r="A219" t="s">
        <v>243</v>
      </c>
    </row>
    <row r="220" spans="1:2" x14ac:dyDescent="0.35">
      <c r="A220" t="s">
        <v>244</v>
      </c>
    </row>
    <row r="221" spans="1:2" x14ac:dyDescent="0.35">
      <c r="A221" t="s">
        <v>245</v>
      </c>
      <c r="B221" t="s">
        <v>246</v>
      </c>
    </row>
    <row r="222" spans="1:2" x14ac:dyDescent="0.35">
      <c r="A222" t="s">
        <v>247</v>
      </c>
      <c r="B222" t="s">
        <v>248</v>
      </c>
    </row>
    <row r="223" spans="1:2" x14ac:dyDescent="0.35">
      <c r="A223" t="s">
        <v>249</v>
      </c>
      <c r="B223" t="s">
        <v>250</v>
      </c>
    </row>
    <row r="224" spans="1:2" x14ac:dyDescent="0.35">
      <c r="A224" t="s">
        <v>251</v>
      </c>
      <c r="B224" t="s">
        <v>252</v>
      </c>
    </row>
    <row r="225" spans="1:2" x14ac:dyDescent="0.35">
      <c r="A225" t="s">
        <v>253</v>
      </c>
    </row>
    <row r="226" spans="1:2" x14ac:dyDescent="0.35">
      <c r="A226" t="s">
        <v>254</v>
      </c>
    </row>
    <row r="227" spans="1:2" x14ac:dyDescent="0.35">
      <c r="A227" t="s">
        <v>255</v>
      </c>
    </row>
    <row r="228" spans="1:2" x14ac:dyDescent="0.35">
      <c r="A228" t="s">
        <v>256</v>
      </c>
    </row>
    <row r="229" spans="1:2" x14ac:dyDescent="0.35">
      <c r="A229" t="s">
        <v>256</v>
      </c>
    </row>
    <row r="230" spans="1:2" x14ac:dyDescent="0.35">
      <c r="A230" t="s">
        <v>257</v>
      </c>
    </row>
    <row r="231" spans="1:2" x14ac:dyDescent="0.35">
      <c r="A231" t="s">
        <v>258</v>
      </c>
    </row>
    <row r="232" spans="1:2" x14ac:dyDescent="0.35">
      <c r="A232" t="s">
        <v>259</v>
      </c>
    </row>
    <row r="233" spans="1:2" x14ac:dyDescent="0.35">
      <c r="A233" t="s">
        <v>260</v>
      </c>
      <c r="B233" t="s">
        <v>2</v>
      </c>
    </row>
    <row r="234" spans="1:2" x14ac:dyDescent="0.35">
      <c r="A234" t="s">
        <v>261</v>
      </c>
    </row>
    <row r="235" spans="1:2" x14ac:dyDescent="0.35">
      <c r="A235" t="s">
        <v>262</v>
      </c>
      <c r="B235" t="s">
        <v>263</v>
      </c>
    </row>
    <row r="236" spans="1:2" x14ac:dyDescent="0.35">
      <c r="A236" t="s">
        <v>264</v>
      </c>
    </row>
    <row r="237" spans="1:2" x14ac:dyDescent="0.35">
      <c r="A237" t="s">
        <v>265</v>
      </c>
      <c r="B237" t="s">
        <v>266</v>
      </c>
    </row>
    <row r="238" spans="1:2" x14ac:dyDescent="0.35">
      <c r="A238" t="s">
        <v>267</v>
      </c>
    </row>
    <row r="239" spans="1:2" x14ac:dyDescent="0.35">
      <c r="A239" t="s">
        <v>268</v>
      </c>
    </row>
    <row r="240" spans="1:2" x14ac:dyDescent="0.35">
      <c r="A240" t="s">
        <v>269</v>
      </c>
    </row>
    <row r="241" spans="1:2" x14ac:dyDescent="0.35">
      <c r="A241" t="s">
        <v>270</v>
      </c>
    </row>
    <row r="242" spans="1:2" x14ac:dyDescent="0.35">
      <c r="A242" t="s">
        <v>271</v>
      </c>
    </row>
    <row r="243" spans="1:2" x14ac:dyDescent="0.35">
      <c r="A243" t="s">
        <v>272</v>
      </c>
    </row>
    <row r="244" spans="1:2" x14ac:dyDescent="0.35">
      <c r="A244" t="s">
        <v>273</v>
      </c>
    </row>
    <row r="245" spans="1:2" x14ac:dyDescent="0.35">
      <c r="A245" t="s">
        <v>274</v>
      </c>
    </row>
    <row r="246" spans="1:2" x14ac:dyDescent="0.35">
      <c r="A246" t="s">
        <v>275</v>
      </c>
    </row>
    <row r="247" spans="1:2" x14ac:dyDescent="0.35">
      <c r="A247" t="s">
        <v>276</v>
      </c>
    </row>
    <row r="248" spans="1:2" x14ac:dyDescent="0.35">
      <c r="A248" t="s">
        <v>277</v>
      </c>
    </row>
    <row r="249" spans="1:2" x14ac:dyDescent="0.35">
      <c r="A249" t="s">
        <v>278</v>
      </c>
    </row>
    <row r="250" spans="1:2" x14ac:dyDescent="0.35">
      <c r="A250" t="s">
        <v>279</v>
      </c>
    </row>
    <row r="251" spans="1:2" x14ac:dyDescent="0.35">
      <c r="A251" t="s">
        <v>280</v>
      </c>
      <c r="B251" t="s">
        <v>2</v>
      </c>
    </row>
    <row r="252" spans="1:2" x14ac:dyDescent="0.35">
      <c r="A252" t="s">
        <v>281</v>
      </c>
      <c r="B252" t="s">
        <v>2</v>
      </c>
    </row>
    <row r="253" spans="1:2" x14ac:dyDescent="0.35">
      <c r="A253" t="s">
        <v>282</v>
      </c>
    </row>
    <row r="254" spans="1:2" x14ac:dyDescent="0.35">
      <c r="A254" t="s">
        <v>283</v>
      </c>
    </row>
    <row r="255" spans="1:2" x14ac:dyDescent="0.35">
      <c r="A255" t="s">
        <v>284</v>
      </c>
    </row>
    <row r="256" spans="1:2" x14ac:dyDescent="0.35">
      <c r="A256" t="s">
        <v>285</v>
      </c>
    </row>
    <row r="257" spans="1:2" x14ac:dyDescent="0.35">
      <c r="A257" t="s">
        <v>286</v>
      </c>
      <c r="B257" t="s">
        <v>287</v>
      </c>
    </row>
    <row r="258" spans="1:2" x14ac:dyDescent="0.35">
      <c r="A258" t="s">
        <v>288</v>
      </c>
    </row>
    <row r="259" spans="1:2" x14ac:dyDescent="0.35">
      <c r="A259" t="s">
        <v>289</v>
      </c>
    </row>
    <row r="260" spans="1:2" x14ac:dyDescent="0.35">
      <c r="A260" t="s">
        <v>290</v>
      </c>
    </row>
    <row r="261" spans="1:2" x14ac:dyDescent="0.35">
      <c r="A261" t="s">
        <v>291</v>
      </c>
    </row>
    <row r="262" spans="1:2" x14ac:dyDescent="0.35">
      <c r="A262" t="s">
        <v>292</v>
      </c>
    </row>
    <row r="263" spans="1:2" x14ac:dyDescent="0.35">
      <c r="A263" t="s">
        <v>293</v>
      </c>
    </row>
    <row r="264" spans="1:2" x14ac:dyDescent="0.35">
      <c r="A264" t="s">
        <v>294</v>
      </c>
    </row>
    <row r="265" spans="1:2" x14ac:dyDescent="0.35">
      <c r="A265" t="s">
        <v>295</v>
      </c>
    </row>
    <row r="266" spans="1:2" x14ac:dyDescent="0.35">
      <c r="A266" t="s">
        <v>296</v>
      </c>
    </row>
    <row r="267" spans="1:2" x14ac:dyDescent="0.35">
      <c r="A267" t="s">
        <v>297</v>
      </c>
    </row>
    <row r="268" spans="1:2" x14ac:dyDescent="0.35">
      <c r="A268" t="s">
        <v>298</v>
      </c>
    </row>
    <row r="269" spans="1:2" x14ac:dyDescent="0.35">
      <c r="A269" t="s">
        <v>299</v>
      </c>
    </row>
    <row r="270" spans="1:2" x14ac:dyDescent="0.35">
      <c r="A270" t="s">
        <v>300</v>
      </c>
    </row>
    <row r="271" spans="1:2" x14ac:dyDescent="0.35">
      <c r="A271" t="s">
        <v>301</v>
      </c>
    </row>
    <row r="272" spans="1:2" x14ac:dyDescent="0.35">
      <c r="A272" t="s">
        <v>302</v>
      </c>
    </row>
    <row r="273" spans="1:1" x14ac:dyDescent="0.35">
      <c r="A273" t="s">
        <v>303</v>
      </c>
    </row>
    <row r="274" spans="1:1" x14ac:dyDescent="0.35">
      <c r="A274" t="s">
        <v>304</v>
      </c>
    </row>
    <row r="275" spans="1:1" x14ac:dyDescent="0.35">
      <c r="A275" t="s">
        <v>305</v>
      </c>
    </row>
    <row r="276" spans="1:1" x14ac:dyDescent="0.35">
      <c r="A276" t="s">
        <v>306</v>
      </c>
    </row>
    <row r="277" spans="1:1" x14ac:dyDescent="0.35">
      <c r="A277" t="s">
        <v>307</v>
      </c>
    </row>
    <row r="278" spans="1:1" x14ac:dyDescent="0.35">
      <c r="A278" t="s">
        <v>308</v>
      </c>
    </row>
    <row r="279" spans="1:1" x14ac:dyDescent="0.35">
      <c r="A279" t="s">
        <v>309</v>
      </c>
    </row>
    <row r="280" spans="1:1" x14ac:dyDescent="0.35">
      <c r="A280" t="s">
        <v>310</v>
      </c>
    </row>
    <row r="281" spans="1:1" x14ac:dyDescent="0.35">
      <c r="A281" t="s">
        <v>311</v>
      </c>
    </row>
    <row r="282" spans="1:1" x14ac:dyDescent="0.35">
      <c r="A282" t="s">
        <v>312</v>
      </c>
    </row>
    <row r="283" spans="1:1" x14ac:dyDescent="0.35">
      <c r="A283" t="s">
        <v>313</v>
      </c>
    </row>
    <row r="284" spans="1:1" x14ac:dyDescent="0.35">
      <c r="A284" t="s">
        <v>314</v>
      </c>
    </row>
    <row r="285" spans="1:1" x14ac:dyDescent="0.35">
      <c r="A285" t="s">
        <v>315</v>
      </c>
    </row>
    <row r="286" spans="1:1" x14ac:dyDescent="0.35">
      <c r="A286" t="s">
        <v>316</v>
      </c>
    </row>
    <row r="287" spans="1:1" x14ac:dyDescent="0.35">
      <c r="A287" t="s">
        <v>317</v>
      </c>
    </row>
    <row r="288" spans="1:1" x14ac:dyDescent="0.35">
      <c r="A288" t="s">
        <v>318</v>
      </c>
    </row>
    <row r="289" spans="1:1" x14ac:dyDescent="0.35">
      <c r="A289" t="s">
        <v>319</v>
      </c>
    </row>
    <row r="290" spans="1:1" x14ac:dyDescent="0.35">
      <c r="A290" t="s">
        <v>320</v>
      </c>
    </row>
    <row r="291" spans="1:1" x14ac:dyDescent="0.35">
      <c r="A291" t="s">
        <v>321</v>
      </c>
    </row>
    <row r="292" spans="1:1" x14ac:dyDescent="0.35">
      <c r="A292" t="s">
        <v>322</v>
      </c>
    </row>
    <row r="293" spans="1:1" x14ac:dyDescent="0.35">
      <c r="A293" t="s">
        <v>323</v>
      </c>
    </row>
    <row r="294" spans="1:1" x14ac:dyDescent="0.35">
      <c r="A294" t="s">
        <v>324</v>
      </c>
    </row>
    <row r="295" spans="1:1" x14ac:dyDescent="0.35">
      <c r="A295" t="s">
        <v>325</v>
      </c>
    </row>
    <row r="296" spans="1:1" x14ac:dyDescent="0.35">
      <c r="A296" t="s">
        <v>326</v>
      </c>
    </row>
    <row r="297" spans="1:1" x14ac:dyDescent="0.35">
      <c r="A297" t="s">
        <v>327</v>
      </c>
    </row>
    <row r="298" spans="1:1" x14ac:dyDescent="0.35">
      <c r="A298" t="s">
        <v>328</v>
      </c>
    </row>
    <row r="299" spans="1:1" x14ac:dyDescent="0.35">
      <c r="A299" t="s">
        <v>329</v>
      </c>
    </row>
    <row r="300" spans="1:1" x14ac:dyDescent="0.35">
      <c r="A300" t="s">
        <v>330</v>
      </c>
    </row>
    <row r="301" spans="1:1" x14ac:dyDescent="0.35">
      <c r="A301" t="s">
        <v>331</v>
      </c>
    </row>
    <row r="302" spans="1:1" x14ac:dyDescent="0.35">
      <c r="A302" t="s">
        <v>332</v>
      </c>
    </row>
    <row r="303" spans="1:1" x14ac:dyDescent="0.35">
      <c r="A303" t="s">
        <v>333</v>
      </c>
    </row>
    <row r="304" spans="1:1" x14ac:dyDescent="0.35">
      <c r="A304" t="s">
        <v>334</v>
      </c>
    </row>
    <row r="305" spans="1:2" x14ac:dyDescent="0.35">
      <c r="A305" t="s">
        <v>335</v>
      </c>
    </row>
    <row r="306" spans="1:2" x14ac:dyDescent="0.35">
      <c r="A306" t="s">
        <v>336</v>
      </c>
    </row>
    <row r="307" spans="1:2" x14ac:dyDescent="0.35">
      <c r="A307" t="s">
        <v>337</v>
      </c>
    </row>
    <row r="308" spans="1:2" x14ac:dyDescent="0.35">
      <c r="A308" t="s">
        <v>338</v>
      </c>
      <c r="B308" t="s">
        <v>339</v>
      </c>
    </row>
    <row r="309" spans="1:2" x14ac:dyDescent="0.35">
      <c r="A309" t="s">
        <v>340</v>
      </c>
      <c r="B309" t="s">
        <v>341</v>
      </c>
    </row>
    <row r="310" spans="1:2" x14ac:dyDescent="0.35">
      <c r="A310" t="s">
        <v>342</v>
      </c>
      <c r="B310" t="s">
        <v>343</v>
      </c>
    </row>
    <row r="311" spans="1:2" x14ac:dyDescent="0.35">
      <c r="A311" t="s">
        <v>344</v>
      </c>
      <c r="B311" t="s">
        <v>341</v>
      </c>
    </row>
    <row r="312" spans="1:2" x14ac:dyDescent="0.35">
      <c r="A312" t="s">
        <v>345</v>
      </c>
      <c r="B312" t="s">
        <v>2</v>
      </c>
    </row>
    <row r="313" spans="1:2" x14ac:dyDescent="0.35">
      <c r="A313" t="s">
        <v>346</v>
      </c>
    </row>
    <row r="314" spans="1:2" x14ac:dyDescent="0.35">
      <c r="A314" t="s">
        <v>347</v>
      </c>
      <c r="B314" t="s">
        <v>2</v>
      </c>
    </row>
    <row r="315" spans="1:2" x14ac:dyDescent="0.35">
      <c r="A315" t="s">
        <v>348</v>
      </c>
      <c r="B315" t="s">
        <v>349</v>
      </c>
    </row>
    <row r="316" spans="1:2" x14ac:dyDescent="0.35">
      <c r="A316" t="s">
        <v>350</v>
      </c>
    </row>
    <row r="317" spans="1:2" x14ac:dyDescent="0.35">
      <c r="A317" t="s">
        <v>351</v>
      </c>
    </row>
    <row r="318" spans="1:2" x14ac:dyDescent="0.35">
      <c r="A318" t="s">
        <v>352</v>
      </c>
      <c r="B318" t="s">
        <v>2</v>
      </c>
    </row>
    <row r="319" spans="1:2" x14ac:dyDescent="0.35">
      <c r="A319" t="s">
        <v>353</v>
      </c>
    </row>
    <row r="320" spans="1:2" x14ac:dyDescent="0.35">
      <c r="A320" t="s">
        <v>354</v>
      </c>
    </row>
    <row r="321" spans="1:2" x14ac:dyDescent="0.35">
      <c r="A321" t="s">
        <v>355</v>
      </c>
    </row>
    <row r="322" spans="1:2" x14ac:dyDescent="0.35">
      <c r="A322" t="s">
        <v>356</v>
      </c>
    </row>
    <row r="323" spans="1:2" x14ac:dyDescent="0.35">
      <c r="A323" t="s">
        <v>357</v>
      </c>
    </row>
    <row r="324" spans="1:2" x14ac:dyDescent="0.35">
      <c r="A324" t="s">
        <v>358</v>
      </c>
    </row>
    <row r="325" spans="1:2" x14ac:dyDescent="0.35">
      <c r="A325" t="s">
        <v>359</v>
      </c>
    </row>
    <row r="326" spans="1:2" x14ac:dyDescent="0.35">
      <c r="A326" t="s">
        <v>360</v>
      </c>
    </row>
    <row r="327" spans="1:2" x14ac:dyDescent="0.35">
      <c r="A327" t="s">
        <v>361</v>
      </c>
    </row>
    <row r="328" spans="1:2" x14ac:dyDescent="0.35">
      <c r="A328" t="s">
        <v>362</v>
      </c>
    </row>
    <row r="329" spans="1:2" x14ac:dyDescent="0.35">
      <c r="A329" t="s">
        <v>363</v>
      </c>
      <c r="B329" t="s">
        <v>2</v>
      </c>
    </row>
    <row r="330" spans="1:2" x14ac:dyDescent="0.35">
      <c r="A330" t="s">
        <v>364</v>
      </c>
      <c r="B330" t="s">
        <v>2</v>
      </c>
    </row>
    <row r="331" spans="1:2" x14ac:dyDescent="0.35">
      <c r="A331" t="s">
        <v>365</v>
      </c>
      <c r="B331" t="s">
        <v>2</v>
      </c>
    </row>
    <row r="332" spans="1:2" x14ac:dyDescent="0.35">
      <c r="A332" t="s">
        <v>366</v>
      </c>
    </row>
    <row r="333" spans="1:2" x14ac:dyDescent="0.35">
      <c r="A333" t="s">
        <v>367</v>
      </c>
    </row>
    <row r="334" spans="1:2" x14ac:dyDescent="0.35">
      <c r="A334" t="s">
        <v>368</v>
      </c>
    </row>
    <row r="335" spans="1:2" x14ac:dyDescent="0.35">
      <c r="A335" t="s">
        <v>369</v>
      </c>
    </row>
    <row r="336" spans="1:2" x14ac:dyDescent="0.35">
      <c r="A336" t="s">
        <v>370</v>
      </c>
    </row>
    <row r="337" spans="1:2" x14ac:dyDescent="0.35">
      <c r="A337" t="s">
        <v>371</v>
      </c>
    </row>
    <row r="338" spans="1:2" x14ac:dyDescent="0.35">
      <c r="A338" t="s">
        <v>372</v>
      </c>
      <c r="B338" t="s">
        <v>238</v>
      </c>
    </row>
    <row r="339" spans="1:2" x14ac:dyDescent="0.35">
      <c r="A339" t="s">
        <v>373</v>
      </c>
      <c r="B339" t="s">
        <v>238</v>
      </c>
    </row>
    <row r="340" spans="1:2" x14ac:dyDescent="0.35">
      <c r="A340" t="s">
        <v>374</v>
      </c>
      <c r="B340" t="s">
        <v>2</v>
      </c>
    </row>
    <row r="341" spans="1:2" x14ac:dyDescent="0.35">
      <c r="A341" t="s">
        <v>375</v>
      </c>
    </row>
    <row r="342" spans="1:2" x14ac:dyDescent="0.35">
      <c r="A342" t="s">
        <v>376</v>
      </c>
    </row>
    <row r="343" spans="1:2" x14ac:dyDescent="0.35">
      <c r="A343" t="s">
        <v>377</v>
      </c>
    </row>
    <row r="344" spans="1:2" x14ac:dyDescent="0.35">
      <c r="A344" t="s">
        <v>378</v>
      </c>
    </row>
    <row r="345" spans="1:2" x14ac:dyDescent="0.35">
      <c r="A345" t="s">
        <v>379</v>
      </c>
    </row>
    <row r="346" spans="1:2" x14ac:dyDescent="0.35">
      <c r="A346" t="s">
        <v>380</v>
      </c>
    </row>
    <row r="347" spans="1:2" x14ac:dyDescent="0.35">
      <c r="A347" t="s">
        <v>381</v>
      </c>
    </row>
    <row r="348" spans="1:2" x14ac:dyDescent="0.35">
      <c r="A348" t="s">
        <v>382</v>
      </c>
    </row>
    <row r="349" spans="1:2" x14ac:dyDescent="0.35">
      <c r="A349" t="s">
        <v>383</v>
      </c>
      <c r="B349" t="s">
        <v>384</v>
      </c>
    </row>
    <row r="350" spans="1:2" x14ac:dyDescent="0.35">
      <c r="A350" t="s">
        <v>385</v>
      </c>
    </row>
    <row r="351" spans="1:2" x14ac:dyDescent="0.35">
      <c r="A351" t="s">
        <v>386</v>
      </c>
    </row>
    <row r="352" spans="1:2" x14ac:dyDescent="0.35">
      <c r="A352" t="s">
        <v>387</v>
      </c>
    </row>
    <row r="353" spans="1:2" x14ac:dyDescent="0.35">
      <c r="A353" t="s">
        <v>388</v>
      </c>
    </row>
    <row r="354" spans="1:2" x14ac:dyDescent="0.35">
      <c r="A354" t="s">
        <v>389</v>
      </c>
    </row>
    <row r="355" spans="1:2" x14ac:dyDescent="0.35">
      <c r="A355" t="s">
        <v>390</v>
      </c>
    </row>
    <row r="356" spans="1:2" x14ac:dyDescent="0.35">
      <c r="A356" t="s">
        <v>391</v>
      </c>
    </row>
    <row r="357" spans="1:2" x14ac:dyDescent="0.35">
      <c r="A357" t="s">
        <v>392</v>
      </c>
    </row>
    <row r="358" spans="1:2" x14ac:dyDescent="0.35">
      <c r="A358" t="s">
        <v>393</v>
      </c>
    </row>
    <row r="359" spans="1:2" x14ac:dyDescent="0.35">
      <c r="A359" t="s">
        <v>394</v>
      </c>
    </row>
    <row r="360" spans="1:2" x14ac:dyDescent="0.35">
      <c r="A360" t="s">
        <v>395</v>
      </c>
      <c r="B360" t="s">
        <v>2</v>
      </c>
    </row>
    <row r="361" spans="1:2" x14ac:dyDescent="0.35">
      <c r="A361" t="s">
        <v>396</v>
      </c>
      <c r="B361" t="s">
        <v>2</v>
      </c>
    </row>
    <row r="362" spans="1:2" x14ac:dyDescent="0.35">
      <c r="A362" t="s">
        <v>397</v>
      </c>
    </row>
    <row r="363" spans="1:2" x14ac:dyDescent="0.35">
      <c r="A363" t="s">
        <v>398</v>
      </c>
    </row>
    <row r="364" spans="1:2" x14ac:dyDescent="0.35">
      <c r="A364" t="s">
        <v>399</v>
      </c>
    </row>
    <row r="365" spans="1:2" x14ac:dyDescent="0.35">
      <c r="A365" t="s">
        <v>400</v>
      </c>
    </row>
    <row r="366" spans="1:2" x14ac:dyDescent="0.35">
      <c r="A366" t="s">
        <v>401</v>
      </c>
    </row>
    <row r="367" spans="1:2" x14ac:dyDescent="0.35">
      <c r="A367" t="s">
        <v>402</v>
      </c>
    </row>
    <row r="368" spans="1:2" x14ac:dyDescent="0.35">
      <c r="A368" t="s">
        <v>403</v>
      </c>
    </row>
    <row r="369" spans="1:3" x14ac:dyDescent="0.35">
      <c r="A369" t="s">
        <v>403</v>
      </c>
    </row>
    <row r="370" spans="1:3" x14ac:dyDescent="0.35">
      <c r="A370" t="s">
        <v>404</v>
      </c>
      <c r="B370" t="s">
        <v>405</v>
      </c>
    </row>
    <row r="371" spans="1:3" x14ac:dyDescent="0.35">
      <c r="A371" t="s">
        <v>406</v>
      </c>
      <c r="B371" t="s">
        <v>405</v>
      </c>
    </row>
    <row r="372" spans="1:3" x14ac:dyDescent="0.35">
      <c r="A372" t="s">
        <v>407</v>
      </c>
    </row>
    <row r="373" spans="1:3" x14ac:dyDescent="0.35">
      <c r="A373" t="s">
        <v>408</v>
      </c>
      <c r="B373" t="s">
        <v>90</v>
      </c>
    </row>
    <row r="374" spans="1:3" x14ac:dyDescent="0.35">
      <c r="A374" t="s">
        <v>409</v>
      </c>
      <c r="B374" t="s">
        <v>410</v>
      </c>
    </row>
    <row r="375" spans="1:3" x14ac:dyDescent="0.35">
      <c r="A375" t="s">
        <v>411</v>
      </c>
    </row>
    <row r="376" spans="1:3" x14ac:dyDescent="0.35">
      <c r="A376" t="s">
        <v>412</v>
      </c>
    </row>
    <row r="377" spans="1:3" x14ac:dyDescent="0.35">
      <c r="A377" t="s">
        <v>413</v>
      </c>
    </row>
    <row r="378" spans="1:3" x14ac:dyDescent="0.35">
      <c r="A378" t="s">
        <v>414</v>
      </c>
      <c r="B378" t="s">
        <v>2</v>
      </c>
    </row>
    <row r="379" spans="1:3" x14ac:dyDescent="0.35">
      <c r="A379" t="s">
        <v>415</v>
      </c>
      <c r="B379" t="s">
        <v>416</v>
      </c>
      <c r="C379" t="s">
        <v>2</v>
      </c>
    </row>
    <row r="380" spans="1:3" x14ac:dyDescent="0.35">
      <c r="A380" t="s">
        <v>417</v>
      </c>
      <c r="B380" t="s">
        <v>349</v>
      </c>
    </row>
    <row r="381" spans="1:3" x14ac:dyDescent="0.35">
      <c r="A381" t="s">
        <v>418</v>
      </c>
    </row>
    <row r="382" spans="1:3" x14ac:dyDescent="0.35">
      <c r="A382" t="s">
        <v>419</v>
      </c>
    </row>
    <row r="383" spans="1:3" x14ac:dyDescent="0.35">
      <c r="A383" t="s">
        <v>420</v>
      </c>
    </row>
    <row r="384" spans="1:3" x14ac:dyDescent="0.35">
      <c r="A384" t="s">
        <v>421</v>
      </c>
    </row>
    <row r="385" spans="1:2" x14ac:dyDescent="0.35">
      <c r="A385" t="s">
        <v>422</v>
      </c>
    </row>
    <row r="386" spans="1:2" x14ac:dyDescent="0.35">
      <c r="A386" t="s">
        <v>423</v>
      </c>
    </row>
    <row r="387" spans="1:2" x14ac:dyDescent="0.35">
      <c r="A387" t="s">
        <v>424</v>
      </c>
    </row>
    <row r="388" spans="1:2" x14ac:dyDescent="0.35">
      <c r="A388" t="s">
        <v>425</v>
      </c>
    </row>
    <row r="389" spans="1:2" x14ac:dyDescent="0.35">
      <c r="A389" t="s">
        <v>426</v>
      </c>
    </row>
    <row r="390" spans="1:2" x14ac:dyDescent="0.35">
      <c r="A390" t="s">
        <v>427</v>
      </c>
      <c r="B390" t="s">
        <v>2</v>
      </c>
    </row>
    <row r="391" spans="1:2" x14ac:dyDescent="0.35">
      <c r="A391" t="s">
        <v>428</v>
      </c>
    </row>
    <row r="392" spans="1:2" x14ac:dyDescent="0.35">
      <c r="A392" t="s">
        <v>429</v>
      </c>
    </row>
    <row r="393" spans="1:2" x14ac:dyDescent="0.35">
      <c r="A393" t="s">
        <v>430</v>
      </c>
    </row>
    <row r="394" spans="1:2" x14ac:dyDescent="0.35">
      <c r="A394" t="s">
        <v>431</v>
      </c>
    </row>
    <row r="395" spans="1:2" x14ac:dyDescent="0.35">
      <c r="A395" t="s">
        <v>432</v>
      </c>
    </row>
    <row r="396" spans="1:2" x14ac:dyDescent="0.35">
      <c r="A396" t="s">
        <v>433</v>
      </c>
    </row>
    <row r="397" spans="1:2" x14ac:dyDescent="0.35">
      <c r="A397" t="s">
        <v>434</v>
      </c>
    </row>
    <row r="398" spans="1:2" x14ac:dyDescent="0.35">
      <c r="A398" t="s">
        <v>435</v>
      </c>
    </row>
    <row r="399" spans="1:2" x14ac:dyDescent="0.35">
      <c r="A399" t="s">
        <v>436</v>
      </c>
    </row>
    <row r="400" spans="1:2" x14ac:dyDescent="0.35">
      <c r="A400" t="s">
        <v>437</v>
      </c>
    </row>
    <row r="401" spans="1:1" x14ac:dyDescent="0.35">
      <c r="A401" t="s">
        <v>438</v>
      </c>
    </row>
    <row r="402" spans="1:1" x14ac:dyDescent="0.35">
      <c r="A402" t="s">
        <v>439</v>
      </c>
    </row>
    <row r="403" spans="1:1" x14ac:dyDescent="0.35">
      <c r="A403" t="s">
        <v>440</v>
      </c>
    </row>
    <row r="404" spans="1:1" x14ac:dyDescent="0.35">
      <c r="A404" t="s">
        <v>441</v>
      </c>
    </row>
    <row r="405" spans="1:1" x14ac:dyDescent="0.35">
      <c r="A405" t="s">
        <v>442</v>
      </c>
    </row>
    <row r="406" spans="1:1" x14ac:dyDescent="0.35">
      <c r="A406" t="s">
        <v>443</v>
      </c>
    </row>
    <row r="407" spans="1:1" x14ac:dyDescent="0.35">
      <c r="A407" t="s">
        <v>444</v>
      </c>
    </row>
    <row r="408" spans="1:1" x14ac:dyDescent="0.35">
      <c r="A408" t="s">
        <v>445</v>
      </c>
    </row>
    <row r="409" spans="1:1" x14ac:dyDescent="0.35">
      <c r="A409" t="s">
        <v>446</v>
      </c>
    </row>
    <row r="410" spans="1:1" x14ac:dyDescent="0.35">
      <c r="A410" t="s">
        <v>447</v>
      </c>
    </row>
    <row r="411" spans="1:1" x14ac:dyDescent="0.35">
      <c r="A411" t="s">
        <v>448</v>
      </c>
    </row>
    <row r="412" spans="1:1" x14ac:dyDescent="0.35">
      <c r="A412" t="s">
        <v>449</v>
      </c>
    </row>
    <row r="413" spans="1:1" x14ac:dyDescent="0.35">
      <c r="A413" t="s">
        <v>450</v>
      </c>
    </row>
    <row r="414" spans="1:1" x14ac:dyDescent="0.35">
      <c r="A414" t="s">
        <v>451</v>
      </c>
    </row>
    <row r="415" spans="1:1" x14ac:dyDescent="0.35">
      <c r="A415" t="s">
        <v>452</v>
      </c>
    </row>
    <row r="416" spans="1:1" x14ac:dyDescent="0.35">
      <c r="A416" t="s">
        <v>453</v>
      </c>
    </row>
    <row r="417" spans="1:2" x14ac:dyDescent="0.35">
      <c r="A417" t="s">
        <v>454</v>
      </c>
    </row>
    <row r="418" spans="1:2" x14ac:dyDescent="0.35">
      <c r="A418" t="s">
        <v>455</v>
      </c>
    </row>
    <row r="419" spans="1:2" x14ac:dyDescent="0.35">
      <c r="A419" t="s">
        <v>456</v>
      </c>
    </row>
    <row r="420" spans="1:2" x14ac:dyDescent="0.35">
      <c r="A420" t="s">
        <v>457</v>
      </c>
    </row>
    <row r="421" spans="1:2" x14ac:dyDescent="0.35">
      <c r="A421" t="s">
        <v>458</v>
      </c>
    </row>
    <row r="422" spans="1:2" x14ac:dyDescent="0.35">
      <c r="A422" t="s">
        <v>459</v>
      </c>
      <c r="B422" t="s">
        <v>2</v>
      </c>
    </row>
    <row r="423" spans="1:2" x14ac:dyDescent="0.35">
      <c r="A423" t="s">
        <v>460</v>
      </c>
    </row>
    <row r="424" spans="1:2" x14ac:dyDescent="0.35">
      <c r="A424" t="s">
        <v>461</v>
      </c>
      <c r="B424" t="s">
        <v>462</v>
      </c>
    </row>
    <row r="425" spans="1:2" x14ac:dyDescent="0.35">
      <c r="A425" t="s">
        <v>463</v>
      </c>
      <c r="B425" t="s">
        <v>464</v>
      </c>
    </row>
    <row r="426" spans="1:2" x14ac:dyDescent="0.35">
      <c r="A426" t="s">
        <v>465</v>
      </c>
      <c r="B426" t="s">
        <v>2</v>
      </c>
    </row>
    <row r="427" spans="1:2" x14ac:dyDescent="0.35">
      <c r="A427" t="s">
        <v>466</v>
      </c>
      <c r="B427" t="s">
        <v>467</v>
      </c>
    </row>
    <row r="428" spans="1:2" x14ac:dyDescent="0.35">
      <c r="A428" t="s">
        <v>468</v>
      </c>
    </row>
    <row r="429" spans="1:2" x14ac:dyDescent="0.35">
      <c r="A429" t="s">
        <v>469</v>
      </c>
    </row>
    <row r="430" spans="1:2" x14ac:dyDescent="0.35">
      <c r="A430" t="s">
        <v>470</v>
      </c>
    </row>
    <row r="431" spans="1:2" x14ac:dyDescent="0.35">
      <c r="A431" t="s">
        <v>471</v>
      </c>
    </row>
    <row r="432" spans="1:2" x14ac:dyDescent="0.35">
      <c r="A432" t="s">
        <v>472</v>
      </c>
    </row>
    <row r="433" spans="1:2" x14ac:dyDescent="0.35">
      <c r="A433" t="s">
        <v>473</v>
      </c>
      <c r="B433" t="s">
        <v>474</v>
      </c>
    </row>
    <row r="434" spans="1:2" x14ac:dyDescent="0.35">
      <c r="A434" t="s">
        <v>475</v>
      </c>
      <c r="B434" t="s">
        <v>474</v>
      </c>
    </row>
    <row r="435" spans="1:2" x14ac:dyDescent="0.35">
      <c r="A435" t="s">
        <v>476</v>
      </c>
    </row>
    <row r="436" spans="1:2" x14ac:dyDescent="0.35">
      <c r="A436" t="s">
        <v>477</v>
      </c>
    </row>
    <row r="437" spans="1:2" x14ac:dyDescent="0.35">
      <c r="A437" t="s">
        <v>478</v>
      </c>
    </row>
    <row r="438" spans="1:2" x14ac:dyDescent="0.35">
      <c r="A438" t="s">
        <v>479</v>
      </c>
    </row>
    <row r="439" spans="1:2" x14ac:dyDescent="0.35">
      <c r="A439" t="s">
        <v>480</v>
      </c>
    </row>
    <row r="440" spans="1:2" x14ac:dyDescent="0.35">
      <c r="A440" t="s">
        <v>481</v>
      </c>
    </row>
    <row r="441" spans="1:2" x14ac:dyDescent="0.35">
      <c r="A441" t="s">
        <v>482</v>
      </c>
    </row>
    <row r="442" spans="1:2" x14ac:dyDescent="0.35">
      <c r="A442" t="s">
        <v>483</v>
      </c>
    </row>
    <row r="443" spans="1:2" x14ac:dyDescent="0.35">
      <c r="A443" t="s">
        <v>484</v>
      </c>
    </row>
    <row r="444" spans="1:2" x14ac:dyDescent="0.35">
      <c r="A444" t="s">
        <v>485</v>
      </c>
    </row>
    <row r="445" spans="1:2" x14ac:dyDescent="0.35">
      <c r="A445" t="s">
        <v>486</v>
      </c>
    </row>
    <row r="446" spans="1:2" x14ac:dyDescent="0.35">
      <c r="A446" t="s">
        <v>487</v>
      </c>
    </row>
    <row r="447" spans="1:2" x14ac:dyDescent="0.35">
      <c r="A447" t="s">
        <v>488</v>
      </c>
    </row>
    <row r="448" spans="1:2" x14ac:dyDescent="0.35">
      <c r="A448" t="s">
        <v>489</v>
      </c>
    </row>
    <row r="449" spans="1:1" x14ac:dyDescent="0.35">
      <c r="A449" t="s">
        <v>490</v>
      </c>
    </row>
    <row r="450" spans="1:1" x14ac:dyDescent="0.35">
      <c r="A450" t="s">
        <v>491</v>
      </c>
    </row>
    <row r="451" spans="1:1" x14ac:dyDescent="0.35">
      <c r="A451" t="s">
        <v>492</v>
      </c>
    </row>
    <row r="452" spans="1:1" x14ac:dyDescent="0.35">
      <c r="A452" t="s">
        <v>493</v>
      </c>
    </row>
    <row r="453" spans="1:1" x14ac:dyDescent="0.35">
      <c r="A453" t="s">
        <v>494</v>
      </c>
    </row>
    <row r="454" spans="1:1" x14ac:dyDescent="0.35">
      <c r="A454" t="s">
        <v>495</v>
      </c>
    </row>
    <row r="455" spans="1:1" x14ac:dyDescent="0.35">
      <c r="A455" t="s">
        <v>496</v>
      </c>
    </row>
    <row r="456" spans="1:1" x14ac:dyDescent="0.35">
      <c r="A456" t="s">
        <v>497</v>
      </c>
    </row>
    <row r="457" spans="1:1" x14ac:dyDescent="0.35">
      <c r="A457" t="s">
        <v>498</v>
      </c>
    </row>
    <row r="458" spans="1:1" x14ac:dyDescent="0.35">
      <c r="A458" t="s">
        <v>499</v>
      </c>
    </row>
    <row r="459" spans="1:1" x14ac:dyDescent="0.35">
      <c r="A459" t="s">
        <v>500</v>
      </c>
    </row>
    <row r="460" spans="1:1" x14ac:dyDescent="0.35">
      <c r="A460" t="s">
        <v>501</v>
      </c>
    </row>
    <row r="461" spans="1:1" x14ac:dyDescent="0.35">
      <c r="A461" t="s">
        <v>502</v>
      </c>
    </row>
    <row r="462" spans="1:1" x14ac:dyDescent="0.35">
      <c r="A462" t="s">
        <v>503</v>
      </c>
    </row>
    <row r="463" spans="1:1" x14ac:dyDescent="0.35">
      <c r="A463" t="s">
        <v>504</v>
      </c>
    </row>
    <row r="464" spans="1:1" x14ac:dyDescent="0.35">
      <c r="A464" t="s">
        <v>505</v>
      </c>
    </row>
    <row r="465" spans="1:2" x14ac:dyDescent="0.35">
      <c r="A465" t="s">
        <v>506</v>
      </c>
    </row>
    <row r="466" spans="1:2" x14ac:dyDescent="0.35">
      <c r="A466" t="s">
        <v>507</v>
      </c>
    </row>
    <row r="467" spans="1:2" x14ac:dyDescent="0.35">
      <c r="A467" t="s">
        <v>508</v>
      </c>
    </row>
    <row r="468" spans="1:2" x14ac:dyDescent="0.35">
      <c r="A468" t="s">
        <v>509</v>
      </c>
    </row>
    <row r="469" spans="1:2" x14ac:dyDescent="0.35">
      <c r="A469" t="s">
        <v>510</v>
      </c>
    </row>
    <row r="470" spans="1:2" x14ac:dyDescent="0.35">
      <c r="A470" t="s">
        <v>511</v>
      </c>
    </row>
    <row r="471" spans="1:2" x14ac:dyDescent="0.35">
      <c r="A471" t="s">
        <v>512</v>
      </c>
    </row>
    <row r="472" spans="1:2" x14ac:dyDescent="0.35">
      <c r="A472" t="s">
        <v>513</v>
      </c>
    </row>
    <row r="473" spans="1:2" x14ac:dyDescent="0.35">
      <c r="A473" t="s">
        <v>514</v>
      </c>
    </row>
    <row r="474" spans="1:2" x14ac:dyDescent="0.35">
      <c r="A474" t="s">
        <v>515</v>
      </c>
    </row>
    <row r="475" spans="1:2" x14ac:dyDescent="0.35">
      <c r="A475" t="s">
        <v>516</v>
      </c>
    </row>
    <row r="476" spans="1:2" x14ac:dyDescent="0.35">
      <c r="A476" t="s">
        <v>517</v>
      </c>
    </row>
    <row r="477" spans="1:2" x14ac:dyDescent="0.35">
      <c r="A477" t="s">
        <v>518</v>
      </c>
    </row>
    <row r="478" spans="1:2" x14ac:dyDescent="0.35">
      <c r="A478" t="s">
        <v>519</v>
      </c>
    </row>
    <row r="479" spans="1:2" x14ac:dyDescent="0.35">
      <c r="A479" t="s">
        <v>520</v>
      </c>
      <c r="B479" t="s">
        <v>521</v>
      </c>
    </row>
    <row r="480" spans="1:2" x14ac:dyDescent="0.35">
      <c r="A480" t="s">
        <v>522</v>
      </c>
    </row>
    <row r="481" spans="1:1" x14ac:dyDescent="0.35">
      <c r="A481" t="s">
        <v>523</v>
      </c>
    </row>
    <row r="482" spans="1:1" x14ac:dyDescent="0.35">
      <c r="A482" t="s">
        <v>524</v>
      </c>
    </row>
    <row r="483" spans="1:1" x14ac:dyDescent="0.35">
      <c r="A483" t="s">
        <v>525</v>
      </c>
    </row>
    <row r="484" spans="1:1" x14ac:dyDescent="0.35">
      <c r="A484" t="s">
        <v>526</v>
      </c>
    </row>
    <row r="485" spans="1:1" x14ac:dyDescent="0.35">
      <c r="A485" t="s">
        <v>527</v>
      </c>
    </row>
    <row r="486" spans="1:1" x14ac:dyDescent="0.35">
      <c r="A486" t="s">
        <v>528</v>
      </c>
    </row>
    <row r="487" spans="1:1" x14ac:dyDescent="0.35">
      <c r="A487" t="s">
        <v>529</v>
      </c>
    </row>
    <row r="488" spans="1:1" x14ac:dyDescent="0.35">
      <c r="A488" t="s">
        <v>530</v>
      </c>
    </row>
    <row r="489" spans="1:1" x14ac:dyDescent="0.35">
      <c r="A489" t="s">
        <v>531</v>
      </c>
    </row>
    <row r="490" spans="1:1" x14ac:dyDescent="0.35">
      <c r="A490" t="s">
        <v>532</v>
      </c>
    </row>
    <row r="491" spans="1:1" x14ac:dyDescent="0.35">
      <c r="A491" t="s">
        <v>533</v>
      </c>
    </row>
    <row r="492" spans="1:1" x14ac:dyDescent="0.35">
      <c r="A492" t="s">
        <v>534</v>
      </c>
    </row>
    <row r="493" spans="1:1" x14ac:dyDescent="0.35">
      <c r="A493" t="s">
        <v>535</v>
      </c>
    </row>
    <row r="494" spans="1:1" x14ac:dyDescent="0.35">
      <c r="A494" t="s">
        <v>536</v>
      </c>
    </row>
    <row r="495" spans="1:1" x14ac:dyDescent="0.35">
      <c r="A495" t="s">
        <v>537</v>
      </c>
    </row>
    <row r="496" spans="1:1" x14ac:dyDescent="0.35">
      <c r="A496" t="s">
        <v>538</v>
      </c>
    </row>
    <row r="497" spans="1:2" x14ac:dyDescent="0.35">
      <c r="A497" t="s">
        <v>539</v>
      </c>
    </row>
    <row r="498" spans="1:2" x14ac:dyDescent="0.35">
      <c r="A498" t="s">
        <v>540</v>
      </c>
    </row>
    <row r="499" spans="1:2" x14ac:dyDescent="0.35">
      <c r="A499" t="s">
        <v>541</v>
      </c>
    </row>
    <row r="500" spans="1:2" x14ac:dyDescent="0.35">
      <c r="A500" t="s">
        <v>542</v>
      </c>
    </row>
    <row r="501" spans="1:2" x14ac:dyDescent="0.35">
      <c r="A501" t="s">
        <v>543</v>
      </c>
    </row>
    <row r="502" spans="1:2" x14ac:dyDescent="0.35">
      <c r="A502" t="s">
        <v>544</v>
      </c>
      <c r="B502" t="s">
        <v>545</v>
      </c>
    </row>
    <row r="503" spans="1:2" x14ac:dyDescent="0.35">
      <c r="A503" t="s">
        <v>546</v>
      </c>
      <c r="B503" t="s">
        <v>65</v>
      </c>
    </row>
    <row r="504" spans="1:2" x14ac:dyDescent="0.35">
      <c r="A504" t="s">
        <v>547</v>
      </c>
    </row>
    <row r="505" spans="1:2" x14ac:dyDescent="0.35">
      <c r="A505" t="s">
        <v>548</v>
      </c>
      <c r="B505" t="s">
        <v>2</v>
      </c>
    </row>
    <row r="506" spans="1:2" x14ac:dyDescent="0.35">
      <c r="A506" t="s">
        <v>549</v>
      </c>
    </row>
    <row r="507" spans="1:2" x14ac:dyDescent="0.35">
      <c r="A507" t="s">
        <v>550</v>
      </c>
    </row>
    <row r="508" spans="1:2" x14ac:dyDescent="0.35">
      <c r="A508" t="s">
        <v>551</v>
      </c>
    </row>
    <row r="509" spans="1:2" x14ac:dyDescent="0.35">
      <c r="A509" t="s">
        <v>552</v>
      </c>
    </row>
    <row r="510" spans="1:2" x14ac:dyDescent="0.35">
      <c r="A510" t="s">
        <v>553</v>
      </c>
    </row>
    <row r="511" spans="1:2" x14ac:dyDescent="0.35">
      <c r="A511" t="s">
        <v>554</v>
      </c>
    </row>
    <row r="512" spans="1:2" x14ac:dyDescent="0.35">
      <c r="A512" t="s">
        <v>555</v>
      </c>
    </row>
    <row r="513" spans="1:2" x14ac:dyDescent="0.35">
      <c r="A513" t="s">
        <v>556</v>
      </c>
      <c r="B513" t="s">
        <v>2</v>
      </c>
    </row>
    <row r="514" spans="1:2" x14ac:dyDescent="0.35">
      <c r="A514" t="s">
        <v>557</v>
      </c>
      <c r="B514" t="s">
        <v>2</v>
      </c>
    </row>
    <row r="515" spans="1:2" x14ac:dyDescent="0.35">
      <c r="A515" t="s">
        <v>558</v>
      </c>
    </row>
    <row r="516" spans="1:2" x14ac:dyDescent="0.35">
      <c r="A516" t="s">
        <v>559</v>
      </c>
    </row>
    <row r="517" spans="1:2" x14ac:dyDescent="0.35">
      <c r="A517" t="s">
        <v>560</v>
      </c>
      <c r="B517" t="s">
        <v>561</v>
      </c>
    </row>
    <row r="518" spans="1:2" x14ac:dyDescent="0.35">
      <c r="A518" t="s">
        <v>562</v>
      </c>
      <c r="B518" t="s">
        <v>563</v>
      </c>
    </row>
    <row r="519" spans="1:2" x14ac:dyDescent="0.35">
      <c r="A519" t="s">
        <v>564</v>
      </c>
      <c r="B519" t="s">
        <v>565</v>
      </c>
    </row>
    <row r="520" spans="1:2" x14ac:dyDescent="0.35">
      <c r="A520" t="s">
        <v>566</v>
      </c>
      <c r="B520" t="s">
        <v>567</v>
      </c>
    </row>
    <row r="521" spans="1:2" x14ac:dyDescent="0.35">
      <c r="A521" t="s">
        <v>568</v>
      </c>
    </row>
    <row r="522" spans="1:2" x14ac:dyDescent="0.35">
      <c r="A522" t="s">
        <v>569</v>
      </c>
    </row>
    <row r="523" spans="1:2" x14ac:dyDescent="0.35">
      <c r="A523" t="s">
        <v>570</v>
      </c>
    </row>
    <row r="524" spans="1:2" x14ac:dyDescent="0.35">
      <c r="A524" t="s">
        <v>571</v>
      </c>
    </row>
    <row r="525" spans="1:2" x14ac:dyDescent="0.35">
      <c r="A525" t="s">
        <v>572</v>
      </c>
    </row>
    <row r="526" spans="1:2" x14ac:dyDescent="0.35">
      <c r="A526" t="s">
        <v>573</v>
      </c>
    </row>
    <row r="527" spans="1:2" x14ac:dyDescent="0.35">
      <c r="A527" t="s">
        <v>574</v>
      </c>
      <c r="B527" t="s">
        <v>575</v>
      </c>
    </row>
    <row r="528" spans="1:2" x14ac:dyDescent="0.35">
      <c r="A528" t="s">
        <v>576</v>
      </c>
    </row>
    <row r="529" spans="1:2" x14ac:dyDescent="0.35">
      <c r="A529" t="s">
        <v>577</v>
      </c>
      <c r="B529" t="s">
        <v>2</v>
      </c>
    </row>
    <row r="530" spans="1:2" x14ac:dyDescent="0.35">
      <c r="A530" t="s">
        <v>578</v>
      </c>
      <c r="B530" t="s">
        <v>2</v>
      </c>
    </row>
    <row r="531" spans="1:2" x14ac:dyDescent="0.35">
      <c r="A531" t="s">
        <v>579</v>
      </c>
      <c r="B531" t="s">
        <v>580</v>
      </c>
    </row>
    <row r="532" spans="1:2" x14ac:dyDescent="0.35">
      <c r="A532" t="s">
        <v>581</v>
      </c>
      <c r="B532" t="s">
        <v>580</v>
      </c>
    </row>
    <row r="533" spans="1:2" x14ac:dyDescent="0.35">
      <c r="A533" t="s">
        <v>582</v>
      </c>
      <c r="B533" t="s">
        <v>583</v>
      </c>
    </row>
    <row r="534" spans="1:2" x14ac:dyDescent="0.35">
      <c r="A534" t="s">
        <v>584</v>
      </c>
    </row>
    <row r="535" spans="1:2" x14ac:dyDescent="0.35">
      <c r="A535" t="s">
        <v>585</v>
      </c>
    </row>
    <row r="536" spans="1:2" x14ac:dyDescent="0.35">
      <c r="A536" t="s">
        <v>586</v>
      </c>
    </row>
    <row r="537" spans="1:2" x14ac:dyDescent="0.35">
      <c r="A537" t="s">
        <v>587</v>
      </c>
    </row>
    <row r="538" spans="1:2" x14ac:dyDescent="0.35">
      <c r="A538" t="s">
        <v>588</v>
      </c>
    </row>
    <row r="539" spans="1:2" x14ac:dyDescent="0.35">
      <c r="A539" t="s">
        <v>589</v>
      </c>
    </row>
    <row r="540" spans="1:2" x14ac:dyDescent="0.35">
      <c r="A540" t="s">
        <v>590</v>
      </c>
    </row>
    <row r="541" spans="1:2" x14ac:dyDescent="0.35">
      <c r="A541" t="s">
        <v>591</v>
      </c>
    </row>
    <row r="542" spans="1:2" x14ac:dyDescent="0.35">
      <c r="A542" t="s">
        <v>592</v>
      </c>
      <c r="B542" t="s">
        <v>2</v>
      </c>
    </row>
    <row r="543" spans="1:2" x14ac:dyDescent="0.35">
      <c r="A543" t="s">
        <v>593</v>
      </c>
      <c r="B543" t="s">
        <v>2</v>
      </c>
    </row>
    <row r="544" spans="1:2" x14ac:dyDescent="0.35">
      <c r="A544" t="s">
        <v>594</v>
      </c>
    </row>
    <row r="545" spans="1:2" x14ac:dyDescent="0.35">
      <c r="A545" t="s">
        <v>595</v>
      </c>
    </row>
    <row r="546" spans="1:2" x14ac:dyDescent="0.35">
      <c r="A546" t="s">
        <v>596</v>
      </c>
    </row>
    <row r="547" spans="1:2" x14ac:dyDescent="0.35">
      <c r="A547" t="s">
        <v>597</v>
      </c>
    </row>
    <row r="548" spans="1:2" x14ac:dyDescent="0.35">
      <c r="A548" t="s">
        <v>598</v>
      </c>
    </row>
    <row r="549" spans="1:2" x14ac:dyDescent="0.35">
      <c r="A549" t="s">
        <v>599</v>
      </c>
      <c r="B549" t="s">
        <v>90</v>
      </c>
    </row>
    <row r="550" spans="1:2" x14ac:dyDescent="0.35">
      <c r="A550" t="s">
        <v>600</v>
      </c>
    </row>
    <row r="551" spans="1:2" x14ac:dyDescent="0.35">
      <c r="A551" t="s">
        <v>601</v>
      </c>
    </row>
    <row r="552" spans="1:2" x14ac:dyDescent="0.35">
      <c r="A552" t="s">
        <v>602</v>
      </c>
      <c r="B552" t="s">
        <v>90</v>
      </c>
    </row>
    <row r="553" spans="1:2" x14ac:dyDescent="0.35">
      <c r="A553" t="s">
        <v>603</v>
      </c>
    </row>
    <row r="554" spans="1:2" x14ac:dyDescent="0.35">
      <c r="A554" t="s">
        <v>604</v>
      </c>
      <c r="B554" t="s">
        <v>2</v>
      </c>
    </row>
    <row r="555" spans="1:2" x14ac:dyDescent="0.35">
      <c r="A555" t="s">
        <v>605</v>
      </c>
    </row>
    <row r="556" spans="1:2" x14ac:dyDescent="0.35">
      <c r="A556" t="s">
        <v>606</v>
      </c>
      <c r="B556" t="s">
        <v>2</v>
      </c>
    </row>
    <row r="557" spans="1:2" x14ac:dyDescent="0.35">
      <c r="A557" t="s">
        <v>607</v>
      </c>
      <c r="B557" t="s">
        <v>2</v>
      </c>
    </row>
    <row r="558" spans="1:2" x14ac:dyDescent="0.35">
      <c r="A558" t="s">
        <v>608</v>
      </c>
      <c r="B558" t="s">
        <v>2</v>
      </c>
    </row>
    <row r="559" spans="1:2" x14ac:dyDescent="0.35">
      <c r="A559" t="s">
        <v>609</v>
      </c>
      <c r="B559" t="s">
        <v>2</v>
      </c>
    </row>
    <row r="560" spans="1:2" x14ac:dyDescent="0.35">
      <c r="A560" t="s">
        <v>610</v>
      </c>
      <c r="B560" t="s">
        <v>611</v>
      </c>
    </row>
    <row r="561" spans="1:2" x14ac:dyDescent="0.35">
      <c r="A561" t="s">
        <v>612</v>
      </c>
    </row>
    <row r="562" spans="1:2" x14ac:dyDescent="0.35">
      <c r="A562" t="s">
        <v>613</v>
      </c>
    </row>
    <row r="563" spans="1:2" x14ac:dyDescent="0.35">
      <c r="A563" t="s">
        <v>614</v>
      </c>
    </row>
    <row r="564" spans="1:2" x14ac:dyDescent="0.35">
      <c r="A564" t="s">
        <v>615</v>
      </c>
    </row>
    <row r="565" spans="1:2" x14ac:dyDescent="0.35">
      <c r="A565" t="s">
        <v>616</v>
      </c>
    </row>
    <row r="566" spans="1:2" x14ac:dyDescent="0.35">
      <c r="A566" t="s">
        <v>617</v>
      </c>
    </row>
    <row r="567" spans="1:2" x14ac:dyDescent="0.35">
      <c r="A567" t="s">
        <v>618</v>
      </c>
    </row>
    <row r="568" spans="1:2" x14ac:dyDescent="0.35">
      <c r="A568" t="s">
        <v>619</v>
      </c>
    </row>
    <row r="569" spans="1:2" x14ac:dyDescent="0.35">
      <c r="A569" t="s">
        <v>620</v>
      </c>
    </row>
    <row r="570" spans="1:2" x14ac:dyDescent="0.35">
      <c r="A570" t="s">
        <v>621</v>
      </c>
    </row>
    <row r="571" spans="1:2" x14ac:dyDescent="0.35">
      <c r="A571" t="s">
        <v>622</v>
      </c>
    </row>
    <row r="572" spans="1:2" x14ac:dyDescent="0.35">
      <c r="A572" t="s">
        <v>623</v>
      </c>
    </row>
    <row r="573" spans="1:2" x14ac:dyDescent="0.35">
      <c r="A573" t="s">
        <v>624</v>
      </c>
    </row>
    <row r="574" spans="1:2" x14ac:dyDescent="0.35">
      <c r="A574" t="s">
        <v>625</v>
      </c>
    </row>
    <row r="575" spans="1:2" x14ac:dyDescent="0.35">
      <c r="A575" t="s">
        <v>626</v>
      </c>
    </row>
    <row r="576" spans="1:2" x14ac:dyDescent="0.35">
      <c r="A576" t="s">
        <v>627</v>
      </c>
      <c r="B576" t="s">
        <v>2</v>
      </c>
    </row>
    <row r="577" spans="1:2" x14ac:dyDescent="0.35">
      <c r="A577" t="s">
        <v>628</v>
      </c>
    </row>
    <row r="578" spans="1:2" x14ac:dyDescent="0.35">
      <c r="A578" t="s">
        <v>629</v>
      </c>
    </row>
    <row r="579" spans="1:2" x14ac:dyDescent="0.35">
      <c r="A579" t="s">
        <v>630</v>
      </c>
    </row>
    <row r="580" spans="1:2" x14ac:dyDescent="0.35">
      <c r="A580" t="s">
        <v>631</v>
      </c>
    </row>
    <row r="581" spans="1:2" x14ac:dyDescent="0.35">
      <c r="A581" t="s">
        <v>632</v>
      </c>
    </row>
    <row r="582" spans="1:2" x14ac:dyDescent="0.35">
      <c r="A582" t="s">
        <v>633</v>
      </c>
      <c r="B582" t="s">
        <v>2</v>
      </c>
    </row>
    <row r="583" spans="1:2" x14ac:dyDescent="0.35">
      <c r="A583" t="s">
        <v>634</v>
      </c>
      <c r="B583" t="s">
        <v>2</v>
      </c>
    </row>
    <row r="584" spans="1:2" x14ac:dyDescent="0.35">
      <c r="A584" t="s">
        <v>635</v>
      </c>
      <c r="B584" t="s">
        <v>2</v>
      </c>
    </row>
    <row r="585" spans="1:2" x14ac:dyDescent="0.35">
      <c r="A585" t="s">
        <v>636</v>
      </c>
      <c r="B585" t="s">
        <v>2</v>
      </c>
    </row>
    <row r="586" spans="1:2" x14ac:dyDescent="0.35">
      <c r="A586" t="s">
        <v>637</v>
      </c>
    </row>
    <row r="587" spans="1:2" x14ac:dyDescent="0.35">
      <c r="A587" t="s">
        <v>638</v>
      </c>
      <c r="B587" t="s">
        <v>2</v>
      </c>
    </row>
    <row r="588" spans="1:2" x14ac:dyDescent="0.35">
      <c r="A588" t="s">
        <v>639</v>
      </c>
    </row>
    <row r="589" spans="1:2" x14ac:dyDescent="0.35">
      <c r="A589" t="s">
        <v>640</v>
      </c>
    </row>
    <row r="590" spans="1:2" x14ac:dyDescent="0.35">
      <c r="A590" t="s">
        <v>641</v>
      </c>
    </row>
    <row r="591" spans="1:2" x14ac:dyDescent="0.35">
      <c r="A591" t="s">
        <v>642</v>
      </c>
    </row>
    <row r="592" spans="1:2" x14ac:dyDescent="0.35">
      <c r="A592" t="s">
        <v>643</v>
      </c>
    </row>
    <row r="593" spans="1:2" x14ac:dyDescent="0.35">
      <c r="A593" t="s">
        <v>644</v>
      </c>
    </row>
    <row r="594" spans="1:2" x14ac:dyDescent="0.35">
      <c r="A594" t="s">
        <v>645</v>
      </c>
    </row>
    <row r="595" spans="1:2" x14ac:dyDescent="0.35">
      <c r="A595" t="s">
        <v>646</v>
      </c>
      <c r="B595" t="s">
        <v>2</v>
      </c>
    </row>
    <row r="596" spans="1:2" x14ac:dyDescent="0.35">
      <c r="A596" t="s">
        <v>647</v>
      </c>
    </row>
    <row r="597" spans="1:2" x14ac:dyDescent="0.35">
      <c r="A597" t="s">
        <v>648</v>
      </c>
    </row>
    <row r="598" spans="1:2" x14ac:dyDescent="0.35">
      <c r="A598" t="s">
        <v>649</v>
      </c>
      <c r="B598" t="s">
        <v>2</v>
      </c>
    </row>
    <row r="599" spans="1:2" x14ac:dyDescent="0.35">
      <c r="A599" t="s">
        <v>650</v>
      </c>
      <c r="B599" t="s">
        <v>2</v>
      </c>
    </row>
    <row r="600" spans="1:2" x14ac:dyDescent="0.35">
      <c r="A600" t="s">
        <v>651</v>
      </c>
    </row>
    <row r="601" spans="1:2" x14ac:dyDescent="0.35">
      <c r="A601" t="s">
        <v>652</v>
      </c>
    </row>
    <row r="602" spans="1:2" x14ac:dyDescent="0.35">
      <c r="A602" t="s">
        <v>653</v>
      </c>
    </row>
    <row r="603" spans="1:2" x14ac:dyDescent="0.35">
      <c r="A603" t="s">
        <v>654</v>
      </c>
    </row>
    <row r="604" spans="1:2" x14ac:dyDescent="0.35">
      <c r="A604" t="s">
        <v>655</v>
      </c>
    </row>
    <row r="605" spans="1:2" x14ac:dyDescent="0.35">
      <c r="A605" t="s">
        <v>656</v>
      </c>
    </row>
    <row r="606" spans="1:2" x14ac:dyDescent="0.35">
      <c r="A606" t="s">
        <v>657</v>
      </c>
    </row>
    <row r="607" spans="1:2" x14ac:dyDescent="0.35">
      <c r="A607" t="s">
        <v>658</v>
      </c>
    </row>
    <row r="608" spans="1:2" x14ac:dyDescent="0.35">
      <c r="A608" t="s">
        <v>659</v>
      </c>
    </row>
    <row r="609" spans="1:2" x14ac:dyDescent="0.35">
      <c r="A609" t="s">
        <v>660</v>
      </c>
      <c r="B609" t="s">
        <v>661</v>
      </c>
    </row>
    <row r="610" spans="1:2" x14ac:dyDescent="0.35">
      <c r="A610" t="s">
        <v>662</v>
      </c>
      <c r="B610" t="s">
        <v>661</v>
      </c>
    </row>
    <row r="611" spans="1:2" x14ac:dyDescent="0.35">
      <c r="A611" t="s">
        <v>663</v>
      </c>
    </row>
    <row r="612" spans="1:2" x14ac:dyDescent="0.35">
      <c r="A612" t="s">
        <v>664</v>
      </c>
    </row>
    <row r="613" spans="1:2" x14ac:dyDescent="0.35">
      <c r="A613" t="s">
        <v>665</v>
      </c>
    </row>
    <row r="614" spans="1:2" x14ac:dyDescent="0.35">
      <c r="A614" t="s">
        <v>666</v>
      </c>
    </row>
    <row r="615" spans="1:2" x14ac:dyDescent="0.35">
      <c r="A615" t="s">
        <v>667</v>
      </c>
    </row>
    <row r="616" spans="1:2" x14ac:dyDescent="0.35">
      <c r="A616" t="s">
        <v>668</v>
      </c>
    </row>
    <row r="617" spans="1:2" x14ac:dyDescent="0.35">
      <c r="A617" t="s">
        <v>669</v>
      </c>
    </row>
    <row r="618" spans="1:2" x14ac:dyDescent="0.35">
      <c r="A618" t="s">
        <v>670</v>
      </c>
    </row>
    <row r="619" spans="1:2" x14ac:dyDescent="0.35">
      <c r="A619" t="s">
        <v>671</v>
      </c>
    </row>
    <row r="620" spans="1:2" x14ac:dyDescent="0.35">
      <c r="A620" t="s">
        <v>672</v>
      </c>
    </row>
    <row r="621" spans="1:2" x14ac:dyDescent="0.35">
      <c r="A621" t="s">
        <v>673</v>
      </c>
    </row>
    <row r="622" spans="1:2" x14ac:dyDescent="0.35">
      <c r="A622" t="s">
        <v>674</v>
      </c>
    </row>
    <row r="623" spans="1:2" x14ac:dyDescent="0.35">
      <c r="A623" t="s">
        <v>675</v>
      </c>
    </row>
    <row r="624" spans="1:2" x14ac:dyDescent="0.35">
      <c r="A624" t="s">
        <v>676</v>
      </c>
    </row>
    <row r="625" spans="1:2" x14ac:dyDescent="0.35">
      <c r="A625" t="s">
        <v>677</v>
      </c>
    </row>
    <row r="626" spans="1:2" x14ac:dyDescent="0.35">
      <c r="A626" t="s">
        <v>678</v>
      </c>
    </row>
    <row r="627" spans="1:2" x14ac:dyDescent="0.35">
      <c r="A627" t="s">
        <v>679</v>
      </c>
    </row>
    <row r="628" spans="1:2" x14ac:dyDescent="0.35">
      <c r="A628" t="s">
        <v>680</v>
      </c>
    </row>
    <row r="629" spans="1:2" x14ac:dyDescent="0.35">
      <c r="A629" t="s">
        <v>681</v>
      </c>
    </row>
    <row r="630" spans="1:2" x14ac:dyDescent="0.35">
      <c r="A630" t="s">
        <v>682</v>
      </c>
    </row>
    <row r="631" spans="1:2" x14ac:dyDescent="0.35">
      <c r="A631" t="s">
        <v>683</v>
      </c>
    </row>
    <row r="632" spans="1:2" x14ac:dyDescent="0.35">
      <c r="A632" t="s">
        <v>683</v>
      </c>
    </row>
    <row r="633" spans="1:2" x14ac:dyDescent="0.35">
      <c r="A633" t="s">
        <v>684</v>
      </c>
    </row>
    <row r="634" spans="1:2" x14ac:dyDescent="0.35">
      <c r="A634" t="s">
        <v>685</v>
      </c>
      <c r="B634" t="s">
        <v>686</v>
      </c>
    </row>
    <row r="635" spans="1:2" x14ac:dyDescent="0.35">
      <c r="A635" t="s">
        <v>687</v>
      </c>
      <c r="B635" t="s">
        <v>686</v>
      </c>
    </row>
    <row r="636" spans="1:2" x14ac:dyDescent="0.35">
      <c r="A636" t="s">
        <v>688</v>
      </c>
    </row>
    <row r="637" spans="1:2" x14ac:dyDescent="0.35">
      <c r="A637" t="s">
        <v>689</v>
      </c>
    </row>
    <row r="638" spans="1:2" x14ac:dyDescent="0.35">
      <c r="A638" t="s">
        <v>690</v>
      </c>
    </row>
    <row r="639" spans="1:2" x14ac:dyDescent="0.35">
      <c r="A639" t="s">
        <v>691</v>
      </c>
    </row>
    <row r="640" spans="1:2" x14ac:dyDescent="0.35">
      <c r="A640" t="s">
        <v>692</v>
      </c>
    </row>
    <row r="641" spans="1:1" x14ac:dyDescent="0.35">
      <c r="A641" t="s">
        <v>693</v>
      </c>
    </row>
    <row r="642" spans="1:1" x14ac:dyDescent="0.35">
      <c r="A642" t="s">
        <v>694</v>
      </c>
    </row>
    <row r="643" spans="1:1" x14ac:dyDescent="0.35">
      <c r="A643" t="s">
        <v>695</v>
      </c>
    </row>
    <row r="644" spans="1:1" x14ac:dyDescent="0.35">
      <c r="A644" t="s">
        <v>696</v>
      </c>
    </row>
    <row r="645" spans="1:1" x14ac:dyDescent="0.35">
      <c r="A645" t="s">
        <v>697</v>
      </c>
    </row>
    <row r="646" spans="1:1" x14ac:dyDescent="0.35">
      <c r="A646" t="s">
        <v>698</v>
      </c>
    </row>
    <row r="647" spans="1:1" x14ac:dyDescent="0.35">
      <c r="A647" t="s">
        <v>699</v>
      </c>
    </row>
    <row r="648" spans="1:1" x14ac:dyDescent="0.35">
      <c r="A648" t="s">
        <v>700</v>
      </c>
    </row>
    <row r="649" spans="1:1" x14ac:dyDescent="0.35">
      <c r="A649" t="s">
        <v>701</v>
      </c>
    </row>
    <row r="650" spans="1:1" x14ac:dyDescent="0.35">
      <c r="A650" t="s">
        <v>702</v>
      </c>
    </row>
    <row r="651" spans="1:1" x14ac:dyDescent="0.35">
      <c r="A651" t="s">
        <v>703</v>
      </c>
    </row>
    <row r="652" spans="1:1" x14ac:dyDescent="0.35">
      <c r="A652" t="s">
        <v>704</v>
      </c>
    </row>
    <row r="653" spans="1:1" x14ac:dyDescent="0.35">
      <c r="A653" t="s">
        <v>705</v>
      </c>
    </row>
    <row r="654" spans="1:1" x14ac:dyDescent="0.35">
      <c r="A654" t="s">
        <v>706</v>
      </c>
    </row>
    <row r="655" spans="1:1" x14ac:dyDescent="0.35">
      <c r="A655" t="s">
        <v>707</v>
      </c>
    </row>
    <row r="656" spans="1:1" x14ac:dyDescent="0.35">
      <c r="A656" t="s">
        <v>708</v>
      </c>
    </row>
    <row r="657" spans="1:2" x14ac:dyDescent="0.35">
      <c r="A657" t="s">
        <v>709</v>
      </c>
    </row>
    <row r="658" spans="1:2" x14ac:dyDescent="0.35">
      <c r="A658" t="s">
        <v>710</v>
      </c>
    </row>
    <row r="659" spans="1:2" x14ac:dyDescent="0.35">
      <c r="A659" t="s">
        <v>711</v>
      </c>
      <c r="B659" t="s">
        <v>712</v>
      </c>
    </row>
    <row r="660" spans="1:2" x14ac:dyDescent="0.35">
      <c r="A660" t="s">
        <v>713</v>
      </c>
    </row>
    <row r="661" spans="1:2" x14ac:dyDescent="0.35">
      <c r="A661" t="s">
        <v>714</v>
      </c>
    </row>
    <row r="662" spans="1:2" x14ac:dyDescent="0.35">
      <c r="A662" t="s">
        <v>715</v>
      </c>
    </row>
    <row r="663" spans="1:2" x14ac:dyDescent="0.35">
      <c r="A663" t="s">
        <v>716</v>
      </c>
    </row>
    <row r="664" spans="1:2" x14ac:dyDescent="0.35">
      <c r="A664" t="s">
        <v>717</v>
      </c>
      <c r="B664" t="s">
        <v>718</v>
      </c>
    </row>
    <row r="665" spans="1:2" x14ac:dyDescent="0.35">
      <c r="A665" t="s">
        <v>719</v>
      </c>
      <c r="B665" t="s">
        <v>718</v>
      </c>
    </row>
    <row r="666" spans="1:2" x14ac:dyDescent="0.35">
      <c r="A666" t="s">
        <v>720</v>
      </c>
    </row>
    <row r="667" spans="1:2" x14ac:dyDescent="0.35">
      <c r="A667" t="s">
        <v>721</v>
      </c>
    </row>
    <row r="668" spans="1:2" x14ac:dyDescent="0.35">
      <c r="A668" t="s">
        <v>722</v>
      </c>
    </row>
    <row r="669" spans="1:2" x14ac:dyDescent="0.35">
      <c r="A669" t="s">
        <v>723</v>
      </c>
    </row>
    <row r="670" spans="1:2" x14ac:dyDescent="0.35">
      <c r="A670" t="s">
        <v>724</v>
      </c>
    </row>
    <row r="671" spans="1:2" x14ac:dyDescent="0.35">
      <c r="A671" t="s">
        <v>725</v>
      </c>
    </row>
    <row r="672" spans="1:2" x14ac:dyDescent="0.35">
      <c r="A672" t="s">
        <v>726</v>
      </c>
    </row>
    <row r="673" spans="1:2" x14ac:dyDescent="0.35">
      <c r="A673" t="s">
        <v>727</v>
      </c>
    </row>
    <row r="674" spans="1:2" x14ac:dyDescent="0.35">
      <c r="A674" t="s">
        <v>728</v>
      </c>
    </row>
    <row r="675" spans="1:2" x14ac:dyDescent="0.35">
      <c r="A675" t="s">
        <v>729</v>
      </c>
    </row>
    <row r="676" spans="1:2" x14ac:dyDescent="0.35">
      <c r="A676" t="s">
        <v>730</v>
      </c>
    </row>
    <row r="677" spans="1:2" x14ac:dyDescent="0.35">
      <c r="A677" t="s">
        <v>731</v>
      </c>
      <c r="B677" t="s">
        <v>2</v>
      </c>
    </row>
    <row r="678" spans="1:2" x14ac:dyDescent="0.35">
      <c r="A678" t="s">
        <v>732</v>
      </c>
    </row>
    <row r="679" spans="1:2" x14ac:dyDescent="0.35">
      <c r="A679" t="s">
        <v>733</v>
      </c>
    </row>
    <row r="680" spans="1:2" x14ac:dyDescent="0.35">
      <c r="A680" t="s">
        <v>734</v>
      </c>
      <c r="B680" t="s">
        <v>735</v>
      </c>
    </row>
    <row r="681" spans="1:2" x14ac:dyDescent="0.35">
      <c r="A681" t="s">
        <v>736</v>
      </c>
    </row>
    <row r="682" spans="1:2" x14ac:dyDescent="0.35">
      <c r="A682" t="s">
        <v>737</v>
      </c>
    </row>
    <row r="683" spans="1:2" x14ac:dyDescent="0.35">
      <c r="A683" t="s">
        <v>738</v>
      </c>
    </row>
    <row r="684" spans="1:2" x14ac:dyDescent="0.35">
      <c r="A684" t="s">
        <v>739</v>
      </c>
    </row>
    <row r="685" spans="1:2" x14ac:dyDescent="0.35">
      <c r="A685" t="s">
        <v>740</v>
      </c>
    </row>
    <row r="686" spans="1:2" x14ac:dyDescent="0.35">
      <c r="A686" t="s">
        <v>741</v>
      </c>
    </row>
    <row r="687" spans="1:2" x14ac:dyDescent="0.35">
      <c r="A687" t="s">
        <v>742</v>
      </c>
    </row>
    <row r="688" spans="1:2" x14ac:dyDescent="0.35">
      <c r="A688" t="s">
        <v>743</v>
      </c>
    </row>
    <row r="689" spans="1:2" x14ac:dyDescent="0.35">
      <c r="A689" t="s">
        <v>744</v>
      </c>
    </row>
    <row r="690" spans="1:2" x14ac:dyDescent="0.35">
      <c r="A690" t="s">
        <v>745</v>
      </c>
    </row>
    <row r="691" spans="1:2" x14ac:dyDescent="0.35">
      <c r="A691" t="s">
        <v>746</v>
      </c>
    </row>
    <row r="692" spans="1:2" x14ac:dyDescent="0.35">
      <c r="A692" t="s">
        <v>747</v>
      </c>
      <c r="B692" t="s">
        <v>2</v>
      </c>
    </row>
    <row r="693" spans="1:2" x14ac:dyDescent="0.35">
      <c r="A693" t="s">
        <v>748</v>
      </c>
    </row>
    <row r="694" spans="1:2" x14ac:dyDescent="0.35">
      <c r="A694" t="s">
        <v>749</v>
      </c>
    </row>
    <row r="695" spans="1:2" x14ac:dyDescent="0.35">
      <c r="A695" t="s">
        <v>750</v>
      </c>
    </row>
    <row r="696" spans="1:2" x14ac:dyDescent="0.35">
      <c r="A696" t="s">
        <v>751</v>
      </c>
      <c r="B696" t="s">
        <v>2</v>
      </c>
    </row>
    <row r="697" spans="1:2" x14ac:dyDescent="0.35">
      <c r="A697" t="s">
        <v>752</v>
      </c>
      <c r="B697" t="s">
        <v>2</v>
      </c>
    </row>
    <row r="698" spans="1:2" x14ac:dyDescent="0.35">
      <c r="A698" t="s">
        <v>753</v>
      </c>
      <c r="B698" t="s">
        <v>2</v>
      </c>
    </row>
    <row r="699" spans="1:2" x14ac:dyDescent="0.35">
      <c r="A699" t="s">
        <v>754</v>
      </c>
      <c r="B699" t="s">
        <v>755</v>
      </c>
    </row>
    <row r="700" spans="1:2" x14ac:dyDescent="0.35">
      <c r="A700" t="s">
        <v>756</v>
      </c>
      <c r="B700" t="s">
        <v>757</v>
      </c>
    </row>
    <row r="701" spans="1:2" x14ac:dyDescent="0.35">
      <c r="A701" t="s">
        <v>758</v>
      </c>
      <c r="B701" t="s">
        <v>759</v>
      </c>
    </row>
    <row r="702" spans="1:2" x14ac:dyDescent="0.35">
      <c r="A702" t="s">
        <v>760</v>
      </c>
    </row>
    <row r="703" spans="1:2" x14ac:dyDescent="0.35">
      <c r="A703" t="s">
        <v>761</v>
      </c>
    </row>
    <row r="704" spans="1:2" x14ac:dyDescent="0.35">
      <c r="A704" t="s">
        <v>762</v>
      </c>
      <c r="B704" t="s">
        <v>763</v>
      </c>
    </row>
    <row r="705" spans="1:3" x14ac:dyDescent="0.35">
      <c r="A705" t="s">
        <v>764</v>
      </c>
      <c r="B705" t="s">
        <v>65</v>
      </c>
    </row>
    <row r="706" spans="1:3" x14ac:dyDescent="0.35">
      <c r="A706" t="s">
        <v>765</v>
      </c>
      <c r="B706" t="s">
        <v>5</v>
      </c>
      <c r="C706" t="s">
        <v>2</v>
      </c>
    </row>
    <row r="707" spans="1:3" x14ac:dyDescent="0.35">
      <c r="A707" t="s">
        <v>766</v>
      </c>
      <c r="B707" t="s">
        <v>2</v>
      </c>
    </row>
    <row r="708" spans="1:3" x14ac:dyDescent="0.35">
      <c r="A708" t="s">
        <v>767</v>
      </c>
      <c r="B708" t="s">
        <v>2</v>
      </c>
    </row>
    <row r="709" spans="1:3" x14ac:dyDescent="0.35">
      <c r="A709" t="s">
        <v>768</v>
      </c>
      <c r="B709" t="s">
        <v>2</v>
      </c>
    </row>
    <row r="710" spans="1:3" x14ac:dyDescent="0.35">
      <c r="A710" t="s">
        <v>769</v>
      </c>
    </row>
    <row r="711" spans="1:3" x14ac:dyDescent="0.35">
      <c r="A711" t="s">
        <v>770</v>
      </c>
    </row>
    <row r="712" spans="1:3" x14ac:dyDescent="0.35">
      <c r="A712" t="s">
        <v>771</v>
      </c>
    </row>
    <row r="713" spans="1:3" x14ac:dyDescent="0.35">
      <c r="A713" t="s">
        <v>772</v>
      </c>
    </row>
    <row r="714" spans="1:3" x14ac:dyDescent="0.35">
      <c r="A714" t="s">
        <v>773</v>
      </c>
    </row>
    <row r="715" spans="1:3" x14ac:dyDescent="0.35">
      <c r="A715" t="s">
        <v>774</v>
      </c>
    </row>
    <row r="716" spans="1:3" x14ac:dyDescent="0.35">
      <c r="A716" t="s">
        <v>775</v>
      </c>
    </row>
    <row r="717" spans="1:3" x14ac:dyDescent="0.35">
      <c r="A717" t="s">
        <v>776</v>
      </c>
    </row>
    <row r="718" spans="1:3" x14ac:dyDescent="0.35">
      <c r="A718" t="s">
        <v>777</v>
      </c>
    </row>
    <row r="719" spans="1:3" x14ac:dyDescent="0.35">
      <c r="A719" t="s">
        <v>778</v>
      </c>
    </row>
    <row r="720" spans="1:3" x14ac:dyDescent="0.35">
      <c r="A720" t="s">
        <v>779</v>
      </c>
      <c r="B720" t="s">
        <v>2</v>
      </c>
    </row>
    <row r="721" spans="1:2" x14ac:dyDescent="0.35">
      <c r="A721" t="s">
        <v>780</v>
      </c>
    </row>
    <row r="722" spans="1:2" x14ac:dyDescent="0.35">
      <c r="A722" t="s">
        <v>781</v>
      </c>
    </row>
    <row r="723" spans="1:2" x14ac:dyDescent="0.35">
      <c r="A723" t="s">
        <v>782</v>
      </c>
    </row>
    <row r="724" spans="1:2" x14ac:dyDescent="0.35">
      <c r="A724" t="s">
        <v>783</v>
      </c>
    </row>
    <row r="725" spans="1:2" x14ac:dyDescent="0.35">
      <c r="A725" t="s">
        <v>784</v>
      </c>
    </row>
    <row r="726" spans="1:2" x14ac:dyDescent="0.35">
      <c r="A726" t="s">
        <v>785</v>
      </c>
      <c r="B726" t="s">
        <v>2</v>
      </c>
    </row>
    <row r="727" spans="1:2" x14ac:dyDescent="0.35">
      <c r="A727" t="s">
        <v>786</v>
      </c>
    </row>
    <row r="728" spans="1:2" x14ac:dyDescent="0.35">
      <c r="A728" t="s">
        <v>787</v>
      </c>
    </row>
    <row r="729" spans="1:2" x14ac:dyDescent="0.35">
      <c r="A729" t="s">
        <v>788</v>
      </c>
      <c r="B729" t="s">
        <v>789</v>
      </c>
    </row>
    <row r="730" spans="1:2" x14ac:dyDescent="0.35">
      <c r="A730" t="s">
        <v>790</v>
      </c>
      <c r="B730" t="s">
        <v>789</v>
      </c>
    </row>
    <row r="731" spans="1:2" x14ac:dyDescent="0.35">
      <c r="A731" t="s">
        <v>791</v>
      </c>
      <c r="B731" t="s">
        <v>792</v>
      </c>
    </row>
    <row r="732" spans="1:2" x14ac:dyDescent="0.35">
      <c r="A732" t="s">
        <v>793</v>
      </c>
      <c r="B732" t="s">
        <v>794</v>
      </c>
    </row>
    <row r="733" spans="1:2" x14ac:dyDescent="0.35">
      <c r="A733" t="s">
        <v>795</v>
      </c>
    </row>
    <row r="734" spans="1:2" x14ac:dyDescent="0.35">
      <c r="A734" t="s">
        <v>796</v>
      </c>
    </row>
    <row r="735" spans="1:2" x14ac:dyDescent="0.35">
      <c r="A735" t="s">
        <v>797</v>
      </c>
    </row>
    <row r="736" spans="1:2" x14ac:dyDescent="0.35">
      <c r="A736" t="s">
        <v>798</v>
      </c>
    </row>
    <row r="737" spans="1:2" x14ac:dyDescent="0.35">
      <c r="A737" t="s">
        <v>799</v>
      </c>
    </row>
    <row r="738" spans="1:2" x14ac:dyDescent="0.35">
      <c r="A738" t="s">
        <v>800</v>
      </c>
      <c r="B738" t="s">
        <v>2</v>
      </c>
    </row>
    <row r="739" spans="1:2" x14ac:dyDescent="0.35">
      <c r="A739" t="s">
        <v>801</v>
      </c>
    </row>
    <row r="740" spans="1:2" x14ac:dyDescent="0.35">
      <c r="A740" t="s">
        <v>802</v>
      </c>
      <c r="B740" t="s">
        <v>2</v>
      </c>
    </row>
    <row r="741" spans="1:2" x14ac:dyDescent="0.35">
      <c r="A741" t="s">
        <v>803</v>
      </c>
      <c r="B741" t="s">
        <v>2</v>
      </c>
    </row>
    <row r="742" spans="1:2" x14ac:dyDescent="0.35">
      <c r="A742" t="s">
        <v>804</v>
      </c>
    </row>
    <row r="743" spans="1:2" x14ac:dyDescent="0.35">
      <c r="A743" t="s">
        <v>805</v>
      </c>
    </row>
    <row r="744" spans="1:2" x14ac:dyDescent="0.35">
      <c r="A744" t="s">
        <v>806</v>
      </c>
    </row>
    <row r="745" spans="1:2" x14ac:dyDescent="0.35">
      <c r="A745" t="s">
        <v>807</v>
      </c>
    </row>
    <row r="746" spans="1:2" x14ac:dyDescent="0.35">
      <c r="A746" t="s">
        <v>808</v>
      </c>
    </row>
    <row r="747" spans="1:2" x14ac:dyDescent="0.35">
      <c r="A747" t="s">
        <v>809</v>
      </c>
    </row>
    <row r="748" spans="1:2" x14ac:dyDescent="0.35">
      <c r="A748" t="s">
        <v>810</v>
      </c>
    </row>
    <row r="749" spans="1:2" x14ac:dyDescent="0.35">
      <c r="A749" t="s">
        <v>811</v>
      </c>
    </row>
    <row r="750" spans="1:2" x14ac:dyDescent="0.35">
      <c r="A750" t="s">
        <v>812</v>
      </c>
    </row>
    <row r="751" spans="1:2" x14ac:dyDescent="0.35">
      <c r="A751" t="s">
        <v>813</v>
      </c>
    </row>
    <row r="752" spans="1:2" x14ac:dyDescent="0.35">
      <c r="A752" t="s">
        <v>814</v>
      </c>
    </row>
    <row r="753" spans="1:3" x14ac:dyDescent="0.35">
      <c r="A753" t="s">
        <v>815</v>
      </c>
    </row>
    <row r="754" spans="1:3" x14ac:dyDescent="0.35">
      <c r="A754" t="s">
        <v>816</v>
      </c>
    </row>
    <row r="755" spans="1:3" x14ac:dyDescent="0.35">
      <c r="A755" t="s">
        <v>817</v>
      </c>
    </row>
    <row r="756" spans="1:3" x14ac:dyDescent="0.35">
      <c r="A756" t="s">
        <v>818</v>
      </c>
    </row>
    <row r="757" spans="1:3" x14ac:dyDescent="0.35">
      <c r="A757" t="s">
        <v>819</v>
      </c>
    </row>
    <row r="758" spans="1:3" x14ac:dyDescent="0.35">
      <c r="A758" t="s">
        <v>820</v>
      </c>
    </row>
    <row r="759" spans="1:3" x14ac:dyDescent="0.35">
      <c r="A759" t="s">
        <v>821</v>
      </c>
    </row>
    <row r="760" spans="1:3" x14ac:dyDescent="0.35">
      <c r="A760" t="s">
        <v>822</v>
      </c>
    </row>
    <row r="761" spans="1:3" x14ac:dyDescent="0.35">
      <c r="A761" t="s">
        <v>823</v>
      </c>
    </row>
    <row r="762" spans="1:3" x14ac:dyDescent="0.35">
      <c r="A762" t="s">
        <v>824</v>
      </c>
      <c r="B762" t="s">
        <v>2</v>
      </c>
    </row>
    <row r="763" spans="1:3" x14ac:dyDescent="0.35">
      <c r="A763" t="s">
        <v>825</v>
      </c>
      <c r="B763" t="s">
        <v>826</v>
      </c>
      <c r="C763" t="s">
        <v>2</v>
      </c>
    </row>
    <row r="764" spans="1:3" x14ac:dyDescent="0.35">
      <c r="A764" t="s">
        <v>827</v>
      </c>
      <c r="B764" t="s">
        <v>2</v>
      </c>
    </row>
    <row r="765" spans="1:3" x14ac:dyDescent="0.35">
      <c r="A765" t="s">
        <v>828</v>
      </c>
    </row>
    <row r="766" spans="1:3" x14ac:dyDescent="0.35">
      <c r="A766" t="s">
        <v>829</v>
      </c>
    </row>
    <row r="767" spans="1:3" x14ac:dyDescent="0.35">
      <c r="A767" t="s">
        <v>830</v>
      </c>
      <c r="B767" t="s">
        <v>2</v>
      </c>
    </row>
    <row r="768" spans="1:3" x14ac:dyDescent="0.35">
      <c r="A768" t="s">
        <v>831</v>
      </c>
    </row>
    <row r="769" spans="1:2" x14ac:dyDescent="0.35">
      <c r="A769" t="s">
        <v>832</v>
      </c>
    </row>
    <row r="770" spans="1:2" x14ac:dyDescent="0.35">
      <c r="A770" t="s">
        <v>833</v>
      </c>
      <c r="B770" t="s">
        <v>2</v>
      </c>
    </row>
    <row r="771" spans="1:2" x14ac:dyDescent="0.35">
      <c r="A771" t="s">
        <v>834</v>
      </c>
      <c r="B771" t="s">
        <v>2</v>
      </c>
    </row>
    <row r="772" spans="1:2" x14ac:dyDescent="0.35">
      <c r="A772" t="s">
        <v>835</v>
      </c>
      <c r="B772" t="s">
        <v>2</v>
      </c>
    </row>
    <row r="773" spans="1:2" x14ac:dyDescent="0.35">
      <c r="A773" t="s">
        <v>836</v>
      </c>
    </row>
    <row r="774" spans="1:2" x14ac:dyDescent="0.35">
      <c r="A774" t="s">
        <v>837</v>
      </c>
    </row>
    <row r="775" spans="1:2" x14ac:dyDescent="0.35">
      <c r="A775" t="s">
        <v>838</v>
      </c>
    </row>
    <row r="776" spans="1:2" x14ac:dyDescent="0.35">
      <c r="A776" t="s">
        <v>839</v>
      </c>
    </row>
    <row r="777" spans="1:2" x14ac:dyDescent="0.35">
      <c r="A777" t="s">
        <v>840</v>
      </c>
    </row>
    <row r="778" spans="1:2" x14ac:dyDescent="0.35">
      <c r="A778" t="s">
        <v>841</v>
      </c>
    </row>
    <row r="779" spans="1:2" x14ac:dyDescent="0.35">
      <c r="A779" t="s">
        <v>842</v>
      </c>
    </row>
    <row r="780" spans="1:2" x14ac:dyDescent="0.35">
      <c r="A780" t="s">
        <v>843</v>
      </c>
    </row>
    <row r="781" spans="1:2" x14ac:dyDescent="0.35">
      <c r="A781" t="s">
        <v>844</v>
      </c>
    </row>
    <row r="782" spans="1:2" x14ac:dyDescent="0.35">
      <c r="A782" t="s">
        <v>845</v>
      </c>
      <c r="B782" t="s">
        <v>846</v>
      </c>
    </row>
    <row r="783" spans="1:2" x14ac:dyDescent="0.35">
      <c r="A783" t="s">
        <v>847</v>
      </c>
    </row>
    <row r="784" spans="1:2" x14ac:dyDescent="0.35">
      <c r="A784" t="s">
        <v>848</v>
      </c>
    </row>
    <row r="785" spans="1:2" x14ac:dyDescent="0.35">
      <c r="A785" t="s">
        <v>849</v>
      </c>
    </row>
    <row r="786" spans="1:2" x14ac:dyDescent="0.35">
      <c r="A786" t="s">
        <v>850</v>
      </c>
    </row>
    <row r="787" spans="1:2" x14ac:dyDescent="0.35">
      <c r="A787" t="s">
        <v>851</v>
      </c>
    </row>
    <row r="788" spans="1:2" x14ac:dyDescent="0.35">
      <c r="A788" t="s">
        <v>852</v>
      </c>
      <c r="B788" t="s">
        <v>853</v>
      </c>
    </row>
    <row r="789" spans="1:2" x14ac:dyDescent="0.35">
      <c r="A789" t="s">
        <v>854</v>
      </c>
    </row>
    <row r="790" spans="1:2" x14ac:dyDescent="0.35">
      <c r="A790" t="s">
        <v>855</v>
      </c>
    </row>
    <row r="791" spans="1:2" x14ac:dyDescent="0.35">
      <c r="A791" t="s">
        <v>856</v>
      </c>
      <c r="B791" t="s">
        <v>90</v>
      </c>
    </row>
    <row r="792" spans="1:2" x14ac:dyDescent="0.35">
      <c r="A792" t="s">
        <v>857</v>
      </c>
    </row>
    <row r="793" spans="1:2" x14ac:dyDescent="0.35">
      <c r="A793" t="s">
        <v>858</v>
      </c>
      <c r="B793" t="s">
        <v>2</v>
      </c>
    </row>
    <row r="794" spans="1:2" x14ac:dyDescent="0.35">
      <c r="A794" t="s">
        <v>859</v>
      </c>
      <c r="B794" t="s">
        <v>2</v>
      </c>
    </row>
    <row r="795" spans="1:2" x14ac:dyDescent="0.35">
      <c r="A795" t="s">
        <v>860</v>
      </c>
    </row>
    <row r="796" spans="1:2" x14ac:dyDescent="0.35">
      <c r="A796" t="s">
        <v>861</v>
      </c>
    </row>
    <row r="797" spans="1:2" x14ac:dyDescent="0.35">
      <c r="A797" t="s">
        <v>862</v>
      </c>
    </row>
    <row r="798" spans="1:2" x14ac:dyDescent="0.35">
      <c r="A798" t="s">
        <v>863</v>
      </c>
    </row>
    <row r="799" spans="1:2" x14ac:dyDescent="0.35">
      <c r="A799" t="s">
        <v>864</v>
      </c>
    </row>
    <row r="800" spans="1:2" x14ac:dyDescent="0.35">
      <c r="A800" t="s">
        <v>865</v>
      </c>
    </row>
    <row r="801" spans="1:3" x14ac:dyDescent="0.35">
      <c r="A801" t="s">
        <v>866</v>
      </c>
    </row>
    <row r="802" spans="1:3" x14ac:dyDescent="0.35">
      <c r="A802" t="s">
        <v>867</v>
      </c>
    </row>
    <row r="803" spans="1:3" x14ac:dyDescent="0.35">
      <c r="A803" t="s">
        <v>868</v>
      </c>
    </row>
    <row r="804" spans="1:3" x14ac:dyDescent="0.35">
      <c r="A804" t="s">
        <v>869</v>
      </c>
    </row>
    <row r="805" spans="1:3" x14ac:dyDescent="0.35">
      <c r="A805" t="s">
        <v>870</v>
      </c>
    </row>
    <row r="806" spans="1:3" x14ac:dyDescent="0.35">
      <c r="A806" t="s">
        <v>871</v>
      </c>
      <c r="B806" t="s">
        <v>872</v>
      </c>
      <c r="C806" t="s">
        <v>349</v>
      </c>
    </row>
    <row r="807" spans="1:3" x14ac:dyDescent="0.35">
      <c r="A807" t="s">
        <v>873</v>
      </c>
      <c r="B807" t="s">
        <v>874</v>
      </c>
    </row>
    <row r="808" spans="1:3" x14ac:dyDescent="0.35">
      <c r="A808" t="s">
        <v>875</v>
      </c>
    </row>
    <row r="809" spans="1:3" x14ac:dyDescent="0.35">
      <c r="A809" t="s">
        <v>876</v>
      </c>
    </row>
    <row r="810" spans="1:3" x14ac:dyDescent="0.35">
      <c r="A810" t="s">
        <v>877</v>
      </c>
      <c r="B810" t="s">
        <v>878</v>
      </c>
    </row>
    <row r="811" spans="1:3" x14ac:dyDescent="0.35">
      <c r="A811" t="s">
        <v>879</v>
      </c>
      <c r="B811" t="s">
        <v>878</v>
      </c>
    </row>
    <row r="812" spans="1:3" x14ac:dyDescent="0.35">
      <c r="A812" t="s">
        <v>880</v>
      </c>
      <c r="B812" t="s">
        <v>881</v>
      </c>
    </row>
    <row r="813" spans="1:3" x14ac:dyDescent="0.35">
      <c r="A813" t="s">
        <v>882</v>
      </c>
    </row>
    <row r="814" spans="1:3" x14ac:dyDescent="0.35">
      <c r="A814" t="s">
        <v>883</v>
      </c>
    </row>
    <row r="815" spans="1:3" x14ac:dyDescent="0.35">
      <c r="A815" t="s">
        <v>884</v>
      </c>
    </row>
    <row r="816" spans="1:3" x14ac:dyDescent="0.35">
      <c r="A816" t="s">
        <v>885</v>
      </c>
    </row>
    <row r="817" spans="1:1" x14ac:dyDescent="0.35">
      <c r="A817" t="s">
        <v>886</v>
      </c>
    </row>
    <row r="818" spans="1:1" x14ac:dyDescent="0.35">
      <c r="A818" t="s">
        <v>887</v>
      </c>
    </row>
    <row r="819" spans="1:1" x14ac:dyDescent="0.35">
      <c r="A819" t="s">
        <v>888</v>
      </c>
    </row>
    <row r="820" spans="1:1" x14ac:dyDescent="0.35">
      <c r="A820" t="s">
        <v>889</v>
      </c>
    </row>
    <row r="821" spans="1:1" x14ac:dyDescent="0.35">
      <c r="A821" t="s">
        <v>890</v>
      </c>
    </row>
    <row r="822" spans="1:1" x14ac:dyDescent="0.35">
      <c r="A822" t="s">
        <v>891</v>
      </c>
    </row>
    <row r="823" spans="1:1" x14ac:dyDescent="0.35">
      <c r="A823" t="s">
        <v>892</v>
      </c>
    </row>
    <row r="824" spans="1:1" x14ac:dyDescent="0.35">
      <c r="A824" t="s">
        <v>893</v>
      </c>
    </row>
    <row r="825" spans="1:1" x14ac:dyDescent="0.35">
      <c r="A825" t="s">
        <v>894</v>
      </c>
    </row>
    <row r="826" spans="1:1" x14ac:dyDescent="0.35">
      <c r="A826" t="s">
        <v>895</v>
      </c>
    </row>
    <row r="827" spans="1:1" x14ac:dyDescent="0.35">
      <c r="A827" t="s">
        <v>896</v>
      </c>
    </row>
    <row r="828" spans="1:1" x14ac:dyDescent="0.35">
      <c r="A828" t="s">
        <v>897</v>
      </c>
    </row>
    <row r="829" spans="1:1" x14ac:dyDescent="0.35">
      <c r="A829" t="s">
        <v>898</v>
      </c>
    </row>
    <row r="830" spans="1:1" x14ac:dyDescent="0.35">
      <c r="A830" t="s">
        <v>899</v>
      </c>
    </row>
    <row r="831" spans="1:1" x14ac:dyDescent="0.35">
      <c r="A831" t="s">
        <v>900</v>
      </c>
    </row>
    <row r="832" spans="1:1" x14ac:dyDescent="0.35">
      <c r="A832" t="s">
        <v>901</v>
      </c>
    </row>
    <row r="833" spans="1:2" x14ac:dyDescent="0.35">
      <c r="A833" t="s">
        <v>902</v>
      </c>
    </row>
    <row r="834" spans="1:2" x14ac:dyDescent="0.35">
      <c r="A834" t="s">
        <v>903</v>
      </c>
    </row>
    <row r="835" spans="1:2" x14ac:dyDescent="0.35">
      <c r="A835" t="s">
        <v>904</v>
      </c>
    </row>
    <row r="836" spans="1:2" x14ac:dyDescent="0.35">
      <c r="A836" t="s">
        <v>905</v>
      </c>
    </row>
    <row r="837" spans="1:2" x14ac:dyDescent="0.35">
      <c r="A837" t="s">
        <v>906</v>
      </c>
    </row>
    <row r="838" spans="1:2" x14ac:dyDescent="0.35">
      <c r="A838" t="s">
        <v>907</v>
      </c>
    </row>
    <row r="839" spans="1:2" x14ac:dyDescent="0.35">
      <c r="A839" t="s">
        <v>907</v>
      </c>
    </row>
    <row r="840" spans="1:2" x14ac:dyDescent="0.35">
      <c r="A840" t="s">
        <v>908</v>
      </c>
      <c r="B840" t="s">
        <v>2</v>
      </c>
    </row>
    <row r="841" spans="1:2" x14ac:dyDescent="0.35">
      <c r="A841" t="s">
        <v>909</v>
      </c>
    </row>
    <row r="842" spans="1:2" x14ac:dyDescent="0.35">
      <c r="A842" t="s">
        <v>910</v>
      </c>
    </row>
    <row r="843" spans="1:2" x14ac:dyDescent="0.35">
      <c r="A843" t="s">
        <v>911</v>
      </c>
    </row>
    <row r="844" spans="1:2" x14ac:dyDescent="0.35">
      <c r="A844" t="s">
        <v>912</v>
      </c>
    </row>
    <row r="845" spans="1:2" x14ac:dyDescent="0.35">
      <c r="A845" t="s">
        <v>913</v>
      </c>
    </row>
    <row r="846" spans="1:2" x14ac:dyDescent="0.35">
      <c r="A846" t="s">
        <v>914</v>
      </c>
    </row>
    <row r="847" spans="1:2" x14ac:dyDescent="0.35">
      <c r="A847" t="s">
        <v>915</v>
      </c>
    </row>
    <row r="848" spans="1:2" x14ac:dyDescent="0.35">
      <c r="A848" t="s">
        <v>916</v>
      </c>
    </row>
    <row r="849" spans="1:3" x14ac:dyDescent="0.35">
      <c r="A849" t="s">
        <v>917</v>
      </c>
      <c r="B849" t="s">
        <v>2</v>
      </c>
    </row>
    <row r="850" spans="1:3" x14ac:dyDescent="0.35">
      <c r="A850" t="s">
        <v>918</v>
      </c>
      <c r="B850" t="s">
        <v>2</v>
      </c>
    </row>
    <row r="851" spans="1:3" x14ac:dyDescent="0.35">
      <c r="A851" t="s">
        <v>919</v>
      </c>
    </row>
    <row r="852" spans="1:3" x14ac:dyDescent="0.35">
      <c r="A852" t="s">
        <v>920</v>
      </c>
    </row>
    <row r="853" spans="1:3" x14ac:dyDescent="0.35">
      <c r="A853" t="s">
        <v>921</v>
      </c>
      <c r="B853" t="s">
        <v>5</v>
      </c>
      <c r="C853" t="s">
        <v>2</v>
      </c>
    </row>
    <row r="854" spans="1:3" x14ac:dyDescent="0.35">
      <c r="A854" t="s">
        <v>922</v>
      </c>
    </row>
    <row r="855" spans="1:3" x14ac:dyDescent="0.35">
      <c r="A855" t="s">
        <v>923</v>
      </c>
    </row>
    <row r="856" spans="1:3" x14ac:dyDescent="0.35">
      <c r="A856" t="s">
        <v>924</v>
      </c>
    </row>
    <row r="857" spans="1:3" x14ac:dyDescent="0.35">
      <c r="A857" t="s">
        <v>925</v>
      </c>
    </row>
    <row r="858" spans="1:3" x14ac:dyDescent="0.35">
      <c r="A858" t="s">
        <v>926</v>
      </c>
      <c r="B858" t="s">
        <v>2</v>
      </c>
    </row>
    <row r="859" spans="1:3" x14ac:dyDescent="0.35">
      <c r="A859" t="s">
        <v>927</v>
      </c>
    </row>
    <row r="860" spans="1:3" x14ac:dyDescent="0.35">
      <c r="A860" t="s">
        <v>928</v>
      </c>
    </row>
    <row r="861" spans="1:3" x14ac:dyDescent="0.35">
      <c r="A861" t="s">
        <v>929</v>
      </c>
      <c r="B861" t="s">
        <v>2</v>
      </c>
    </row>
    <row r="862" spans="1:3" x14ac:dyDescent="0.35">
      <c r="A862" t="s">
        <v>930</v>
      </c>
      <c r="B862" t="s">
        <v>2</v>
      </c>
    </row>
    <row r="863" spans="1:3" x14ac:dyDescent="0.35">
      <c r="A863" t="s">
        <v>931</v>
      </c>
      <c r="B863" t="s">
        <v>2</v>
      </c>
    </row>
    <row r="864" spans="1:3" x14ac:dyDescent="0.35">
      <c r="A864" t="s">
        <v>932</v>
      </c>
      <c r="B864" t="s">
        <v>2</v>
      </c>
    </row>
    <row r="865" spans="1:2" x14ac:dyDescent="0.35">
      <c r="A865" t="s">
        <v>933</v>
      </c>
    </row>
    <row r="866" spans="1:2" x14ac:dyDescent="0.35">
      <c r="A866" t="s">
        <v>934</v>
      </c>
    </row>
    <row r="867" spans="1:2" x14ac:dyDescent="0.35">
      <c r="A867" t="s">
        <v>935</v>
      </c>
    </row>
    <row r="868" spans="1:2" x14ac:dyDescent="0.35">
      <c r="A868" t="s">
        <v>936</v>
      </c>
    </row>
    <row r="869" spans="1:2" x14ac:dyDescent="0.35">
      <c r="A869" t="s">
        <v>937</v>
      </c>
    </row>
    <row r="870" spans="1:2" x14ac:dyDescent="0.35">
      <c r="A870" t="s">
        <v>938</v>
      </c>
      <c r="B870" t="s">
        <v>939</v>
      </c>
    </row>
    <row r="871" spans="1:2" x14ac:dyDescent="0.35">
      <c r="A871" t="s">
        <v>940</v>
      </c>
      <c r="B871" t="s">
        <v>939</v>
      </c>
    </row>
    <row r="872" spans="1:2" x14ac:dyDescent="0.35">
      <c r="A872" t="s">
        <v>941</v>
      </c>
      <c r="B872" t="s">
        <v>939</v>
      </c>
    </row>
    <row r="873" spans="1:2" x14ac:dyDescent="0.35">
      <c r="A873" t="s">
        <v>942</v>
      </c>
    </row>
    <row r="874" spans="1:2" x14ac:dyDescent="0.35">
      <c r="A874" t="s">
        <v>943</v>
      </c>
    </row>
    <row r="875" spans="1:2" x14ac:dyDescent="0.35">
      <c r="A875" t="s">
        <v>944</v>
      </c>
    </row>
    <row r="876" spans="1:2" x14ac:dyDescent="0.35">
      <c r="A876" t="s">
        <v>945</v>
      </c>
      <c r="B876" t="s">
        <v>2</v>
      </c>
    </row>
    <row r="877" spans="1:2" x14ac:dyDescent="0.35">
      <c r="A877" t="s">
        <v>946</v>
      </c>
    </row>
    <row r="878" spans="1:2" x14ac:dyDescent="0.35">
      <c r="A878" t="s">
        <v>947</v>
      </c>
    </row>
    <row r="879" spans="1:2" x14ac:dyDescent="0.35">
      <c r="A879" t="s">
        <v>948</v>
      </c>
    </row>
    <row r="880" spans="1:2" x14ac:dyDescent="0.35">
      <c r="A880" t="s">
        <v>949</v>
      </c>
    </row>
    <row r="881" spans="1:2" x14ac:dyDescent="0.35">
      <c r="A881" t="s">
        <v>950</v>
      </c>
    </row>
    <row r="882" spans="1:2" x14ac:dyDescent="0.35">
      <c r="A882" t="s">
        <v>951</v>
      </c>
    </row>
    <row r="883" spans="1:2" x14ac:dyDescent="0.35">
      <c r="A883" t="s">
        <v>952</v>
      </c>
    </row>
    <row r="884" spans="1:2" x14ac:dyDescent="0.35">
      <c r="A884" t="s">
        <v>953</v>
      </c>
    </row>
    <row r="885" spans="1:2" x14ac:dyDescent="0.35">
      <c r="A885" t="s">
        <v>954</v>
      </c>
    </row>
    <row r="886" spans="1:2" x14ac:dyDescent="0.35">
      <c r="A886" t="s">
        <v>955</v>
      </c>
    </row>
    <row r="887" spans="1:2" x14ac:dyDescent="0.35">
      <c r="A887" t="s">
        <v>956</v>
      </c>
      <c r="B887" t="s">
        <v>957</v>
      </c>
    </row>
    <row r="888" spans="1:2" x14ac:dyDescent="0.35">
      <c r="A888" t="s">
        <v>958</v>
      </c>
      <c r="B888" t="s">
        <v>2</v>
      </c>
    </row>
    <row r="889" spans="1:2" x14ac:dyDescent="0.35">
      <c r="A889" t="s">
        <v>959</v>
      </c>
      <c r="B889" t="s">
        <v>2</v>
      </c>
    </row>
    <row r="890" spans="1:2" x14ac:dyDescent="0.35">
      <c r="A890" t="s">
        <v>960</v>
      </c>
    </row>
    <row r="891" spans="1:2" x14ac:dyDescent="0.35">
      <c r="A891" t="s">
        <v>961</v>
      </c>
      <c r="B891" t="s">
        <v>2</v>
      </c>
    </row>
    <row r="892" spans="1:2" x14ac:dyDescent="0.35">
      <c r="A892" t="s">
        <v>962</v>
      </c>
      <c r="B892" t="s">
        <v>2</v>
      </c>
    </row>
    <row r="893" spans="1:2" x14ac:dyDescent="0.35">
      <c r="A893" t="s">
        <v>963</v>
      </c>
    </row>
    <row r="894" spans="1:2" x14ac:dyDescent="0.35">
      <c r="A894" t="s">
        <v>964</v>
      </c>
    </row>
    <row r="895" spans="1:2" x14ac:dyDescent="0.35">
      <c r="A895" t="s">
        <v>965</v>
      </c>
    </row>
    <row r="896" spans="1:2" x14ac:dyDescent="0.35">
      <c r="A896" t="s">
        <v>966</v>
      </c>
    </row>
    <row r="897" spans="1:1" x14ac:dyDescent="0.35">
      <c r="A897" t="s">
        <v>967</v>
      </c>
    </row>
    <row r="898" spans="1:1" x14ac:dyDescent="0.35">
      <c r="A898" t="s">
        <v>968</v>
      </c>
    </row>
    <row r="899" spans="1:1" x14ac:dyDescent="0.35">
      <c r="A899" t="s">
        <v>969</v>
      </c>
    </row>
    <row r="900" spans="1:1" x14ac:dyDescent="0.35">
      <c r="A900" t="s">
        <v>970</v>
      </c>
    </row>
    <row r="901" spans="1:1" x14ac:dyDescent="0.35">
      <c r="A901" t="s">
        <v>971</v>
      </c>
    </row>
    <row r="902" spans="1:1" x14ac:dyDescent="0.35">
      <c r="A902" t="s">
        <v>972</v>
      </c>
    </row>
    <row r="903" spans="1:1" x14ac:dyDescent="0.35">
      <c r="A903" t="s">
        <v>973</v>
      </c>
    </row>
    <row r="904" spans="1:1" x14ac:dyDescent="0.35">
      <c r="A904" t="s">
        <v>974</v>
      </c>
    </row>
    <row r="905" spans="1:1" x14ac:dyDescent="0.35">
      <c r="A905" t="s">
        <v>975</v>
      </c>
    </row>
    <row r="906" spans="1:1" x14ac:dyDescent="0.35">
      <c r="A906" t="s">
        <v>976</v>
      </c>
    </row>
    <row r="907" spans="1:1" x14ac:dyDescent="0.35">
      <c r="A907" t="s">
        <v>977</v>
      </c>
    </row>
    <row r="908" spans="1:1" x14ac:dyDescent="0.35">
      <c r="A908" t="s">
        <v>978</v>
      </c>
    </row>
    <row r="909" spans="1:1" x14ac:dyDescent="0.35">
      <c r="A909" t="s">
        <v>979</v>
      </c>
    </row>
    <row r="910" spans="1:1" x14ac:dyDescent="0.35">
      <c r="A910" t="s">
        <v>980</v>
      </c>
    </row>
    <row r="911" spans="1:1" x14ac:dyDescent="0.35">
      <c r="A911" t="s">
        <v>981</v>
      </c>
    </row>
    <row r="912" spans="1:1" x14ac:dyDescent="0.35">
      <c r="A912" t="s">
        <v>982</v>
      </c>
    </row>
    <row r="913" spans="1:2" x14ac:dyDescent="0.35">
      <c r="A913" t="s">
        <v>983</v>
      </c>
    </row>
    <row r="914" spans="1:2" x14ac:dyDescent="0.35">
      <c r="A914" t="s">
        <v>984</v>
      </c>
    </row>
    <row r="915" spans="1:2" x14ac:dyDescent="0.35">
      <c r="A915" t="s">
        <v>985</v>
      </c>
      <c r="B915" t="s">
        <v>2</v>
      </c>
    </row>
    <row r="916" spans="1:2" x14ac:dyDescent="0.35">
      <c r="A916" t="s">
        <v>986</v>
      </c>
      <c r="B916" t="s">
        <v>2</v>
      </c>
    </row>
    <row r="917" spans="1:2" x14ac:dyDescent="0.35">
      <c r="A917" t="s">
        <v>987</v>
      </c>
      <c r="B917" t="s">
        <v>2</v>
      </c>
    </row>
    <row r="918" spans="1:2" x14ac:dyDescent="0.35">
      <c r="A918" t="s">
        <v>988</v>
      </c>
    </row>
    <row r="919" spans="1:2" x14ac:dyDescent="0.35">
      <c r="A919" t="s">
        <v>989</v>
      </c>
    </row>
    <row r="920" spans="1:2" x14ac:dyDescent="0.35">
      <c r="A920" t="s">
        <v>990</v>
      </c>
    </row>
    <row r="921" spans="1:2" x14ac:dyDescent="0.35">
      <c r="A921" t="s">
        <v>991</v>
      </c>
    </row>
    <row r="922" spans="1:2" x14ac:dyDescent="0.35">
      <c r="A922" t="s">
        <v>992</v>
      </c>
    </row>
    <row r="923" spans="1:2" x14ac:dyDescent="0.35">
      <c r="A923" t="s">
        <v>993</v>
      </c>
    </row>
    <row r="924" spans="1:2" x14ac:dyDescent="0.35">
      <c r="A924" t="s">
        <v>994</v>
      </c>
    </row>
    <row r="925" spans="1:2" x14ac:dyDescent="0.35">
      <c r="A925" t="s">
        <v>995</v>
      </c>
    </row>
    <row r="926" spans="1:2" x14ac:dyDescent="0.35">
      <c r="A926" t="s">
        <v>996</v>
      </c>
    </row>
    <row r="927" spans="1:2" x14ac:dyDescent="0.35">
      <c r="A927" t="s">
        <v>997</v>
      </c>
    </row>
    <row r="928" spans="1:2" x14ac:dyDescent="0.35">
      <c r="A928" t="s">
        <v>998</v>
      </c>
    </row>
    <row r="929" spans="1:1" x14ac:dyDescent="0.35">
      <c r="A929" t="s">
        <v>999</v>
      </c>
    </row>
    <row r="930" spans="1:1" x14ac:dyDescent="0.35">
      <c r="A930" t="s">
        <v>1000</v>
      </c>
    </row>
    <row r="931" spans="1:1" x14ac:dyDescent="0.35">
      <c r="A931" t="s">
        <v>1001</v>
      </c>
    </row>
    <row r="932" spans="1:1" x14ac:dyDescent="0.35">
      <c r="A932" t="s">
        <v>1002</v>
      </c>
    </row>
    <row r="933" spans="1:1" x14ac:dyDescent="0.35">
      <c r="A933" t="s">
        <v>1003</v>
      </c>
    </row>
    <row r="934" spans="1:1" x14ac:dyDescent="0.35">
      <c r="A934" t="s">
        <v>1004</v>
      </c>
    </row>
    <row r="935" spans="1:1" x14ac:dyDescent="0.35">
      <c r="A935" t="s">
        <v>1005</v>
      </c>
    </row>
    <row r="936" spans="1:1" x14ac:dyDescent="0.35">
      <c r="A936" t="s">
        <v>1006</v>
      </c>
    </row>
    <row r="937" spans="1:1" x14ac:dyDescent="0.35">
      <c r="A937" t="s">
        <v>1007</v>
      </c>
    </row>
    <row r="938" spans="1:1" x14ac:dyDescent="0.35">
      <c r="A938" t="s">
        <v>1008</v>
      </c>
    </row>
    <row r="939" spans="1:1" x14ac:dyDescent="0.35">
      <c r="A939" t="s">
        <v>1009</v>
      </c>
    </row>
    <row r="940" spans="1:1" x14ac:dyDescent="0.35">
      <c r="A940" t="s">
        <v>1010</v>
      </c>
    </row>
    <row r="941" spans="1:1" x14ac:dyDescent="0.35">
      <c r="A941" t="s">
        <v>1011</v>
      </c>
    </row>
    <row r="942" spans="1:1" x14ac:dyDescent="0.35">
      <c r="A942" t="s">
        <v>1012</v>
      </c>
    </row>
    <row r="943" spans="1:1" x14ac:dyDescent="0.35">
      <c r="A943" t="s">
        <v>1013</v>
      </c>
    </row>
    <row r="944" spans="1:1" x14ac:dyDescent="0.35">
      <c r="A944" t="s">
        <v>1014</v>
      </c>
    </row>
    <row r="945" spans="1:2" x14ac:dyDescent="0.35">
      <c r="A945" t="s">
        <v>1015</v>
      </c>
    </row>
    <row r="946" spans="1:2" x14ac:dyDescent="0.35">
      <c r="A946" t="s">
        <v>1016</v>
      </c>
      <c r="B946" t="s">
        <v>2</v>
      </c>
    </row>
    <row r="947" spans="1:2" x14ac:dyDescent="0.35">
      <c r="A947" t="s">
        <v>1017</v>
      </c>
    </row>
    <row r="948" spans="1:2" x14ac:dyDescent="0.35">
      <c r="A948" t="s">
        <v>1018</v>
      </c>
      <c r="B948" t="s">
        <v>2</v>
      </c>
    </row>
    <row r="949" spans="1:2" x14ac:dyDescent="0.35">
      <c r="A949" t="s">
        <v>1019</v>
      </c>
    </row>
    <row r="950" spans="1:2" x14ac:dyDescent="0.35">
      <c r="A950" t="s">
        <v>1020</v>
      </c>
    </row>
    <row r="951" spans="1:2" x14ac:dyDescent="0.35">
      <c r="A951" t="s">
        <v>1021</v>
      </c>
    </row>
    <row r="952" spans="1:2" x14ac:dyDescent="0.35">
      <c r="A952" t="s">
        <v>1022</v>
      </c>
    </row>
    <row r="953" spans="1:2" x14ac:dyDescent="0.35">
      <c r="A953" t="s">
        <v>1023</v>
      </c>
    </row>
    <row r="954" spans="1:2" x14ac:dyDescent="0.35">
      <c r="A954" t="s">
        <v>1024</v>
      </c>
    </row>
    <row r="955" spans="1:2" x14ac:dyDescent="0.35">
      <c r="A955" t="s">
        <v>1025</v>
      </c>
    </row>
    <row r="956" spans="1:2" x14ac:dyDescent="0.35">
      <c r="A956" t="s">
        <v>1026</v>
      </c>
    </row>
    <row r="957" spans="1:2" x14ac:dyDescent="0.35">
      <c r="A957" t="s">
        <v>1027</v>
      </c>
    </row>
    <row r="958" spans="1:2" x14ac:dyDescent="0.35">
      <c r="A958" t="s">
        <v>1028</v>
      </c>
      <c r="B958" t="s">
        <v>2</v>
      </c>
    </row>
    <row r="959" spans="1:2" x14ac:dyDescent="0.35">
      <c r="A959" t="s">
        <v>1029</v>
      </c>
    </row>
    <row r="960" spans="1:2" x14ac:dyDescent="0.35">
      <c r="A960" t="s">
        <v>1030</v>
      </c>
      <c r="B960" t="s">
        <v>2</v>
      </c>
    </row>
    <row r="961" spans="1:3" x14ac:dyDescent="0.35">
      <c r="A961" t="s">
        <v>1031</v>
      </c>
    </row>
    <row r="962" spans="1:3" x14ac:dyDescent="0.35">
      <c r="A962" t="s">
        <v>1032</v>
      </c>
    </row>
    <row r="963" spans="1:3" x14ac:dyDescent="0.35">
      <c r="A963" t="s">
        <v>1033</v>
      </c>
      <c r="B963" t="s">
        <v>1034</v>
      </c>
    </row>
    <row r="964" spans="1:3" x14ac:dyDescent="0.35">
      <c r="A964" t="s">
        <v>1035</v>
      </c>
      <c r="B964" t="s">
        <v>1036</v>
      </c>
    </row>
    <row r="965" spans="1:3" x14ac:dyDescent="0.35">
      <c r="A965" t="s">
        <v>1037</v>
      </c>
    </row>
    <row r="966" spans="1:3" x14ac:dyDescent="0.35">
      <c r="A966" t="s">
        <v>1038</v>
      </c>
      <c r="B966" t="s">
        <v>2</v>
      </c>
    </row>
    <row r="967" spans="1:3" x14ac:dyDescent="0.35">
      <c r="A967" t="s">
        <v>1039</v>
      </c>
      <c r="B967" t="s">
        <v>2</v>
      </c>
    </row>
    <row r="968" spans="1:3" x14ac:dyDescent="0.35">
      <c r="A968" t="s">
        <v>1040</v>
      </c>
    </row>
    <row r="969" spans="1:3" x14ac:dyDescent="0.35">
      <c r="A969" t="s">
        <v>1041</v>
      </c>
    </row>
    <row r="970" spans="1:3" x14ac:dyDescent="0.35">
      <c r="A970" t="s">
        <v>1041</v>
      </c>
    </row>
    <row r="971" spans="1:3" x14ac:dyDescent="0.35">
      <c r="A971" t="s">
        <v>1042</v>
      </c>
    </row>
    <row r="972" spans="1:3" x14ac:dyDescent="0.35">
      <c r="A972" t="s">
        <v>1043</v>
      </c>
    </row>
    <row r="973" spans="1:3" x14ac:dyDescent="0.35">
      <c r="A973" t="s">
        <v>1044</v>
      </c>
    </row>
    <row r="974" spans="1:3" x14ac:dyDescent="0.35">
      <c r="A974" t="s">
        <v>1045</v>
      </c>
    </row>
    <row r="975" spans="1:3" x14ac:dyDescent="0.35">
      <c r="A975" t="s">
        <v>1046</v>
      </c>
      <c r="B975" t="s">
        <v>90</v>
      </c>
    </row>
    <row r="976" spans="1:3" x14ac:dyDescent="0.35">
      <c r="A976" t="s">
        <v>1047</v>
      </c>
      <c r="B976" t="s">
        <v>1048</v>
      </c>
      <c r="C976" t="s">
        <v>90</v>
      </c>
    </row>
    <row r="977" spans="1:2" x14ac:dyDescent="0.35">
      <c r="A977" t="s">
        <v>1049</v>
      </c>
    </row>
    <row r="978" spans="1:2" x14ac:dyDescent="0.35">
      <c r="A978" t="s">
        <v>1050</v>
      </c>
    </row>
    <row r="979" spans="1:2" x14ac:dyDescent="0.35">
      <c r="A979" t="s">
        <v>1051</v>
      </c>
      <c r="B979" t="s">
        <v>2</v>
      </c>
    </row>
    <row r="980" spans="1:2" x14ac:dyDescent="0.35">
      <c r="A980" t="s">
        <v>1052</v>
      </c>
    </row>
    <row r="981" spans="1:2" x14ac:dyDescent="0.35">
      <c r="A981" t="s">
        <v>1053</v>
      </c>
    </row>
    <row r="982" spans="1:2" x14ac:dyDescent="0.35">
      <c r="A982" t="s">
        <v>1054</v>
      </c>
    </row>
    <row r="983" spans="1:2" x14ac:dyDescent="0.35">
      <c r="A983" t="s">
        <v>1055</v>
      </c>
    </row>
    <row r="984" spans="1:2" x14ac:dyDescent="0.35">
      <c r="A984" t="s">
        <v>1056</v>
      </c>
    </row>
    <row r="985" spans="1:2" x14ac:dyDescent="0.35">
      <c r="A985" t="s">
        <v>1057</v>
      </c>
    </row>
    <row r="986" spans="1:2" x14ac:dyDescent="0.35">
      <c r="A986" t="s">
        <v>1058</v>
      </c>
    </row>
    <row r="987" spans="1:2" x14ac:dyDescent="0.35">
      <c r="A987" t="s">
        <v>1059</v>
      </c>
      <c r="B987" t="s">
        <v>1060</v>
      </c>
    </row>
    <row r="988" spans="1:2" x14ac:dyDescent="0.35">
      <c r="A988" t="s">
        <v>1061</v>
      </c>
    </row>
    <row r="989" spans="1:2" x14ac:dyDescent="0.35">
      <c r="A989" t="s">
        <v>1062</v>
      </c>
    </row>
    <row r="990" spans="1:2" x14ac:dyDescent="0.35">
      <c r="A990" t="s">
        <v>1063</v>
      </c>
    </row>
    <row r="991" spans="1:2" x14ac:dyDescent="0.35">
      <c r="A991" t="s">
        <v>1064</v>
      </c>
    </row>
    <row r="992" spans="1:2" x14ac:dyDescent="0.35">
      <c r="A992" t="s">
        <v>1065</v>
      </c>
    </row>
    <row r="993" spans="1:2" x14ac:dyDescent="0.35">
      <c r="A993" t="s">
        <v>1066</v>
      </c>
    </row>
    <row r="994" spans="1:2" x14ac:dyDescent="0.35">
      <c r="A994" t="s">
        <v>1067</v>
      </c>
    </row>
    <row r="995" spans="1:2" x14ac:dyDescent="0.35">
      <c r="A995" t="s">
        <v>1068</v>
      </c>
    </row>
    <row r="996" spans="1:2" x14ac:dyDescent="0.35">
      <c r="A996" t="s">
        <v>1069</v>
      </c>
    </row>
    <row r="997" spans="1:2" x14ac:dyDescent="0.35">
      <c r="A997" t="s">
        <v>1070</v>
      </c>
    </row>
    <row r="998" spans="1:2" x14ac:dyDescent="0.35">
      <c r="A998" t="s">
        <v>1071</v>
      </c>
    </row>
    <row r="999" spans="1:2" x14ac:dyDescent="0.35">
      <c r="A999" t="s">
        <v>1072</v>
      </c>
    </row>
    <row r="1000" spans="1:2" x14ac:dyDescent="0.35">
      <c r="A1000" t="s">
        <v>1073</v>
      </c>
      <c r="B1000" t="s">
        <v>1074</v>
      </c>
    </row>
    <row r="1001" spans="1:2" x14ac:dyDescent="0.35">
      <c r="A1001" t="s">
        <v>1075</v>
      </c>
    </row>
    <row r="1002" spans="1:2" x14ac:dyDescent="0.35">
      <c r="A1002" t="s">
        <v>1076</v>
      </c>
      <c r="B1002" t="s">
        <v>2</v>
      </c>
    </row>
    <row r="1003" spans="1:2" x14ac:dyDescent="0.35">
      <c r="A1003" t="s">
        <v>1077</v>
      </c>
      <c r="B1003" t="s">
        <v>2</v>
      </c>
    </row>
    <row r="1004" spans="1:2" x14ac:dyDescent="0.35">
      <c r="A1004" t="s">
        <v>1078</v>
      </c>
      <c r="B1004" t="s">
        <v>2</v>
      </c>
    </row>
    <row r="1005" spans="1:2" x14ac:dyDescent="0.35">
      <c r="A1005" t="s">
        <v>1079</v>
      </c>
      <c r="B1005" t="s">
        <v>349</v>
      </c>
    </row>
    <row r="1006" spans="1:2" x14ac:dyDescent="0.35">
      <c r="A1006" t="s">
        <v>1080</v>
      </c>
    </row>
    <row r="1007" spans="1:2" x14ac:dyDescent="0.35">
      <c r="A1007" t="s">
        <v>1081</v>
      </c>
      <c r="B1007" t="s">
        <v>2</v>
      </c>
    </row>
    <row r="1008" spans="1:2" x14ac:dyDescent="0.35">
      <c r="A1008" t="s">
        <v>1082</v>
      </c>
    </row>
    <row r="1009" spans="1:2" x14ac:dyDescent="0.35">
      <c r="A1009" t="s">
        <v>1083</v>
      </c>
    </row>
    <row r="1010" spans="1:2" x14ac:dyDescent="0.35">
      <c r="A1010" t="s">
        <v>1084</v>
      </c>
    </row>
    <row r="1011" spans="1:2" x14ac:dyDescent="0.35">
      <c r="A1011" t="s">
        <v>1085</v>
      </c>
    </row>
    <row r="1012" spans="1:2" x14ac:dyDescent="0.35">
      <c r="A1012" t="s">
        <v>1086</v>
      </c>
    </row>
    <row r="1013" spans="1:2" x14ac:dyDescent="0.35">
      <c r="A1013" t="s">
        <v>1087</v>
      </c>
    </row>
    <row r="1014" spans="1:2" x14ac:dyDescent="0.35">
      <c r="A1014" t="s">
        <v>1088</v>
      </c>
    </row>
    <row r="1015" spans="1:2" x14ac:dyDescent="0.35">
      <c r="A1015" t="s">
        <v>1089</v>
      </c>
    </row>
    <row r="1016" spans="1:2" x14ac:dyDescent="0.35">
      <c r="A1016" t="s">
        <v>1090</v>
      </c>
    </row>
    <row r="1017" spans="1:2" x14ac:dyDescent="0.35">
      <c r="A1017" t="s">
        <v>1091</v>
      </c>
      <c r="B1017" t="s">
        <v>2</v>
      </c>
    </row>
    <row r="1018" spans="1:2" x14ac:dyDescent="0.35">
      <c r="A1018" t="s">
        <v>1092</v>
      </c>
    </row>
    <row r="1019" spans="1:2" x14ac:dyDescent="0.35">
      <c r="A1019" t="s">
        <v>1093</v>
      </c>
    </row>
    <row r="1020" spans="1:2" x14ac:dyDescent="0.35">
      <c r="A1020" t="s">
        <v>1094</v>
      </c>
    </row>
    <row r="1021" spans="1:2" x14ac:dyDescent="0.35">
      <c r="A1021" t="s">
        <v>1095</v>
      </c>
    </row>
    <row r="1022" spans="1:2" x14ac:dyDescent="0.35">
      <c r="A1022" t="s">
        <v>1096</v>
      </c>
    </row>
    <row r="1023" spans="1:2" x14ac:dyDescent="0.35">
      <c r="A1023" t="s">
        <v>1097</v>
      </c>
    </row>
    <row r="1024" spans="1:2" x14ac:dyDescent="0.35">
      <c r="A1024" t="s">
        <v>1098</v>
      </c>
    </row>
    <row r="1025" spans="1:2" x14ac:dyDescent="0.35">
      <c r="A1025" t="s">
        <v>1099</v>
      </c>
    </row>
    <row r="1026" spans="1:2" x14ac:dyDescent="0.35">
      <c r="A1026" t="s">
        <v>1100</v>
      </c>
    </row>
    <row r="1027" spans="1:2" x14ac:dyDescent="0.35">
      <c r="A1027" t="s">
        <v>1101</v>
      </c>
    </row>
    <row r="1028" spans="1:2" x14ac:dyDescent="0.35">
      <c r="A1028" t="s">
        <v>1102</v>
      </c>
    </row>
    <row r="1029" spans="1:2" x14ac:dyDescent="0.35">
      <c r="A1029" t="s">
        <v>1103</v>
      </c>
    </row>
    <row r="1030" spans="1:2" x14ac:dyDescent="0.35">
      <c r="A1030" t="s">
        <v>1104</v>
      </c>
      <c r="B1030" t="s">
        <v>2</v>
      </c>
    </row>
    <row r="1031" spans="1:2" x14ac:dyDescent="0.35">
      <c r="A1031" t="s">
        <v>1105</v>
      </c>
    </row>
    <row r="1032" spans="1:2" x14ac:dyDescent="0.35">
      <c r="A1032" t="s">
        <v>1106</v>
      </c>
    </row>
    <row r="1033" spans="1:2" x14ac:dyDescent="0.35">
      <c r="A1033" t="s">
        <v>1107</v>
      </c>
    </row>
    <row r="1034" spans="1:2" x14ac:dyDescent="0.35">
      <c r="A1034" t="s">
        <v>1108</v>
      </c>
    </row>
    <row r="1035" spans="1:2" x14ac:dyDescent="0.35">
      <c r="A1035" t="s">
        <v>1109</v>
      </c>
    </row>
    <row r="1036" spans="1:2" x14ac:dyDescent="0.35">
      <c r="A1036" t="s">
        <v>1110</v>
      </c>
    </row>
    <row r="1037" spans="1:2" x14ac:dyDescent="0.35">
      <c r="A1037" t="s">
        <v>1111</v>
      </c>
      <c r="B1037" t="s">
        <v>1112</v>
      </c>
    </row>
    <row r="1038" spans="1:2" x14ac:dyDescent="0.35">
      <c r="A1038" t="s">
        <v>1113</v>
      </c>
      <c r="B1038" t="s">
        <v>1114</v>
      </c>
    </row>
    <row r="1039" spans="1:2" x14ac:dyDescent="0.35">
      <c r="A1039" t="s">
        <v>1115</v>
      </c>
      <c r="B1039" t="s">
        <v>1116</v>
      </c>
    </row>
    <row r="1040" spans="1:2" x14ac:dyDescent="0.35">
      <c r="A1040" t="s">
        <v>1117</v>
      </c>
      <c r="B1040" t="s">
        <v>1118</v>
      </c>
    </row>
    <row r="1041" spans="1:3" x14ac:dyDescent="0.35">
      <c r="A1041" t="s">
        <v>1119</v>
      </c>
      <c r="B1041" t="s">
        <v>1120</v>
      </c>
    </row>
    <row r="1042" spans="1:3" x14ac:dyDescent="0.35">
      <c r="A1042" t="s">
        <v>1121</v>
      </c>
      <c r="B1042" t="s">
        <v>1122</v>
      </c>
    </row>
    <row r="1043" spans="1:3" x14ac:dyDescent="0.35">
      <c r="A1043" t="s">
        <v>1123</v>
      </c>
      <c r="B1043" t="s">
        <v>1124</v>
      </c>
    </row>
    <row r="1044" spans="1:3" x14ac:dyDescent="0.35">
      <c r="A1044" t="s">
        <v>1125</v>
      </c>
    </row>
    <row r="1045" spans="1:3" x14ac:dyDescent="0.35">
      <c r="A1045" t="s">
        <v>1126</v>
      </c>
    </row>
    <row r="1046" spans="1:3" x14ac:dyDescent="0.35">
      <c r="A1046" t="s">
        <v>1127</v>
      </c>
      <c r="B1046" t="s">
        <v>1128</v>
      </c>
    </row>
    <row r="1047" spans="1:3" x14ac:dyDescent="0.35">
      <c r="A1047" t="s">
        <v>1129</v>
      </c>
    </row>
    <row r="1048" spans="1:3" x14ac:dyDescent="0.35">
      <c r="A1048" t="s">
        <v>1130</v>
      </c>
    </row>
    <row r="1049" spans="1:3" x14ac:dyDescent="0.35">
      <c r="A1049" t="s">
        <v>1131</v>
      </c>
    </row>
    <row r="1050" spans="1:3" x14ac:dyDescent="0.35">
      <c r="A1050" t="s">
        <v>1132</v>
      </c>
      <c r="B1050" t="s">
        <v>238</v>
      </c>
    </row>
    <row r="1051" spans="1:3" x14ac:dyDescent="0.35">
      <c r="A1051" t="s">
        <v>1133</v>
      </c>
    </row>
    <row r="1052" spans="1:3" x14ac:dyDescent="0.35">
      <c r="A1052" t="s">
        <v>1134</v>
      </c>
    </row>
    <row r="1053" spans="1:3" x14ac:dyDescent="0.35">
      <c r="A1053" t="s">
        <v>1135</v>
      </c>
    </row>
    <row r="1054" spans="1:3" x14ac:dyDescent="0.35">
      <c r="A1054" t="s">
        <v>1136</v>
      </c>
      <c r="B1054" t="s">
        <v>2</v>
      </c>
    </row>
    <row r="1055" spans="1:3" x14ac:dyDescent="0.35">
      <c r="A1055" t="s">
        <v>1137</v>
      </c>
      <c r="B1055" t="s">
        <v>474</v>
      </c>
    </row>
    <row r="1056" spans="1:3" x14ac:dyDescent="0.35">
      <c r="A1056" t="s">
        <v>1138</v>
      </c>
      <c r="B1056" t="s">
        <v>5</v>
      </c>
      <c r="C1056" t="s">
        <v>2</v>
      </c>
    </row>
    <row r="1057" spans="1:2" x14ac:dyDescent="0.35">
      <c r="A1057" t="s">
        <v>1139</v>
      </c>
      <c r="B1057" t="s">
        <v>2</v>
      </c>
    </row>
    <row r="1058" spans="1:2" x14ac:dyDescent="0.35">
      <c r="A1058" t="s">
        <v>1140</v>
      </c>
      <c r="B1058" t="s">
        <v>2</v>
      </c>
    </row>
    <row r="1059" spans="1:2" x14ac:dyDescent="0.35">
      <c r="A1059" t="s">
        <v>1141</v>
      </c>
    </row>
    <row r="1060" spans="1:2" x14ac:dyDescent="0.35">
      <c r="A1060" t="s">
        <v>1142</v>
      </c>
    </row>
    <row r="1061" spans="1:2" x14ac:dyDescent="0.35">
      <c r="A1061" t="s">
        <v>1143</v>
      </c>
    </row>
    <row r="1062" spans="1:2" x14ac:dyDescent="0.35">
      <c r="A1062" t="s">
        <v>1144</v>
      </c>
      <c r="B1062" t="s">
        <v>2</v>
      </c>
    </row>
    <row r="1063" spans="1:2" x14ac:dyDescent="0.35">
      <c r="A1063" t="s">
        <v>1145</v>
      </c>
    </row>
    <row r="1064" spans="1:2" x14ac:dyDescent="0.35">
      <c r="A1064" t="s">
        <v>1146</v>
      </c>
    </row>
    <row r="1065" spans="1:2" x14ac:dyDescent="0.35">
      <c r="A1065" t="s">
        <v>1147</v>
      </c>
    </row>
    <row r="1066" spans="1:2" x14ac:dyDescent="0.35">
      <c r="A1066" t="s">
        <v>1148</v>
      </c>
      <c r="B1066" t="s">
        <v>2</v>
      </c>
    </row>
    <row r="1067" spans="1:2" x14ac:dyDescent="0.35">
      <c r="A1067" t="s">
        <v>1149</v>
      </c>
    </row>
    <row r="1068" spans="1:2" x14ac:dyDescent="0.35">
      <c r="A1068" t="s">
        <v>1150</v>
      </c>
    </row>
    <row r="1069" spans="1:2" x14ac:dyDescent="0.35">
      <c r="A1069" t="s">
        <v>1151</v>
      </c>
      <c r="B1069" t="s">
        <v>2</v>
      </c>
    </row>
    <row r="1070" spans="1:2" x14ac:dyDescent="0.35">
      <c r="A1070" t="s">
        <v>1152</v>
      </c>
      <c r="B1070" t="s">
        <v>2</v>
      </c>
    </row>
    <row r="1071" spans="1:2" x14ac:dyDescent="0.35">
      <c r="A1071" t="s">
        <v>1153</v>
      </c>
      <c r="B1071" t="s">
        <v>2</v>
      </c>
    </row>
    <row r="1072" spans="1:2" x14ac:dyDescent="0.35">
      <c r="A1072" t="s">
        <v>1154</v>
      </c>
    </row>
    <row r="1073" spans="1:2" x14ac:dyDescent="0.35">
      <c r="A1073" t="s">
        <v>1155</v>
      </c>
    </row>
    <row r="1074" spans="1:2" x14ac:dyDescent="0.35">
      <c r="A1074" t="s">
        <v>1156</v>
      </c>
    </row>
    <row r="1075" spans="1:2" x14ac:dyDescent="0.35">
      <c r="A1075" t="s">
        <v>1157</v>
      </c>
    </row>
    <row r="1076" spans="1:2" x14ac:dyDescent="0.35">
      <c r="A1076" t="s">
        <v>1158</v>
      </c>
    </row>
    <row r="1077" spans="1:2" x14ac:dyDescent="0.35">
      <c r="A1077" t="s">
        <v>1159</v>
      </c>
      <c r="B1077" t="s">
        <v>2</v>
      </c>
    </row>
    <row r="1078" spans="1:2" x14ac:dyDescent="0.35">
      <c r="A1078" t="s">
        <v>1160</v>
      </c>
    </row>
    <row r="1079" spans="1:2" x14ac:dyDescent="0.35">
      <c r="A1079" t="s">
        <v>1161</v>
      </c>
    </row>
    <row r="1080" spans="1:2" x14ac:dyDescent="0.35">
      <c r="A1080" t="s">
        <v>1162</v>
      </c>
    </row>
    <row r="1081" spans="1:2" x14ac:dyDescent="0.35">
      <c r="A1081" t="s">
        <v>1163</v>
      </c>
    </row>
    <row r="1082" spans="1:2" x14ac:dyDescent="0.35">
      <c r="A1082" t="s">
        <v>1164</v>
      </c>
    </row>
    <row r="1083" spans="1:2" x14ac:dyDescent="0.35">
      <c r="A1083" t="s">
        <v>1165</v>
      </c>
    </row>
    <row r="1084" spans="1:2" x14ac:dyDescent="0.35">
      <c r="A1084" t="s">
        <v>1166</v>
      </c>
    </row>
    <row r="1085" spans="1:2" x14ac:dyDescent="0.35">
      <c r="A1085" t="s">
        <v>1167</v>
      </c>
    </row>
    <row r="1086" spans="1:2" x14ac:dyDescent="0.35">
      <c r="A1086" t="s">
        <v>1168</v>
      </c>
    </row>
    <row r="1087" spans="1:2" x14ac:dyDescent="0.35">
      <c r="A1087" t="s">
        <v>1169</v>
      </c>
    </row>
    <row r="1088" spans="1:2" x14ac:dyDescent="0.35">
      <c r="A1088" t="s">
        <v>1170</v>
      </c>
      <c r="B1088" t="s">
        <v>1171</v>
      </c>
    </row>
    <row r="1089" spans="1:2" x14ac:dyDescent="0.35">
      <c r="A1089" t="s">
        <v>1172</v>
      </c>
      <c r="B1089" t="s">
        <v>1173</v>
      </c>
    </row>
    <row r="1090" spans="1:2" x14ac:dyDescent="0.35">
      <c r="A1090" t="s">
        <v>1174</v>
      </c>
    </row>
    <row r="1091" spans="1:2" x14ac:dyDescent="0.35">
      <c r="A1091" t="s">
        <v>1175</v>
      </c>
    </row>
    <row r="1092" spans="1:2" x14ac:dyDescent="0.35">
      <c r="A1092" t="s">
        <v>1176</v>
      </c>
    </row>
    <row r="1093" spans="1:2" x14ac:dyDescent="0.35">
      <c r="A1093" t="s">
        <v>1177</v>
      </c>
      <c r="B1093" t="s">
        <v>2</v>
      </c>
    </row>
    <row r="1094" spans="1:2" x14ac:dyDescent="0.35">
      <c r="A1094" t="s">
        <v>1178</v>
      </c>
    </row>
    <row r="1095" spans="1:2" x14ac:dyDescent="0.35">
      <c r="A1095" t="s">
        <v>1179</v>
      </c>
    </row>
    <row r="1096" spans="1:2" x14ac:dyDescent="0.35">
      <c r="A1096" t="s">
        <v>1180</v>
      </c>
    </row>
    <row r="1097" spans="1:2" x14ac:dyDescent="0.35">
      <c r="A1097" t="s">
        <v>1181</v>
      </c>
    </row>
    <row r="1098" spans="1:2" x14ac:dyDescent="0.35">
      <c r="A1098" t="s">
        <v>1182</v>
      </c>
    </row>
    <row r="1099" spans="1:2" x14ac:dyDescent="0.35">
      <c r="A1099" t="s">
        <v>1183</v>
      </c>
      <c r="B1099" t="s">
        <v>1184</v>
      </c>
    </row>
    <row r="1100" spans="1:2" x14ac:dyDescent="0.35">
      <c r="A1100" t="s">
        <v>1185</v>
      </c>
    </row>
    <row r="1101" spans="1:2" x14ac:dyDescent="0.35">
      <c r="A1101" t="s">
        <v>1186</v>
      </c>
    </row>
    <row r="1102" spans="1:2" x14ac:dyDescent="0.35">
      <c r="A1102" t="s">
        <v>1187</v>
      </c>
    </row>
    <row r="1103" spans="1:2" x14ac:dyDescent="0.35">
      <c r="A1103" t="s">
        <v>1188</v>
      </c>
    </row>
    <row r="1104" spans="1:2" x14ac:dyDescent="0.35">
      <c r="A1104" t="s">
        <v>1189</v>
      </c>
    </row>
    <row r="1105" spans="1:2" x14ac:dyDescent="0.35">
      <c r="A1105" t="s">
        <v>1190</v>
      </c>
    </row>
    <row r="1106" spans="1:2" x14ac:dyDescent="0.35">
      <c r="A1106" t="s">
        <v>1191</v>
      </c>
    </row>
    <row r="1107" spans="1:2" x14ac:dyDescent="0.35">
      <c r="A1107" t="s">
        <v>1192</v>
      </c>
    </row>
    <row r="1108" spans="1:2" x14ac:dyDescent="0.35">
      <c r="A1108" t="s">
        <v>1193</v>
      </c>
    </row>
    <row r="1109" spans="1:2" x14ac:dyDescent="0.35">
      <c r="A1109" t="s">
        <v>1194</v>
      </c>
      <c r="B1109" t="s">
        <v>2</v>
      </c>
    </row>
    <row r="1110" spans="1:2" x14ac:dyDescent="0.35">
      <c r="A1110" t="s">
        <v>1195</v>
      </c>
      <c r="B1110" t="s">
        <v>2</v>
      </c>
    </row>
    <row r="1111" spans="1:2" x14ac:dyDescent="0.35">
      <c r="A1111" t="s">
        <v>1196</v>
      </c>
      <c r="B1111" t="s">
        <v>2</v>
      </c>
    </row>
    <row r="1112" spans="1:2" x14ac:dyDescent="0.35">
      <c r="A1112" t="s">
        <v>1197</v>
      </c>
    </row>
    <row r="1113" spans="1:2" x14ac:dyDescent="0.35">
      <c r="A1113" t="s">
        <v>1198</v>
      </c>
    </row>
    <row r="1114" spans="1:2" x14ac:dyDescent="0.35">
      <c r="A1114" t="s">
        <v>1199</v>
      </c>
    </row>
    <row r="1115" spans="1:2" x14ac:dyDescent="0.35">
      <c r="A1115" t="s">
        <v>1200</v>
      </c>
      <c r="B1115" t="s">
        <v>65</v>
      </c>
    </row>
    <row r="1116" spans="1:2" x14ac:dyDescent="0.35">
      <c r="A1116" t="s">
        <v>1201</v>
      </c>
      <c r="B1116" t="s">
        <v>65</v>
      </c>
    </row>
    <row r="1117" spans="1:2" x14ac:dyDescent="0.35">
      <c r="A1117" t="s">
        <v>1202</v>
      </c>
    </row>
    <row r="1118" spans="1:2" x14ac:dyDescent="0.35">
      <c r="A1118" t="s">
        <v>1203</v>
      </c>
    </row>
    <row r="1119" spans="1:2" x14ac:dyDescent="0.35">
      <c r="A1119" t="s">
        <v>1204</v>
      </c>
    </row>
    <row r="1120" spans="1:2" x14ac:dyDescent="0.35">
      <c r="A1120" t="s">
        <v>1205</v>
      </c>
    </row>
    <row r="1121" spans="1:2" x14ac:dyDescent="0.35">
      <c r="A1121" t="s">
        <v>1206</v>
      </c>
      <c r="B1121" t="s">
        <v>1207</v>
      </c>
    </row>
    <row r="1122" spans="1:2" x14ac:dyDescent="0.35">
      <c r="A1122" t="s">
        <v>1208</v>
      </c>
      <c r="B1122" t="s">
        <v>1209</v>
      </c>
    </row>
    <row r="1123" spans="1:2" x14ac:dyDescent="0.35">
      <c r="A1123" t="s">
        <v>1210</v>
      </c>
      <c r="B1123" t="s">
        <v>1209</v>
      </c>
    </row>
    <row r="1124" spans="1:2" x14ac:dyDescent="0.35">
      <c r="A1124" t="s">
        <v>1211</v>
      </c>
    </row>
    <row r="1125" spans="1:2" x14ac:dyDescent="0.35">
      <c r="A1125" t="s">
        <v>1212</v>
      </c>
    </row>
    <row r="1126" spans="1:2" x14ac:dyDescent="0.35">
      <c r="A1126" t="s">
        <v>1213</v>
      </c>
    </row>
    <row r="1127" spans="1:2" x14ac:dyDescent="0.35">
      <c r="A1127" t="s">
        <v>1214</v>
      </c>
    </row>
    <row r="1128" spans="1:2" x14ac:dyDescent="0.35">
      <c r="A1128" t="s">
        <v>1215</v>
      </c>
    </row>
    <row r="1129" spans="1:2" x14ac:dyDescent="0.35">
      <c r="A1129" t="s">
        <v>1216</v>
      </c>
    </row>
    <row r="1130" spans="1:2" x14ac:dyDescent="0.35">
      <c r="A1130" t="s">
        <v>1217</v>
      </c>
    </row>
    <row r="1131" spans="1:2" x14ac:dyDescent="0.35">
      <c r="A1131" t="s">
        <v>1218</v>
      </c>
    </row>
    <row r="1132" spans="1:2" x14ac:dyDescent="0.35">
      <c r="A1132" t="s">
        <v>1219</v>
      </c>
    </row>
    <row r="1133" spans="1:2" x14ac:dyDescent="0.35">
      <c r="A1133" t="s">
        <v>1220</v>
      </c>
    </row>
    <row r="1134" spans="1:2" x14ac:dyDescent="0.35">
      <c r="A1134" t="s">
        <v>1221</v>
      </c>
    </row>
    <row r="1135" spans="1:2" x14ac:dyDescent="0.35">
      <c r="A1135" t="s">
        <v>1222</v>
      </c>
    </row>
    <row r="1136" spans="1:2" x14ac:dyDescent="0.35">
      <c r="A1136" t="s">
        <v>1223</v>
      </c>
    </row>
    <row r="1137" spans="1:6" x14ac:dyDescent="0.35">
      <c r="A1137" t="s">
        <v>1224</v>
      </c>
    </row>
    <row r="1138" spans="1:6" x14ac:dyDescent="0.35">
      <c r="A1138" t="s">
        <v>1225</v>
      </c>
    </row>
    <row r="1139" spans="1:6" x14ac:dyDescent="0.35">
      <c r="A1139" t="s">
        <v>1226</v>
      </c>
    </row>
    <row r="1140" spans="1:6" x14ac:dyDescent="0.35">
      <c r="A1140" t="s">
        <v>1227</v>
      </c>
    </row>
    <row r="1141" spans="1:6" x14ac:dyDescent="0.35">
      <c r="A1141" t="s">
        <v>1228</v>
      </c>
    </row>
    <row r="1142" spans="1:6" x14ac:dyDescent="0.35">
      <c r="A1142" t="s">
        <v>1229</v>
      </c>
      <c r="B1142" t="s">
        <v>2</v>
      </c>
    </row>
    <row r="1143" spans="1:6" x14ac:dyDescent="0.35">
      <c r="A1143" t="s">
        <v>1230</v>
      </c>
      <c r="B1143" t="s">
        <v>1231</v>
      </c>
      <c r="C1143" t="s">
        <v>1232</v>
      </c>
      <c r="D1143" t="s">
        <v>1233</v>
      </c>
      <c r="E1143" t="s">
        <v>1234</v>
      </c>
      <c r="F1143" t="s">
        <v>2</v>
      </c>
    </row>
    <row r="1144" spans="1:6" x14ac:dyDescent="0.35">
      <c r="A1144" t="s">
        <v>1235</v>
      </c>
    </row>
    <row r="1145" spans="1:6" x14ac:dyDescent="0.35">
      <c r="A1145" t="s">
        <v>1236</v>
      </c>
    </row>
    <row r="1146" spans="1:6" x14ac:dyDescent="0.35">
      <c r="A1146" t="s">
        <v>1237</v>
      </c>
    </row>
    <row r="1147" spans="1:6" x14ac:dyDescent="0.35">
      <c r="A1147" t="s">
        <v>1238</v>
      </c>
    </row>
    <row r="1148" spans="1:6" x14ac:dyDescent="0.35">
      <c r="A1148" t="s">
        <v>1239</v>
      </c>
    </row>
    <row r="1149" spans="1:6" x14ac:dyDescent="0.35">
      <c r="A1149" t="s">
        <v>1240</v>
      </c>
    </row>
    <row r="1150" spans="1:6" x14ac:dyDescent="0.35">
      <c r="A1150" t="s">
        <v>1241</v>
      </c>
    </row>
    <row r="1151" spans="1:6" x14ac:dyDescent="0.35">
      <c r="A1151" t="s">
        <v>1242</v>
      </c>
      <c r="B1151" t="s">
        <v>90</v>
      </c>
    </row>
    <row r="1152" spans="1:6" x14ac:dyDescent="0.35">
      <c r="A1152" t="s">
        <v>1243</v>
      </c>
      <c r="B1152" t="s">
        <v>90</v>
      </c>
    </row>
    <row r="1153" spans="1:2" x14ac:dyDescent="0.35">
      <c r="A1153" t="s">
        <v>1244</v>
      </c>
      <c r="B1153" t="s">
        <v>90</v>
      </c>
    </row>
    <row r="1154" spans="1:2" x14ac:dyDescent="0.35">
      <c r="A1154" t="s">
        <v>1245</v>
      </c>
      <c r="B1154" t="s">
        <v>2</v>
      </c>
    </row>
    <row r="1155" spans="1:2" x14ac:dyDescent="0.35">
      <c r="A1155" t="s">
        <v>1246</v>
      </c>
    </row>
    <row r="1156" spans="1:2" x14ac:dyDescent="0.35">
      <c r="A1156" t="s">
        <v>1247</v>
      </c>
      <c r="B1156" t="s">
        <v>2</v>
      </c>
    </row>
    <row r="1157" spans="1:2" x14ac:dyDescent="0.35">
      <c r="A1157" t="s">
        <v>1248</v>
      </c>
      <c r="B1157" t="s">
        <v>2</v>
      </c>
    </row>
    <row r="1158" spans="1:2" x14ac:dyDescent="0.35">
      <c r="A1158" t="s">
        <v>1249</v>
      </c>
      <c r="B1158" t="s">
        <v>2</v>
      </c>
    </row>
    <row r="1159" spans="1:2" x14ac:dyDescent="0.35">
      <c r="A1159" t="s">
        <v>1250</v>
      </c>
      <c r="B1159" t="s">
        <v>2</v>
      </c>
    </row>
    <row r="1160" spans="1:2" x14ac:dyDescent="0.35">
      <c r="A1160" t="s">
        <v>1251</v>
      </c>
    </row>
    <row r="1161" spans="1:2" x14ac:dyDescent="0.35">
      <c r="A1161" t="s">
        <v>1252</v>
      </c>
    </row>
    <row r="1162" spans="1:2" x14ac:dyDescent="0.35">
      <c r="A1162" t="s">
        <v>1253</v>
      </c>
    </row>
    <row r="1163" spans="1:2" x14ac:dyDescent="0.35">
      <c r="A1163" t="s">
        <v>1254</v>
      </c>
      <c r="B1163" t="s">
        <v>90</v>
      </c>
    </row>
    <row r="1164" spans="1:2" x14ac:dyDescent="0.35">
      <c r="A1164" t="s">
        <v>1255</v>
      </c>
    </row>
    <row r="1165" spans="1:2" x14ac:dyDescent="0.35">
      <c r="A1165" t="s">
        <v>1256</v>
      </c>
    </row>
    <row r="1166" spans="1:2" x14ac:dyDescent="0.35">
      <c r="A1166" t="s">
        <v>1257</v>
      </c>
    </row>
    <row r="1167" spans="1:2" x14ac:dyDescent="0.35">
      <c r="A1167" t="s">
        <v>1258</v>
      </c>
    </row>
    <row r="1168" spans="1:2" x14ac:dyDescent="0.35">
      <c r="A1168" t="s">
        <v>1259</v>
      </c>
    </row>
    <row r="1169" spans="1:2" x14ac:dyDescent="0.35">
      <c r="A1169" t="s">
        <v>1260</v>
      </c>
    </row>
    <row r="1170" spans="1:2" x14ac:dyDescent="0.35">
      <c r="A1170" t="s">
        <v>1261</v>
      </c>
    </row>
    <row r="1171" spans="1:2" x14ac:dyDescent="0.35">
      <c r="A1171" t="s">
        <v>1262</v>
      </c>
    </row>
    <row r="1172" spans="1:2" x14ac:dyDescent="0.35">
      <c r="A1172" t="s">
        <v>1263</v>
      </c>
    </row>
    <row r="1173" spans="1:2" x14ac:dyDescent="0.35">
      <c r="A1173" t="s">
        <v>1264</v>
      </c>
    </row>
    <row r="1174" spans="1:2" x14ac:dyDescent="0.35">
      <c r="A1174" t="s">
        <v>1265</v>
      </c>
    </row>
    <row r="1175" spans="1:2" x14ac:dyDescent="0.35">
      <c r="A1175" t="s">
        <v>1266</v>
      </c>
    </row>
    <row r="1176" spans="1:2" x14ac:dyDescent="0.35">
      <c r="A1176" t="s">
        <v>1267</v>
      </c>
    </row>
    <row r="1177" spans="1:2" x14ac:dyDescent="0.35">
      <c r="A1177" t="s">
        <v>1268</v>
      </c>
    </row>
    <row r="1178" spans="1:2" x14ac:dyDescent="0.35">
      <c r="A1178" t="s">
        <v>1269</v>
      </c>
    </row>
    <row r="1179" spans="1:2" x14ac:dyDescent="0.35">
      <c r="A1179" t="s">
        <v>1270</v>
      </c>
    </row>
    <row r="1180" spans="1:2" x14ac:dyDescent="0.35">
      <c r="A1180" t="s">
        <v>1271</v>
      </c>
    </row>
    <row r="1181" spans="1:2" x14ac:dyDescent="0.35">
      <c r="A1181" t="s">
        <v>1272</v>
      </c>
      <c r="B1181" t="s">
        <v>2</v>
      </c>
    </row>
    <row r="1182" spans="1:2" x14ac:dyDescent="0.35">
      <c r="A1182" t="s">
        <v>1273</v>
      </c>
      <c r="B1182" t="s">
        <v>90</v>
      </c>
    </row>
    <row r="1183" spans="1:2" x14ac:dyDescent="0.35">
      <c r="A1183" t="s">
        <v>1274</v>
      </c>
    </row>
    <row r="1184" spans="1:2" x14ac:dyDescent="0.35">
      <c r="A1184" t="s">
        <v>1275</v>
      </c>
    </row>
    <row r="1185" spans="1:2" x14ac:dyDescent="0.35">
      <c r="A1185" t="s">
        <v>1276</v>
      </c>
    </row>
    <row r="1186" spans="1:2" x14ac:dyDescent="0.35">
      <c r="A1186" t="s">
        <v>1277</v>
      </c>
    </row>
    <row r="1187" spans="1:2" x14ac:dyDescent="0.35">
      <c r="A1187" t="s">
        <v>1278</v>
      </c>
    </row>
    <row r="1188" spans="1:2" x14ac:dyDescent="0.35">
      <c r="A1188" t="s">
        <v>1279</v>
      </c>
    </row>
    <row r="1189" spans="1:2" x14ac:dyDescent="0.35">
      <c r="A1189" t="s">
        <v>1280</v>
      </c>
    </row>
    <row r="1190" spans="1:2" x14ac:dyDescent="0.35">
      <c r="A1190" t="s">
        <v>1281</v>
      </c>
    </row>
    <row r="1191" spans="1:2" x14ac:dyDescent="0.35">
      <c r="A1191" t="s">
        <v>1282</v>
      </c>
    </row>
    <row r="1192" spans="1:2" x14ac:dyDescent="0.35">
      <c r="A1192" t="s">
        <v>1283</v>
      </c>
      <c r="B1192" t="s">
        <v>2</v>
      </c>
    </row>
    <row r="1193" spans="1:2" x14ac:dyDescent="0.35">
      <c r="A1193" t="s">
        <v>1284</v>
      </c>
      <c r="B1193" t="s">
        <v>2</v>
      </c>
    </row>
    <row r="1194" spans="1:2" x14ac:dyDescent="0.35">
      <c r="A1194" t="s">
        <v>1285</v>
      </c>
    </row>
    <row r="1195" spans="1:2" x14ac:dyDescent="0.35">
      <c r="A1195" t="s">
        <v>1286</v>
      </c>
      <c r="B1195" t="s">
        <v>2</v>
      </c>
    </row>
    <row r="1196" spans="1:2" x14ac:dyDescent="0.35">
      <c r="A1196" t="s">
        <v>1287</v>
      </c>
      <c r="B1196" t="s">
        <v>2</v>
      </c>
    </row>
    <row r="1197" spans="1:2" x14ac:dyDescent="0.35">
      <c r="A1197" t="s">
        <v>1288</v>
      </c>
      <c r="B1197" t="s">
        <v>2</v>
      </c>
    </row>
    <row r="1198" spans="1:2" x14ac:dyDescent="0.35">
      <c r="A1198" t="s">
        <v>1289</v>
      </c>
      <c r="B1198" t="s">
        <v>2</v>
      </c>
    </row>
    <row r="1199" spans="1:2" x14ac:dyDescent="0.35">
      <c r="A1199" t="s">
        <v>1290</v>
      </c>
      <c r="B1199" t="s">
        <v>1291</v>
      </c>
    </row>
    <row r="1200" spans="1:2" x14ac:dyDescent="0.35">
      <c r="A1200" t="s">
        <v>1292</v>
      </c>
    </row>
    <row r="1201" spans="1:2" x14ac:dyDescent="0.35">
      <c r="A1201" t="s">
        <v>1293</v>
      </c>
    </row>
    <row r="1202" spans="1:2" x14ac:dyDescent="0.35">
      <c r="A1202" t="s">
        <v>1294</v>
      </c>
      <c r="B1202" t="s">
        <v>2</v>
      </c>
    </row>
    <row r="1203" spans="1:2" x14ac:dyDescent="0.35">
      <c r="A1203" t="s">
        <v>1295</v>
      </c>
    </row>
    <row r="1204" spans="1:2" x14ac:dyDescent="0.35">
      <c r="A1204" t="s">
        <v>1296</v>
      </c>
      <c r="B1204" t="s">
        <v>2</v>
      </c>
    </row>
    <row r="1205" spans="1:2" x14ac:dyDescent="0.35">
      <c r="A1205" t="s">
        <v>1297</v>
      </c>
      <c r="B1205" t="s">
        <v>2</v>
      </c>
    </row>
    <row r="1206" spans="1:2" x14ac:dyDescent="0.35">
      <c r="A1206" t="s">
        <v>1298</v>
      </c>
    </row>
    <row r="1207" spans="1:2" x14ac:dyDescent="0.35">
      <c r="A1207" t="s">
        <v>1299</v>
      </c>
    </row>
    <row r="1208" spans="1:2" x14ac:dyDescent="0.35">
      <c r="A1208" t="s">
        <v>1300</v>
      </c>
    </row>
    <row r="1209" spans="1:2" x14ac:dyDescent="0.35">
      <c r="A1209" t="s">
        <v>1301</v>
      </c>
    </row>
    <row r="1210" spans="1:2" x14ac:dyDescent="0.35">
      <c r="A1210" t="s">
        <v>1302</v>
      </c>
    </row>
    <row r="1211" spans="1:2" x14ac:dyDescent="0.35">
      <c r="A1211" t="s">
        <v>1303</v>
      </c>
    </row>
    <row r="1212" spans="1:2" x14ac:dyDescent="0.35">
      <c r="A1212" t="s">
        <v>1304</v>
      </c>
      <c r="B1212" t="s">
        <v>1305</v>
      </c>
    </row>
    <row r="1213" spans="1:2" x14ac:dyDescent="0.35">
      <c r="A1213" t="s">
        <v>1306</v>
      </c>
      <c r="B1213" t="s">
        <v>1307</v>
      </c>
    </row>
    <row r="1214" spans="1:2" x14ac:dyDescent="0.35">
      <c r="A1214" t="s">
        <v>1308</v>
      </c>
      <c r="B1214" t="s">
        <v>957</v>
      </c>
    </row>
    <row r="1215" spans="1:2" x14ac:dyDescent="0.35">
      <c r="A1215" t="s">
        <v>1309</v>
      </c>
      <c r="B1215" t="s">
        <v>957</v>
      </c>
    </row>
    <row r="1216" spans="1:2" x14ac:dyDescent="0.35">
      <c r="A1216" t="s">
        <v>1310</v>
      </c>
    </row>
    <row r="1217" spans="1:2" x14ac:dyDescent="0.35">
      <c r="A1217" t="s">
        <v>1311</v>
      </c>
    </row>
    <row r="1218" spans="1:2" x14ac:dyDescent="0.35">
      <c r="A1218" t="s">
        <v>1312</v>
      </c>
      <c r="B1218" t="s">
        <v>90</v>
      </c>
    </row>
    <row r="1219" spans="1:2" x14ac:dyDescent="0.35">
      <c r="A1219" t="s">
        <v>1313</v>
      </c>
      <c r="B1219" t="s">
        <v>90</v>
      </c>
    </row>
    <row r="1220" spans="1:2" x14ac:dyDescent="0.35">
      <c r="A1220" t="s">
        <v>1314</v>
      </c>
    </row>
    <row r="1221" spans="1:2" x14ac:dyDescent="0.35">
      <c r="A1221" t="s">
        <v>1315</v>
      </c>
    </row>
    <row r="1222" spans="1:2" x14ac:dyDescent="0.35">
      <c r="A1222" t="s">
        <v>1316</v>
      </c>
    </row>
    <row r="1223" spans="1:2" x14ac:dyDescent="0.35">
      <c r="A1223" t="s">
        <v>1317</v>
      </c>
    </row>
    <row r="1224" spans="1:2" x14ac:dyDescent="0.35">
      <c r="A1224" t="s">
        <v>1318</v>
      </c>
      <c r="B1224" t="s">
        <v>2</v>
      </c>
    </row>
    <row r="1225" spans="1:2" x14ac:dyDescent="0.35">
      <c r="A1225" t="s">
        <v>1319</v>
      </c>
    </row>
    <row r="1226" spans="1:2" x14ac:dyDescent="0.35">
      <c r="A1226" t="s">
        <v>1320</v>
      </c>
      <c r="B1226" t="s">
        <v>2</v>
      </c>
    </row>
    <row r="1227" spans="1:2" x14ac:dyDescent="0.35">
      <c r="A1227" t="s">
        <v>1321</v>
      </c>
      <c r="B1227" t="s">
        <v>90</v>
      </c>
    </row>
    <row r="1228" spans="1:2" x14ac:dyDescent="0.35">
      <c r="A1228" t="s">
        <v>1322</v>
      </c>
      <c r="B1228" t="s">
        <v>90</v>
      </c>
    </row>
    <row r="1229" spans="1:2" x14ac:dyDescent="0.35">
      <c r="A1229" t="s">
        <v>1323</v>
      </c>
      <c r="B1229" t="s">
        <v>1324</v>
      </c>
    </row>
    <row r="1230" spans="1:2" x14ac:dyDescent="0.35">
      <c r="A1230" t="s">
        <v>1325</v>
      </c>
      <c r="B1230" t="s">
        <v>2</v>
      </c>
    </row>
    <row r="1231" spans="1:2" x14ac:dyDescent="0.35">
      <c r="A1231" t="s">
        <v>1326</v>
      </c>
      <c r="B1231" t="s">
        <v>2</v>
      </c>
    </row>
    <row r="1232" spans="1:2" x14ac:dyDescent="0.35">
      <c r="A1232" t="s">
        <v>1327</v>
      </c>
    </row>
    <row r="1233" spans="1:2" x14ac:dyDescent="0.35">
      <c r="A1233" t="s">
        <v>1328</v>
      </c>
    </row>
    <row r="1234" spans="1:2" x14ac:dyDescent="0.35">
      <c r="A1234" t="s">
        <v>1329</v>
      </c>
    </row>
    <row r="1235" spans="1:2" x14ac:dyDescent="0.35">
      <c r="A1235" t="s">
        <v>1330</v>
      </c>
      <c r="B1235" t="s">
        <v>1331</v>
      </c>
    </row>
    <row r="1236" spans="1:2" x14ac:dyDescent="0.35">
      <c r="A1236" t="s">
        <v>1332</v>
      </c>
      <c r="B1236" t="s">
        <v>1333</v>
      </c>
    </row>
    <row r="1237" spans="1:2" x14ac:dyDescent="0.35">
      <c r="A1237" t="s">
        <v>1334</v>
      </c>
    </row>
    <row r="1238" spans="1:2" x14ac:dyDescent="0.35">
      <c r="A1238" t="s">
        <v>1335</v>
      </c>
    </row>
    <row r="1239" spans="1:2" x14ac:dyDescent="0.35">
      <c r="A1239" t="s">
        <v>1336</v>
      </c>
    </row>
    <row r="1240" spans="1:2" x14ac:dyDescent="0.35">
      <c r="A1240" t="s">
        <v>1337</v>
      </c>
    </row>
    <row r="1241" spans="1:2" x14ac:dyDescent="0.35">
      <c r="A1241" t="s">
        <v>1338</v>
      </c>
    </row>
    <row r="1242" spans="1:2" x14ac:dyDescent="0.35">
      <c r="A1242" t="s">
        <v>1339</v>
      </c>
    </row>
    <row r="1243" spans="1:2" x14ac:dyDescent="0.35">
      <c r="A1243" t="s">
        <v>1340</v>
      </c>
    </row>
    <row r="1244" spans="1:2" x14ac:dyDescent="0.35">
      <c r="A1244" t="s">
        <v>1341</v>
      </c>
    </row>
    <row r="1245" spans="1:2" x14ac:dyDescent="0.35">
      <c r="A1245" t="s">
        <v>1342</v>
      </c>
      <c r="B1245" t="s">
        <v>1343</v>
      </c>
    </row>
    <row r="1246" spans="1:2" x14ac:dyDescent="0.35">
      <c r="A1246" t="s">
        <v>1344</v>
      </c>
    </row>
    <row r="1247" spans="1:2" x14ac:dyDescent="0.35">
      <c r="A1247" t="s">
        <v>1345</v>
      </c>
      <c r="B1247" t="s">
        <v>1346</v>
      </c>
    </row>
    <row r="1248" spans="1:2" x14ac:dyDescent="0.35">
      <c r="A1248" t="s">
        <v>1347</v>
      </c>
    </row>
    <row r="1249" spans="1:1" x14ac:dyDescent="0.35">
      <c r="A1249" t="s">
        <v>1348</v>
      </c>
    </row>
    <row r="1250" spans="1:1" x14ac:dyDescent="0.35">
      <c r="A1250" t="s">
        <v>1349</v>
      </c>
    </row>
    <row r="1251" spans="1:1" x14ac:dyDescent="0.35">
      <c r="A1251" t="s">
        <v>1350</v>
      </c>
    </row>
    <row r="1252" spans="1:1" x14ac:dyDescent="0.35">
      <c r="A1252" t="s">
        <v>1351</v>
      </c>
    </row>
    <row r="1253" spans="1:1" x14ac:dyDescent="0.35">
      <c r="A1253" t="s">
        <v>1352</v>
      </c>
    </row>
    <row r="1254" spans="1:1" x14ac:dyDescent="0.35">
      <c r="A1254" t="s">
        <v>1353</v>
      </c>
    </row>
    <row r="1255" spans="1:1" x14ac:dyDescent="0.35">
      <c r="A1255" t="s">
        <v>1354</v>
      </c>
    </row>
    <row r="1256" spans="1:1" x14ac:dyDescent="0.35">
      <c r="A1256" t="s">
        <v>1355</v>
      </c>
    </row>
    <row r="1257" spans="1:1" x14ac:dyDescent="0.35">
      <c r="A1257" t="s">
        <v>1356</v>
      </c>
    </row>
    <row r="1258" spans="1:1" x14ac:dyDescent="0.35">
      <c r="A1258" t="s">
        <v>1357</v>
      </c>
    </row>
    <row r="1259" spans="1:1" x14ac:dyDescent="0.35">
      <c r="A1259" t="s">
        <v>1358</v>
      </c>
    </row>
    <row r="1260" spans="1:1" x14ac:dyDescent="0.35">
      <c r="A1260" t="s">
        <v>1359</v>
      </c>
    </row>
    <row r="1261" spans="1:1" x14ac:dyDescent="0.35">
      <c r="A1261" t="s">
        <v>1360</v>
      </c>
    </row>
    <row r="1262" spans="1:1" x14ac:dyDescent="0.35">
      <c r="A1262" t="s">
        <v>1361</v>
      </c>
    </row>
    <row r="1263" spans="1:1" x14ac:dyDescent="0.35">
      <c r="A1263" t="s">
        <v>1362</v>
      </c>
    </row>
    <row r="1264" spans="1:1" x14ac:dyDescent="0.35">
      <c r="A1264" t="s">
        <v>1363</v>
      </c>
    </row>
    <row r="1265" spans="1:1" x14ac:dyDescent="0.35">
      <c r="A1265" t="s">
        <v>1364</v>
      </c>
    </row>
    <row r="1266" spans="1:1" x14ac:dyDescent="0.35">
      <c r="A1266" t="s">
        <v>1365</v>
      </c>
    </row>
    <row r="1267" spans="1:1" x14ac:dyDescent="0.35">
      <c r="A1267" t="s">
        <v>1366</v>
      </c>
    </row>
    <row r="1268" spans="1:1" x14ac:dyDescent="0.35">
      <c r="A1268" t="s">
        <v>1367</v>
      </c>
    </row>
    <row r="1269" spans="1:1" x14ac:dyDescent="0.35">
      <c r="A1269" t="s">
        <v>1368</v>
      </c>
    </row>
    <row r="1270" spans="1:1" x14ac:dyDescent="0.35">
      <c r="A1270" t="s">
        <v>1369</v>
      </c>
    </row>
    <row r="1271" spans="1:1" x14ac:dyDescent="0.35">
      <c r="A1271" t="s">
        <v>1370</v>
      </c>
    </row>
    <row r="1272" spans="1:1" x14ac:dyDescent="0.35">
      <c r="A1272" t="s">
        <v>1371</v>
      </c>
    </row>
    <row r="1273" spans="1:1" x14ac:dyDescent="0.35">
      <c r="A1273" t="s">
        <v>1372</v>
      </c>
    </row>
    <row r="1274" spans="1:1" x14ac:dyDescent="0.35">
      <c r="A1274" t="s">
        <v>1373</v>
      </c>
    </row>
    <row r="1275" spans="1:1" x14ac:dyDescent="0.35">
      <c r="A1275" t="s">
        <v>1374</v>
      </c>
    </row>
    <row r="1276" spans="1:1" x14ac:dyDescent="0.35">
      <c r="A1276" t="s">
        <v>1375</v>
      </c>
    </row>
    <row r="1277" spans="1:1" x14ac:dyDescent="0.35">
      <c r="A1277" t="s">
        <v>1376</v>
      </c>
    </row>
    <row r="1278" spans="1:1" x14ac:dyDescent="0.35">
      <c r="A1278" t="s">
        <v>1377</v>
      </c>
    </row>
    <row r="1279" spans="1:1" x14ac:dyDescent="0.35">
      <c r="A1279" t="s">
        <v>1378</v>
      </c>
    </row>
    <row r="1280" spans="1:1" x14ac:dyDescent="0.35">
      <c r="A1280" t="s">
        <v>1379</v>
      </c>
    </row>
    <row r="1281" spans="1:3" x14ac:dyDescent="0.35">
      <c r="A1281" t="s">
        <v>1380</v>
      </c>
    </row>
    <row r="1282" spans="1:3" x14ac:dyDescent="0.35">
      <c r="A1282" t="s">
        <v>1381</v>
      </c>
    </row>
    <row r="1283" spans="1:3" x14ac:dyDescent="0.35">
      <c r="A1283" t="s">
        <v>1382</v>
      </c>
    </row>
    <row r="1284" spans="1:3" x14ac:dyDescent="0.35">
      <c r="A1284" t="s">
        <v>1383</v>
      </c>
      <c r="B1284" t="s">
        <v>1384</v>
      </c>
      <c r="C1284" t="s">
        <v>2</v>
      </c>
    </row>
    <row r="1285" spans="1:3" x14ac:dyDescent="0.35">
      <c r="A1285" t="s">
        <v>1385</v>
      </c>
    </row>
    <row r="1286" spans="1:3" x14ac:dyDescent="0.35">
      <c r="A1286" t="s">
        <v>1386</v>
      </c>
    </row>
    <row r="1287" spans="1:3" x14ac:dyDescent="0.35">
      <c r="A1287" t="s">
        <v>1387</v>
      </c>
    </row>
    <row r="1288" spans="1:3" x14ac:dyDescent="0.35">
      <c r="A1288" t="s">
        <v>1388</v>
      </c>
    </row>
    <row r="1289" spans="1:3" x14ac:dyDescent="0.35">
      <c r="A1289" t="s">
        <v>1389</v>
      </c>
    </row>
    <row r="1290" spans="1:3" x14ac:dyDescent="0.35">
      <c r="A1290" t="s">
        <v>1390</v>
      </c>
    </row>
    <row r="1291" spans="1:3" x14ac:dyDescent="0.35">
      <c r="A1291" t="s">
        <v>1391</v>
      </c>
    </row>
    <row r="1292" spans="1:3" x14ac:dyDescent="0.35">
      <c r="A1292" t="s">
        <v>1392</v>
      </c>
    </row>
    <row r="1293" spans="1:3" x14ac:dyDescent="0.35">
      <c r="A1293" t="s">
        <v>1393</v>
      </c>
      <c r="B1293" t="s">
        <v>474</v>
      </c>
    </row>
    <row r="1294" spans="1:3" x14ac:dyDescent="0.35">
      <c r="A1294" t="s">
        <v>1394</v>
      </c>
    </row>
    <row r="1295" spans="1:3" x14ac:dyDescent="0.35">
      <c r="A1295" t="s">
        <v>1395</v>
      </c>
    </row>
    <row r="1296" spans="1:3" x14ac:dyDescent="0.35">
      <c r="A1296" t="s">
        <v>1396</v>
      </c>
      <c r="B1296" t="s">
        <v>2</v>
      </c>
    </row>
    <row r="1297" spans="1:2" x14ac:dyDescent="0.35">
      <c r="A1297" t="s">
        <v>1397</v>
      </c>
    </row>
    <row r="1298" spans="1:2" x14ac:dyDescent="0.35">
      <c r="A1298" t="s">
        <v>1398</v>
      </c>
      <c r="B1298" t="s">
        <v>2</v>
      </c>
    </row>
    <row r="1299" spans="1:2" x14ac:dyDescent="0.35">
      <c r="A1299" t="s">
        <v>1399</v>
      </c>
    </row>
    <row r="1300" spans="1:2" x14ac:dyDescent="0.35">
      <c r="A1300" t="s">
        <v>1400</v>
      </c>
    </row>
    <row r="1301" spans="1:2" x14ac:dyDescent="0.35">
      <c r="A1301" t="s">
        <v>1401</v>
      </c>
    </row>
    <row r="1302" spans="1:2" x14ac:dyDescent="0.35">
      <c r="A1302" t="s">
        <v>1402</v>
      </c>
      <c r="B1302" t="s">
        <v>2</v>
      </c>
    </row>
    <row r="1303" spans="1:2" x14ac:dyDescent="0.35">
      <c r="A1303" t="s">
        <v>1403</v>
      </c>
      <c r="B1303" t="s">
        <v>1404</v>
      </c>
    </row>
    <row r="1304" spans="1:2" x14ac:dyDescent="0.35">
      <c r="A1304" t="s">
        <v>1405</v>
      </c>
      <c r="B1304" t="s">
        <v>2</v>
      </c>
    </row>
    <row r="1305" spans="1:2" x14ac:dyDescent="0.35">
      <c r="A1305" t="s">
        <v>1406</v>
      </c>
    </row>
    <row r="1306" spans="1:2" x14ac:dyDescent="0.35">
      <c r="A1306" t="s">
        <v>1407</v>
      </c>
    </row>
    <row r="1307" spans="1:2" x14ac:dyDescent="0.35">
      <c r="A1307" t="s">
        <v>1408</v>
      </c>
      <c r="B1307" t="s">
        <v>1409</v>
      </c>
    </row>
    <row r="1308" spans="1:2" x14ac:dyDescent="0.35">
      <c r="A1308" t="s">
        <v>1410</v>
      </c>
      <c r="B1308" t="s">
        <v>1411</v>
      </c>
    </row>
    <row r="1309" spans="1:2" x14ac:dyDescent="0.35">
      <c r="A1309" t="s">
        <v>1412</v>
      </c>
      <c r="B1309" t="s">
        <v>1411</v>
      </c>
    </row>
    <row r="1310" spans="1:2" x14ac:dyDescent="0.35">
      <c r="A1310" t="s">
        <v>1413</v>
      </c>
    </row>
    <row r="1311" spans="1:2" x14ac:dyDescent="0.35">
      <c r="A1311" t="s">
        <v>1414</v>
      </c>
    </row>
    <row r="1312" spans="1:2" x14ac:dyDescent="0.35">
      <c r="A1312" t="s">
        <v>1415</v>
      </c>
    </row>
    <row r="1313" spans="1:8" x14ac:dyDescent="0.35">
      <c r="A1313" t="s">
        <v>1416</v>
      </c>
    </row>
    <row r="1314" spans="1:8" x14ac:dyDescent="0.35">
      <c r="A1314" t="s">
        <v>1417</v>
      </c>
    </row>
    <row r="1315" spans="1:8" x14ac:dyDescent="0.35">
      <c r="A1315" t="s">
        <v>1418</v>
      </c>
      <c r="B1315" t="s">
        <v>1419</v>
      </c>
      <c r="C1315" t="s">
        <v>1420</v>
      </c>
      <c r="D1315" t="s">
        <v>1419</v>
      </c>
      <c r="E1315" t="s">
        <v>1421</v>
      </c>
      <c r="F1315" t="s">
        <v>1419</v>
      </c>
      <c r="G1315" t="s">
        <v>1422</v>
      </c>
      <c r="H1315" t="s">
        <v>661</v>
      </c>
    </row>
    <row r="1316" spans="1:8" x14ac:dyDescent="0.35">
      <c r="A1316" t="s">
        <v>1423</v>
      </c>
      <c r="B1316" t="s">
        <v>1419</v>
      </c>
      <c r="C1316" t="s">
        <v>1420</v>
      </c>
      <c r="D1316" t="s">
        <v>1419</v>
      </c>
      <c r="E1316" t="s">
        <v>1421</v>
      </c>
      <c r="F1316" t="s">
        <v>1419</v>
      </c>
      <c r="G1316" t="s">
        <v>1422</v>
      </c>
      <c r="H1316" t="s">
        <v>661</v>
      </c>
    </row>
    <row r="1317" spans="1:8" x14ac:dyDescent="0.35">
      <c r="A1317" t="s">
        <v>1424</v>
      </c>
      <c r="B1317" t="s">
        <v>1419</v>
      </c>
      <c r="C1317" t="s">
        <v>1420</v>
      </c>
      <c r="D1317" t="s">
        <v>1419</v>
      </c>
      <c r="E1317" t="s">
        <v>1421</v>
      </c>
      <c r="F1317" t="s">
        <v>1419</v>
      </c>
      <c r="G1317" t="s">
        <v>1422</v>
      </c>
      <c r="H1317" t="s">
        <v>661</v>
      </c>
    </row>
    <row r="1318" spans="1:8" x14ac:dyDescent="0.35">
      <c r="A1318" t="s">
        <v>1425</v>
      </c>
      <c r="B1318" t="s">
        <v>1419</v>
      </c>
      <c r="C1318" t="s">
        <v>1420</v>
      </c>
      <c r="D1318" t="s">
        <v>1419</v>
      </c>
      <c r="E1318" t="s">
        <v>1421</v>
      </c>
      <c r="F1318" t="s">
        <v>1419</v>
      </c>
      <c r="G1318" t="s">
        <v>1422</v>
      </c>
      <c r="H1318" t="s">
        <v>661</v>
      </c>
    </row>
    <row r="1319" spans="1:8" x14ac:dyDescent="0.35">
      <c r="A1319" t="s">
        <v>1426</v>
      </c>
    </row>
    <row r="1320" spans="1:8" x14ac:dyDescent="0.35">
      <c r="A1320" t="s">
        <v>1427</v>
      </c>
    </row>
    <row r="1321" spans="1:8" x14ac:dyDescent="0.35">
      <c r="A1321" t="s">
        <v>1428</v>
      </c>
    </row>
    <row r="1322" spans="1:8" x14ac:dyDescent="0.35">
      <c r="A1322" t="s">
        <v>1429</v>
      </c>
    </row>
    <row r="1323" spans="1:8" x14ac:dyDescent="0.35">
      <c r="A1323" t="s">
        <v>1430</v>
      </c>
      <c r="B1323" t="s">
        <v>1431</v>
      </c>
    </row>
    <row r="1324" spans="1:8" x14ac:dyDescent="0.35">
      <c r="A1324" t="s">
        <v>1432</v>
      </c>
    </row>
    <row r="1325" spans="1:8" x14ac:dyDescent="0.35">
      <c r="A1325" t="s">
        <v>1433</v>
      </c>
    </row>
    <row r="1326" spans="1:8" x14ac:dyDescent="0.35">
      <c r="A1326" t="s">
        <v>1434</v>
      </c>
    </row>
    <row r="1327" spans="1:8" x14ac:dyDescent="0.35">
      <c r="A1327" t="s">
        <v>1435</v>
      </c>
    </row>
    <row r="1328" spans="1:8" x14ac:dyDescent="0.35">
      <c r="A1328" t="s">
        <v>1436</v>
      </c>
    </row>
    <row r="1329" spans="1:1" x14ac:dyDescent="0.35">
      <c r="A1329" t="s">
        <v>1437</v>
      </c>
    </row>
    <row r="1330" spans="1:1" x14ac:dyDescent="0.35">
      <c r="A1330" t="s">
        <v>1438</v>
      </c>
    </row>
    <row r="1331" spans="1:1" x14ac:dyDescent="0.35">
      <c r="A1331" t="s">
        <v>1439</v>
      </c>
    </row>
    <row r="1332" spans="1:1" x14ac:dyDescent="0.35">
      <c r="A1332" t="s">
        <v>1440</v>
      </c>
    </row>
    <row r="1333" spans="1:1" x14ac:dyDescent="0.35">
      <c r="A1333" t="s">
        <v>1441</v>
      </c>
    </row>
    <row r="1334" spans="1:1" x14ac:dyDescent="0.35">
      <c r="A1334" t="s">
        <v>1442</v>
      </c>
    </row>
    <row r="1335" spans="1:1" x14ac:dyDescent="0.35">
      <c r="A1335" t="s">
        <v>1443</v>
      </c>
    </row>
    <row r="1336" spans="1:1" x14ac:dyDescent="0.35">
      <c r="A1336" t="s">
        <v>1444</v>
      </c>
    </row>
    <row r="1337" spans="1:1" x14ac:dyDescent="0.35">
      <c r="A1337" t="s">
        <v>1445</v>
      </c>
    </row>
    <row r="1338" spans="1:1" x14ac:dyDescent="0.35">
      <c r="A1338" t="s">
        <v>1446</v>
      </c>
    </row>
    <row r="1339" spans="1:1" x14ac:dyDescent="0.35">
      <c r="A1339" t="s">
        <v>1447</v>
      </c>
    </row>
    <row r="1340" spans="1:1" x14ac:dyDescent="0.35">
      <c r="A1340" t="s">
        <v>1448</v>
      </c>
    </row>
    <row r="1341" spans="1:1" x14ac:dyDescent="0.35">
      <c r="A1341" t="s">
        <v>1449</v>
      </c>
    </row>
    <row r="1342" spans="1:1" x14ac:dyDescent="0.35">
      <c r="A1342" t="s">
        <v>1450</v>
      </c>
    </row>
    <row r="1343" spans="1:1" x14ac:dyDescent="0.35">
      <c r="A1343" t="s">
        <v>1451</v>
      </c>
    </row>
    <row r="1344" spans="1:1" x14ac:dyDescent="0.35">
      <c r="A1344" t="s">
        <v>1452</v>
      </c>
    </row>
    <row r="1345" spans="1:2" x14ac:dyDescent="0.35">
      <c r="A1345" t="s">
        <v>1453</v>
      </c>
    </row>
    <row r="1346" spans="1:2" x14ac:dyDescent="0.35">
      <c r="A1346" t="s">
        <v>1454</v>
      </c>
    </row>
    <row r="1347" spans="1:2" x14ac:dyDescent="0.35">
      <c r="A1347" t="s">
        <v>1455</v>
      </c>
    </row>
    <row r="1348" spans="1:2" x14ac:dyDescent="0.35">
      <c r="A1348" t="s">
        <v>1456</v>
      </c>
    </row>
    <row r="1349" spans="1:2" x14ac:dyDescent="0.35">
      <c r="A1349" t="s">
        <v>1457</v>
      </c>
    </row>
    <row r="1350" spans="1:2" x14ac:dyDescent="0.35">
      <c r="A1350" t="s">
        <v>1458</v>
      </c>
    </row>
    <row r="1351" spans="1:2" x14ac:dyDescent="0.35">
      <c r="A1351" t="s">
        <v>1459</v>
      </c>
    </row>
    <row r="1352" spans="1:2" x14ac:dyDescent="0.35">
      <c r="A1352" t="s">
        <v>1460</v>
      </c>
    </row>
    <row r="1353" spans="1:2" x14ac:dyDescent="0.35">
      <c r="A1353" t="s">
        <v>1461</v>
      </c>
      <c r="B1353" t="s">
        <v>2</v>
      </c>
    </row>
    <row r="1354" spans="1:2" x14ac:dyDescent="0.35">
      <c r="A1354" t="s">
        <v>1462</v>
      </c>
    </row>
    <row r="1355" spans="1:2" x14ac:dyDescent="0.35">
      <c r="A1355" t="s">
        <v>1463</v>
      </c>
    </row>
    <row r="1356" spans="1:2" x14ac:dyDescent="0.35">
      <c r="A1356" t="s">
        <v>1464</v>
      </c>
    </row>
    <row r="1357" spans="1:2" x14ac:dyDescent="0.35">
      <c r="A1357" t="s">
        <v>1465</v>
      </c>
    </row>
    <row r="1358" spans="1:2" x14ac:dyDescent="0.35">
      <c r="A1358" t="s">
        <v>1466</v>
      </c>
    </row>
    <row r="1359" spans="1:2" x14ac:dyDescent="0.35">
      <c r="A1359" t="s">
        <v>1467</v>
      </c>
    </row>
    <row r="1360" spans="1:2" x14ac:dyDescent="0.35">
      <c r="A1360" t="s">
        <v>1468</v>
      </c>
    </row>
    <row r="1361" spans="1:1" x14ac:dyDescent="0.35">
      <c r="A1361" t="s">
        <v>1469</v>
      </c>
    </row>
    <row r="1362" spans="1:1" x14ac:dyDescent="0.35">
      <c r="A1362" t="s">
        <v>1470</v>
      </c>
    </row>
    <row r="1363" spans="1:1" x14ac:dyDescent="0.35">
      <c r="A1363" t="s">
        <v>1471</v>
      </c>
    </row>
    <row r="1364" spans="1:1" x14ac:dyDescent="0.35">
      <c r="A1364" t="s">
        <v>1472</v>
      </c>
    </row>
    <row r="1365" spans="1:1" x14ac:dyDescent="0.35">
      <c r="A1365" t="s">
        <v>1473</v>
      </c>
    </row>
    <row r="1366" spans="1:1" x14ac:dyDescent="0.35">
      <c r="A1366" t="s">
        <v>1474</v>
      </c>
    </row>
    <row r="1367" spans="1:1" x14ac:dyDescent="0.35">
      <c r="A1367" t="s">
        <v>1475</v>
      </c>
    </row>
    <row r="1368" spans="1:1" x14ac:dyDescent="0.35">
      <c r="A1368" t="s">
        <v>1476</v>
      </c>
    </row>
    <row r="1369" spans="1:1" x14ac:dyDescent="0.35">
      <c r="A1369" t="s">
        <v>1477</v>
      </c>
    </row>
    <row r="1370" spans="1:1" x14ac:dyDescent="0.35">
      <c r="A1370" t="s">
        <v>1478</v>
      </c>
    </row>
    <row r="1371" spans="1:1" x14ac:dyDescent="0.35">
      <c r="A1371" t="s">
        <v>1479</v>
      </c>
    </row>
    <row r="1372" spans="1:1" x14ac:dyDescent="0.35">
      <c r="A1372" t="s">
        <v>1480</v>
      </c>
    </row>
    <row r="1373" spans="1:1" x14ac:dyDescent="0.35">
      <c r="A1373" t="s">
        <v>1481</v>
      </c>
    </row>
    <row r="1374" spans="1:1" x14ac:dyDescent="0.35">
      <c r="A1374" t="s">
        <v>1482</v>
      </c>
    </row>
    <row r="1375" spans="1:1" x14ac:dyDescent="0.35">
      <c r="A1375" t="s">
        <v>1483</v>
      </c>
    </row>
    <row r="1376" spans="1:1" x14ac:dyDescent="0.35">
      <c r="A1376" t="s">
        <v>1484</v>
      </c>
    </row>
    <row r="1377" spans="1:2" x14ac:dyDescent="0.35">
      <c r="A1377" t="s">
        <v>1485</v>
      </c>
    </row>
    <row r="1378" spans="1:2" x14ac:dyDescent="0.35">
      <c r="A1378" t="s">
        <v>1486</v>
      </c>
      <c r="B1378" t="s">
        <v>1487</v>
      </c>
    </row>
    <row r="1379" spans="1:2" x14ac:dyDescent="0.35">
      <c r="A1379" t="s">
        <v>1488</v>
      </c>
      <c r="B1379" t="s">
        <v>1489</v>
      </c>
    </row>
    <row r="1380" spans="1:2" x14ac:dyDescent="0.35">
      <c r="A1380" t="s">
        <v>1490</v>
      </c>
      <c r="B1380" t="s">
        <v>1487</v>
      </c>
    </row>
    <row r="1381" spans="1:2" x14ac:dyDescent="0.35">
      <c r="A1381" t="s">
        <v>1491</v>
      </c>
      <c r="B1381" t="s">
        <v>2</v>
      </c>
    </row>
    <row r="1382" spans="1:2" x14ac:dyDescent="0.35">
      <c r="A1382" t="s">
        <v>1492</v>
      </c>
    </row>
    <row r="1383" spans="1:2" x14ac:dyDescent="0.35">
      <c r="A1383" t="s">
        <v>1493</v>
      </c>
    </row>
    <row r="1384" spans="1:2" x14ac:dyDescent="0.35">
      <c r="A1384" t="s">
        <v>1494</v>
      </c>
    </row>
    <row r="1385" spans="1:2" x14ac:dyDescent="0.35">
      <c r="A1385" t="s">
        <v>1495</v>
      </c>
    </row>
    <row r="1386" spans="1:2" x14ac:dyDescent="0.35">
      <c r="A1386" t="s">
        <v>1496</v>
      </c>
    </row>
    <row r="1387" spans="1:2" x14ac:dyDescent="0.35">
      <c r="A1387" t="s">
        <v>1497</v>
      </c>
      <c r="B1387" t="s">
        <v>2</v>
      </c>
    </row>
    <row r="1388" spans="1:2" x14ac:dyDescent="0.35">
      <c r="A1388" t="s">
        <v>1498</v>
      </c>
    </row>
    <row r="1389" spans="1:2" x14ac:dyDescent="0.35">
      <c r="A1389" t="s">
        <v>1499</v>
      </c>
      <c r="B1389" t="s">
        <v>1500</v>
      </c>
    </row>
    <row r="1390" spans="1:2" x14ac:dyDescent="0.35">
      <c r="A1390" t="s">
        <v>1501</v>
      </c>
      <c r="B1390" t="s">
        <v>1502</v>
      </c>
    </row>
    <row r="1391" spans="1:2" x14ac:dyDescent="0.35">
      <c r="A1391" t="s">
        <v>1503</v>
      </c>
      <c r="B1391" t="s">
        <v>1502</v>
      </c>
    </row>
    <row r="1392" spans="1:2" x14ac:dyDescent="0.35">
      <c r="A1392" t="s">
        <v>1504</v>
      </c>
      <c r="B1392" t="s">
        <v>1505</v>
      </c>
    </row>
    <row r="1393" spans="1:2" x14ac:dyDescent="0.35">
      <c r="A1393" t="s">
        <v>1506</v>
      </c>
      <c r="B1393" t="s">
        <v>1507</v>
      </c>
    </row>
    <row r="1394" spans="1:2" x14ac:dyDescent="0.35">
      <c r="A1394" t="s">
        <v>1508</v>
      </c>
      <c r="B1394" t="s">
        <v>1505</v>
      </c>
    </row>
    <row r="1395" spans="1:2" x14ac:dyDescent="0.35">
      <c r="A1395" t="s">
        <v>1509</v>
      </c>
      <c r="B1395" t="s">
        <v>1510</v>
      </c>
    </row>
    <row r="1396" spans="1:2" x14ac:dyDescent="0.35">
      <c r="A1396" t="s">
        <v>1511</v>
      </c>
    </row>
    <row r="1397" spans="1:2" x14ac:dyDescent="0.35">
      <c r="A1397" t="s">
        <v>1512</v>
      </c>
      <c r="B1397" t="s">
        <v>2</v>
      </c>
    </row>
    <row r="1398" spans="1:2" x14ac:dyDescent="0.35">
      <c r="A1398" t="s">
        <v>1513</v>
      </c>
    </row>
    <row r="1399" spans="1:2" x14ac:dyDescent="0.35">
      <c r="A1399" t="s">
        <v>1514</v>
      </c>
    </row>
    <row r="1400" spans="1:2" x14ac:dyDescent="0.35">
      <c r="A1400" t="s">
        <v>1515</v>
      </c>
    </row>
    <row r="1401" spans="1:2" x14ac:dyDescent="0.35">
      <c r="A1401" t="s">
        <v>1516</v>
      </c>
    </row>
    <row r="1402" spans="1:2" x14ac:dyDescent="0.35">
      <c r="A1402" t="s">
        <v>1517</v>
      </c>
    </row>
    <row r="1403" spans="1:2" x14ac:dyDescent="0.35">
      <c r="A1403" t="s">
        <v>1518</v>
      </c>
    </row>
    <row r="1404" spans="1:2" x14ac:dyDescent="0.35">
      <c r="A1404" t="s">
        <v>1519</v>
      </c>
    </row>
  </sheetData>
  <pageMargins left="0.7" right="0.7" top="0.75" bottom="0.75" header="0.3" footer="0.3"/>
  <headerFooter>
    <oddHeader>&amp;C&amp;"Calibri"&amp;10&amp;K4A569E Internal&amp;1#_x000D_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719E4-9215-401E-AB17-16040DC20B89}">
  <dimension ref="A3:K22"/>
  <sheetViews>
    <sheetView topLeftCell="C5" zoomScale="43" workbookViewId="0">
      <selection activeCell="P9" sqref="P9"/>
    </sheetView>
  </sheetViews>
  <sheetFormatPr defaultRowHeight="14.5" x14ac:dyDescent="0.35"/>
  <cols>
    <col min="1" max="1" width="19.08984375" bestFit="1" customWidth="1"/>
    <col min="2" max="2" width="17.453125" bestFit="1" customWidth="1"/>
    <col min="3" max="3" width="24.54296875" bestFit="1" customWidth="1"/>
    <col min="4" max="4" width="12.1796875" bestFit="1" customWidth="1"/>
    <col min="5" max="5" width="44.08984375" bestFit="1" customWidth="1"/>
    <col min="6" max="6" width="21.36328125" bestFit="1" customWidth="1"/>
    <col min="7" max="7" width="19.90625" bestFit="1" customWidth="1"/>
    <col min="8" max="8" width="18.54296875" bestFit="1" customWidth="1"/>
    <col min="9" max="9" width="17.90625" bestFit="1" customWidth="1"/>
    <col min="10" max="10" width="28.90625" bestFit="1" customWidth="1"/>
    <col min="11" max="11" width="10.36328125" bestFit="1" customWidth="1"/>
    <col min="12" max="12" width="27.90625" bestFit="1" customWidth="1"/>
    <col min="13" max="13" width="17.90625" bestFit="1" customWidth="1"/>
    <col min="14" max="14" width="27.90625" bestFit="1" customWidth="1"/>
    <col min="15" max="15" width="17.90625" bestFit="1" customWidth="1"/>
    <col min="16" max="16" width="27.90625" bestFit="1" customWidth="1"/>
    <col min="17" max="17" width="17.90625" bestFit="1" customWidth="1"/>
    <col min="18" max="18" width="28.90625" bestFit="1" customWidth="1"/>
    <col min="19" max="19" width="17.90625" bestFit="1" customWidth="1"/>
    <col min="20" max="20" width="32.453125" bestFit="1" customWidth="1"/>
    <col min="21" max="21" width="22.453125" bestFit="1" customWidth="1"/>
  </cols>
  <sheetData>
    <row r="3" spans="1:11" x14ac:dyDescent="0.35">
      <c r="A3" s="7" t="s">
        <v>6147</v>
      </c>
      <c r="B3" s="7" t="s">
        <v>6146</v>
      </c>
    </row>
    <row r="4" spans="1:11" x14ac:dyDescent="0.35">
      <c r="A4" s="7" t="s">
        <v>5848</v>
      </c>
      <c r="B4" t="s">
        <v>1783</v>
      </c>
      <c r="C4" t="s">
        <v>1889</v>
      </c>
      <c r="D4" t="s">
        <v>1583</v>
      </c>
      <c r="E4" t="s">
        <v>1556</v>
      </c>
      <c r="F4" t="s">
        <v>3402</v>
      </c>
      <c r="G4" t="s">
        <v>1836</v>
      </c>
      <c r="H4" t="s">
        <v>1860</v>
      </c>
      <c r="I4" t="s">
        <v>1544</v>
      </c>
      <c r="J4" t="s">
        <v>1678</v>
      </c>
      <c r="K4" t="s">
        <v>5849</v>
      </c>
    </row>
    <row r="5" spans="1:11" x14ac:dyDescent="0.35">
      <c r="A5" s="8" t="s">
        <v>5884</v>
      </c>
      <c r="B5" s="36"/>
      <c r="C5" s="36"/>
      <c r="D5" s="36"/>
      <c r="E5" s="36"/>
      <c r="F5" s="36"/>
      <c r="G5" s="36"/>
      <c r="H5" s="36"/>
      <c r="I5" s="36">
        <v>1</v>
      </c>
      <c r="J5" s="36"/>
      <c r="K5" s="36">
        <v>1</v>
      </c>
    </row>
    <row r="6" spans="1:11" x14ac:dyDescent="0.35">
      <c r="A6" s="8" t="s">
        <v>5885</v>
      </c>
      <c r="B6" s="36"/>
      <c r="C6" s="36"/>
      <c r="D6" s="36"/>
      <c r="E6" s="36"/>
      <c r="F6" s="36"/>
      <c r="G6" s="36"/>
      <c r="H6" s="36"/>
      <c r="I6" s="36">
        <v>1</v>
      </c>
      <c r="J6" s="36"/>
      <c r="K6" s="36">
        <v>1</v>
      </c>
    </row>
    <row r="7" spans="1:11" x14ac:dyDescent="0.35">
      <c r="A7" s="8" t="s">
        <v>5886</v>
      </c>
      <c r="B7" s="36"/>
      <c r="C7" s="36"/>
      <c r="D7" s="36"/>
      <c r="E7" s="36"/>
      <c r="F7" s="36"/>
      <c r="G7" s="36"/>
      <c r="H7" s="36"/>
      <c r="I7" s="36">
        <v>6</v>
      </c>
      <c r="J7" s="36"/>
      <c r="K7" s="36">
        <v>6</v>
      </c>
    </row>
    <row r="8" spans="1:11" x14ac:dyDescent="0.35">
      <c r="A8" s="8" t="s">
        <v>5887</v>
      </c>
      <c r="B8" s="36">
        <v>1</v>
      </c>
      <c r="C8" s="36"/>
      <c r="D8" s="36"/>
      <c r="E8" s="36">
        <v>1</v>
      </c>
      <c r="F8" s="36"/>
      <c r="G8" s="36"/>
      <c r="H8" s="36"/>
      <c r="I8" s="36">
        <v>14</v>
      </c>
      <c r="J8" s="36"/>
      <c r="K8" s="36">
        <v>16</v>
      </c>
    </row>
    <row r="9" spans="1:11" x14ac:dyDescent="0.35">
      <c r="A9" s="8" t="s">
        <v>5888</v>
      </c>
      <c r="B9" s="36"/>
      <c r="C9" s="36"/>
      <c r="D9" s="36">
        <v>2</v>
      </c>
      <c r="E9" s="36"/>
      <c r="F9" s="36"/>
      <c r="G9" s="36"/>
      <c r="H9" s="36"/>
      <c r="I9" s="36">
        <v>13</v>
      </c>
      <c r="J9" s="36"/>
      <c r="K9" s="36">
        <v>15</v>
      </c>
    </row>
    <row r="10" spans="1:11" x14ac:dyDescent="0.35">
      <c r="A10" s="8" t="s">
        <v>5889</v>
      </c>
      <c r="B10" s="36"/>
      <c r="C10" s="36"/>
      <c r="D10" s="36">
        <v>3</v>
      </c>
      <c r="E10" s="36">
        <v>1</v>
      </c>
      <c r="F10" s="36"/>
      <c r="G10" s="36"/>
      <c r="H10" s="36"/>
      <c r="I10" s="36">
        <v>16</v>
      </c>
      <c r="J10" s="36">
        <v>1</v>
      </c>
      <c r="K10" s="36">
        <v>21</v>
      </c>
    </row>
    <row r="11" spans="1:11" x14ac:dyDescent="0.35">
      <c r="A11" s="8" t="s">
        <v>5890</v>
      </c>
      <c r="B11" s="36"/>
      <c r="C11" s="36"/>
      <c r="D11" s="36">
        <v>16</v>
      </c>
      <c r="E11" s="36"/>
      <c r="F11" s="36"/>
      <c r="G11" s="36"/>
      <c r="H11" s="36"/>
      <c r="I11" s="36">
        <v>42</v>
      </c>
      <c r="J11" s="36"/>
      <c r="K11" s="36">
        <v>58</v>
      </c>
    </row>
    <row r="12" spans="1:11" x14ac:dyDescent="0.35">
      <c r="A12" s="8" t="s">
        <v>5891</v>
      </c>
      <c r="B12" s="36"/>
      <c r="C12" s="36"/>
      <c r="D12" s="36">
        <v>25</v>
      </c>
      <c r="E12" s="36">
        <v>1</v>
      </c>
      <c r="F12" s="36"/>
      <c r="G12" s="36"/>
      <c r="H12" s="36"/>
      <c r="I12" s="36">
        <v>23</v>
      </c>
      <c r="J12" s="36"/>
      <c r="K12" s="36">
        <v>49</v>
      </c>
    </row>
    <row r="13" spans="1:11" x14ac:dyDescent="0.35">
      <c r="A13" s="8" t="s">
        <v>5892</v>
      </c>
      <c r="B13" s="36">
        <v>1</v>
      </c>
      <c r="C13" s="36"/>
      <c r="D13" s="36">
        <v>8</v>
      </c>
      <c r="E13" s="36"/>
      <c r="F13" s="36"/>
      <c r="G13" s="36"/>
      <c r="H13" s="36"/>
      <c r="I13" s="36">
        <v>90</v>
      </c>
      <c r="J13" s="36"/>
      <c r="K13" s="36">
        <v>99</v>
      </c>
    </row>
    <row r="14" spans="1:11" x14ac:dyDescent="0.35">
      <c r="A14" s="8" t="s">
        <v>5893</v>
      </c>
      <c r="B14" s="36"/>
      <c r="C14" s="36"/>
      <c r="D14" s="36">
        <v>3</v>
      </c>
      <c r="E14" s="36">
        <v>3</v>
      </c>
      <c r="F14" s="36"/>
      <c r="G14" s="36"/>
      <c r="H14" s="36">
        <v>1</v>
      </c>
      <c r="I14" s="36">
        <v>51</v>
      </c>
      <c r="J14" s="36"/>
      <c r="K14" s="36">
        <v>58</v>
      </c>
    </row>
    <row r="15" spans="1:11" x14ac:dyDescent="0.35">
      <c r="A15" s="8" t="s">
        <v>5894</v>
      </c>
      <c r="B15" s="36">
        <v>3</v>
      </c>
      <c r="C15" s="36"/>
      <c r="D15" s="36">
        <v>10</v>
      </c>
      <c r="E15" s="36">
        <v>4</v>
      </c>
      <c r="F15" s="36"/>
      <c r="G15" s="36"/>
      <c r="H15" s="36"/>
      <c r="I15" s="36">
        <v>29</v>
      </c>
      <c r="J15" s="36">
        <v>3</v>
      </c>
      <c r="K15" s="36">
        <v>49</v>
      </c>
    </row>
    <row r="16" spans="1:11" x14ac:dyDescent="0.35">
      <c r="A16" s="8" t="s">
        <v>5895</v>
      </c>
      <c r="B16" s="36">
        <v>3</v>
      </c>
      <c r="C16" s="36"/>
      <c r="D16" s="36">
        <v>4</v>
      </c>
      <c r="E16" s="36">
        <v>1</v>
      </c>
      <c r="F16" s="36"/>
      <c r="G16" s="36"/>
      <c r="H16" s="36"/>
      <c r="I16" s="36">
        <v>63</v>
      </c>
      <c r="J16" s="36"/>
      <c r="K16" s="36">
        <v>71</v>
      </c>
    </row>
    <row r="17" spans="1:11" x14ac:dyDescent="0.35">
      <c r="A17" s="8" t="s">
        <v>5896</v>
      </c>
      <c r="B17" s="36">
        <v>2</v>
      </c>
      <c r="C17" s="36"/>
      <c r="D17" s="36">
        <v>9</v>
      </c>
      <c r="E17" s="36">
        <v>8</v>
      </c>
      <c r="F17" s="36">
        <v>1</v>
      </c>
      <c r="G17" s="36"/>
      <c r="H17" s="36">
        <v>5</v>
      </c>
      <c r="I17" s="36">
        <v>43</v>
      </c>
      <c r="J17" s="36"/>
      <c r="K17" s="36">
        <v>68</v>
      </c>
    </row>
    <row r="18" spans="1:11" x14ac:dyDescent="0.35">
      <c r="A18" s="8" t="s">
        <v>5897</v>
      </c>
      <c r="B18" s="36">
        <v>1</v>
      </c>
      <c r="C18" s="36"/>
      <c r="D18" s="36">
        <v>26</v>
      </c>
      <c r="E18" s="36">
        <v>4</v>
      </c>
      <c r="F18" s="36">
        <v>1</v>
      </c>
      <c r="G18" s="36"/>
      <c r="H18" s="36">
        <v>1</v>
      </c>
      <c r="I18" s="36">
        <v>78</v>
      </c>
      <c r="J18" s="36">
        <v>10</v>
      </c>
      <c r="K18" s="36">
        <v>121</v>
      </c>
    </row>
    <row r="19" spans="1:11" x14ac:dyDescent="0.35">
      <c r="A19" s="8" t="s">
        <v>5898</v>
      </c>
      <c r="B19" s="36">
        <v>1</v>
      </c>
      <c r="C19" s="36">
        <v>4</v>
      </c>
      <c r="D19" s="36">
        <v>42</v>
      </c>
      <c r="E19" s="36">
        <v>4</v>
      </c>
      <c r="F19" s="36"/>
      <c r="G19" s="36"/>
      <c r="H19" s="36">
        <v>4</v>
      </c>
      <c r="I19" s="36">
        <v>57</v>
      </c>
      <c r="J19" s="36">
        <v>2</v>
      </c>
      <c r="K19" s="36">
        <v>114</v>
      </c>
    </row>
    <row r="20" spans="1:11" x14ac:dyDescent="0.35">
      <c r="A20" s="8" t="s">
        <v>5899</v>
      </c>
      <c r="B20" s="36">
        <v>8</v>
      </c>
      <c r="C20" s="36">
        <v>2</v>
      </c>
      <c r="D20" s="36">
        <v>88</v>
      </c>
      <c r="E20" s="36">
        <v>9</v>
      </c>
      <c r="F20" s="36">
        <v>9</v>
      </c>
      <c r="G20" s="36"/>
      <c r="H20" s="36">
        <v>1</v>
      </c>
      <c r="I20" s="36">
        <v>119</v>
      </c>
      <c r="J20" s="36">
        <v>5</v>
      </c>
      <c r="K20" s="36">
        <v>241</v>
      </c>
    </row>
    <row r="21" spans="1:11" x14ac:dyDescent="0.35">
      <c r="A21" s="8" t="s">
        <v>5900</v>
      </c>
      <c r="B21" s="36">
        <v>11</v>
      </c>
      <c r="C21" s="36">
        <v>2</v>
      </c>
      <c r="D21" s="36">
        <v>141</v>
      </c>
      <c r="E21" s="36">
        <v>10</v>
      </c>
      <c r="F21" s="36">
        <v>3</v>
      </c>
      <c r="G21" s="36">
        <v>1</v>
      </c>
      <c r="H21" s="36">
        <v>23</v>
      </c>
      <c r="I21" s="36">
        <v>187</v>
      </c>
      <c r="J21" s="36">
        <v>37</v>
      </c>
      <c r="K21" s="36">
        <v>415</v>
      </c>
    </row>
    <row r="22" spans="1:11" x14ac:dyDescent="0.35">
      <c r="A22" s="8" t="s">
        <v>5849</v>
      </c>
      <c r="B22" s="36">
        <v>31</v>
      </c>
      <c r="C22" s="36">
        <v>8</v>
      </c>
      <c r="D22" s="36">
        <v>377</v>
      </c>
      <c r="E22" s="36">
        <v>46</v>
      </c>
      <c r="F22" s="36">
        <v>14</v>
      </c>
      <c r="G22" s="36">
        <v>1</v>
      </c>
      <c r="H22" s="36">
        <v>35</v>
      </c>
      <c r="I22" s="36">
        <v>833</v>
      </c>
      <c r="J22" s="36">
        <v>58</v>
      </c>
      <c r="K22" s="36">
        <v>1403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9BBA3-C554-43E8-911E-43779BB62ADB}">
  <sheetPr filterMode="1"/>
  <dimension ref="A1:K1404"/>
  <sheetViews>
    <sheetView topLeftCell="F1182" zoomScale="69" workbookViewId="0">
      <selection activeCell="I1" sqref="I1:I1401"/>
    </sheetView>
  </sheetViews>
  <sheetFormatPr defaultRowHeight="14.5" x14ac:dyDescent="0.35"/>
  <cols>
    <col min="1" max="1" width="81.90625" bestFit="1" customWidth="1"/>
    <col min="2" max="2" width="45" bestFit="1" customWidth="1"/>
    <col min="3" max="3" width="45" customWidth="1"/>
    <col min="4" max="4" width="15.7265625" bestFit="1" customWidth="1"/>
    <col min="5" max="5" width="119.90625" bestFit="1" customWidth="1"/>
    <col min="6" max="6" width="43.1796875" bestFit="1" customWidth="1"/>
    <col min="7" max="7" width="17.90625" bestFit="1" customWidth="1"/>
    <col min="8" max="8" width="13.90625" bestFit="1" customWidth="1"/>
    <col min="9" max="9" width="18.90625" bestFit="1" customWidth="1"/>
    <col min="10" max="10" width="42.54296875" bestFit="1" customWidth="1"/>
    <col min="11" max="11" width="74.7265625" bestFit="1" customWidth="1"/>
  </cols>
  <sheetData>
    <row r="1" spans="1:11" x14ac:dyDescent="0.35">
      <c r="A1" s="13" t="s">
        <v>1527</v>
      </c>
      <c r="B1" s="14" t="s">
        <v>1528</v>
      </c>
      <c r="C1" s="35" t="s">
        <v>6119</v>
      </c>
      <c r="D1" s="14" t="s">
        <v>1529</v>
      </c>
      <c r="E1" s="14" t="s">
        <v>1530</v>
      </c>
      <c r="F1" s="14" t="s">
        <v>1531</v>
      </c>
      <c r="G1" s="14" t="s">
        <v>1532</v>
      </c>
      <c r="H1" s="14" t="s">
        <v>1533</v>
      </c>
      <c r="I1" s="19" t="s">
        <v>1534</v>
      </c>
      <c r="J1" s="14" t="s">
        <v>1535</v>
      </c>
      <c r="K1" s="14" t="s">
        <v>1536</v>
      </c>
    </row>
    <row r="2" spans="1:11" x14ac:dyDescent="0.35">
      <c r="A2" s="11" t="s">
        <v>1538</v>
      </c>
      <c r="B2" s="12" t="s">
        <v>1539</v>
      </c>
      <c r="C2" t="str">
        <f>TRIM(_xlfn.TEXTAFTER(B2, "ml"))</f>
        <v>injekciós üvegben</v>
      </c>
      <c r="D2" s="12" t="s">
        <v>1540</v>
      </c>
      <c r="E2" s="12" t="s">
        <v>1541</v>
      </c>
      <c r="F2" s="12" t="s">
        <v>1542</v>
      </c>
      <c r="G2" s="12" t="s">
        <v>1543</v>
      </c>
      <c r="H2" s="20">
        <v>44673</v>
      </c>
      <c r="I2" s="20">
        <v>46012</v>
      </c>
      <c r="J2" s="12" t="s">
        <v>1544</v>
      </c>
      <c r="K2" s="12" t="s">
        <v>1545</v>
      </c>
    </row>
    <row r="3" spans="1:11" x14ac:dyDescent="0.35">
      <c r="A3" s="9" t="s">
        <v>1538</v>
      </c>
      <c r="B3" s="10" t="s">
        <v>1547</v>
      </c>
      <c r="C3" t="str">
        <f t="shared" ref="C3:C4" si="0">TRIM(_xlfn.TEXTAFTER(B3, "ml"))</f>
        <v>injekciós üvegben</v>
      </c>
      <c r="D3" s="10" t="s">
        <v>1548</v>
      </c>
      <c r="E3" s="10" t="s">
        <v>1541</v>
      </c>
      <c r="F3" s="10" t="s">
        <v>1542</v>
      </c>
      <c r="G3" s="10" t="s">
        <v>1543</v>
      </c>
      <c r="H3" s="21">
        <v>44672</v>
      </c>
      <c r="I3" s="21">
        <v>46012</v>
      </c>
      <c r="J3" s="10" t="s">
        <v>1544</v>
      </c>
      <c r="K3" s="10" t="s">
        <v>1549</v>
      </c>
    </row>
    <row r="4" spans="1:11" hidden="1" x14ac:dyDescent="0.35">
      <c r="A4" s="11" t="s">
        <v>1550</v>
      </c>
      <c r="B4" s="12" t="s">
        <v>1551</v>
      </c>
      <c r="C4" t="str">
        <f t="shared" si="0"/>
        <v>injekciós üvegben</v>
      </c>
      <c r="D4" s="12" t="s">
        <v>1552</v>
      </c>
      <c r="E4" s="12" t="s">
        <v>1553</v>
      </c>
      <c r="F4" s="12" t="s">
        <v>1554</v>
      </c>
      <c r="G4" s="12" t="s">
        <v>1555</v>
      </c>
      <c r="H4" s="20">
        <v>44601</v>
      </c>
      <c r="I4" s="20"/>
      <c r="J4" s="12" t="s">
        <v>1556</v>
      </c>
      <c r="K4" s="12" t="s">
        <v>1545</v>
      </c>
    </row>
    <row r="5" spans="1:11" x14ac:dyDescent="0.35">
      <c r="A5" s="9" t="s">
        <v>1557</v>
      </c>
      <c r="B5" s="10" t="s">
        <v>1558</v>
      </c>
      <c r="C5" t="str">
        <f>TRIM(_xlfn.TEXTAFTER(B5, "-"))</f>
        <v>HDPE tartályban</v>
      </c>
      <c r="D5" s="10" t="s">
        <v>1559</v>
      </c>
      <c r="E5" s="10" t="s">
        <v>1560</v>
      </c>
      <c r="F5" s="10" t="s">
        <v>1561</v>
      </c>
      <c r="G5" s="10" t="s">
        <v>1562</v>
      </c>
      <c r="H5" s="21">
        <v>45615</v>
      </c>
      <c r="I5" s="21">
        <v>46022</v>
      </c>
      <c r="J5" s="10" t="s">
        <v>1544</v>
      </c>
      <c r="K5" s="10" t="s">
        <v>1563</v>
      </c>
    </row>
    <row r="6" spans="1:11" hidden="1" x14ac:dyDescent="0.35">
      <c r="A6" s="11" t="s">
        <v>1564</v>
      </c>
      <c r="B6" s="12" t="s">
        <v>1565</v>
      </c>
      <c r="C6" t="str">
        <f>TRIM(_xlfn.TEXTAFTER(B6, "-"))</f>
        <v>buborékcsomagolásban</v>
      </c>
      <c r="D6" s="12" t="s">
        <v>1566</v>
      </c>
      <c r="E6" s="12" t="s">
        <v>1560</v>
      </c>
      <c r="F6" s="12" t="s">
        <v>1542</v>
      </c>
      <c r="G6" s="12" t="s">
        <v>1562</v>
      </c>
      <c r="H6" s="20">
        <v>45443</v>
      </c>
      <c r="I6" s="20"/>
      <c r="J6" s="12" t="s">
        <v>1544</v>
      </c>
      <c r="K6" s="12" t="s">
        <v>1567</v>
      </c>
    </row>
    <row r="7" spans="1:11" hidden="1" x14ac:dyDescent="0.35">
      <c r="A7" s="9" t="s">
        <v>1568</v>
      </c>
      <c r="B7" s="10" t="s">
        <v>1569</v>
      </c>
      <c r="C7" t="str">
        <f>TRIM(_xlfn.TEXTAFTER(B7, "ml"))</f>
        <v>üvegben</v>
      </c>
      <c r="D7" s="10" t="s">
        <v>1570</v>
      </c>
      <c r="E7" s="10" t="s">
        <v>1571</v>
      </c>
      <c r="F7" s="10" t="s">
        <v>1542</v>
      </c>
      <c r="G7" s="10" t="s">
        <v>1572</v>
      </c>
      <c r="H7" s="21">
        <v>43347</v>
      </c>
      <c r="I7" s="21"/>
      <c r="J7" s="10" t="s">
        <v>1544</v>
      </c>
      <c r="K7" s="10" t="s">
        <v>1573</v>
      </c>
    </row>
    <row r="8" spans="1:11" hidden="1" x14ac:dyDescent="0.35">
      <c r="A8" s="11" t="s">
        <v>1574</v>
      </c>
      <c r="B8" s="12" t="s">
        <v>1575</v>
      </c>
      <c r="C8" t="str">
        <f t="shared" ref="C8:C12" si="1">TRIM(_xlfn.TEXTAFTER(B8, "-"))</f>
        <v>tasakban</v>
      </c>
      <c r="D8" s="12" t="s">
        <v>1576</v>
      </c>
      <c r="E8" s="12" t="s">
        <v>1571</v>
      </c>
      <c r="F8" s="12" t="s">
        <v>1542</v>
      </c>
      <c r="G8" s="12" t="s">
        <v>1572</v>
      </c>
      <c r="H8" s="20">
        <v>44104</v>
      </c>
      <c r="I8" s="20"/>
      <c r="J8" s="12" t="s">
        <v>1544</v>
      </c>
      <c r="K8" s="12" t="s">
        <v>1573</v>
      </c>
    </row>
    <row r="9" spans="1:11" hidden="1" x14ac:dyDescent="0.35">
      <c r="A9" s="9" t="s">
        <v>1577</v>
      </c>
      <c r="B9" s="10" t="s">
        <v>1578</v>
      </c>
      <c r="C9" t="str">
        <f t="shared" si="1"/>
        <v>injekciós üvegben</v>
      </c>
      <c r="D9" s="10" t="s">
        <v>1579</v>
      </c>
      <c r="E9" s="10" t="s">
        <v>1580</v>
      </c>
      <c r="F9" s="10" t="s">
        <v>1581</v>
      </c>
      <c r="G9" s="10" t="s">
        <v>1582</v>
      </c>
      <c r="H9" s="21">
        <v>45644</v>
      </c>
      <c r="I9" s="21"/>
      <c r="J9" s="10" t="s">
        <v>1583</v>
      </c>
      <c r="K9" s="10" t="s">
        <v>1584</v>
      </c>
    </row>
    <row r="10" spans="1:11" hidden="1" x14ac:dyDescent="0.35">
      <c r="A10" s="11" t="s">
        <v>1585</v>
      </c>
      <c r="B10" s="12" t="s">
        <v>1586</v>
      </c>
      <c r="C10" t="str">
        <f t="shared" si="1"/>
        <v>injekciós üvegben</v>
      </c>
      <c r="D10" s="12" t="s">
        <v>1587</v>
      </c>
      <c r="E10" s="12" t="s">
        <v>1580</v>
      </c>
      <c r="F10" s="12" t="s">
        <v>1588</v>
      </c>
      <c r="G10" s="12" t="s">
        <v>1582</v>
      </c>
      <c r="H10" s="20">
        <v>45679</v>
      </c>
      <c r="I10" s="20"/>
      <c r="J10" s="12" t="s">
        <v>1583</v>
      </c>
      <c r="K10" s="12" t="s">
        <v>1573</v>
      </c>
    </row>
    <row r="11" spans="1:11" hidden="1" x14ac:dyDescent="0.35">
      <c r="A11" s="9" t="s">
        <v>1589</v>
      </c>
      <c r="B11" s="10" t="s">
        <v>1590</v>
      </c>
      <c r="C11" t="str">
        <f t="shared" si="1"/>
        <v>buborékcsomagolásban</v>
      </c>
      <c r="D11" s="10" t="s">
        <v>1591</v>
      </c>
      <c r="E11" s="10" t="s">
        <v>1592</v>
      </c>
      <c r="F11" s="10" t="s">
        <v>1593</v>
      </c>
      <c r="G11" s="10" t="s">
        <v>1594</v>
      </c>
      <c r="H11" s="21">
        <v>41689</v>
      </c>
      <c r="I11" s="21"/>
      <c r="J11" s="10" t="s">
        <v>1544</v>
      </c>
      <c r="K11" s="10" t="s">
        <v>1595</v>
      </c>
    </row>
    <row r="12" spans="1:11" hidden="1" x14ac:dyDescent="0.35">
      <c r="A12" s="11" t="s">
        <v>1596</v>
      </c>
      <c r="B12" s="12" t="s">
        <v>1597</v>
      </c>
      <c r="C12" t="str">
        <f t="shared" si="1"/>
        <v>buborékcsomagolásban</v>
      </c>
      <c r="D12" s="12" t="s">
        <v>1598</v>
      </c>
      <c r="E12" s="12" t="s">
        <v>1592</v>
      </c>
      <c r="F12" s="12" t="s">
        <v>1542</v>
      </c>
      <c r="G12" s="12" t="s">
        <v>1594</v>
      </c>
      <c r="H12" s="20">
        <v>45491</v>
      </c>
      <c r="I12" s="20"/>
      <c r="J12" s="12" t="s">
        <v>1544</v>
      </c>
      <c r="K12" s="12" t="s">
        <v>1567</v>
      </c>
    </row>
    <row r="13" spans="1:11" hidden="1" x14ac:dyDescent="0.35">
      <c r="A13" s="9" t="s">
        <v>1599</v>
      </c>
      <c r="B13" s="10" t="s">
        <v>1600</v>
      </c>
      <c r="C13" t="str">
        <f>TRIM(_xlfn.TEXTAFTER(B13, "g"))</f>
        <v>tubusban</v>
      </c>
      <c r="D13" s="10" t="s">
        <v>1601</v>
      </c>
      <c r="E13" s="10" t="s">
        <v>1602</v>
      </c>
      <c r="F13" s="10" t="s">
        <v>1603</v>
      </c>
      <c r="G13" s="10" t="s">
        <v>1604</v>
      </c>
      <c r="H13" s="21">
        <v>45274</v>
      </c>
      <c r="I13" s="21"/>
      <c r="J13" s="10" t="s">
        <v>1544</v>
      </c>
      <c r="K13" s="10" t="s">
        <v>1584</v>
      </c>
    </row>
    <row r="14" spans="1:11" hidden="1" x14ac:dyDescent="0.35">
      <c r="A14" s="11" t="s">
        <v>1599</v>
      </c>
      <c r="B14" s="12" t="s">
        <v>1605</v>
      </c>
      <c r="C14" t="str">
        <f>TRIM(_xlfn.TEXTAFTER(B14, "g"))</f>
        <v>tubusban</v>
      </c>
      <c r="D14" s="12" t="s">
        <v>1606</v>
      </c>
      <c r="E14" s="12" t="s">
        <v>1602</v>
      </c>
      <c r="F14" s="12" t="s">
        <v>1603</v>
      </c>
      <c r="G14" s="12" t="s">
        <v>1604</v>
      </c>
      <c r="H14" s="20">
        <v>45436</v>
      </c>
      <c r="I14" s="20"/>
      <c r="J14" s="12" t="s">
        <v>1544</v>
      </c>
      <c r="K14" s="12" t="s">
        <v>1584</v>
      </c>
    </row>
    <row r="15" spans="1:11" hidden="1" x14ac:dyDescent="0.35">
      <c r="A15" s="9" t="s">
        <v>1607</v>
      </c>
      <c r="B15" s="10" t="s">
        <v>1608</v>
      </c>
      <c r="C15" t="str">
        <f t="shared" ref="C15:C21" si="2">TRIM(_xlfn.TEXTAFTER(B15, "-"))</f>
        <v>buborékcsomagolásban</v>
      </c>
      <c r="D15" s="10" t="s">
        <v>1609</v>
      </c>
      <c r="E15" s="10" t="s">
        <v>1610</v>
      </c>
      <c r="F15" s="10" t="s">
        <v>1611</v>
      </c>
      <c r="G15" s="10" t="s">
        <v>1612</v>
      </c>
      <c r="H15" s="21">
        <v>41414</v>
      </c>
      <c r="I15" s="21"/>
      <c r="J15" s="10" t="s">
        <v>1544</v>
      </c>
      <c r="K15" s="10" t="s">
        <v>1573</v>
      </c>
    </row>
    <row r="16" spans="1:11" hidden="1" x14ac:dyDescent="0.35">
      <c r="A16" s="11" t="s">
        <v>1613</v>
      </c>
      <c r="B16" s="12" t="s">
        <v>1614</v>
      </c>
      <c r="C16" t="str">
        <f t="shared" si="2"/>
        <v>HDPE tartályban</v>
      </c>
      <c r="D16" s="12" t="s">
        <v>1615</v>
      </c>
      <c r="E16" s="12" t="s">
        <v>1616</v>
      </c>
      <c r="F16" s="12" t="s">
        <v>1617</v>
      </c>
      <c r="G16" s="12" t="s">
        <v>1618</v>
      </c>
      <c r="H16" s="20">
        <v>44197</v>
      </c>
      <c r="I16" s="20"/>
      <c r="J16" s="12" t="s">
        <v>1544</v>
      </c>
      <c r="K16" s="12" t="s">
        <v>1545</v>
      </c>
    </row>
    <row r="17" spans="1:11" hidden="1" x14ac:dyDescent="0.35">
      <c r="A17" s="9" t="s">
        <v>1619</v>
      </c>
      <c r="B17" s="10" t="s">
        <v>1620</v>
      </c>
      <c r="C17" t="str">
        <f t="shared" si="2"/>
        <v>HDPE tartályban</v>
      </c>
      <c r="D17" s="10" t="s">
        <v>1621</v>
      </c>
      <c r="E17" s="10" t="s">
        <v>1616</v>
      </c>
      <c r="F17" s="10" t="s">
        <v>1617</v>
      </c>
      <c r="G17" s="10" t="s">
        <v>6005</v>
      </c>
      <c r="H17" s="21">
        <v>43727</v>
      </c>
      <c r="I17" s="21"/>
      <c r="J17" s="10" t="s">
        <v>1544</v>
      </c>
      <c r="K17" s="10" t="s">
        <v>1573</v>
      </c>
    </row>
    <row r="18" spans="1:11" hidden="1" x14ac:dyDescent="0.35">
      <c r="A18" s="11" t="s">
        <v>1622</v>
      </c>
      <c r="B18" s="12" t="s">
        <v>1623</v>
      </c>
      <c r="C18" t="str">
        <f t="shared" si="2"/>
        <v>HDPE tartályban</v>
      </c>
      <c r="D18" s="12" t="s">
        <v>1624</v>
      </c>
      <c r="E18" s="12" t="s">
        <v>1616</v>
      </c>
      <c r="F18" s="12" t="s">
        <v>1617</v>
      </c>
      <c r="G18" s="12" t="s">
        <v>1618</v>
      </c>
      <c r="H18" s="20">
        <v>43727</v>
      </c>
      <c r="I18" s="20"/>
      <c r="J18" s="12" t="s">
        <v>1544</v>
      </c>
      <c r="K18" s="12" t="s">
        <v>1584</v>
      </c>
    </row>
    <row r="19" spans="1:11" hidden="1" x14ac:dyDescent="0.35">
      <c r="A19" s="9" t="s">
        <v>1625</v>
      </c>
      <c r="B19" s="10" t="s">
        <v>1626</v>
      </c>
      <c r="C19" t="str">
        <f t="shared" si="2"/>
        <v>átlátszó buborékcsomagolásban</v>
      </c>
      <c r="D19" s="10" t="s">
        <v>1627</v>
      </c>
      <c r="E19" s="10" t="s">
        <v>1628</v>
      </c>
      <c r="F19" s="10" t="s">
        <v>1629</v>
      </c>
      <c r="G19" s="10" t="s">
        <v>1630</v>
      </c>
      <c r="H19" s="21">
        <v>41730</v>
      </c>
      <c r="I19" s="21"/>
      <c r="J19" s="10" t="s">
        <v>1544</v>
      </c>
      <c r="K19" s="10" t="s">
        <v>1595</v>
      </c>
    </row>
    <row r="20" spans="1:11" hidden="1" x14ac:dyDescent="0.35">
      <c r="A20" s="11" t="s">
        <v>1631</v>
      </c>
      <c r="B20" s="12" t="s">
        <v>1632</v>
      </c>
      <c r="C20" t="str">
        <f t="shared" si="2"/>
        <v>elõretöltött fecskendõben</v>
      </c>
      <c r="D20" s="12" t="s">
        <v>1633</v>
      </c>
      <c r="E20" s="12" t="s">
        <v>1634</v>
      </c>
      <c r="F20" s="12" t="s">
        <v>1635</v>
      </c>
      <c r="G20" s="12" t="s">
        <v>1636</v>
      </c>
      <c r="H20" s="20">
        <v>45348</v>
      </c>
      <c r="I20" s="20"/>
      <c r="J20" s="12" t="s">
        <v>1583</v>
      </c>
      <c r="K20" s="12" t="s">
        <v>1584</v>
      </c>
    </row>
    <row r="21" spans="1:11" x14ac:dyDescent="0.35">
      <c r="A21" s="9" t="s">
        <v>1637</v>
      </c>
      <c r="B21" s="10" t="s">
        <v>1638</v>
      </c>
      <c r="C21" t="str">
        <f t="shared" si="2"/>
        <v>buborékcsomagolásban</v>
      </c>
      <c r="D21" s="10" t="s">
        <v>1639</v>
      </c>
      <c r="E21" s="10" t="s">
        <v>1640</v>
      </c>
      <c r="F21" s="10" t="s">
        <v>1641</v>
      </c>
      <c r="G21" s="10" t="s">
        <v>1642</v>
      </c>
      <c r="H21" s="21">
        <v>45951</v>
      </c>
      <c r="I21" s="21">
        <v>46006</v>
      </c>
      <c r="J21" s="10" t="s">
        <v>1583</v>
      </c>
      <c r="K21" s="10" t="s">
        <v>1573</v>
      </c>
    </row>
    <row r="22" spans="1:11" hidden="1" x14ac:dyDescent="0.35">
      <c r="A22" s="11" t="s">
        <v>1643</v>
      </c>
      <c r="B22" s="12" t="s">
        <v>1644</v>
      </c>
      <c r="C22" t="str">
        <f t="shared" ref="C22:C25" si="3">TRIM(_xlfn.TEXTAFTER(B22, "ml"))</f>
        <v>tartályban</v>
      </c>
      <c r="D22" s="12" t="s">
        <v>1645</v>
      </c>
      <c r="E22" s="12" t="s">
        <v>1646</v>
      </c>
      <c r="F22" s="12" t="s">
        <v>1647</v>
      </c>
      <c r="G22" s="12" t="s">
        <v>1648</v>
      </c>
      <c r="H22" s="20">
        <v>45643</v>
      </c>
      <c r="I22" s="20"/>
      <c r="J22" s="12" t="s">
        <v>1583</v>
      </c>
      <c r="K22" s="12" t="s">
        <v>1649</v>
      </c>
    </row>
    <row r="23" spans="1:11" hidden="1" x14ac:dyDescent="0.35">
      <c r="A23" s="9" t="s">
        <v>1643</v>
      </c>
      <c r="B23" s="10" t="s">
        <v>1650</v>
      </c>
      <c r="C23" t="str">
        <f t="shared" si="3"/>
        <v>tartályban</v>
      </c>
      <c r="D23" s="10" t="s">
        <v>1651</v>
      </c>
      <c r="E23" s="10" t="s">
        <v>1646</v>
      </c>
      <c r="F23" s="10" t="s">
        <v>1647</v>
      </c>
      <c r="G23" s="10" t="s">
        <v>1648</v>
      </c>
      <c r="H23" s="21">
        <v>45643</v>
      </c>
      <c r="I23" s="21"/>
      <c r="J23" s="10" t="s">
        <v>1583</v>
      </c>
      <c r="K23" s="10" t="s">
        <v>1649</v>
      </c>
    </row>
    <row r="24" spans="1:11" hidden="1" x14ac:dyDescent="0.35">
      <c r="A24" s="11" t="s">
        <v>1652</v>
      </c>
      <c r="B24" s="12" t="s">
        <v>1653</v>
      </c>
      <c r="C24" t="str">
        <f t="shared" si="3"/>
        <v>HDPE tartályban</v>
      </c>
      <c r="D24" s="12" t="s">
        <v>1654</v>
      </c>
      <c r="E24" s="12" t="s">
        <v>1655</v>
      </c>
      <c r="F24" s="12" t="s">
        <v>1656</v>
      </c>
      <c r="G24" s="12" t="s">
        <v>1657</v>
      </c>
      <c r="H24" s="20">
        <v>45036</v>
      </c>
      <c r="I24" s="20"/>
      <c r="J24" s="12" t="s">
        <v>1583</v>
      </c>
      <c r="K24" s="12" t="s">
        <v>1573</v>
      </c>
    </row>
    <row r="25" spans="1:11" hidden="1" x14ac:dyDescent="0.35">
      <c r="A25" s="9" t="s">
        <v>1652</v>
      </c>
      <c r="B25" s="10" t="s">
        <v>1658</v>
      </c>
      <c r="C25" t="str">
        <f t="shared" si="3"/>
        <v>mûanyag tartályban</v>
      </c>
      <c r="D25" s="10" t="s">
        <v>1659</v>
      </c>
      <c r="E25" s="10" t="s">
        <v>1655</v>
      </c>
      <c r="F25" s="10" t="s">
        <v>1656</v>
      </c>
      <c r="G25" s="10" t="s">
        <v>1657</v>
      </c>
      <c r="H25" s="21">
        <v>45036</v>
      </c>
      <c r="I25" s="21"/>
      <c r="J25" s="10" t="s">
        <v>1583</v>
      </c>
      <c r="K25" s="10" t="s">
        <v>1573</v>
      </c>
    </row>
    <row r="26" spans="1:11" hidden="1" x14ac:dyDescent="0.35">
      <c r="A26" s="11" t="s">
        <v>1660</v>
      </c>
      <c r="B26" s="12" t="s">
        <v>1661</v>
      </c>
      <c r="C26" t="str">
        <f t="shared" ref="C26:C28" si="4">TRIM(_xlfn.TEXTAFTER(B26, "-"))</f>
        <v>HDPE tartályban</v>
      </c>
      <c r="D26" s="12" t="s">
        <v>1662</v>
      </c>
      <c r="E26" s="12" t="s">
        <v>1663</v>
      </c>
      <c r="F26" s="12" t="s">
        <v>1664</v>
      </c>
      <c r="G26" s="12" t="s">
        <v>1665</v>
      </c>
      <c r="H26" s="20">
        <v>45925</v>
      </c>
      <c r="I26" s="20"/>
      <c r="J26" s="12" t="s">
        <v>1583</v>
      </c>
      <c r="K26" s="12" t="s">
        <v>1567</v>
      </c>
    </row>
    <row r="27" spans="1:11" hidden="1" x14ac:dyDescent="0.35">
      <c r="A27" s="9" t="s">
        <v>1666</v>
      </c>
      <c r="B27" s="10" t="s">
        <v>1667</v>
      </c>
      <c r="C27" t="str">
        <f t="shared" si="4"/>
        <v>buborékcsomagolásban</v>
      </c>
      <c r="D27" s="10" t="s">
        <v>1668</v>
      </c>
      <c r="E27" s="10" t="s">
        <v>1669</v>
      </c>
      <c r="F27" s="10" t="s">
        <v>1641</v>
      </c>
      <c r="G27" s="10" t="s">
        <v>1670</v>
      </c>
      <c r="H27" s="21">
        <v>45944</v>
      </c>
      <c r="I27" s="21"/>
      <c r="J27" s="10" t="s">
        <v>1583</v>
      </c>
      <c r="K27" s="10" t="s">
        <v>1567</v>
      </c>
    </row>
    <row r="28" spans="1:11" hidden="1" x14ac:dyDescent="0.35">
      <c r="A28" s="11" t="s">
        <v>1666</v>
      </c>
      <c r="B28" s="12" t="s">
        <v>1565</v>
      </c>
      <c r="C28" t="str">
        <f t="shared" si="4"/>
        <v>buborékcsomagolásban</v>
      </c>
      <c r="D28" s="12" t="s">
        <v>1671</v>
      </c>
      <c r="E28" s="12" t="s">
        <v>1669</v>
      </c>
      <c r="F28" s="12" t="s">
        <v>1641</v>
      </c>
      <c r="G28" s="12" t="s">
        <v>1670</v>
      </c>
      <c r="H28" s="20">
        <v>45881</v>
      </c>
      <c r="I28" s="20"/>
      <c r="J28" s="12" t="s">
        <v>1583</v>
      </c>
      <c r="K28" s="12" t="s">
        <v>1567</v>
      </c>
    </row>
    <row r="29" spans="1:11" x14ac:dyDescent="0.35">
      <c r="A29" s="9" t="s">
        <v>1672</v>
      </c>
      <c r="B29" s="10" t="s">
        <v>1673</v>
      </c>
      <c r="C29" t="str">
        <f>TRIM(_xlfn.TEXTAFTER(B29, "g"))</f>
        <v>többadagos tartályban</v>
      </c>
      <c r="D29" s="10" t="s">
        <v>1674</v>
      </c>
      <c r="E29" s="10" t="s">
        <v>1675</v>
      </c>
      <c r="F29" s="10" t="s">
        <v>1676</v>
      </c>
      <c r="G29" s="10" t="s">
        <v>1677</v>
      </c>
      <c r="H29" s="21">
        <v>45658</v>
      </c>
      <c r="I29" s="21">
        <v>46022</v>
      </c>
      <c r="J29" s="10" t="s">
        <v>1678</v>
      </c>
      <c r="K29" s="10" t="s">
        <v>1549</v>
      </c>
    </row>
    <row r="30" spans="1:11" hidden="1" x14ac:dyDescent="0.35">
      <c r="A30" s="11" t="s">
        <v>1679</v>
      </c>
      <c r="B30" s="12" t="s">
        <v>1680</v>
      </c>
      <c r="C30" t="str">
        <f>TRIM(_xlfn.TEXTAFTER(B30, "-"))</f>
        <v>injekciós üvegben</v>
      </c>
      <c r="D30" s="12" t="s">
        <v>1681</v>
      </c>
      <c r="E30" s="12" t="s">
        <v>1682</v>
      </c>
      <c r="F30" s="12" t="s">
        <v>1683</v>
      </c>
      <c r="G30" s="12" t="s">
        <v>1684</v>
      </c>
      <c r="H30" s="20">
        <v>44782</v>
      </c>
      <c r="I30" s="20"/>
      <c r="J30" s="12" t="s">
        <v>1544</v>
      </c>
      <c r="K30" s="12" t="s">
        <v>1549</v>
      </c>
    </row>
    <row r="31" spans="1:11" hidden="1" x14ac:dyDescent="0.35">
      <c r="A31" s="9" t="s">
        <v>1685</v>
      </c>
      <c r="B31" s="10" t="s">
        <v>1686</v>
      </c>
      <c r="C31" t="str">
        <f t="shared" ref="C31:C33" si="5">TRIM(_xlfn.TEXTAFTER(B31, "ml"))</f>
        <v>infúziós üvegben</v>
      </c>
      <c r="D31" s="10" t="s">
        <v>1687</v>
      </c>
      <c r="E31" s="10" t="s">
        <v>1682</v>
      </c>
      <c r="F31" s="10" t="s">
        <v>1688</v>
      </c>
      <c r="G31" s="10" t="s">
        <v>1689</v>
      </c>
      <c r="H31" s="21">
        <v>45727</v>
      </c>
      <c r="I31" s="21"/>
      <c r="J31" s="10" t="s">
        <v>1544</v>
      </c>
      <c r="K31" s="10" t="s">
        <v>1545</v>
      </c>
    </row>
    <row r="32" spans="1:11" hidden="1" x14ac:dyDescent="0.35">
      <c r="A32" s="11" t="s">
        <v>1690</v>
      </c>
      <c r="B32" s="12" t="s">
        <v>1691</v>
      </c>
      <c r="C32" t="str">
        <f t="shared" si="5"/>
        <v>palackban</v>
      </c>
      <c r="D32" s="12" t="s">
        <v>1692</v>
      </c>
      <c r="E32" s="12" t="s">
        <v>1682</v>
      </c>
      <c r="F32" s="12" t="s">
        <v>1693</v>
      </c>
      <c r="G32" s="12" t="s">
        <v>1689</v>
      </c>
      <c r="H32" s="20">
        <v>44496</v>
      </c>
      <c r="I32" s="20"/>
      <c r="J32" s="12" t="s">
        <v>1556</v>
      </c>
      <c r="K32" s="12" t="s">
        <v>1545</v>
      </c>
    </row>
    <row r="33" spans="1:11" hidden="1" x14ac:dyDescent="0.35">
      <c r="A33" s="9" t="s">
        <v>1690</v>
      </c>
      <c r="B33" s="10" t="s">
        <v>1694</v>
      </c>
      <c r="C33" t="str">
        <f t="shared" si="5"/>
        <v>palackban</v>
      </c>
      <c r="D33" s="10" t="s">
        <v>1695</v>
      </c>
      <c r="E33" s="10" t="s">
        <v>1682</v>
      </c>
      <c r="F33" s="10" t="s">
        <v>1693</v>
      </c>
      <c r="G33" s="10" t="s">
        <v>1689</v>
      </c>
      <c r="H33" s="21">
        <v>44496</v>
      </c>
      <c r="I33" s="21"/>
      <c r="J33" s="10" t="s">
        <v>1556</v>
      </c>
      <c r="K33" s="10" t="s">
        <v>1545</v>
      </c>
    </row>
    <row r="34" spans="1:11" hidden="1" x14ac:dyDescent="0.35">
      <c r="A34" s="11" t="s">
        <v>1696</v>
      </c>
      <c r="B34" s="12" t="s">
        <v>1608</v>
      </c>
      <c r="C34" t="str">
        <f t="shared" ref="C34:C52" si="6">TRIM(_xlfn.TEXTAFTER(B34, "-"))</f>
        <v>buborékcsomagolásban</v>
      </c>
      <c r="D34" s="12" t="s">
        <v>1697</v>
      </c>
      <c r="E34" s="12" t="s">
        <v>1698</v>
      </c>
      <c r="F34" s="12" t="s">
        <v>1656</v>
      </c>
      <c r="G34" s="12" t="s">
        <v>1699</v>
      </c>
      <c r="H34" s="20">
        <v>41548</v>
      </c>
      <c r="I34" s="20"/>
      <c r="J34" s="12" t="s">
        <v>1583</v>
      </c>
      <c r="K34" s="12" t="s">
        <v>1573</v>
      </c>
    </row>
    <row r="35" spans="1:11" hidden="1" x14ac:dyDescent="0.35">
      <c r="A35" s="9" t="s">
        <v>1696</v>
      </c>
      <c r="B35" s="10" t="s">
        <v>1590</v>
      </c>
      <c r="C35" t="str">
        <f t="shared" si="6"/>
        <v>buborékcsomagolásban</v>
      </c>
      <c r="D35" s="10" t="s">
        <v>1700</v>
      </c>
      <c r="E35" s="10" t="s">
        <v>1698</v>
      </c>
      <c r="F35" s="10" t="s">
        <v>1656</v>
      </c>
      <c r="G35" s="10" t="s">
        <v>1699</v>
      </c>
      <c r="H35" s="21">
        <v>41548</v>
      </c>
      <c r="I35" s="21"/>
      <c r="J35" s="10" t="s">
        <v>1583</v>
      </c>
      <c r="K35" s="10" t="s">
        <v>1573</v>
      </c>
    </row>
    <row r="36" spans="1:11" hidden="1" x14ac:dyDescent="0.35">
      <c r="A36" s="11" t="s">
        <v>1701</v>
      </c>
      <c r="B36" s="12" t="s">
        <v>1702</v>
      </c>
      <c r="C36" t="str">
        <f>TRIM(_xlfn.TEXTAFTER(B36, "ml"))</f>
        <v>injekciós üvegben</v>
      </c>
      <c r="D36" s="12" t="s">
        <v>1703</v>
      </c>
      <c r="E36" s="12" t="s">
        <v>1704</v>
      </c>
      <c r="F36" s="12" t="s">
        <v>1542</v>
      </c>
      <c r="G36" s="12" t="s">
        <v>1705</v>
      </c>
      <c r="H36" s="20">
        <v>45882</v>
      </c>
      <c r="I36" s="20"/>
      <c r="J36" s="12" t="s">
        <v>1544</v>
      </c>
      <c r="K36" s="12" t="s">
        <v>1563</v>
      </c>
    </row>
    <row r="37" spans="1:11" hidden="1" x14ac:dyDescent="0.35">
      <c r="A37" s="9" t="s">
        <v>1706</v>
      </c>
      <c r="B37" s="10" t="s">
        <v>1638</v>
      </c>
      <c r="C37" t="str">
        <f t="shared" si="6"/>
        <v>buborékcsomagolásban</v>
      </c>
      <c r="D37" s="10" t="s">
        <v>1707</v>
      </c>
      <c r="E37" s="10" t="s">
        <v>1708</v>
      </c>
      <c r="F37" s="10" t="s">
        <v>1542</v>
      </c>
      <c r="G37" s="10" t="s">
        <v>1709</v>
      </c>
      <c r="H37" s="21">
        <v>45259</v>
      </c>
      <c r="I37" s="21"/>
      <c r="J37" s="10" t="s">
        <v>1544</v>
      </c>
      <c r="K37" s="10" t="s">
        <v>1545</v>
      </c>
    </row>
    <row r="38" spans="1:11" hidden="1" x14ac:dyDescent="0.35">
      <c r="A38" s="11" t="s">
        <v>1710</v>
      </c>
      <c r="B38" s="12" t="s">
        <v>1711</v>
      </c>
      <c r="C38" t="str">
        <f>TRIM(_xlfn.TEXTAFTER(B38, "ml"))</f>
        <v>üvegben</v>
      </c>
      <c r="D38" s="12" t="s">
        <v>1712</v>
      </c>
      <c r="E38" s="12" t="s">
        <v>1713</v>
      </c>
      <c r="F38" s="12" t="s">
        <v>1714</v>
      </c>
      <c r="G38" s="12" t="s">
        <v>1715</v>
      </c>
      <c r="H38" s="20">
        <v>45840</v>
      </c>
      <c r="I38" s="20"/>
      <c r="J38" s="12" t="s">
        <v>1544</v>
      </c>
      <c r="K38" s="12" t="s">
        <v>1567</v>
      </c>
    </row>
    <row r="39" spans="1:11" hidden="1" x14ac:dyDescent="0.35">
      <c r="A39" s="9" t="s">
        <v>1716</v>
      </c>
      <c r="B39" s="10" t="s">
        <v>1717</v>
      </c>
      <c r="C39" t="str">
        <f t="shared" si="6"/>
        <v>buborékcsomagolásban</v>
      </c>
      <c r="D39" s="10" t="s">
        <v>1718</v>
      </c>
      <c r="E39" s="10" t="s">
        <v>1713</v>
      </c>
      <c r="F39" s="10" t="s">
        <v>1714</v>
      </c>
      <c r="G39" s="10" t="s">
        <v>1715</v>
      </c>
      <c r="H39" s="21">
        <v>45833</v>
      </c>
      <c r="I39" s="21"/>
      <c r="J39" s="10" t="s">
        <v>1544</v>
      </c>
      <c r="K39" s="10" t="s">
        <v>1573</v>
      </c>
    </row>
    <row r="40" spans="1:11" hidden="1" x14ac:dyDescent="0.35">
      <c r="A40" s="11" t="s">
        <v>1719</v>
      </c>
      <c r="B40" s="12" t="s">
        <v>1717</v>
      </c>
      <c r="C40" t="str">
        <f t="shared" si="6"/>
        <v>buborékcsomagolásban</v>
      </c>
      <c r="D40" s="12" t="s">
        <v>1720</v>
      </c>
      <c r="E40" s="12" t="s">
        <v>1713</v>
      </c>
      <c r="F40" s="12" t="s">
        <v>1714</v>
      </c>
      <c r="G40" s="12" t="s">
        <v>1715</v>
      </c>
      <c r="H40" s="20">
        <v>45833</v>
      </c>
      <c r="I40" s="20"/>
      <c r="J40" s="12" t="s">
        <v>1544</v>
      </c>
      <c r="K40" s="12" t="s">
        <v>1573</v>
      </c>
    </row>
    <row r="41" spans="1:11" hidden="1" x14ac:dyDescent="0.35">
      <c r="A41" s="9" t="s">
        <v>1721</v>
      </c>
      <c r="B41" s="10" t="s">
        <v>1722</v>
      </c>
      <c r="C41" t="str">
        <f t="shared" si="6"/>
        <v>buborékcsomagolásban</v>
      </c>
      <c r="D41" s="10" t="s">
        <v>1723</v>
      </c>
      <c r="E41" s="10" t="s">
        <v>1713</v>
      </c>
      <c r="F41" s="10" t="s">
        <v>1714</v>
      </c>
      <c r="G41" s="10" t="s">
        <v>1715</v>
      </c>
      <c r="H41" s="21">
        <v>42901</v>
      </c>
      <c r="I41" s="21"/>
      <c r="J41" s="10" t="s">
        <v>1544</v>
      </c>
      <c r="K41" s="10" t="s">
        <v>1595</v>
      </c>
    </row>
    <row r="42" spans="1:11" hidden="1" x14ac:dyDescent="0.35">
      <c r="A42" s="11" t="s">
        <v>1724</v>
      </c>
      <c r="B42" s="12" t="s">
        <v>1717</v>
      </c>
      <c r="C42" t="str">
        <f t="shared" si="6"/>
        <v>buborékcsomagolásban</v>
      </c>
      <c r="D42" s="12" t="s">
        <v>1725</v>
      </c>
      <c r="E42" s="12" t="s">
        <v>1713</v>
      </c>
      <c r="F42" s="12" t="s">
        <v>1714</v>
      </c>
      <c r="G42" s="12" t="s">
        <v>1715</v>
      </c>
      <c r="H42" s="20">
        <v>45833</v>
      </c>
      <c r="I42" s="20"/>
      <c r="J42" s="12" t="s">
        <v>1544</v>
      </c>
      <c r="K42" s="12" t="s">
        <v>1573</v>
      </c>
    </row>
    <row r="43" spans="1:11" hidden="1" x14ac:dyDescent="0.35">
      <c r="A43" s="9" t="s">
        <v>1724</v>
      </c>
      <c r="B43" s="10" t="s">
        <v>1608</v>
      </c>
      <c r="C43" t="str">
        <f t="shared" si="6"/>
        <v>buborékcsomagolásban</v>
      </c>
      <c r="D43" s="10" t="s">
        <v>1726</v>
      </c>
      <c r="E43" s="10" t="s">
        <v>1713</v>
      </c>
      <c r="F43" s="10" t="s">
        <v>1714</v>
      </c>
      <c r="G43" s="10" t="s">
        <v>1715</v>
      </c>
      <c r="H43" s="21">
        <v>45833</v>
      </c>
      <c r="I43" s="21"/>
      <c r="J43" s="10" t="s">
        <v>1544</v>
      </c>
      <c r="K43" s="10" t="s">
        <v>1573</v>
      </c>
    </row>
    <row r="44" spans="1:11" hidden="1" x14ac:dyDescent="0.35">
      <c r="A44" s="11" t="s">
        <v>1727</v>
      </c>
      <c r="B44" s="12" t="s">
        <v>1728</v>
      </c>
      <c r="C44" t="str">
        <f>TRIM(_xlfn.TEXTAFTER(B44, "ml"))</f>
        <v>OPC ampullában</v>
      </c>
      <c r="D44" s="12" t="s">
        <v>1729</v>
      </c>
      <c r="E44" s="12" t="s">
        <v>1730</v>
      </c>
      <c r="F44" s="12" t="s">
        <v>1714</v>
      </c>
      <c r="G44" s="12" t="s">
        <v>1731</v>
      </c>
      <c r="H44" s="20">
        <v>45833</v>
      </c>
      <c r="I44" s="20"/>
      <c r="J44" s="12" t="s">
        <v>1544</v>
      </c>
      <c r="K44" s="12" t="s">
        <v>1573</v>
      </c>
    </row>
    <row r="45" spans="1:11" hidden="1" x14ac:dyDescent="0.35">
      <c r="A45" s="9" t="s">
        <v>1732</v>
      </c>
      <c r="B45" s="10" t="s">
        <v>1717</v>
      </c>
      <c r="C45" t="str">
        <f t="shared" si="6"/>
        <v>buborékcsomagolásban</v>
      </c>
      <c r="D45" s="10" t="s">
        <v>1733</v>
      </c>
      <c r="E45" s="10" t="s">
        <v>1730</v>
      </c>
      <c r="F45" s="10" t="s">
        <v>1714</v>
      </c>
      <c r="G45" s="10" t="s">
        <v>1731</v>
      </c>
      <c r="H45" s="21">
        <v>45833</v>
      </c>
      <c r="I45" s="21"/>
      <c r="J45" s="10" t="s">
        <v>1544</v>
      </c>
      <c r="K45" s="10" t="s">
        <v>1595</v>
      </c>
    </row>
    <row r="46" spans="1:11" hidden="1" x14ac:dyDescent="0.35">
      <c r="A46" s="11" t="s">
        <v>1732</v>
      </c>
      <c r="B46" s="12" t="s">
        <v>1608</v>
      </c>
      <c r="C46" t="str">
        <f t="shared" si="6"/>
        <v>buborékcsomagolásban</v>
      </c>
      <c r="D46" s="12" t="s">
        <v>1734</v>
      </c>
      <c r="E46" s="12" t="s">
        <v>1730</v>
      </c>
      <c r="F46" s="12" t="s">
        <v>1714</v>
      </c>
      <c r="G46" s="12" t="s">
        <v>1731</v>
      </c>
      <c r="H46" s="20">
        <v>45833</v>
      </c>
      <c r="I46" s="20"/>
      <c r="J46" s="12" t="s">
        <v>1544</v>
      </c>
      <c r="K46" s="12" t="s">
        <v>1595</v>
      </c>
    </row>
    <row r="47" spans="1:11" hidden="1" x14ac:dyDescent="0.35">
      <c r="A47" s="9" t="s">
        <v>1732</v>
      </c>
      <c r="B47" s="10" t="s">
        <v>1735</v>
      </c>
      <c r="C47" t="str">
        <f t="shared" si="6"/>
        <v>buborékcsomagolásban</v>
      </c>
      <c r="D47" s="10" t="s">
        <v>1736</v>
      </c>
      <c r="E47" s="10" t="s">
        <v>1730</v>
      </c>
      <c r="F47" s="10" t="s">
        <v>1714</v>
      </c>
      <c r="G47" s="10" t="s">
        <v>1731</v>
      </c>
      <c r="H47" s="21">
        <v>45833</v>
      </c>
      <c r="I47" s="21"/>
      <c r="J47" s="10" t="s">
        <v>1544</v>
      </c>
      <c r="K47" s="10" t="s">
        <v>1595</v>
      </c>
    </row>
    <row r="48" spans="1:11" hidden="1" x14ac:dyDescent="0.35">
      <c r="A48" s="11" t="s">
        <v>1737</v>
      </c>
      <c r="B48" s="12" t="s">
        <v>1738</v>
      </c>
      <c r="C48" t="str">
        <f t="shared" si="6"/>
        <v>fóliacsík</v>
      </c>
      <c r="D48" s="12" t="s">
        <v>1739</v>
      </c>
      <c r="E48" s="12" t="s">
        <v>1740</v>
      </c>
      <c r="F48" s="12" t="s">
        <v>1656</v>
      </c>
      <c r="G48" s="12" t="s">
        <v>1741</v>
      </c>
      <c r="H48" s="20">
        <v>41609</v>
      </c>
      <c r="I48" s="20"/>
      <c r="J48" s="12" t="s">
        <v>1544</v>
      </c>
      <c r="K48" s="12" t="s">
        <v>1573</v>
      </c>
    </row>
    <row r="49" spans="1:11" x14ac:dyDescent="0.35">
      <c r="A49" s="9" t="s">
        <v>1742</v>
      </c>
      <c r="B49" s="10" t="s">
        <v>1743</v>
      </c>
      <c r="C49" t="str">
        <f>TRIM(_xlfn.TEXTAFTER(B49, "ml"))</f>
        <v>üvegpalackban</v>
      </c>
      <c r="D49" s="10" t="s">
        <v>1744</v>
      </c>
      <c r="E49" s="10" t="s">
        <v>1745</v>
      </c>
      <c r="F49" s="10" t="s">
        <v>1554</v>
      </c>
      <c r="G49" s="10" t="s">
        <v>1746</v>
      </c>
      <c r="H49" s="21">
        <v>42341</v>
      </c>
      <c r="I49" s="21">
        <v>46022</v>
      </c>
      <c r="J49" s="10" t="s">
        <v>1583</v>
      </c>
      <c r="K49" s="10" t="s">
        <v>1747</v>
      </c>
    </row>
    <row r="50" spans="1:11" x14ac:dyDescent="0.35">
      <c r="A50" s="11" t="s">
        <v>1748</v>
      </c>
      <c r="B50" s="12" t="s">
        <v>1597</v>
      </c>
      <c r="C50" t="str">
        <f t="shared" si="6"/>
        <v>buborékcsomagolásban</v>
      </c>
      <c r="D50" s="12" t="s">
        <v>1749</v>
      </c>
      <c r="E50" s="12" t="s">
        <v>1750</v>
      </c>
      <c r="F50" s="12" t="s">
        <v>1751</v>
      </c>
      <c r="G50" s="12" t="s">
        <v>1752</v>
      </c>
      <c r="H50" s="20">
        <v>45726</v>
      </c>
      <c r="I50" s="20">
        <v>46025</v>
      </c>
      <c r="J50" s="12" t="s">
        <v>1544</v>
      </c>
      <c r="K50" s="12" t="s">
        <v>1567</v>
      </c>
    </row>
    <row r="51" spans="1:11" hidden="1" x14ac:dyDescent="0.35">
      <c r="A51" s="9" t="s">
        <v>1753</v>
      </c>
      <c r="B51" s="10" t="s">
        <v>1754</v>
      </c>
      <c r="C51" t="str">
        <f>TRIM(_xlfn.TEXTAFTER(B51, "ml"))</f>
        <v>ampulla</v>
      </c>
      <c r="D51" s="10" t="s">
        <v>1755</v>
      </c>
      <c r="E51" s="10" t="s">
        <v>1756</v>
      </c>
      <c r="F51" s="10" t="s">
        <v>1757</v>
      </c>
      <c r="G51" s="10" t="s">
        <v>1758</v>
      </c>
      <c r="H51" s="21">
        <v>45762</v>
      </c>
      <c r="I51" s="21"/>
      <c r="J51" s="10" t="s">
        <v>1544</v>
      </c>
      <c r="K51" s="10" t="s">
        <v>1549</v>
      </c>
    </row>
    <row r="52" spans="1:11" x14ac:dyDescent="0.35">
      <c r="A52" s="11" t="s">
        <v>1759</v>
      </c>
      <c r="B52" s="12" t="s">
        <v>1578</v>
      </c>
      <c r="C52" t="str">
        <f t="shared" si="6"/>
        <v>injekciós üvegben</v>
      </c>
      <c r="D52" s="12" t="s">
        <v>1760</v>
      </c>
      <c r="E52" s="12" t="s">
        <v>1756</v>
      </c>
      <c r="F52" s="12" t="s">
        <v>1761</v>
      </c>
      <c r="G52" s="12" t="s">
        <v>1758</v>
      </c>
      <c r="H52" s="20">
        <v>45691</v>
      </c>
      <c r="I52" s="20">
        <v>46022</v>
      </c>
      <c r="J52" s="12" t="s">
        <v>1583</v>
      </c>
      <c r="K52" s="12" t="s">
        <v>1549</v>
      </c>
    </row>
    <row r="53" spans="1:11" hidden="1" x14ac:dyDescent="0.35">
      <c r="A53" s="9" t="s">
        <v>1762</v>
      </c>
      <c r="B53" s="10" t="s">
        <v>1763</v>
      </c>
      <c r="C53" t="str">
        <f t="shared" ref="C53:C54" si="7">TRIM(_xlfn.TEXTAFTER(B53, "ml"))</f>
        <v>üvegben</v>
      </c>
      <c r="D53" s="10" t="s">
        <v>1764</v>
      </c>
      <c r="E53" s="10" t="s">
        <v>1765</v>
      </c>
      <c r="F53" s="10" t="s">
        <v>1554</v>
      </c>
      <c r="G53" s="10" t="s">
        <v>1766</v>
      </c>
      <c r="H53" s="21">
        <v>43269</v>
      </c>
      <c r="I53" s="21"/>
      <c r="J53" s="10" t="s">
        <v>1583</v>
      </c>
      <c r="K53" s="10" t="s">
        <v>1567</v>
      </c>
    </row>
    <row r="54" spans="1:11" x14ac:dyDescent="0.35">
      <c r="A54" s="11" t="s">
        <v>1767</v>
      </c>
      <c r="B54" s="12" t="s">
        <v>1768</v>
      </c>
      <c r="C54" t="str">
        <f t="shared" si="7"/>
        <v>LDPE palackban</v>
      </c>
      <c r="D54" s="12" t="s">
        <v>1769</v>
      </c>
      <c r="E54" s="12" t="s">
        <v>1770</v>
      </c>
      <c r="F54" s="12" t="s">
        <v>1771</v>
      </c>
      <c r="G54" s="12" t="s">
        <v>1772</v>
      </c>
      <c r="H54" s="20">
        <v>45876</v>
      </c>
      <c r="I54" s="20">
        <v>46021</v>
      </c>
      <c r="J54" s="12" t="s">
        <v>1678</v>
      </c>
      <c r="K54" s="12" t="s">
        <v>1584</v>
      </c>
    </row>
    <row r="55" spans="1:11" hidden="1" x14ac:dyDescent="0.35">
      <c r="A55" s="9" t="s">
        <v>1773</v>
      </c>
      <c r="B55" s="10" t="s">
        <v>1735</v>
      </c>
      <c r="C55" t="str">
        <f t="shared" ref="C55" si="8">TRIM(_xlfn.TEXTAFTER(B55, "-"))</f>
        <v>buborékcsomagolásban</v>
      </c>
      <c r="D55" s="10" t="s">
        <v>1774</v>
      </c>
      <c r="E55" s="10" t="s">
        <v>1775</v>
      </c>
      <c r="F55" s="10" t="s">
        <v>1554</v>
      </c>
      <c r="G55" s="10" t="s">
        <v>1776</v>
      </c>
      <c r="H55" s="21">
        <v>44377</v>
      </c>
      <c r="I55" s="21"/>
      <c r="J55" s="10" t="s">
        <v>1583</v>
      </c>
      <c r="K55" s="10" t="s">
        <v>1584</v>
      </c>
    </row>
    <row r="56" spans="1:11" hidden="1" x14ac:dyDescent="0.35">
      <c r="A56" s="11" t="s">
        <v>1777</v>
      </c>
      <c r="B56" s="12" t="s">
        <v>1778</v>
      </c>
      <c r="C56" t="str">
        <f>TRIM(_xlfn.TEXTAFTER(B56, "ml"))</f>
        <v>Biofine zsákban</v>
      </c>
      <c r="D56" s="12" t="s">
        <v>1779</v>
      </c>
      <c r="E56" s="12" t="s">
        <v>1780</v>
      </c>
      <c r="F56" s="12" t="s">
        <v>1781</v>
      </c>
      <c r="G56" s="12" t="s">
        <v>1782</v>
      </c>
      <c r="H56" s="20">
        <v>41040</v>
      </c>
      <c r="I56" s="20"/>
      <c r="J56" s="12" t="s">
        <v>1783</v>
      </c>
      <c r="K56" s="12" t="s">
        <v>1573</v>
      </c>
    </row>
    <row r="57" spans="1:11" hidden="1" x14ac:dyDescent="0.35">
      <c r="A57" s="9" t="s">
        <v>1784</v>
      </c>
      <c r="B57" s="10" t="s">
        <v>1785</v>
      </c>
      <c r="C57" t="str">
        <f t="shared" ref="C57:C65" si="9">TRIM(_xlfn.TEXTAFTER(B57, "-"))</f>
        <v>ampulla</v>
      </c>
      <c r="D57" s="10" t="s">
        <v>1786</v>
      </c>
      <c r="E57" s="10" t="s">
        <v>1787</v>
      </c>
      <c r="F57" s="10" t="s">
        <v>1788</v>
      </c>
      <c r="G57" s="10" t="s">
        <v>1789</v>
      </c>
      <c r="H57" s="21">
        <v>45261</v>
      </c>
      <c r="I57" s="21"/>
      <c r="J57" s="10" t="s">
        <v>1583</v>
      </c>
      <c r="K57" s="10" t="s">
        <v>1545</v>
      </c>
    </row>
    <row r="58" spans="1:11" hidden="1" x14ac:dyDescent="0.35">
      <c r="A58" s="11" t="s">
        <v>1790</v>
      </c>
      <c r="B58" s="12" t="s">
        <v>1791</v>
      </c>
      <c r="C58" t="str">
        <f t="shared" si="9"/>
        <v>buborékcsomagolásban</v>
      </c>
      <c r="D58" s="12" t="s">
        <v>1792</v>
      </c>
      <c r="E58" s="12" t="s">
        <v>1793</v>
      </c>
      <c r="F58" s="12" t="s">
        <v>1593</v>
      </c>
      <c r="G58" s="12" t="s">
        <v>1794</v>
      </c>
      <c r="H58" s="20">
        <v>41699</v>
      </c>
      <c r="I58" s="20"/>
      <c r="J58" s="12" t="s">
        <v>1544</v>
      </c>
      <c r="K58" s="12" t="s">
        <v>1595</v>
      </c>
    </row>
    <row r="59" spans="1:11" x14ac:dyDescent="0.35">
      <c r="A59" s="9" t="s">
        <v>1795</v>
      </c>
      <c r="B59" s="10" t="s">
        <v>1667</v>
      </c>
      <c r="C59" t="str">
        <f t="shared" si="9"/>
        <v>buborékcsomagolásban</v>
      </c>
      <c r="D59" s="10" t="s">
        <v>1796</v>
      </c>
      <c r="E59" s="10" t="s">
        <v>1797</v>
      </c>
      <c r="F59" s="10" t="s">
        <v>1542</v>
      </c>
      <c r="G59" s="10" t="s">
        <v>1798</v>
      </c>
      <c r="H59" s="21">
        <v>45580</v>
      </c>
      <c r="I59" s="21">
        <v>46022</v>
      </c>
      <c r="J59" s="10" t="s">
        <v>1556</v>
      </c>
      <c r="K59" s="10" t="s">
        <v>1567</v>
      </c>
    </row>
    <row r="60" spans="1:11" hidden="1" x14ac:dyDescent="0.35">
      <c r="A60" s="11" t="s">
        <v>1799</v>
      </c>
      <c r="B60" s="12" t="s">
        <v>1735</v>
      </c>
      <c r="C60" t="str">
        <f t="shared" si="9"/>
        <v>buborékcsomagolásban</v>
      </c>
      <c r="D60" s="12" t="s">
        <v>1800</v>
      </c>
      <c r="E60" s="12" t="s">
        <v>1793</v>
      </c>
      <c r="F60" s="12" t="s">
        <v>1593</v>
      </c>
      <c r="G60" s="12" t="s">
        <v>1794</v>
      </c>
      <c r="H60" s="20">
        <v>45580</v>
      </c>
      <c r="I60" s="20"/>
      <c r="J60" s="12" t="s">
        <v>1544</v>
      </c>
      <c r="K60" s="12" t="s">
        <v>1545</v>
      </c>
    </row>
    <row r="61" spans="1:11" hidden="1" x14ac:dyDescent="0.35">
      <c r="A61" s="9" t="s">
        <v>1801</v>
      </c>
      <c r="B61" s="10" t="s">
        <v>1735</v>
      </c>
      <c r="C61" t="str">
        <f t="shared" si="9"/>
        <v>buborékcsomagolásban</v>
      </c>
      <c r="D61" s="10" t="s">
        <v>1802</v>
      </c>
      <c r="E61" s="10" t="s">
        <v>1793</v>
      </c>
      <c r="F61" s="10" t="s">
        <v>1593</v>
      </c>
      <c r="G61" s="10" t="s">
        <v>1794</v>
      </c>
      <c r="H61" s="21">
        <v>45541</v>
      </c>
      <c r="I61" s="21"/>
      <c r="J61" s="10" t="s">
        <v>1544</v>
      </c>
      <c r="K61" s="10" t="s">
        <v>1563</v>
      </c>
    </row>
    <row r="62" spans="1:11" hidden="1" x14ac:dyDescent="0.35">
      <c r="A62" s="11" t="s">
        <v>1803</v>
      </c>
      <c r="B62" s="12" t="s">
        <v>1804</v>
      </c>
      <c r="C62" t="str">
        <f t="shared" si="9"/>
        <v>buborékcsomagolásban</v>
      </c>
      <c r="D62" s="12" t="s">
        <v>1805</v>
      </c>
      <c r="E62" s="12" t="s">
        <v>1750</v>
      </c>
      <c r="F62" s="12" t="s">
        <v>1806</v>
      </c>
      <c r="G62" s="12" t="s">
        <v>1752</v>
      </c>
      <c r="H62" s="20">
        <v>45944</v>
      </c>
      <c r="I62" s="20"/>
      <c r="J62" s="12" t="s">
        <v>1544</v>
      </c>
      <c r="K62" s="12" t="s">
        <v>1567</v>
      </c>
    </row>
    <row r="63" spans="1:11" hidden="1" x14ac:dyDescent="0.35">
      <c r="A63" s="9" t="s">
        <v>1807</v>
      </c>
      <c r="B63" s="10" t="s">
        <v>1597</v>
      </c>
      <c r="C63" t="str">
        <f t="shared" si="9"/>
        <v>buborékcsomagolásban</v>
      </c>
      <c r="D63" s="10" t="s">
        <v>1808</v>
      </c>
      <c r="E63" s="10" t="s">
        <v>1750</v>
      </c>
      <c r="F63" s="10" t="s">
        <v>1806</v>
      </c>
      <c r="G63" s="10" t="s">
        <v>1752</v>
      </c>
      <c r="H63" s="21">
        <v>45944</v>
      </c>
      <c r="I63" s="21"/>
      <c r="J63" s="10" t="s">
        <v>1544</v>
      </c>
      <c r="K63" s="10" t="s">
        <v>1567</v>
      </c>
    </row>
    <row r="64" spans="1:11" hidden="1" x14ac:dyDescent="0.35">
      <c r="A64" s="11" t="s">
        <v>1809</v>
      </c>
      <c r="B64" s="12" t="s">
        <v>1586</v>
      </c>
      <c r="C64" t="str">
        <f t="shared" si="9"/>
        <v>injekciós üvegben</v>
      </c>
      <c r="D64" s="12" t="s">
        <v>1810</v>
      </c>
      <c r="E64" s="12" t="s">
        <v>1811</v>
      </c>
      <c r="F64" s="12" t="s">
        <v>1812</v>
      </c>
      <c r="G64" s="12" t="s">
        <v>1752</v>
      </c>
      <c r="H64" s="20">
        <v>45138</v>
      </c>
      <c r="I64" s="20"/>
      <c r="J64" s="12" t="s">
        <v>1583</v>
      </c>
      <c r="K64" s="12" t="s">
        <v>1584</v>
      </c>
    </row>
    <row r="65" spans="1:11" hidden="1" x14ac:dyDescent="0.35">
      <c r="A65" s="9" t="s">
        <v>1809</v>
      </c>
      <c r="B65" s="10" t="s">
        <v>1813</v>
      </c>
      <c r="C65" t="str">
        <f t="shared" si="9"/>
        <v>injekciós üvegben</v>
      </c>
      <c r="D65" s="10" t="s">
        <v>1814</v>
      </c>
      <c r="E65" s="10" t="s">
        <v>1811</v>
      </c>
      <c r="F65" s="10" t="s">
        <v>1812</v>
      </c>
      <c r="G65" s="10" t="s">
        <v>1752</v>
      </c>
      <c r="H65" s="21">
        <v>45138</v>
      </c>
      <c r="I65" s="21"/>
      <c r="J65" s="10" t="s">
        <v>1583</v>
      </c>
      <c r="K65" s="10" t="s">
        <v>1584</v>
      </c>
    </row>
    <row r="66" spans="1:11" hidden="1" x14ac:dyDescent="0.35">
      <c r="A66" s="11" t="s">
        <v>1815</v>
      </c>
      <c r="B66" s="12" t="s">
        <v>1816</v>
      </c>
      <c r="C66" t="str">
        <f>TRIM(_xlfn.TEXTAFTER(B66, "ml"))</f>
        <v>injekciós üvegben</v>
      </c>
      <c r="D66" s="12" t="s">
        <v>1817</v>
      </c>
      <c r="E66" s="12" t="s">
        <v>1750</v>
      </c>
      <c r="F66" s="12" t="s">
        <v>1818</v>
      </c>
      <c r="G66" s="12" t="s">
        <v>1752</v>
      </c>
      <c r="H66" s="20">
        <v>42451</v>
      </c>
      <c r="I66" s="20"/>
      <c r="J66" s="12" t="s">
        <v>1583</v>
      </c>
      <c r="K66" s="12" t="s">
        <v>1584</v>
      </c>
    </row>
    <row r="67" spans="1:11" hidden="1" x14ac:dyDescent="0.35">
      <c r="A67" s="9" t="s">
        <v>1819</v>
      </c>
      <c r="B67" s="10" t="s">
        <v>1578</v>
      </c>
      <c r="C67" t="str">
        <f t="shared" ref="C67:C70" si="10">TRIM(_xlfn.TEXTAFTER(B67, "-"))</f>
        <v>injekciós üvegben</v>
      </c>
      <c r="D67" s="10" t="s">
        <v>1820</v>
      </c>
      <c r="E67" s="10" t="s">
        <v>1750</v>
      </c>
      <c r="F67" s="10" t="s">
        <v>1821</v>
      </c>
      <c r="G67" s="10" t="s">
        <v>1752</v>
      </c>
      <c r="H67" s="21">
        <v>45944</v>
      </c>
      <c r="I67" s="21"/>
      <c r="J67" s="10" t="s">
        <v>1544</v>
      </c>
      <c r="K67" s="10" t="s">
        <v>1573</v>
      </c>
    </row>
    <row r="68" spans="1:11" x14ac:dyDescent="0.35">
      <c r="A68" s="11" t="s">
        <v>1822</v>
      </c>
      <c r="B68" s="12" t="s">
        <v>1823</v>
      </c>
      <c r="C68" t="str">
        <f t="shared" si="10"/>
        <v>injekciós üvegben</v>
      </c>
      <c r="D68" s="12" t="s">
        <v>1824</v>
      </c>
      <c r="E68" s="12" t="s">
        <v>1825</v>
      </c>
      <c r="F68" s="12" t="s">
        <v>1826</v>
      </c>
      <c r="G68" s="12" t="s">
        <v>1827</v>
      </c>
      <c r="H68" s="20">
        <v>45924</v>
      </c>
      <c r="I68" s="20">
        <v>46053</v>
      </c>
      <c r="J68" s="12" t="s">
        <v>1544</v>
      </c>
      <c r="K68" s="12" t="s">
        <v>1545</v>
      </c>
    </row>
    <row r="69" spans="1:11" hidden="1" x14ac:dyDescent="0.35">
      <c r="A69" s="9" t="s">
        <v>1828</v>
      </c>
      <c r="B69" s="10" t="s">
        <v>1823</v>
      </c>
      <c r="C69" t="str">
        <f t="shared" si="10"/>
        <v>injekciós üvegben</v>
      </c>
      <c r="D69" s="10" t="s">
        <v>1829</v>
      </c>
      <c r="E69" s="10" t="s">
        <v>1825</v>
      </c>
      <c r="F69" s="10" t="s">
        <v>1826</v>
      </c>
      <c r="G69" s="10" t="s">
        <v>1827</v>
      </c>
      <c r="H69" s="21">
        <v>45694</v>
      </c>
      <c r="I69" s="21"/>
      <c r="J69" s="10" t="s">
        <v>1544</v>
      </c>
      <c r="K69" s="10" t="s">
        <v>1649</v>
      </c>
    </row>
    <row r="70" spans="1:11" x14ac:dyDescent="0.35">
      <c r="A70" s="11" t="s">
        <v>1830</v>
      </c>
      <c r="B70" s="12" t="s">
        <v>1831</v>
      </c>
      <c r="C70" t="str">
        <f t="shared" si="10"/>
        <v>átlátszó buborékcsomagolásban</v>
      </c>
      <c r="D70" s="12" t="s">
        <v>1832</v>
      </c>
      <c r="E70" s="12" t="s">
        <v>1833</v>
      </c>
      <c r="F70" s="12" t="s">
        <v>1834</v>
      </c>
      <c r="G70" s="12" t="s">
        <v>1835</v>
      </c>
      <c r="H70" s="20">
        <v>45937</v>
      </c>
      <c r="I70" s="20">
        <v>46053</v>
      </c>
      <c r="J70" s="12" t="s">
        <v>1836</v>
      </c>
      <c r="K70" s="12" t="s">
        <v>1563</v>
      </c>
    </row>
    <row r="71" spans="1:11" hidden="1" x14ac:dyDescent="0.35">
      <c r="A71" s="9" t="s">
        <v>1837</v>
      </c>
      <c r="B71" s="10" t="s">
        <v>1838</v>
      </c>
      <c r="C71" t="str">
        <f t="shared" ref="C71:C72" si="11">TRIM(_xlfn.TEXTAFTER(B71, "ml"))</f>
        <v>elõretöltött fecskendõben</v>
      </c>
      <c r="D71" s="10" t="s">
        <v>1839</v>
      </c>
      <c r="E71" s="10" t="s">
        <v>1840</v>
      </c>
      <c r="F71" s="10" t="s">
        <v>1841</v>
      </c>
      <c r="G71" s="10" t="s">
        <v>1842</v>
      </c>
      <c r="H71" s="21">
        <v>45369</v>
      </c>
      <c r="I71" s="21"/>
      <c r="J71" s="10" t="s">
        <v>1583</v>
      </c>
      <c r="K71" s="10" t="s">
        <v>1545</v>
      </c>
    </row>
    <row r="72" spans="1:11" hidden="1" x14ac:dyDescent="0.35">
      <c r="A72" s="11" t="s">
        <v>1843</v>
      </c>
      <c r="B72" s="12" t="s">
        <v>1844</v>
      </c>
      <c r="C72" t="str">
        <f t="shared" si="11"/>
        <v>elõretöltött fecskendõben</v>
      </c>
      <c r="D72" s="12" t="s">
        <v>1845</v>
      </c>
      <c r="E72" s="12" t="s">
        <v>1840</v>
      </c>
      <c r="F72" s="12" t="s">
        <v>1841</v>
      </c>
      <c r="G72" s="12" t="s">
        <v>1842</v>
      </c>
      <c r="H72" s="20">
        <v>45369</v>
      </c>
      <c r="I72" s="20"/>
      <c r="J72" s="12" t="s">
        <v>1583</v>
      </c>
      <c r="K72" s="12" t="s">
        <v>1545</v>
      </c>
    </row>
    <row r="73" spans="1:11" hidden="1" x14ac:dyDescent="0.35">
      <c r="A73" s="9" t="s">
        <v>1846</v>
      </c>
      <c r="B73" s="10" t="s">
        <v>1847</v>
      </c>
      <c r="C73" t="str">
        <f t="shared" ref="C73:C74" si="12">TRIM(_xlfn.TEXTAFTER(B73, "-"))</f>
        <v>buborékcsomagolásban</v>
      </c>
      <c r="D73" s="10" t="s">
        <v>1848</v>
      </c>
      <c r="E73" s="10" t="s">
        <v>1849</v>
      </c>
      <c r="F73" s="10" t="s">
        <v>1850</v>
      </c>
      <c r="G73" s="10" t="s">
        <v>1851</v>
      </c>
      <c r="H73" s="21">
        <v>45957</v>
      </c>
      <c r="I73" s="21"/>
      <c r="J73" s="10" t="s">
        <v>1544</v>
      </c>
      <c r="K73" s="10" t="s">
        <v>1549</v>
      </c>
    </row>
    <row r="74" spans="1:11" hidden="1" x14ac:dyDescent="0.35">
      <c r="A74" s="11" t="s">
        <v>1846</v>
      </c>
      <c r="B74" s="12" t="s">
        <v>1852</v>
      </c>
      <c r="C74" t="str">
        <f t="shared" si="12"/>
        <v>buborékcsomagolásban</v>
      </c>
      <c r="D74" s="12" t="s">
        <v>1853</v>
      </c>
      <c r="E74" s="12" t="s">
        <v>1849</v>
      </c>
      <c r="F74" s="12" t="s">
        <v>1850</v>
      </c>
      <c r="G74" s="12" t="s">
        <v>1851</v>
      </c>
      <c r="H74" s="20">
        <v>45957</v>
      </c>
      <c r="I74" s="20"/>
      <c r="J74" s="12" t="s">
        <v>1544</v>
      </c>
      <c r="K74" s="12" t="s">
        <v>1549</v>
      </c>
    </row>
    <row r="75" spans="1:11" hidden="1" x14ac:dyDescent="0.35">
      <c r="A75" s="9" t="s">
        <v>1854</v>
      </c>
      <c r="B75" s="10" t="s">
        <v>1855</v>
      </c>
      <c r="C75" t="str">
        <f t="shared" ref="C75:C77" si="13">TRIM(_xlfn.TEXTAFTER(B75, "ml"))</f>
        <v>injekciós üvegben</v>
      </c>
      <c r="D75" s="10" t="s">
        <v>1856</v>
      </c>
      <c r="E75" s="10" t="s">
        <v>1857</v>
      </c>
      <c r="F75" s="10" t="s">
        <v>1858</v>
      </c>
      <c r="G75" s="10" t="s">
        <v>1859</v>
      </c>
      <c r="H75" s="21">
        <v>44314</v>
      </c>
      <c r="I75" s="21"/>
      <c r="J75" s="10" t="s">
        <v>1860</v>
      </c>
      <c r="K75" s="10" t="s">
        <v>1545</v>
      </c>
    </row>
    <row r="76" spans="1:11" hidden="1" x14ac:dyDescent="0.35">
      <c r="A76" s="11" t="s">
        <v>1854</v>
      </c>
      <c r="B76" s="12" t="s">
        <v>1861</v>
      </c>
      <c r="C76" t="str">
        <f t="shared" si="13"/>
        <v>injekciós üvegben</v>
      </c>
      <c r="D76" s="12" t="s">
        <v>1862</v>
      </c>
      <c r="E76" s="12" t="s">
        <v>1857</v>
      </c>
      <c r="F76" s="12" t="s">
        <v>1858</v>
      </c>
      <c r="G76" s="12" t="s">
        <v>1859</v>
      </c>
      <c r="H76" s="20">
        <v>44314</v>
      </c>
      <c r="I76" s="20"/>
      <c r="J76" s="12" t="s">
        <v>1860</v>
      </c>
      <c r="K76" s="12" t="s">
        <v>1545</v>
      </c>
    </row>
    <row r="77" spans="1:11" hidden="1" x14ac:dyDescent="0.35">
      <c r="A77" s="9" t="s">
        <v>1863</v>
      </c>
      <c r="B77" s="10" t="s">
        <v>1855</v>
      </c>
      <c r="C77" t="str">
        <f t="shared" si="13"/>
        <v>injekciós üvegben</v>
      </c>
      <c r="D77" s="10" t="s">
        <v>1864</v>
      </c>
      <c r="E77" s="10" t="s">
        <v>1857</v>
      </c>
      <c r="F77" s="10" t="s">
        <v>1858</v>
      </c>
      <c r="G77" s="10" t="s">
        <v>1859</v>
      </c>
      <c r="H77" s="21">
        <v>44314</v>
      </c>
      <c r="I77" s="21"/>
      <c r="J77" s="10" t="s">
        <v>1860</v>
      </c>
      <c r="K77" s="10" t="s">
        <v>1545</v>
      </c>
    </row>
    <row r="78" spans="1:11" hidden="1" x14ac:dyDescent="0.35">
      <c r="A78" s="11" t="s">
        <v>1865</v>
      </c>
      <c r="B78" s="12" t="s">
        <v>1586</v>
      </c>
      <c r="C78" t="str">
        <f t="shared" ref="C78:C79" si="14">TRIM(_xlfn.TEXTAFTER(B78, "-"))</f>
        <v>injekciós üvegben</v>
      </c>
      <c r="D78" s="12" t="s">
        <v>1866</v>
      </c>
      <c r="E78" s="12" t="s">
        <v>1867</v>
      </c>
      <c r="F78" s="12" t="s">
        <v>1554</v>
      </c>
      <c r="G78" s="12" t="s">
        <v>1868</v>
      </c>
      <c r="H78" s="20">
        <v>44827</v>
      </c>
      <c r="I78" s="20"/>
      <c r="J78" s="12" t="s">
        <v>1544</v>
      </c>
      <c r="K78" s="12" t="s">
        <v>1545</v>
      </c>
    </row>
    <row r="79" spans="1:11" hidden="1" x14ac:dyDescent="0.35">
      <c r="A79" s="9" t="s">
        <v>1869</v>
      </c>
      <c r="B79" s="10" t="s">
        <v>1870</v>
      </c>
      <c r="C79" t="str">
        <f t="shared" si="14"/>
        <v>tartályban</v>
      </c>
      <c r="D79" s="10" t="s">
        <v>1871</v>
      </c>
      <c r="E79" s="10" t="s">
        <v>1872</v>
      </c>
      <c r="F79" s="10" t="s">
        <v>1873</v>
      </c>
      <c r="G79" s="10" t="s">
        <v>1874</v>
      </c>
      <c r="H79" s="21">
        <v>44965</v>
      </c>
      <c r="I79" s="21"/>
      <c r="J79" s="10" t="s">
        <v>1544</v>
      </c>
      <c r="K79" s="10" t="s">
        <v>1549</v>
      </c>
    </row>
    <row r="80" spans="1:11" x14ac:dyDescent="0.35">
      <c r="A80" s="11" t="s">
        <v>1875</v>
      </c>
      <c r="B80" s="12" t="s">
        <v>1876</v>
      </c>
      <c r="C80" t="str">
        <f>TRIM(_xlfn.TEXTAFTER(B80, "ml"))</f>
        <v>üvegben</v>
      </c>
      <c r="D80" s="12" t="s">
        <v>1877</v>
      </c>
      <c r="E80" s="12" t="s">
        <v>1878</v>
      </c>
      <c r="F80" s="12" t="s">
        <v>1617</v>
      </c>
      <c r="G80" s="12" t="s">
        <v>1879</v>
      </c>
      <c r="H80" s="20">
        <v>45838</v>
      </c>
      <c r="I80" s="20">
        <v>45962</v>
      </c>
      <c r="J80" s="12" t="s">
        <v>1556</v>
      </c>
      <c r="K80" s="12" t="s">
        <v>1584</v>
      </c>
    </row>
    <row r="81" spans="1:11" hidden="1" x14ac:dyDescent="0.35">
      <c r="A81" s="9" t="s">
        <v>1880</v>
      </c>
      <c r="B81" s="10" t="s">
        <v>1881</v>
      </c>
      <c r="C81" t="str">
        <f t="shared" ref="C81" si="15">TRIM(_xlfn.TEXTAFTER(B81, "-"))</f>
        <v>tartályban</v>
      </c>
      <c r="D81" s="10" t="s">
        <v>1882</v>
      </c>
      <c r="E81" s="10" t="s">
        <v>1883</v>
      </c>
      <c r="F81" s="10" t="s">
        <v>1617</v>
      </c>
      <c r="G81" s="10" t="s">
        <v>1879</v>
      </c>
      <c r="H81" s="21">
        <v>41983</v>
      </c>
      <c r="I81" s="21"/>
      <c r="J81" s="10" t="s">
        <v>1556</v>
      </c>
      <c r="K81" s="10" t="s">
        <v>1595</v>
      </c>
    </row>
    <row r="82" spans="1:11" hidden="1" x14ac:dyDescent="0.35">
      <c r="A82" s="11" t="s">
        <v>1884</v>
      </c>
      <c r="B82" s="12" t="s">
        <v>1885</v>
      </c>
      <c r="C82" t="str">
        <f>TRIM(_xlfn.TEXTAFTER(B82, "ml"))</f>
        <v>ampulla</v>
      </c>
      <c r="D82" s="12" t="s">
        <v>1886</v>
      </c>
      <c r="E82" s="12" t="s">
        <v>1887</v>
      </c>
      <c r="F82" s="12" t="s">
        <v>1818</v>
      </c>
      <c r="G82" s="12" t="s">
        <v>1888</v>
      </c>
      <c r="H82" s="20">
        <v>45691</v>
      </c>
      <c r="I82" s="20"/>
      <c r="J82" s="12" t="s">
        <v>1889</v>
      </c>
      <c r="K82" s="12" t="s">
        <v>1595</v>
      </c>
    </row>
    <row r="83" spans="1:11" hidden="1" x14ac:dyDescent="0.35">
      <c r="A83" s="9" t="s">
        <v>1890</v>
      </c>
      <c r="B83" s="10" t="s">
        <v>1597</v>
      </c>
      <c r="C83" t="str">
        <f t="shared" ref="C83:C106" si="16">TRIM(_xlfn.TEXTAFTER(B83, "-"))</f>
        <v>buborékcsomagolásban</v>
      </c>
      <c r="D83" s="10" t="s">
        <v>1891</v>
      </c>
      <c r="E83" s="10" t="s">
        <v>1892</v>
      </c>
      <c r="F83" s="10" t="s">
        <v>1893</v>
      </c>
      <c r="G83" s="10" t="s">
        <v>1894</v>
      </c>
      <c r="H83" s="21">
        <v>44085</v>
      </c>
      <c r="I83" s="21"/>
      <c r="J83" s="10" t="s">
        <v>1544</v>
      </c>
      <c r="K83" s="10" t="s">
        <v>1584</v>
      </c>
    </row>
    <row r="84" spans="1:11" hidden="1" x14ac:dyDescent="0.35">
      <c r="A84" s="11" t="s">
        <v>1890</v>
      </c>
      <c r="B84" s="12" t="s">
        <v>1590</v>
      </c>
      <c r="C84" t="str">
        <f t="shared" si="16"/>
        <v>buborékcsomagolásban</v>
      </c>
      <c r="D84" s="12" t="s">
        <v>1895</v>
      </c>
      <c r="E84" s="12" t="s">
        <v>1892</v>
      </c>
      <c r="F84" s="12" t="s">
        <v>1893</v>
      </c>
      <c r="G84" s="12" t="s">
        <v>1894</v>
      </c>
      <c r="H84" s="20">
        <v>42684</v>
      </c>
      <c r="I84" s="20"/>
      <c r="J84" s="12" t="s">
        <v>1544</v>
      </c>
      <c r="K84" s="12" t="s">
        <v>1584</v>
      </c>
    </row>
    <row r="85" spans="1:11" hidden="1" x14ac:dyDescent="0.35">
      <c r="A85" s="9" t="s">
        <v>1896</v>
      </c>
      <c r="B85" s="10" t="s">
        <v>1597</v>
      </c>
      <c r="C85" t="str">
        <f t="shared" si="16"/>
        <v>buborékcsomagolásban</v>
      </c>
      <c r="D85" s="10" t="s">
        <v>1897</v>
      </c>
      <c r="E85" s="10" t="s">
        <v>1892</v>
      </c>
      <c r="F85" s="10" t="s">
        <v>1893</v>
      </c>
      <c r="G85" s="10" t="s">
        <v>1894</v>
      </c>
      <c r="H85" s="21">
        <v>43570</v>
      </c>
      <c r="I85" s="21"/>
      <c r="J85" s="10" t="s">
        <v>1544</v>
      </c>
      <c r="K85" s="10" t="s">
        <v>1584</v>
      </c>
    </row>
    <row r="86" spans="1:11" hidden="1" x14ac:dyDescent="0.35">
      <c r="A86" s="11" t="s">
        <v>1896</v>
      </c>
      <c r="B86" s="12" t="s">
        <v>1590</v>
      </c>
      <c r="C86" t="str">
        <f t="shared" si="16"/>
        <v>buborékcsomagolásban</v>
      </c>
      <c r="D86" s="12" t="s">
        <v>1898</v>
      </c>
      <c r="E86" s="12" t="s">
        <v>1892</v>
      </c>
      <c r="F86" s="12" t="s">
        <v>1893</v>
      </c>
      <c r="G86" s="12" t="s">
        <v>1894</v>
      </c>
      <c r="H86" s="20">
        <v>42257</v>
      </c>
      <c r="I86" s="20"/>
      <c r="J86" s="12" t="s">
        <v>1544</v>
      </c>
      <c r="K86" s="12" t="s">
        <v>1573</v>
      </c>
    </row>
    <row r="87" spans="1:11" hidden="1" x14ac:dyDescent="0.35">
      <c r="A87" s="9" t="s">
        <v>1899</v>
      </c>
      <c r="B87" s="10" t="s">
        <v>1565</v>
      </c>
      <c r="C87" t="str">
        <f t="shared" si="16"/>
        <v>buborékcsomagolásban</v>
      </c>
      <c r="D87" s="10" t="s">
        <v>1900</v>
      </c>
      <c r="E87" s="10" t="s">
        <v>1901</v>
      </c>
      <c r="F87" s="10" t="s">
        <v>1902</v>
      </c>
      <c r="G87" s="10" t="s">
        <v>1903</v>
      </c>
      <c r="H87" s="21">
        <v>44753</v>
      </c>
      <c r="I87" s="21"/>
      <c r="J87" s="10" t="s">
        <v>1544</v>
      </c>
      <c r="K87" s="10" t="s">
        <v>1567</v>
      </c>
    </row>
    <row r="88" spans="1:11" hidden="1" x14ac:dyDescent="0.35">
      <c r="A88" s="11" t="s">
        <v>1904</v>
      </c>
      <c r="B88" s="12" t="s">
        <v>1667</v>
      </c>
      <c r="C88" t="str">
        <f t="shared" si="16"/>
        <v>buborékcsomagolásban</v>
      </c>
      <c r="D88" s="12" t="s">
        <v>1905</v>
      </c>
      <c r="E88" s="12" t="s">
        <v>1901</v>
      </c>
      <c r="F88" s="12" t="s">
        <v>1902</v>
      </c>
      <c r="G88" s="12" t="s">
        <v>1903</v>
      </c>
      <c r="H88" s="20">
        <v>44753</v>
      </c>
      <c r="I88" s="20"/>
      <c r="J88" s="12" t="s">
        <v>1678</v>
      </c>
      <c r="K88" s="12" t="s">
        <v>1567</v>
      </c>
    </row>
    <row r="89" spans="1:11" x14ac:dyDescent="0.35">
      <c r="A89" s="9" t="s">
        <v>1906</v>
      </c>
      <c r="B89" s="10" t="s">
        <v>1907</v>
      </c>
      <c r="C89" t="str">
        <f t="shared" si="16"/>
        <v>HDPE tartályban</v>
      </c>
      <c r="D89" s="10" t="s">
        <v>1908</v>
      </c>
      <c r="E89" s="10" t="s">
        <v>1901</v>
      </c>
      <c r="F89" s="10" t="s">
        <v>1909</v>
      </c>
      <c r="G89" s="10" t="s">
        <v>1903</v>
      </c>
      <c r="H89" s="21">
        <v>45688</v>
      </c>
      <c r="I89" s="21">
        <v>45976</v>
      </c>
      <c r="J89" s="10" t="s">
        <v>1583</v>
      </c>
      <c r="K89" s="10" t="s">
        <v>1573</v>
      </c>
    </row>
    <row r="90" spans="1:11" hidden="1" x14ac:dyDescent="0.35">
      <c r="A90" s="11" t="s">
        <v>1910</v>
      </c>
      <c r="B90" s="12" t="s">
        <v>1911</v>
      </c>
      <c r="C90" t="str">
        <f t="shared" si="16"/>
        <v>átlátszó buborékcsomagolásban</v>
      </c>
      <c r="D90" s="12" t="s">
        <v>1912</v>
      </c>
      <c r="E90" s="12" t="s">
        <v>1740</v>
      </c>
      <c r="F90" s="12" t="s">
        <v>1656</v>
      </c>
      <c r="G90" s="12" t="s">
        <v>1741</v>
      </c>
      <c r="H90" s="20">
        <v>42338</v>
      </c>
      <c r="I90" s="20"/>
      <c r="J90" s="12" t="s">
        <v>1583</v>
      </c>
      <c r="K90" s="12" t="s">
        <v>1595</v>
      </c>
    </row>
    <row r="91" spans="1:11" hidden="1" x14ac:dyDescent="0.35">
      <c r="A91" s="9" t="s">
        <v>1910</v>
      </c>
      <c r="B91" s="10" t="s">
        <v>1913</v>
      </c>
      <c r="C91" t="str">
        <f t="shared" si="16"/>
        <v>átlátszó buborékcsomagolásban</v>
      </c>
      <c r="D91" s="10" t="s">
        <v>1914</v>
      </c>
      <c r="E91" s="10" t="s">
        <v>1740</v>
      </c>
      <c r="F91" s="10" t="s">
        <v>1656</v>
      </c>
      <c r="G91" s="10" t="s">
        <v>1741</v>
      </c>
      <c r="H91" s="21">
        <v>42338</v>
      </c>
      <c r="I91" s="21"/>
      <c r="J91" s="10" t="s">
        <v>1583</v>
      </c>
      <c r="K91" s="10" t="s">
        <v>1595</v>
      </c>
    </row>
    <row r="92" spans="1:11" hidden="1" x14ac:dyDescent="0.35">
      <c r="A92" s="11" t="s">
        <v>1910</v>
      </c>
      <c r="B92" s="12" t="s">
        <v>1915</v>
      </c>
      <c r="C92" t="str">
        <f t="shared" si="16"/>
        <v>átlátszó buborékcsomagolásban</v>
      </c>
      <c r="D92" s="12" t="s">
        <v>1916</v>
      </c>
      <c r="E92" s="12" t="s">
        <v>1740</v>
      </c>
      <c r="F92" s="12" t="s">
        <v>1656</v>
      </c>
      <c r="G92" s="12" t="s">
        <v>1741</v>
      </c>
      <c r="H92" s="20">
        <v>42338</v>
      </c>
      <c r="I92" s="20"/>
      <c r="J92" s="12" t="s">
        <v>1583</v>
      </c>
      <c r="K92" s="12" t="s">
        <v>1595</v>
      </c>
    </row>
    <row r="93" spans="1:11" hidden="1" x14ac:dyDescent="0.35">
      <c r="A93" s="9" t="s">
        <v>1917</v>
      </c>
      <c r="B93" s="10" t="s">
        <v>1918</v>
      </c>
      <c r="C93" t="str">
        <f t="shared" si="16"/>
        <v>tasakban</v>
      </c>
      <c r="D93" s="10" t="s">
        <v>1919</v>
      </c>
      <c r="E93" s="10" t="s">
        <v>1920</v>
      </c>
      <c r="F93" s="10" t="s">
        <v>1656</v>
      </c>
      <c r="G93" s="10" t="s">
        <v>1921</v>
      </c>
      <c r="H93" s="21">
        <v>44978</v>
      </c>
      <c r="I93" s="21"/>
      <c r="J93" s="10" t="s">
        <v>1583</v>
      </c>
      <c r="K93" s="10" t="s">
        <v>1595</v>
      </c>
    </row>
    <row r="94" spans="1:11" hidden="1" x14ac:dyDescent="0.35">
      <c r="A94" s="11" t="s">
        <v>1917</v>
      </c>
      <c r="B94" s="12" t="s">
        <v>1922</v>
      </c>
      <c r="C94" t="str">
        <f t="shared" si="16"/>
        <v>tasakban</v>
      </c>
      <c r="D94" s="12" t="s">
        <v>1923</v>
      </c>
      <c r="E94" s="12" t="s">
        <v>1920</v>
      </c>
      <c r="F94" s="12" t="s">
        <v>1656</v>
      </c>
      <c r="G94" s="12" t="s">
        <v>1921</v>
      </c>
      <c r="H94" s="20">
        <v>44833</v>
      </c>
      <c r="I94" s="20"/>
      <c r="J94" s="12" t="s">
        <v>1583</v>
      </c>
      <c r="K94" s="12" t="s">
        <v>1573</v>
      </c>
    </row>
    <row r="95" spans="1:11" x14ac:dyDescent="0.35">
      <c r="A95" s="9" t="s">
        <v>1924</v>
      </c>
      <c r="B95" s="10" t="s">
        <v>1925</v>
      </c>
      <c r="C95" t="str">
        <f t="shared" si="16"/>
        <v>szalagcsomagolásban</v>
      </c>
      <c r="D95" s="10" t="s">
        <v>1926</v>
      </c>
      <c r="E95" s="10" t="s">
        <v>1927</v>
      </c>
      <c r="F95" s="10" t="s">
        <v>1656</v>
      </c>
      <c r="G95" s="10" t="s">
        <v>1928</v>
      </c>
      <c r="H95" s="21">
        <v>45938</v>
      </c>
      <c r="I95" s="21">
        <v>45976</v>
      </c>
      <c r="J95" s="10" t="s">
        <v>1860</v>
      </c>
      <c r="K95" s="10" t="s">
        <v>1573</v>
      </c>
    </row>
    <row r="96" spans="1:11" hidden="1" x14ac:dyDescent="0.35">
      <c r="A96" s="11" t="s">
        <v>1929</v>
      </c>
      <c r="B96" s="12" t="s">
        <v>1608</v>
      </c>
      <c r="C96" t="str">
        <f t="shared" si="16"/>
        <v>buborékcsomagolásban</v>
      </c>
      <c r="D96" s="12" t="s">
        <v>1930</v>
      </c>
      <c r="E96" s="12" t="s">
        <v>1740</v>
      </c>
      <c r="F96" s="12" t="s">
        <v>1931</v>
      </c>
      <c r="G96" s="12" t="s">
        <v>1932</v>
      </c>
      <c r="H96" s="20">
        <v>42317</v>
      </c>
      <c r="I96" s="20"/>
      <c r="J96" s="12" t="s">
        <v>1544</v>
      </c>
      <c r="K96" s="12" t="s">
        <v>1573</v>
      </c>
    </row>
    <row r="97" spans="1:11" hidden="1" x14ac:dyDescent="0.35">
      <c r="A97" s="9" t="s">
        <v>1929</v>
      </c>
      <c r="B97" s="10" t="s">
        <v>1933</v>
      </c>
      <c r="C97" t="str">
        <f t="shared" si="16"/>
        <v>buborékcsomagolásban</v>
      </c>
      <c r="D97" s="10" t="s">
        <v>1934</v>
      </c>
      <c r="E97" s="10" t="s">
        <v>1740</v>
      </c>
      <c r="F97" s="10" t="s">
        <v>1931</v>
      </c>
      <c r="G97" s="10" t="s">
        <v>1932</v>
      </c>
      <c r="H97" s="21">
        <v>42317</v>
      </c>
      <c r="I97" s="21"/>
      <c r="J97" s="10" t="s">
        <v>1544</v>
      </c>
      <c r="K97" s="10" t="s">
        <v>1573</v>
      </c>
    </row>
    <row r="98" spans="1:11" x14ac:dyDescent="0.35">
      <c r="A98" s="11" t="s">
        <v>1929</v>
      </c>
      <c r="B98" s="12" t="s">
        <v>1565</v>
      </c>
      <c r="C98" t="str">
        <f t="shared" si="16"/>
        <v>buborékcsomagolásban</v>
      </c>
      <c r="D98" s="12" t="s">
        <v>1935</v>
      </c>
      <c r="E98" s="12" t="s">
        <v>1740</v>
      </c>
      <c r="F98" s="12" t="s">
        <v>1931</v>
      </c>
      <c r="G98" s="12" t="s">
        <v>1932</v>
      </c>
      <c r="H98" s="20">
        <v>45939</v>
      </c>
      <c r="I98" s="20">
        <v>45976</v>
      </c>
      <c r="J98" s="12" t="s">
        <v>1583</v>
      </c>
      <c r="K98" s="12" t="s">
        <v>1573</v>
      </c>
    </row>
    <row r="99" spans="1:11" hidden="1" x14ac:dyDescent="0.35">
      <c r="A99" s="9" t="s">
        <v>1936</v>
      </c>
      <c r="B99" s="10" t="s">
        <v>1735</v>
      </c>
      <c r="C99" t="str">
        <f t="shared" si="16"/>
        <v>buborékcsomagolásban</v>
      </c>
      <c r="D99" s="10" t="s">
        <v>1937</v>
      </c>
      <c r="E99" s="10" t="s">
        <v>1938</v>
      </c>
      <c r="F99" s="10" t="s">
        <v>1542</v>
      </c>
      <c r="G99" s="10" t="s">
        <v>1939</v>
      </c>
      <c r="H99" s="21">
        <v>45413</v>
      </c>
      <c r="I99" s="21"/>
      <c r="J99" s="10" t="s">
        <v>1544</v>
      </c>
      <c r="K99" s="10" t="s">
        <v>1567</v>
      </c>
    </row>
    <row r="100" spans="1:11" hidden="1" x14ac:dyDescent="0.35">
      <c r="A100" s="11" t="s">
        <v>1940</v>
      </c>
      <c r="B100" s="12" t="s">
        <v>1735</v>
      </c>
      <c r="C100" t="str">
        <f t="shared" si="16"/>
        <v>buborékcsomagolásban</v>
      </c>
      <c r="D100" s="12" t="s">
        <v>1941</v>
      </c>
      <c r="E100" s="12" t="s">
        <v>1938</v>
      </c>
      <c r="F100" s="12" t="s">
        <v>1542</v>
      </c>
      <c r="G100" s="12" t="s">
        <v>1939</v>
      </c>
      <c r="H100" s="20">
        <v>45421</v>
      </c>
      <c r="I100" s="20"/>
      <c r="J100" s="12" t="s">
        <v>1544</v>
      </c>
      <c r="K100" s="12" t="s">
        <v>1567</v>
      </c>
    </row>
    <row r="101" spans="1:11" hidden="1" x14ac:dyDescent="0.35">
      <c r="A101" s="9" t="s">
        <v>1942</v>
      </c>
      <c r="B101" s="10" t="s">
        <v>1735</v>
      </c>
      <c r="C101" t="str">
        <f t="shared" si="16"/>
        <v>buborékcsomagolásban</v>
      </c>
      <c r="D101" s="10" t="s">
        <v>1943</v>
      </c>
      <c r="E101" s="10" t="s">
        <v>1938</v>
      </c>
      <c r="F101" s="10" t="s">
        <v>1542</v>
      </c>
      <c r="G101" s="10" t="s">
        <v>1939</v>
      </c>
      <c r="H101" s="21">
        <v>45408</v>
      </c>
      <c r="I101" s="21"/>
      <c r="J101" s="10" t="s">
        <v>1544</v>
      </c>
      <c r="K101" s="10" t="s">
        <v>1567</v>
      </c>
    </row>
    <row r="102" spans="1:11" hidden="1" x14ac:dyDescent="0.35">
      <c r="A102" s="11" t="s">
        <v>1944</v>
      </c>
      <c r="B102" s="12" t="s">
        <v>1735</v>
      </c>
      <c r="C102" t="str">
        <f t="shared" si="16"/>
        <v>buborékcsomagolásban</v>
      </c>
      <c r="D102" s="12" t="s">
        <v>1945</v>
      </c>
      <c r="E102" s="12" t="s">
        <v>1938</v>
      </c>
      <c r="F102" s="12" t="s">
        <v>1554</v>
      </c>
      <c r="G102" s="12" t="s">
        <v>1939</v>
      </c>
      <c r="H102" s="20">
        <v>45931</v>
      </c>
      <c r="I102" s="20"/>
      <c r="J102" s="12" t="s">
        <v>1544</v>
      </c>
      <c r="K102" s="12" t="s">
        <v>1567</v>
      </c>
    </row>
    <row r="103" spans="1:11" hidden="1" x14ac:dyDescent="0.35">
      <c r="A103" s="9" t="s">
        <v>1946</v>
      </c>
      <c r="B103" s="10" t="s">
        <v>1735</v>
      </c>
      <c r="C103" t="str">
        <f t="shared" si="16"/>
        <v>buborékcsomagolásban</v>
      </c>
      <c r="D103" s="10" t="s">
        <v>1947</v>
      </c>
      <c r="E103" s="10" t="s">
        <v>1938</v>
      </c>
      <c r="F103" s="10" t="s">
        <v>1554</v>
      </c>
      <c r="G103" s="10" t="s">
        <v>1939</v>
      </c>
      <c r="H103" s="21">
        <v>45958</v>
      </c>
      <c r="I103" s="21"/>
      <c r="J103" s="10" t="s">
        <v>1544</v>
      </c>
      <c r="K103" s="10" t="s">
        <v>1567</v>
      </c>
    </row>
    <row r="104" spans="1:11" hidden="1" x14ac:dyDescent="0.35">
      <c r="A104" s="11" t="s">
        <v>1948</v>
      </c>
      <c r="B104" s="12" t="s">
        <v>1735</v>
      </c>
      <c r="C104" t="str">
        <f t="shared" si="16"/>
        <v>buborékcsomagolásban</v>
      </c>
      <c r="D104" s="12" t="s">
        <v>1949</v>
      </c>
      <c r="E104" s="12" t="s">
        <v>1938</v>
      </c>
      <c r="F104" s="12" t="s">
        <v>1554</v>
      </c>
      <c r="G104" s="12" t="s">
        <v>1939</v>
      </c>
      <c r="H104" s="20">
        <v>45931</v>
      </c>
      <c r="I104" s="20"/>
      <c r="J104" s="12" t="s">
        <v>1544</v>
      </c>
      <c r="K104" s="12" t="s">
        <v>1567</v>
      </c>
    </row>
    <row r="105" spans="1:11" hidden="1" x14ac:dyDescent="0.35">
      <c r="A105" s="9" t="s">
        <v>1950</v>
      </c>
      <c r="B105" s="10" t="s">
        <v>1735</v>
      </c>
      <c r="C105" t="str">
        <f t="shared" si="16"/>
        <v>buborékcsomagolásban</v>
      </c>
      <c r="D105" s="10" t="s">
        <v>1951</v>
      </c>
      <c r="E105" s="10" t="s">
        <v>1938</v>
      </c>
      <c r="F105" s="10" t="s">
        <v>1554</v>
      </c>
      <c r="G105" s="10" t="s">
        <v>1939</v>
      </c>
      <c r="H105" s="21">
        <v>45958</v>
      </c>
      <c r="I105" s="21"/>
      <c r="J105" s="10" t="s">
        <v>1544</v>
      </c>
      <c r="K105" s="10" t="s">
        <v>1567</v>
      </c>
    </row>
    <row r="106" spans="1:11" hidden="1" x14ac:dyDescent="0.35">
      <c r="A106" s="11" t="s">
        <v>1952</v>
      </c>
      <c r="B106" s="12" t="s">
        <v>1953</v>
      </c>
      <c r="C106" t="str">
        <f t="shared" si="16"/>
        <v>PP tartályban</v>
      </c>
      <c r="D106" s="12" t="s">
        <v>1954</v>
      </c>
      <c r="E106" s="12" t="s">
        <v>1955</v>
      </c>
      <c r="F106" s="12" t="s">
        <v>1617</v>
      </c>
      <c r="G106" s="12" t="s">
        <v>1956</v>
      </c>
      <c r="H106" s="20">
        <v>42004</v>
      </c>
      <c r="I106" s="20"/>
      <c r="J106" s="12" t="s">
        <v>1544</v>
      </c>
      <c r="K106" s="12" t="s">
        <v>1584</v>
      </c>
    </row>
    <row r="107" spans="1:11" hidden="1" x14ac:dyDescent="0.35">
      <c r="A107" s="9" t="s">
        <v>1957</v>
      </c>
      <c r="B107" s="10" t="s">
        <v>1958</v>
      </c>
      <c r="C107" t="str">
        <f>TRIM(_xlfn.TEXTAFTER(B107, "ml"))</f>
        <v>infúziós üvegben</v>
      </c>
      <c r="D107" s="10" t="s">
        <v>1959</v>
      </c>
      <c r="E107" s="10" t="s">
        <v>1960</v>
      </c>
      <c r="F107" s="10" t="s">
        <v>1931</v>
      </c>
      <c r="G107" s="10" t="s">
        <v>1961</v>
      </c>
      <c r="H107" s="21">
        <v>45560</v>
      </c>
      <c r="I107" s="21"/>
      <c r="J107" s="10" t="s">
        <v>1544</v>
      </c>
      <c r="K107" s="10" t="s">
        <v>1649</v>
      </c>
    </row>
    <row r="108" spans="1:11" hidden="1" x14ac:dyDescent="0.35">
      <c r="A108" s="11" t="s">
        <v>1962</v>
      </c>
      <c r="B108" s="12" t="s">
        <v>1586</v>
      </c>
      <c r="C108" t="str">
        <f>TRIM(_xlfn.TEXTAFTER(B108, "-"))</f>
        <v>injekciós üvegben</v>
      </c>
      <c r="D108" s="12" t="s">
        <v>1963</v>
      </c>
      <c r="E108" s="12" t="s">
        <v>1964</v>
      </c>
      <c r="F108" s="12" t="s">
        <v>1965</v>
      </c>
      <c r="G108" s="12" t="s">
        <v>1966</v>
      </c>
      <c r="H108" s="20">
        <v>44273</v>
      </c>
      <c r="I108" s="20"/>
      <c r="J108" s="12" t="s">
        <v>1544</v>
      </c>
      <c r="K108" s="12" t="s">
        <v>1545</v>
      </c>
    </row>
    <row r="109" spans="1:11" hidden="1" x14ac:dyDescent="0.35">
      <c r="A109" s="9" t="s">
        <v>1962</v>
      </c>
      <c r="B109" s="10" t="s">
        <v>1967</v>
      </c>
      <c r="C109" t="str">
        <f>TRIM(_xlfn.TEXTAFTER(B109, "-"))</f>
        <v>injekciós üvegben</v>
      </c>
      <c r="D109" s="10" t="s">
        <v>1968</v>
      </c>
      <c r="E109" s="10" t="s">
        <v>1964</v>
      </c>
      <c r="F109" s="10" t="s">
        <v>1965</v>
      </c>
      <c r="G109" s="10" t="s">
        <v>1966</v>
      </c>
      <c r="H109" s="21">
        <v>44273</v>
      </c>
      <c r="I109" s="21"/>
      <c r="J109" s="10" t="s">
        <v>1544</v>
      </c>
      <c r="K109" s="10" t="s">
        <v>1545</v>
      </c>
    </row>
    <row r="110" spans="1:11" hidden="1" x14ac:dyDescent="0.35">
      <c r="A110" s="11" t="s">
        <v>1969</v>
      </c>
      <c r="B110" s="12" t="s">
        <v>1667</v>
      </c>
      <c r="C110" t="str">
        <f>TRIM(_xlfn.TEXTAFTER(B110, "-"))</f>
        <v>buborékcsomagolásban</v>
      </c>
      <c r="D110" s="12" t="s">
        <v>1970</v>
      </c>
      <c r="E110" s="12" t="s">
        <v>1971</v>
      </c>
      <c r="F110" s="12" t="s">
        <v>1972</v>
      </c>
      <c r="G110" s="12" t="s">
        <v>1973</v>
      </c>
      <c r="H110" s="20">
        <v>43623</v>
      </c>
      <c r="I110" s="20"/>
      <c r="J110" s="12" t="s">
        <v>1544</v>
      </c>
      <c r="K110" s="12" t="s">
        <v>1549</v>
      </c>
    </row>
    <row r="111" spans="1:11" hidden="1" x14ac:dyDescent="0.35">
      <c r="A111" s="9" t="s">
        <v>1974</v>
      </c>
      <c r="B111" s="10" t="s">
        <v>1975</v>
      </c>
      <c r="C111" t="s">
        <v>6131</v>
      </c>
      <c r="D111" s="10" t="s">
        <v>1976</v>
      </c>
      <c r="E111" s="10" t="s">
        <v>1977</v>
      </c>
      <c r="F111" s="10" t="s">
        <v>1978</v>
      </c>
      <c r="G111" s="10" t="s">
        <v>1979</v>
      </c>
      <c r="H111" s="21">
        <v>43344</v>
      </c>
      <c r="I111" s="21"/>
      <c r="J111" s="10" t="s">
        <v>1544</v>
      </c>
      <c r="K111" s="10" t="s">
        <v>1567</v>
      </c>
    </row>
    <row r="112" spans="1:11" hidden="1" x14ac:dyDescent="0.35">
      <c r="A112" s="11" t="s">
        <v>1980</v>
      </c>
      <c r="B112" s="12" t="s">
        <v>1586</v>
      </c>
      <c r="C112" t="str">
        <f>TRIM(_xlfn.TEXTAFTER(B112, "-"))</f>
        <v>injekciós üvegben</v>
      </c>
      <c r="D112" s="12" t="s">
        <v>1981</v>
      </c>
      <c r="E112" s="12" t="s">
        <v>1982</v>
      </c>
      <c r="F112" s="12" t="s">
        <v>1983</v>
      </c>
      <c r="G112" s="12" t="s">
        <v>1984</v>
      </c>
      <c r="H112" s="20">
        <v>43208</v>
      </c>
      <c r="I112" s="20"/>
      <c r="J112" s="12" t="s">
        <v>1544</v>
      </c>
      <c r="K112" s="12" t="s">
        <v>1595</v>
      </c>
    </row>
    <row r="113" spans="1:11" hidden="1" x14ac:dyDescent="0.35">
      <c r="A113" s="9" t="s">
        <v>1985</v>
      </c>
      <c r="B113" s="10" t="s">
        <v>1586</v>
      </c>
      <c r="C113" t="str">
        <f>TRIM(_xlfn.TEXTAFTER(B113, "-"))</f>
        <v>injekciós üvegben</v>
      </c>
      <c r="D113" s="10" t="s">
        <v>1986</v>
      </c>
      <c r="E113" s="10" t="s">
        <v>1982</v>
      </c>
      <c r="F113" s="10" t="s">
        <v>1983</v>
      </c>
      <c r="G113" s="10" t="s">
        <v>1984</v>
      </c>
      <c r="H113" s="21">
        <v>43208</v>
      </c>
      <c r="I113" s="21"/>
      <c r="J113" s="10" t="s">
        <v>1544</v>
      </c>
      <c r="K113" s="10" t="s">
        <v>1595</v>
      </c>
    </row>
    <row r="114" spans="1:11" hidden="1" x14ac:dyDescent="0.35">
      <c r="A114" s="11" t="s">
        <v>1987</v>
      </c>
      <c r="B114" s="12" t="s">
        <v>1988</v>
      </c>
      <c r="C114" t="s">
        <v>6121</v>
      </c>
      <c r="D114" s="12" t="s">
        <v>1989</v>
      </c>
      <c r="E114" s="12" t="s">
        <v>1990</v>
      </c>
      <c r="F114" s="12" t="s">
        <v>1991</v>
      </c>
      <c r="G114" s="12" t="s">
        <v>1992</v>
      </c>
      <c r="H114" s="20">
        <v>45747</v>
      </c>
      <c r="I114" s="20"/>
      <c r="J114" s="12" t="s">
        <v>1544</v>
      </c>
      <c r="K114" s="12" t="s">
        <v>1649</v>
      </c>
    </row>
    <row r="115" spans="1:11" hidden="1" x14ac:dyDescent="0.35">
      <c r="A115" s="9" t="s">
        <v>1993</v>
      </c>
      <c r="B115" s="10" t="s">
        <v>1994</v>
      </c>
      <c r="C115" t="str">
        <f>TRIM(_xlfn.TEXTAFTER(B115, "-"))</f>
        <v>buborékcsomagolásban</v>
      </c>
      <c r="D115" s="10" t="s">
        <v>1995</v>
      </c>
      <c r="E115" s="10" t="s">
        <v>1990</v>
      </c>
      <c r="F115" s="10" t="s">
        <v>1991</v>
      </c>
      <c r="G115" s="10" t="s">
        <v>1992</v>
      </c>
      <c r="H115" s="21">
        <v>45747</v>
      </c>
      <c r="I115" s="21"/>
      <c r="J115" s="10" t="s">
        <v>1544</v>
      </c>
      <c r="K115" s="10" t="s">
        <v>1649</v>
      </c>
    </row>
    <row r="116" spans="1:11" hidden="1" x14ac:dyDescent="0.35">
      <c r="A116" s="11" t="s">
        <v>1996</v>
      </c>
      <c r="B116" s="12" t="s">
        <v>1997</v>
      </c>
      <c r="C116" t="str">
        <f>TRIM(_xlfn.TEXTAFTER(B116, "g"))</f>
        <v>tartályban</v>
      </c>
      <c r="D116" s="12" t="s">
        <v>1998</v>
      </c>
      <c r="E116" s="12" t="s">
        <v>1999</v>
      </c>
      <c r="F116" s="12" t="s">
        <v>2000</v>
      </c>
      <c r="G116" s="12" t="s">
        <v>2001</v>
      </c>
      <c r="H116" s="20">
        <v>44306</v>
      </c>
      <c r="I116" s="20"/>
      <c r="J116" s="12" t="s">
        <v>1544</v>
      </c>
      <c r="K116" s="12" t="s">
        <v>1573</v>
      </c>
    </row>
    <row r="117" spans="1:11" hidden="1" x14ac:dyDescent="0.35">
      <c r="A117" s="9" t="s">
        <v>2002</v>
      </c>
      <c r="B117" s="10" t="s">
        <v>2003</v>
      </c>
      <c r="C117" t="s">
        <v>6121</v>
      </c>
      <c r="D117" s="10" t="s">
        <v>2004</v>
      </c>
      <c r="E117" s="10" t="s">
        <v>2005</v>
      </c>
      <c r="F117" s="10" t="s">
        <v>2006</v>
      </c>
      <c r="G117" s="10" t="s">
        <v>2007</v>
      </c>
      <c r="H117" s="21">
        <v>45131</v>
      </c>
      <c r="I117" s="21"/>
      <c r="J117" s="10" t="s">
        <v>1544</v>
      </c>
      <c r="K117" s="10" t="s">
        <v>1595</v>
      </c>
    </row>
    <row r="118" spans="1:11" hidden="1" x14ac:dyDescent="0.35">
      <c r="A118" s="11" t="s">
        <v>2008</v>
      </c>
      <c r="B118" s="12" t="s">
        <v>1667</v>
      </c>
      <c r="C118" t="str">
        <f t="shared" ref="C118:C121" si="17">TRIM(_xlfn.TEXTAFTER(B118, "-"))</f>
        <v>buborékcsomagolásban</v>
      </c>
      <c r="D118" s="12" t="s">
        <v>2009</v>
      </c>
      <c r="E118" s="12" t="s">
        <v>2010</v>
      </c>
      <c r="F118" s="12" t="s">
        <v>1635</v>
      </c>
      <c r="G118" s="12" t="s">
        <v>2011</v>
      </c>
      <c r="H118" s="20">
        <v>45670</v>
      </c>
      <c r="I118" s="20"/>
      <c r="J118" s="12" t="s">
        <v>1544</v>
      </c>
      <c r="K118" s="12" t="s">
        <v>1573</v>
      </c>
    </row>
    <row r="119" spans="1:11" hidden="1" x14ac:dyDescent="0.35">
      <c r="A119" s="9" t="s">
        <v>2012</v>
      </c>
      <c r="B119" s="10" t="s">
        <v>1667</v>
      </c>
      <c r="C119" t="str">
        <f t="shared" si="17"/>
        <v>buborékcsomagolásban</v>
      </c>
      <c r="D119" s="10" t="s">
        <v>2013</v>
      </c>
      <c r="E119" s="10" t="s">
        <v>2010</v>
      </c>
      <c r="F119" s="10" t="s">
        <v>1635</v>
      </c>
      <c r="G119" s="10" t="s">
        <v>2011</v>
      </c>
      <c r="H119" s="21">
        <v>45858</v>
      </c>
      <c r="I119" s="21"/>
      <c r="J119" s="10" t="s">
        <v>1544</v>
      </c>
      <c r="K119" s="10" t="s">
        <v>1595</v>
      </c>
    </row>
    <row r="120" spans="1:11" hidden="1" x14ac:dyDescent="0.35">
      <c r="A120" s="11" t="s">
        <v>2014</v>
      </c>
      <c r="B120" s="12" t="s">
        <v>2015</v>
      </c>
      <c r="C120" t="str">
        <f t="shared" si="17"/>
        <v>mûanyag tartályban</v>
      </c>
      <c r="D120" s="12" t="s">
        <v>2016</v>
      </c>
      <c r="E120" s="12" t="s">
        <v>2017</v>
      </c>
      <c r="F120" s="12" t="s">
        <v>2006</v>
      </c>
      <c r="G120" s="12" t="s">
        <v>2018</v>
      </c>
      <c r="H120" s="20">
        <v>45794</v>
      </c>
      <c r="I120" s="20"/>
      <c r="J120" s="12" t="s">
        <v>1544</v>
      </c>
      <c r="K120" s="12" t="s">
        <v>1563</v>
      </c>
    </row>
    <row r="121" spans="1:11" hidden="1" x14ac:dyDescent="0.35">
      <c r="A121" s="9" t="s">
        <v>2019</v>
      </c>
      <c r="B121" s="10" t="s">
        <v>2015</v>
      </c>
      <c r="C121" t="str">
        <f t="shared" si="17"/>
        <v>mûanyag tartályban</v>
      </c>
      <c r="D121" s="10" t="s">
        <v>2020</v>
      </c>
      <c r="E121" s="10" t="s">
        <v>2017</v>
      </c>
      <c r="F121" s="10" t="s">
        <v>2006</v>
      </c>
      <c r="G121" s="10" t="s">
        <v>2018</v>
      </c>
      <c r="H121" s="21">
        <v>45930</v>
      </c>
      <c r="I121" s="21"/>
      <c r="J121" s="10" t="s">
        <v>1544</v>
      </c>
      <c r="K121" s="10" t="s">
        <v>1563</v>
      </c>
    </row>
    <row r="122" spans="1:11" hidden="1" x14ac:dyDescent="0.35">
      <c r="A122" s="11" t="s">
        <v>2021</v>
      </c>
      <c r="B122" s="12" t="s">
        <v>1547</v>
      </c>
      <c r="C122" t="str">
        <f>TRIM(_xlfn.TEXTAFTER(B122, "ml"))</f>
        <v>injekciós üvegben</v>
      </c>
      <c r="D122" s="12" t="s">
        <v>2022</v>
      </c>
      <c r="E122" s="12" t="s">
        <v>1982</v>
      </c>
      <c r="F122" s="12" t="s">
        <v>1806</v>
      </c>
      <c r="G122" s="12" t="s">
        <v>1984</v>
      </c>
      <c r="H122" s="20">
        <v>45874</v>
      </c>
      <c r="I122" s="20"/>
      <c r="J122" s="12" t="s">
        <v>1583</v>
      </c>
      <c r="K122" s="12" t="s">
        <v>1573</v>
      </c>
    </row>
    <row r="123" spans="1:11" hidden="1" x14ac:dyDescent="0.35">
      <c r="A123" s="9" t="s">
        <v>2021</v>
      </c>
      <c r="B123" s="10" t="s">
        <v>2023</v>
      </c>
      <c r="C123" t="str">
        <f>TRIM(_xlfn.TEXTAFTER(B123, "ml"))</f>
        <v>injekciós üvegben</v>
      </c>
      <c r="D123" s="10" t="s">
        <v>2024</v>
      </c>
      <c r="E123" s="10" t="s">
        <v>1982</v>
      </c>
      <c r="F123" s="10" t="s">
        <v>1806</v>
      </c>
      <c r="G123" s="10" t="s">
        <v>1984</v>
      </c>
      <c r="H123" s="21">
        <v>45951</v>
      </c>
      <c r="I123" s="21"/>
      <c r="J123" s="10" t="s">
        <v>1583</v>
      </c>
      <c r="K123" s="10" t="s">
        <v>1573</v>
      </c>
    </row>
    <row r="124" spans="1:11" hidden="1" x14ac:dyDescent="0.35">
      <c r="A124" s="11" t="s">
        <v>2021</v>
      </c>
      <c r="B124" s="12" t="s">
        <v>2025</v>
      </c>
      <c r="C124" t="str">
        <f>TRIM(_xlfn.TEXTAFTER(B124, "ml"))</f>
        <v>injekciós üvegben</v>
      </c>
      <c r="D124" s="12" t="s">
        <v>2026</v>
      </c>
      <c r="E124" s="12" t="s">
        <v>1982</v>
      </c>
      <c r="F124" s="12" t="s">
        <v>1806</v>
      </c>
      <c r="G124" s="12" t="s">
        <v>1984</v>
      </c>
      <c r="H124" s="20">
        <v>45867</v>
      </c>
      <c r="I124" s="20"/>
      <c r="J124" s="12" t="s">
        <v>1583</v>
      </c>
      <c r="K124" s="12" t="s">
        <v>1545</v>
      </c>
    </row>
    <row r="125" spans="1:11" hidden="1" x14ac:dyDescent="0.35">
      <c r="A125" s="9" t="s">
        <v>2027</v>
      </c>
      <c r="B125" s="10" t="s">
        <v>2028</v>
      </c>
      <c r="C125" t="str">
        <f>TRIM(_xlfn.TEXTAFTER(B125, "ml"))</f>
        <v>injekciós üvegben</v>
      </c>
      <c r="D125" s="10" t="s">
        <v>2029</v>
      </c>
      <c r="E125" s="10" t="s">
        <v>2030</v>
      </c>
      <c r="F125" s="10" t="s">
        <v>2031</v>
      </c>
      <c r="G125" s="10" t="s">
        <v>2032</v>
      </c>
      <c r="H125" s="21">
        <v>44805</v>
      </c>
      <c r="I125" s="21"/>
      <c r="J125" s="10" t="s">
        <v>1544</v>
      </c>
      <c r="K125" s="10" t="s">
        <v>1563</v>
      </c>
    </row>
    <row r="126" spans="1:11" hidden="1" x14ac:dyDescent="0.35">
      <c r="A126" s="11" t="s">
        <v>2033</v>
      </c>
      <c r="B126" s="12" t="s">
        <v>2034</v>
      </c>
      <c r="C126" t="str">
        <f>TRIM(_xlfn.TEXTAFTER(B126, "ml"))</f>
        <v>üvegben</v>
      </c>
      <c r="D126" s="12" t="s">
        <v>2035</v>
      </c>
      <c r="E126" s="12" t="s">
        <v>2036</v>
      </c>
      <c r="F126" s="12" t="s">
        <v>2037</v>
      </c>
      <c r="G126" s="12" t="s">
        <v>2038</v>
      </c>
      <c r="H126" s="20">
        <v>43089</v>
      </c>
      <c r="I126" s="20"/>
      <c r="J126" s="12" t="s">
        <v>1544</v>
      </c>
      <c r="K126" s="12" t="s">
        <v>1584</v>
      </c>
    </row>
    <row r="127" spans="1:11" hidden="1" x14ac:dyDescent="0.35">
      <c r="A127" s="9" t="s">
        <v>2039</v>
      </c>
      <c r="B127" s="10" t="s">
        <v>2040</v>
      </c>
      <c r="C127" t="str">
        <f>TRIM(_xlfn.TEXTAFTER(B127, "g"))</f>
        <v>üveg tartályban</v>
      </c>
      <c r="D127" s="10" t="s">
        <v>2041</v>
      </c>
      <c r="E127" s="10" t="s">
        <v>2042</v>
      </c>
      <c r="F127" s="10" t="s">
        <v>2043</v>
      </c>
      <c r="G127" s="10" t="s">
        <v>2044</v>
      </c>
      <c r="H127" s="21">
        <v>41274</v>
      </c>
      <c r="I127" s="21"/>
      <c r="J127" s="10" t="s">
        <v>1544</v>
      </c>
      <c r="K127" s="10" t="s">
        <v>1584</v>
      </c>
    </row>
    <row r="128" spans="1:11" hidden="1" x14ac:dyDescent="0.35">
      <c r="A128" s="11" t="s">
        <v>2045</v>
      </c>
      <c r="B128" s="12" t="s">
        <v>1608</v>
      </c>
      <c r="C128" t="str">
        <f t="shared" ref="C128" si="18">TRIM(_xlfn.TEXTAFTER(B128, "-"))</f>
        <v>buborékcsomagolásban</v>
      </c>
      <c r="D128" s="12" t="s">
        <v>2046</v>
      </c>
      <c r="E128" s="12" t="s">
        <v>2047</v>
      </c>
      <c r="F128" s="12" t="s">
        <v>2048</v>
      </c>
      <c r="G128" s="12" t="s">
        <v>2049</v>
      </c>
      <c r="H128" s="20">
        <v>44455</v>
      </c>
      <c r="I128" s="20"/>
      <c r="J128" s="12" t="s">
        <v>1544</v>
      </c>
      <c r="K128" s="12" t="s">
        <v>1573</v>
      </c>
    </row>
    <row r="129" spans="1:11" x14ac:dyDescent="0.35">
      <c r="A129" s="9" t="s">
        <v>2050</v>
      </c>
      <c r="B129" s="10" t="s">
        <v>2051</v>
      </c>
      <c r="C129" t="str">
        <f>TRIM(_xlfn.TEXTAFTER(B129, "mg"))</f>
        <v>injekciós üvegben</v>
      </c>
      <c r="D129" s="10" t="s">
        <v>2052</v>
      </c>
      <c r="E129" s="10" t="s">
        <v>2053</v>
      </c>
      <c r="F129" s="10" t="s">
        <v>2054</v>
      </c>
      <c r="G129" s="10" t="s">
        <v>2055</v>
      </c>
      <c r="H129" s="21">
        <v>45776</v>
      </c>
      <c r="I129" s="21">
        <v>46022</v>
      </c>
      <c r="J129" s="10" t="s">
        <v>1583</v>
      </c>
      <c r="K129" s="10" t="s">
        <v>1545</v>
      </c>
    </row>
    <row r="130" spans="1:11" hidden="1" x14ac:dyDescent="0.35">
      <c r="A130" s="11" t="s">
        <v>2056</v>
      </c>
      <c r="B130" s="12" t="s">
        <v>2057</v>
      </c>
      <c r="C130" t="str">
        <f>TRIM(_xlfn.TEXTAFTER(B130, "ml"))</f>
        <v>LDPE palackban</v>
      </c>
      <c r="D130" s="12" t="s">
        <v>2058</v>
      </c>
      <c r="E130" s="12" t="s">
        <v>2059</v>
      </c>
      <c r="F130" s="12" t="s">
        <v>1818</v>
      </c>
      <c r="G130" s="12" t="s">
        <v>2060</v>
      </c>
      <c r="H130" s="20">
        <v>45266</v>
      </c>
      <c r="I130" s="20"/>
      <c r="J130" s="12" t="s">
        <v>1544</v>
      </c>
      <c r="K130" s="12" t="s">
        <v>1549</v>
      </c>
    </row>
    <row r="131" spans="1:11" x14ac:dyDescent="0.35">
      <c r="A131" s="9" t="s">
        <v>2061</v>
      </c>
      <c r="B131" s="10" t="s">
        <v>2062</v>
      </c>
      <c r="C131" t="str">
        <f t="shared" ref="C131" si="19">TRIM(_xlfn.TEXTAFTER(B131, "-"))</f>
        <v>buborékcsomagolásban</v>
      </c>
      <c r="D131" s="10" t="s">
        <v>2063</v>
      </c>
      <c r="E131" s="10" t="s">
        <v>2064</v>
      </c>
      <c r="F131" s="10" t="s">
        <v>1554</v>
      </c>
      <c r="G131" s="10" t="s">
        <v>2065</v>
      </c>
      <c r="H131" s="21">
        <v>44995</v>
      </c>
      <c r="I131" s="21">
        <v>45981</v>
      </c>
      <c r="J131" s="10" t="s">
        <v>1583</v>
      </c>
      <c r="K131" s="10" t="s">
        <v>1563</v>
      </c>
    </row>
    <row r="132" spans="1:11" hidden="1" x14ac:dyDescent="0.35">
      <c r="A132" s="11" t="s">
        <v>2066</v>
      </c>
      <c r="B132" s="12" t="s">
        <v>2067</v>
      </c>
      <c r="C132" t="str">
        <f>TRIM(_xlfn.TEXTAFTER(B132, "g"))</f>
        <v>palackban</v>
      </c>
      <c r="D132" s="12" t="s">
        <v>2068</v>
      </c>
      <c r="E132" s="12" t="s">
        <v>1750</v>
      </c>
      <c r="F132" s="12" t="s">
        <v>2069</v>
      </c>
      <c r="G132" s="12" t="s">
        <v>1752</v>
      </c>
      <c r="H132" s="20">
        <v>44166</v>
      </c>
      <c r="I132" s="20"/>
      <c r="J132" s="12" t="s">
        <v>1544</v>
      </c>
      <c r="K132" s="12" t="s">
        <v>1595</v>
      </c>
    </row>
    <row r="133" spans="1:11" hidden="1" x14ac:dyDescent="0.35">
      <c r="A133" s="9" t="s">
        <v>2070</v>
      </c>
      <c r="B133" s="10" t="s">
        <v>1804</v>
      </c>
      <c r="C133" t="str">
        <f t="shared" ref="C133:C134" si="20">TRIM(_xlfn.TEXTAFTER(B133, "-"))</f>
        <v>buborékcsomagolásban</v>
      </c>
      <c r="D133" s="10" t="s">
        <v>2071</v>
      </c>
      <c r="E133" s="10" t="s">
        <v>1750</v>
      </c>
      <c r="F133" s="10" t="s">
        <v>2069</v>
      </c>
      <c r="G133" s="10" t="s">
        <v>1752</v>
      </c>
      <c r="H133" s="21">
        <v>44805</v>
      </c>
      <c r="I133" s="21"/>
      <c r="J133" s="10" t="s">
        <v>1544</v>
      </c>
      <c r="K133" s="10" t="s">
        <v>1567</v>
      </c>
    </row>
    <row r="134" spans="1:11" x14ac:dyDescent="0.35">
      <c r="A134" s="11" t="s">
        <v>2072</v>
      </c>
      <c r="B134" s="12" t="s">
        <v>1597</v>
      </c>
      <c r="C134" t="str">
        <f t="shared" si="20"/>
        <v>buborékcsomagolásban</v>
      </c>
      <c r="D134" s="12" t="s">
        <v>2073</v>
      </c>
      <c r="E134" s="12" t="s">
        <v>1750</v>
      </c>
      <c r="F134" s="12" t="s">
        <v>2069</v>
      </c>
      <c r="G134" s="12" t="s">
        <v>1752</v>
      </c>
      <c r="H134" s="20">
        <v>45188</v>
      </c>
      <c r="I134" s="20">
        <v>46022</v>
      </c>
      <c r="J134" s="12" t="s">
        <v>1583</v>
      </c>
      <c r="K134" s="12" t="s">
        <v>1567</v>
      </c>
    </row>
    <row r="135" spans="1:11" x14ac:dyDescent="0.35">
      <c r="A135" s="9" t="s">
        <v>2074</v>
      </c>
      <c r="B135" s="10" t="s">
        <v>2075</v>
      </c>
      <c r="C135" t="str">
        <f>TRIM(_xlfn.TEXTAFTER(B135, "ml"))</f>
        <v>ampulla</v>
      </c>
      <c r="D135" s="10" t="s">
        <v>2076</v>
      </c>
      <c r="E135" s="10" t="s">
        <v>2077</v>
      </c>
      <c r="F135" s="10" t="s">
        <v>2078</v>
      </c>
      <c r="G135" s="10" t="s">
        <v>2079</v>
      </c>
      <c r="H135" s="21">
        <v>45947</v>
      </c>
      <c r="I135" s="21">
        <v>46039</v>
      </c>
      <c r="J135" s="10" t="s">
        <v>1544</v>
      </c>
      <c r="K135" s="10" t="s">
        <v>1595</v>
      </c>
    </row>
    <row r="136" spans="1:11" hidden="1" x14ac:dyDescent="0.35">
      <c r="A136" s="11" t="s">
        <v>2080</v>
      </c>
      <c r="B136" s="12" t="s">
        <v>2081</v>
      </c>
      <c r="C136" t="str">
        <f t="shared" ref="C136:C146" si="21">TRIM(_xlfn.TEXTAFTER(B136, "-"))</f>
        <v>tasakban</v>
      </c>
      <c r="D136" s="12" t="s">
        <v>2082</v>
      </c>
      <c r="E136" s="12" t="s">
        <v>2083</v>
      </c>
      <c r="F136" s="12" t="s">
        <v>2084</v>
      </c>
      <c r="G136" s="12" t="s">
        <v>2085</v>
      </c>
      <c r="H136" s="20">
        <v>40328</v>
      </c>
      <c r="I136" s="20"/>
      <c r="J136" s="12" t="s">
        <v>1544</v>
      </c>
      <c r="K136" s="12" t="s">
        <v>1584</v>
      </c>
    </row>
    <row r="137" spans="1:11" x14ac:dyDescent="0.35">
      <c r="A137" s="9" t="s">
        <v>2086</v>
      </c>
      <c r="B137" s="10" t="s">
        <v>2087</v>
      </c>
      <c r="C137" t="str">
        <f t="shared" si="21"/>
        <v>adagonként perforált buborékcsomagolásban</v>
      </c>
      <c r="D137" s="10" t="s">
        <v>2088</v>
      </c>
      <c r="E137" s="10" t="s">
        <v>2089</v>
      </c>
      <c r="F137" s="10" t="s">
        <v>1641</v>
      </c>
      <c r="G137" s="10" t="s">
        <v>2090</v>
      </c>
      <c r="H137" s="21">
        <v>45938</v>
      </c>
      <c r="I137" s="21">
        <v>45981</v>
      </c>
      <c r="J137" s="10" t="s">
        <v>1583</v>
      </c>
      <c r="K137" s="10" t="s">
        <v>1584</v>
      </c>
    </row>
    <row r="138" spans="1:11" hidden="1" x14ac:dyDescent="0.35">
      <c r="A138" s="11" t="s">
        <v>2091</v>
      </c>
      <c r="B138" s="12" t="s">
        <v>1608</v>
      </c>
      <c r="C138" t="str">
        <f t="shared" si="21"/>
        <v>buborékcsomagolásban</v>
      </c>
      <c r="D138" s="12" t="s">
        <v>2092</v>
      </c>
      <c r="E138" s="12" t="s">
        <v>2093</v>
      </c>
      <c r="F138" s="12" t="s">
        <v>2069</v>
      </c>
      <c r="G138" s="12" t="s">
        <v>2094</v>
      </c>
      <c r="H138" s="20">
        <v>44651</v>
      </c>
      <c r="I138" s="20"/>
      <c r="J138" s="12" t="s">
        <v>1544</v>
      </c>
      <c r="K138" s="12" t="s">
        <v>1567</v>
      </c>
    </row>
    <row r="139" spans="1:11" hidden="1" x14ac:dyDescent="0.35">
      <c r="A139" s="9" t="s">
        <v>2091</v>
      </c>
      <c r="B139" s="10" t="s">
        <v>1638</v>
      </c>
      <c r="C139" t="str">
        <f t="shared" si="21"/>
        <v>buborékcsomagolásban</v>
      </c>
      <c r="D139" s="10" t="s">
        <v>2095</v>
      </c>
      <c r="E139" s="10" t="s">
        <v>2093</v>
      </c>
      <c r="F139" s="10" t="s">
        <v>2069</v>
      </c>
      <c r="G139" s="10" t="s">
        <v>2094</v>
      </c>
      <c r="H139" s="21">
        <v>44287</v>
      </c>
      <c r="I139" s="21"/>
      <c r="J139" s="10" t="s">
        <v>1544</v>
      </c>
      <c r="K139" s="10" t="s">
        <v>1573</v>
      </c>
    </row>
    <row r="140" spans="1:11" hidden="1" x14ac:dyDescent="0.35">
      <c r="A140" s="11" t="s">
        <v>2096</v>
      </c>
      <c r="B140" s="12" t="s">
        <v>1608</v>
      </c>
      <c r="C140" t="str">
        <f t="shared" si="21"/>
        <v>buborékcsomagolásban</v>
      </c>
      <c r="D140" s="12" t="s">
        <v>2097</v>
      </c>
      <c r="E140" s="12" t="s">
        <v>2093</v>
      </c>
      <c r="F140" s="12" t="s">
        <v>2069</v>
      </c>
      <c r="G140" s="12" t="s">
        <v>2094</v>
      </c>
      <c r="H140" s="20">
        <v>44681</v>
      </c>
      <c r="I140" s="20"/>
      <c r="J140" s="12" t="s">
        <v>1544</v>
      </c>
      <c r="K140" s="12" t="s">
        <v>1567</v>
      </c>
    </row>
    <row r="141" spans="1:11" hidden="1" x14ac:dyDescent="0.35">
      <c r="A141" s="9" t="s">
        <v>2098</v>
      </c>
      <c r="B141" s="10" t="s">
        <v>2062</v>
      </c>
      <c r="C141" t="str">
        <f t="shared" si="21"/>
        <v>buborékcsomagolásban</v>
      </c>
      <c r="D141" s="10" t="s">
        <v>2099</v>
      </c>
      <c r="E141" s="10" t="s">
        <v>2100</v>
      </c>
      <c r="F141" s="10" t="s">
        <v>2101</v>
      </c>
      <c r="G141" s="10" t="s">
        <v>2102</v>
      </c>
      <c r="H141" s="21">
        <v>45964</v>
      </c>
      <c r="I141" s="21"/>
      <c r="J141" s="10" t="s">
        <v>1544</v>
      </c>
      <c r="K141" s="10" t="s">
        <v>1545</v>
      </c>
    </row>
    <row r="142" spans="1:11" hidden="1" x14ac:dyDescent="0.35">
      <c r="A142" s="11" t="s">
        <v>2098</v>
      </c>
      <c r="B142" s="12" t="s">
        <v>1735</v>
      </c>
      <c r="C142" t="str">
        <f t="shared" si="21"/>
        <v>buborékcsomagolásban</v>
      </c>
      <c r="D142" s="12" t="s">
        <v>2103</v>
      </c>
      <c r="E142" s="12" t="s">
        <v>2100</v>
      </c>
      <c r="F142" s="12" t="s">
        <v>2101</v>
      </c>
      <c r="G142" s="12" t="s">
        <v>2102</v>
      </c>
      <c r="H142" s="20">
        <v>45964</v>
      </c>
      <c r="I142" s="20"/>
      <c r="J142" s="12" t="s">
        <v>1544</v>
      </c>
      <c r="K142" s="12" t="s">
        <v>1545</v>
      </c>
    </row>
    <row r="143" spans="1:11" hidden="1" x14ac:dyDescent="0.35">
      <c r="A143" s="9" t="s">
        <v>2098</v>
      </c>
      <c r="B143" s="10" t="s">
        <v>1933</v>
      </c>
      <c r="C143" t="str">
        <f t="shared" si="21"/>
        <v>buborékcsomagolásban</v>
      </c>
      <c r="D143" s="10" t="s">
        <v>2104</v>
      </c>
      <c r="E143" s="10" t="s">
        <v>2100</v>
      </c>
      <c r="F143" s="10" t="s">
        <v>2101</v>
      </c>
      <c r="G143" s="10" t="s">
        <v>2102</v>
      </c>
      <c r="H143" s="21">
        <v>45964</v>
      </c>
      <c r="I143" s="21"/>
      <c r="J143" s="10" t="s">
        <v>1544</v>
      </c>
      <c r="K143" s="10" t="s">
        <v>1545</v>
      </c>
    </row>
    <row r="144" spans="1:11" x14ac:dyDescent="0.35">
      <c r="A144" s="11" t="s">
        <v>2105</v>
      </c>
      <c r="B144" s="12" t="s">
        <v>1735</v>
      </c>
      <c r="C144" t="str">
        <f t="shared" si="21"/>
        <v>buborékcsomagolásban</v>
      </c>
      <c r="D144" s="12" t="s">
        <v>2106</v>
      </c>
      <c r="E144" s="12" t="s">
        <v>2100</v>
      </c>
      <c r="F144" s="12" t="s">
        <v>2107</v>
      </c>
      <c r="G144" s="12" t="s">
        <v>2102</v>
      </c>
      <c r="H144" s="20">
        <v>45017</v>
      </c>
      <c r="I144" s="20">
        <v>46022</v>
      </c>
      <c r="J144" s="12" t="s">
        <v>1583</v>
      </c>
      <c r="K144" s="12" t="s">
        <v>1584</v>
      </c>
    </row>
    <row r="145" spans="1:11" x14ac:dyDescent="0.35">
      <c r="A145" s="9" t="s">
        <v>2108</v>
      </c>
      <c r="B145" s="10" t="s">
        <v>1735</v>
      </c>
      <c r="C145" t="str">
        <f t="shared" si="21"/>
        <v>buborékcsomagolásban</v>
      </c>
      <c r="D145" s="10" t="s">
        <v>2109</v>
      </c>
      <c r="E145" s="10" t="s">
        <v>2100</v>
      </c>
      <c r="F145" s="10" t="s">
        <v>2107</v>
      </c>
      <c r="G145" s="10" t="s">
        <v>2102</v>
      </c>
      <c r="H145" s="21">
        <v>45031</v>
      </c>
      <c r="I145" s="21">
        <v>46022</v>
      </c>
      <c r="J145" s="10" t="s">
        <v>1583</v>
      </c>
      <c r="K145" s="10" t="s">
        <v>1567</v>
      </c>
    </row>
    <row r="146" spans="1:11" x14ac:dyDescent="0.35">
      <c r="A146" s="11" t="s">
        <v>2110</v>
      </c>
      <c r="B146" s="12" t="s">
        <v>1667</v>
      </c>
      <c r="C146" t="str">
        <f t="shared" si="21"/>
        <v>buborékcsomagolásban</v>
      </c>
      <c r="D146" s="12" t="s">
        <v>2111</v>
      </c>
      <c r="E146" s="12" t="s">
        <v>2112</v>
      </c>
      <c r="F146" s="12" t="s">
        <v>2113</v>
      </c>
      <c r="G146" s="12" t="s">
        <v>2114</v>
      </c>
      <c r="H146" s="20">
        <v>45463</v>
      </c>
      <c r="I146" s="20">
        <v>46022</v>
      </c>
      <c r="J146" s="12" t="s">
        <v>1583</v>
      </c>
      <c r="K146" s="12" t="s">
        <v>1563</v>
      </c>
    </row>
    <row r="147" spans="1:11" hidden="1" x14ac:dyDescent="0.35">
      <c r="A147" s="9" t="s">
        <v>2115</v>
      </c>
      <c r="B147" s="10" t="s">
        <v>2116</v>
      </c>
      <c r="C147" t="str">
        <f t="shared" ref="C147:C148" si="22">TRIM(_xlfn.TEXTAFTER(B147, "ml"))</f>
        <v>elõretöltött fecskendõben</v>
      </c>
      <c r="D147" s="10" t="s">
        <v>2117</v>
      </c>
      <c r="E147" s="10" t="s">
        <v>2118</v>
      </c>
      <c r="F147" s="10" t="s">
        <v>2119</v>
      </c>
      <c r="G147" s="10" t="s">
        <v>2120</v>
      </c>
      <c r="H147" s="21">
        <v>44673</v>
      </c>
      <c r="I147" s="21"/>
      <c r="J147" s="10" t="s">
        <v>1544</v>
      </c>
      <c r="K147" s="10" t="s">
        <v>1584</v>
      </c>
    </row>
    <row r="148" spans="1:11" hidden="1" x14ac:dyDescent="0.35">
      <c r="A148" s="11" t="s">
        <v>2115</v>
      </c>
      <c r="B148" s="12" t="s">
        <v>2116</v>
      </c>
      <c r="C148" t="str">
        <f t="shared" si="22"/>
        <v>elõretöltött fecskendõben</v>
      </c>
      <c r="D148" s="12" t="s">
        <v>2121</v>
      </c>
      <c r="E148" s="12" t="s">
        <v>2118</v>
      </c>
      <c r="F148" s="12" t="s">
        <v>2119</v>
      </c>
      <c r="G148" s="12" t="s">
        <v>2120</v>
      </c>
      <c r="H148" s="20">
        <v>44643</v>
      </c>
      <c r="I148" s="20"/>
      <c r="J148" s="12" t="s">
        <v>1544</v>
      </c>
      <c r="K148" s="12" t="s">
        <v>1584</v>
      </c>
    </row>
    <row r="149" spans="1:11" x14ac:dyDescent="0.35">
      <c r="A149" s="9" t="s">
        <v>2122</v>
      </c>
      <c r="B149" s="10" t="s">
        <v>1586</v>
      </c>
      <c r="C149" t="str">
        <f t="shared" ref="C149:C153" si="23">TRIM(_xlfn.TEXTAFTER(B149, "-"))</f>
        <v>injekciós üvegben</v>
      </c>
      <c r="D149" s="10" t="s">
        <v>2123</v>
      </c>
      <c r="E149" s="10" t="s">
        <v>2124</v>
      </c>
      <c r="F149" s="10" t="s">
        <v>1542</v>
      </c>
      <c r="G149" s="10" t="s">
        <v>2125</v>
      </c>
      <c r="H149" s="21">
        <v>43523</v>
      </c>
      <c r="I149" s="21">
        <v>46022</v>
      </c>
      <c r="J149" s="10" t="s">
        <v>1544</v>
      </c>
      <c r="K149" s="10" t="s">
        <v>1545</v>
      </c>
    </row>
    <row r="150" spans="1:11" x14ac:dyDescent="0.35">
      <c r="A150" s="11" t="s">
        <v>2126</v>
      </c>
      <c r="B150" s="12" t="s">
        <v>2127</v>
      </c>
      <c r="C150" t="str">
        <f t="shared" si="23"/>
        <v>üvegben</v>
      </c>
      <c r="D150" s="12" t="s">
        <v>2128</v>
      </c>
      <c r="E150" s="12" t="s">
        <v>2129</v>
      </c>
      <c r="F150" s="12" t="s">
        <v>1683</v>
      </c>
      <c r="G150" s="12" t="s">
        <v>2130</v>
      </c>
      <c r="H150" s="20">
        <v>45809</v>
      </c>
      <c r="I150" s="20">
        <v>46142</v>
      </c>
      <c r="J150" s="12" t="s">
        <v>1583</v>
      </c>
      <c r="K150" s="12" t="s">
        <v>1549</v>
      </c>
    </row>
    <row r="151" spans="1:11" x14ac:dyDescent="0.35">
      <c r="A151" s="9" t="s">
        <v>2131</v>
      </c>
      <c r="B151" s="10" t="s">
        <v>2132</v>
      </c>
      <c r="C151" t="str">
        <f t="shared" si="23"/>
        <v>üvegben</v>
      </c>
      <c r="D151" s="10" t="s">
        <v>2133</v>
      </c>
      <c r="E151" s="10" t="s">
        <v>2134</v>
      </c>
      <c r="F151" s="10" t="s">
        <v>2135</v>
      </c>
      <c r="G151" s="10" t="s">
        <v>2136</v>
      </c>
      <c r="H151" s="21">
        <v>45951</v>
      </c>
      <c r="I151" s="21">
        <v>45975</v>
      </c>
      <c r="J151" s="10" t="s">
        <v>1583</v>
      </c>
      <c r="K151" s="10" t="s">
        <v>1584</v>
      </c>
    </row>
    <row r="152" spans="1:11" hidden="1" x14ac:dyDescent="0.35">
      <c r="A152" s="11" t="s">
        <v>2137</v>
      </c>
      <c r="B152" s="12" t="s">
        <v>1608</v>
      </c>
      <c r="C152" t="str">
        <f t="shared" si="23"/>
        <v>buborékcsomagolásban</v>
      </c>
      <c r="D152" s="12" t="s">
        <v>2138</v>
      </c>
      <c r="E152" s="12" t="s">
        <v>2139</v>
      </c>
      <c r="F152" s="12" t="s">
        <v>2140</v>
      </c>
      <c r="G152" s="12" t="s">
        <v>2141</v>
      </c>
      <c r="H152" s="20">
        <v>45791</v>
      </c>
      <c r="I152" s="20"/>
      <c r="J152" s="12" t="s">
        <v>1544</v>
      </c>
      <c r="K152" s="12" t="s">
        <v>1584</v>
      </c>
    </row>
    <row r="153" spans="1:11" hidden="1" x14ac:dyDescent="0.35">
      <c r="A153" s="9" t="s">
        <v>2137</v>
      </c>
      <c r="B153" s="10" t="s">
        <v>2142</v>
      </c>
      <c r="C153" t="str">
        <f t="shared" si="23"/>
        <v>buborékcsomagolásban</v>
      </c>
      <c r="D153" s="10" t="s">
        <v>2143</v>
      </c>
      <c r="E153" s="10" t="s">
        <v>2139</v>
      </c>
      <c r="F153" s="10" t="s">
        <v>2140</v>
      </c>
      <c r="G153" s="10" t="s">
        <v>2141</v>
      </c>
      <c r="H153" s="21">
        <v>45791</v>
      </c>
      <c r="I153" s="21"/>
      <c r="J153" s="10" t="s">
        <v>1544</v>
      </c>
      <c r="K153" s="10" t="s">
        <v>1584</v>
      </c>
    </row>
    <row r="154" spans="1:11" hidden="1" x14ac:dyDescent="0.35">
      <c r="A154" s="11" t="s">
        <v>2144</v>
      </c>
      <c r="B154" s="12" t="s">
        <v>2145</v>
      </c>
      <c r="C154" t="str">
        <f>TRIM(_xlfn.TEXTAFTER(B154, "ml"))</f>
        <v>PET tartályban</v>
      </c>
      <c r="D154" s="12" t="s">
        <v>2146</v>
      </c>
      <c r="E154" s="12" t="s">
        <v>1713</v>
      </c>
      <c r="F154" s="12" t="s">
        <v>2147</v>
      </c>
      <c r="G154" s="12" t="s">
        <v>1715</v>
      </c>
      <c r="H154" s="20">
        <v>42685</v>
      </c>
      <c r="I154" s="20"/>
      <c r="J154" s="12" t="s">
        <v>1583</v>
      </c>
      <c r="K154" s="12" t="s">
        <v>1573</v>
      </c>
    </row>
    <row r="155" spans="1:11" x14ac:dyDescent="0.35">
      <c r="A155" s="9" t="s">
        <v>2148</v>
      </c>
      <c r="B155" s="10" t="s">
        <v>2149</v>
      </c>
      <c r="C155" t="str">
        <f t="shared" ref="C155" si="24">TRIM(_xlfn.TEXTAFTER(B155, "-"))</f>
        <v>tasakban</v>
      </c>
      <c r="D155" s="10" t="s">
        <v>2150</v>
      </c>
      <c r="E155" s="10" t="s">
        <v>2151</v>
      </c>
      <c r="F155" s="10" t="s">
        <v>2152</v>
      </c>
      <c r="G155" s="10" t="s">
        <v>2153</v>
      </c>
      <c r="H155" s="21">
        <v>45943</v>
      </c>
      <c r="I155" s="21">
        <v>45991</v>
      </c>
      <c r="J155" s="10" t="s">
        <v>1678</v>
      </c>
      <c r="K155" s="10" t="s">
        <v>1649</v>
      </c>
    </row>
    <row r="156" spans="1:11" x14ac:dyDescent="0.35">
      <c r="A156" s="11" t="s">
        <v>2154</v>
      </c>
      <c r="B156" s="12" t="s">
        <v>2155</v>
      </c>
      <c r="C156" t="str">
        <f>TRIM(_xlfn.TEXTAFTER(B156, "ml"))</f>
        <v>injekciós üvegben</v>
      </c>
      <c r="D156" s="12" t="s">
        <v>2156</v>
      </c>
      <c r="E156" s="12" t="s">
        <v>2157</v>
      </c>
      <c r="F156" s="12" t="s">
        <v>2054</v>
      </c>
      <c r="G156" s="12" t="s">
        <v>2158</v>
      </c>
      <c r="H156" s="20">
        <v>45937</v>
      </c>
      <c r="I156" s="20">
        <v>45991</v>
      </c>
      <c r="J156" s="12" t="s">
        <v>1583</v>
      </c>
      <c r="K156" s="12" t="s">
        <v>1545</v>
      </c>
    </row>
    <row r="157" spans="1:11" hidden="1" x14ac:dyDescent="0.35">
      <c r="A157" s="9" t="s">
        <v>2159</v>
      </c>
      <c r="B157" s="10" t="s">
        <v>2160</v>
      </c>
      <c r="C157" t="str">
        <f t="shared" ref="C157:C158" si="25">TRIM(_xlfn.TEXTAFTER(B157, "-"))</f>
        <v>injekciós üvegben</v>
      </c>
      <c r="D157" s="10" t="s">
        <v>2161</v>
      </c>
      <c r="E157" s="10" t="s">
        <v>2162</v>
      </c>
      <c r="F157" s="10" t="s">
        <v>1931</v>
      </c>
      <c r="G157" s="10" t="s">
        <v>2163</v>
      </c>
      <c r="H157" s="21">
        <v>42492</v>
      </c>
      <c r="I157" s="21"/>
      <c r="J157" s="10" t="s">
        <v>1544</v>
      </c>
      <c r="K157" s="10" t="s">
        <v>1747</v>
      </c>
    </row>
    <row r="158" spans="1:11" hidden="1" x14ac:dyDescent="0.35">
      <c r="A158" s="11" t="s">
        <v>2164</v>
      </c>
      <c r="B158" s="12" t="s">
        <v>1667</v>
      </c>
      <c r="C158" t="str">
        <f t="shared" si="25"/>
        <v>buborékcsomagolásban</v>
      </c>
      <c r="D158" s="12" t="s">
        <v>2165</v>
      </c>
      <c r="E158" s="12" t="s">
        <v>2166</v>
      </c>
      <c r="F158" s="12" t="s">
        <v>2167</v>
      </c>
      <c r="G158" s="12" t="s">
        <v>2168</v>
      </c>
      <c r="H158" s="20">
        <v>41296</v>
      </c>
      <c r="I158" s="20"/>
      <c r="J158" s="12" t="s">
        <v>1544</v>
      </c>
      <c r="K158" s="12" t="s">
        <v>1595</v>
      </c>
    </row>
    <row r="159" spans="1:11" hidden="1" x14ac:dyDescent="0.35">
      <c r="A159" s="9" t="s">
        <v>2169</v>
      </c>
      <c r="B159" s="10" t="s">
        <v>2170</v>
      </c>
      <c r="C159" t="str">
        <f>TRIM(_xlfn.TEXTAFTER(B159, "ml"))</f>
        <v>injekciós üvegben</v>
      </c>
      <c r="D159" s="10" t="s">
        <v>2171</v>
      </c>
      <c r="E159" s="10" t="s">
        <v>2166</v>
      </c>
      <c r="F159" s="10" t="s">
        <v>2167</v>
      </c>
      <c r="G159" s="10" t="s">
        <v>2168</v>
      </c>
      <c r="H159" s="21">
        <v>41296</v>
      </c>
      <c r="I159" s="21"/>
      <c r="J159" s="10" t="s">
        <v>1544</v>
      </c>
      <c r="K159" s="10" t="s">
        <v>1595</v>
      </c>
    </row>
    <row r="160" spans="1:11" hidden="1" x14ac:dyDescent="0.35">
      <c r="A160" s="11" t="s">
        <v>2172</v>
      </c>
      <c r="B160" s="12" t="s">
        <v>1994</v>
      </c>
      <c r="C160" t="str">
        <f t="shared" ref="C160:C163" si="26">TRIM(_xlfn.TEXTAFTER(B160, "-"))</f>
        <v>buborékcsomagolásban</v>
      </c>
      <c r="D160" s="12" t="s">
        <v>2173</v>
      </c>
      <c r="E160" s="12" t="s">
        <v>2166</v>
      </c>
      <c r="F160" s="12" t="s">
        <v>2167</v>
      </c>
      <c r="G160" s="12" t="s">
        <v>2168</v>
      </c>
      <c r="H160" s="20">
        <v>41673</v>
      </c>
      <c r="I160" s="20"/>
      <c r="J160" s="12" t="s">
        <v>1544</v>
      </c>
      <c r="K160" s="12" t="s">
        <v>1584</v>
      </c>
    </row>
    <row r="161" spans="1:11" hidden="1" x14ac:dyDescent="0.35">
      <c r="A161" s="9" t="s">
        <v>2172</v>
      </c>
      <c r="B161" s="10" t="s">
        <v>2174</v>
      </c>
      <c r="C161" t="str">
        <f t="shared" si="26"/>
        <v>buborékcsomagolásban</v>
      </c>
      <c r="D161" s="10" t="s">
        <v>2175</v>
      </c>
      <c r="E161" s="10" t="s">
        <v>2166</v>
      </c>
      <c r="F161" s="10" t="s">
        <v>2167</v>
      </c>
      <c r="G161" s="10" t="s">
        <v>2168</v>
      </c>
      <c r="H161" s="21">
        <v>41673</v>
      </c>
      <c r="I161" s="21"/>
      <c r="J161" s="10" t="s">
        <v>1544</v>
      </c>
      <c r="K161" s="10" t="s">
        <v>1584</v>
      </c>
    </row>
    <row r="162" spans="1:11" hidden="1" x14ac:dyDescent="0.35">
      <c r="A162" s="11" t="s">
        <v>2176</v>
      </c>
      <c r="B162" s="12" t="s">
        <v>1632</v>
      </c>
      <c r="C162" t="str">
        <f t="shared" si="26"/>
        <v>elõretöltött fecskendõben</v>
      </c>
      <c r="D162" s="12" t="s">
        <v>2177</v>
      </c>
      <c r="E162" s="12" t="s">
        <v>2166</v>
      </c>
      <c r="F162" s="12" t="s">
        <v>2167</v>
      </c>
      <c r="G162" s="12" t="s">
        <v>2168</v>
      </c>
      <c r="H162" s="20">
        <v>42208</v>
      </c>
      <c r="I162" s="20"/>
      <c r="J162" s="12" t="s">
        <v>1544</v>
      </c>
      <c r="K162" s="12" t="s">
        <v>1584</v>
      </c>
    </row>
    <row r="163" spans="1:11" hidden="1" x14ac:dyDescent="0.35">
      <c r="A163" s="9" t="s">
        <v>2176</v>
      </c>
      <c r="B163" s="10" t="s">
        <v>2178</v>
      </c>
      <c r="C163" t="str">
        <f t="shared" si="26"/>
        <v>elõretöltött fecskendõben</v>
      </c>
      <c r="D163" s="10" t="s">
        <v>2179</v>
      </c>
      <c r="E163" s="10" t="s">
        <v>2166</v>
      </c>
      <c r="F163" s="10" t="s">
        <v>2167</v>
      </c>
      <c r="G163" s="10" t="s">
        <v>2168</v>
      </c>
      <c r="H163" s="21">
        <v>42208</v>
      </c>
      <c r="I163" s="21"/>
      <c r="J163" s="10" t="s">
        <v>1544</v>
      </c>
      <c r="K163" s="10" t="s">
        <v>1584</v>
      </c>
    </row>
    <row r="164" spans="1:11" hidden="1" x14ac:dyDescent="0.35">
      <c r="A164" s="11" t="s">
        <v>2180</v>
      </c>
      <c r="B164" s="12" t="s">
        <v>2181</v>
      </c>
      <c r="C164" t="str">
        <f>TRIM(_xlfn.TEXTAFTER(B164, "ml"))</f>
        <v>tartályban</v>
      </c>
      <c r="D164" s="12" t="s">
        <v>2182</v>
      </c>
      <c r="E164" s="12" t="s">
        <v>2183</v>
      </c>
      <c r="F164" s="12" t="s">
        <v>2184</v>
      </c>
      <c r="G164" s="12" t="s">
        <v>2185</v>
      </c>
      <c r="H164" s="20">
        <v>45566</v>
      </c>
      <c r="I164" s="20"/>
      <c r="J164" s="12" t="s">
        <v>1544</v>
      </c>
      <c r="K164" s="12" t="s">
        <v>1595</v>
      </c>
    </row>
    <row r="165" spans="1:11" hidden="1" x14ac:dyDescent="0.35">
      <c r="A165" s="9" t="s">
        <v>2186</v>
      </c>
      <c r="B165" s="10" t="s">
        <v>2187</v>
      </c>
      <c r="C165" t="str">
        <f t="shared" ref="C165" si="27">TRIM(_xlfn.TEXTAFTER(B165, "-"))</f>
        <v>buborékcsomagolásban</v>
      </c>
      <c r="D165" s="10" t="s">
        <v>2188</v>
      </c>
      <c r="E165" s="10" t="s">
        <v>2189</v>
      </c>
      <c r="F165" s="10" t="s">
        <v>2190</v>
      </c>
      <c r="G165" s="10" t="s">
        <v>2191</v>
      </c>
      <c r="H165" s="21">
        <v>45658</v>
      </c>
      <c r="I165" s="21"/>
      <c r="J165" s="10" t="s">
        <v>1544</v>
      </c>
      <c r="K165" s="10" t="s">
        <v>1584</v>
      </c>
    </row>
    <row r="166" spans="1:11" hidden="1" x14ac:dyDescent="0.35">
      <c r="A166" s="11" t="s">
        <v>2192</v>
      </c>
      <c r="B166" s="12" t="s">
        <v>2193</v>
      </c>
      <c r="C166" t="str">
        <f>TRIM(_xlfn.TEXTAFTER(B166, "g"))</f>
        <v>porüveg+oldószerüveg</v>
      </c>
      <c r="D166" s="12" t="s">
        <v>2194</v>
      </c>
      <c r="E166" s="12" t="s">
        <v>2195</v>
      </c>
      <c r="F166" s="12" t="s">
        <v>2196</v>
      </c>
      <c r="G166" s="12" t="s">
        <v>2197</v>
      </c>
      <c r="H166" s="20">
        <v>42979</v>
      </c>
      <c r="I166" s="20"/>
      <c r="J166" s="12" t="s">
        <v>1544</v>
      </c>
      <c r="K166" s="12" t="s">
        <v>1595</v>
      </c>
    </row>
    <row r="167" spans="1:11" hidden="1" x14ac:dyDescent="0.35">
      <c r="A167" s="9" t="s">
        <v>2198</v>
      </c>
      <c r="B167" s="10" t="s">
        <v>2199</v>
      </c>
      <c r="C167" t="str">
        <f t="shared" ref="C167" si="28">TRIM(_xlfn.TEXTAFTER(B167, "-"))</f>
        <v>elõretöltött injekciós tollban</v>
      </c>
      <c r="D167" s="10" t="s">
        <v>2200</v>
      </c>
      <c r="E167" s="10" t="s">
        <v>2195</v>
      </c>
      <c r="F167" s="10" t="s">
        <v>2196</v>
      </c>
      <c r="G167" s="10" t="s">
        <v>2197</v>
      </c>
      <c r="H167" s="21">
        <v>44742</v>
      </c>
      <c r="I167" s="21"/>
      <c r="J167" s="10" t="s">
        <v>1783</v>
      </c>
      <c r="K167" s="10" t="s">
        <v>1584</v>
      </c>
    </row>
    <row r="168" spans="1:11" hidden="1" x14ac:dyDescent="0.35">
      <c r="A168" s="11" t="s">
        <v>2201</v>
      </c>
      <c r="B168" s="12" t="s">
        <v>2202</v>
      </c>
      <c r="C168" t="str">
        <f t="shared" ref="C168:C169" si="29">TRIM(_xlfn.TEXTAFTER(B168, "ml"))</f>
        <v>elõretöltött injekciós tollban</v>
      </c>
      <c r="D168" s="12" t="s">
        <v>2203</v>
      </c>
      <c r="E168" s="12" t="s">
        <v>2195</v>
      </c>
      <c r="F168" s="12" t="s">
        <v>2196</v>
      </c>
      <c r="G168" s="12" t="s">
        <v>2197</v>
      </c>
      <c r="H168" s="20">
        <v>44926</v>
      </c>
      <c r="I168" s="20"/>
      <c r="J168" s="12" t="s">
        <v>1544</v>
      </c>
      <c r="K168" s="12" t="s">
        <v>1584</v>
      </c>
    </row>
    <row r="169" spans="1:11" hidden="1" x14ac:dyDescent="0.35">
      <c r="A169" s="9" t="s">
        <v>2204</v>
      </c>
      <c r="B169" s="10" t="s">
        <v>2205</v>
      </c>
      <c r="C169" t="str">
        <f t="shared" si="29"/>
        <v>elõretöltött injekciós tollban</v>
      </c>
      <c r="D169" s="10" t="s">
        <v>2206</v>
      </c>
      <c r="E169" s="10" t="s">
        <v>2195</v>
      </c>
      <c r="F169" s="10" t="s">
        <v>2196</v>
      </c>
      <c r="G169" s="10" t="s">
        <v>2197</v>
      </c>
      <c r="H169" s="21">
        <v>44926</v>
      </c>
      <c r="I169" s="21"/>
      <c r="J169" s="10" t="s">
        <v>1544</v>
      </c>
      <c r="K169" s="10" t="s">
        <v>1584</v>
      </c>
    </row>
    <row r="170" spans="1:11" hidden="1" x14ac:dyDescent="0.35">
      <c r="A170" s="11" t="s">
        <v>2207</v>
      </c>
      <c r="B170" s="12" t="s">
        <v>1913</v>
      </c>
      <c r="C170" t="str">
        <f t="shared" ref="C170:C171" si="30">TRIM(_xlfn.TEXTAFTER(B170, "-"))</f>
        <v>átlátszó buborékcsomagolásban</v>
      </c>
      <c r="D170" s="12" t="s">
        <v>2208</v>
      </c>
      <c r="E170" s="12" t="s">
        <v>2209</v>
      </c>
      <c r="F170" s="12" t="s">
        <v>1617</v>
      </c>
      <c r="G170" s="12" t="s">
        <v>2210</v>
      </c>
      <c r="H170" s="20">
        <v>42644</v>
      </c>
      <c r="I170" s="20"/>
      <c r="J170" s="12" t="s">
        <v>1544</v>
      </c>
      <c r="K170" s="12" t="s">
        <v>1563</v>
      </c>
    </row>
    <row r="171" spans="1:11" hidden="1" x14ac:dyDescent="0.35">
      <c r="A171" s="9" t="s">
        <v>2211</v>
      </c>
      <c r="B171" s="10" t="s">
        <v>1913</v>
      </c>
      <c r="C171" t="str">
        <f t="shared" si="30"/>
        <v>átlátszó buborékcsomagolásban</v>
      </c>
      <c r="D171" s="10" t="s">
        <v>2212</v>
      </c>
      <c r="E171" s="10" t="s">
        <v>2209</v>
      </c>
      <c r="F171" s="10" t="s">
        <v>1617</v>
      </c>
      <c r="G171" s="10" t="s">
        <v>2210</v>
      </c>
      <c r="H171" s="21">
        <v>44743</v>
      </c>
      <c r="I171" s="21"/>
      <c r="J171" s="10" t="s">
        <v>1544</v>
      </c>
      <c r="K171" s="10" t="s">
        <v>1573</v>
      </c>
    </row>
    <row r="172" spans="1:11" hidden="1" x14ac:dyDescent="0.35">
      <c r="A172" s="11" t="s">
        <v>2213</v>
      </c>
      <c r="B172" s="12" t="s">
        <v>1711</v>
      </c>
      <c r="C172" t="str">
        <f>TRIM(_xlfn.TEXTAFTER(B172, "ml"))</f>
        <v>üvegben</v>
      </c>
      <c r="D172" s="12" t="s">
        <v>2214</v>
      </c>
      <c r="E172" s="12" t="s">
        <v>2215</v>
      </c>
      <c r="F172" s="12" t="s">
        <v>1617</v>
      </c>
      <c r="G172" s="12" t="s">
        <v>2216</v>
      </c>
      <c r="H172" s="20">
        <v>42004</v>
      </c>
      <c r="I172" s="20"/>
      <c r="J172" s="12" t="s">
        <v>1544</v>
      </c>
      <c r="K172" s="12" t="s">
        <v>1573</v>
      </c>
    </row>
    <row r="173" spans="1:11" hidden="1" x14ac:dyDescent="0.35">
      <c r="A173" s="9" t="s">
        <v>2213</v>
      </c>
      <c r="B173" s="10" t="s">
        <v>2217</v>
      </c>
      <c r="C173" t="str">
        <f>TRIM(_xlfn.TEXTAFTER(B173, "ml"))</f>
        <v>üvegben</v>
      </c>
      <c r="D173" s="10" t="s">
        <v>2218</v>
      </c>
      <c r="E173" s="10" t="s">
        <v>2215</v>
      </c>
      <c r="F173" s="10" t="s">
        <v>1617</v>
      </c>
      <c r="G173" s="10" t="s">
        <v>2216</v>
      </c>
      <c r="H173" s="21">
        <v>42004</v>
      </c>
      <c r="I173" s="21"/>
      <c r="J173" s="10" t="s">
        <v>1544</v>
      </c>
      <c r="K173" s="10" t="s">
        <v>1573</v>
      </c>
    </row>
    <row r="174" spans="1:11" hidden="1" x14ac:dyDescent="0.35">
      <c r="A174" s="11" t="s">
        <v>2219</v>
      </c>
      <c r="B174" s="12" t="s">
        <v>2220</v>
      </c>
      <c r="C174" t="s">
        <v>6120</v>
      </c>
      <c r="D174" s="12" t="s">
        <v>2221</v>
      </c>
      <c r="E174" s="12" t="s">
        <v>2222</v>
      </c>
      <c r="F174" s="12" t="s">
        <v>1617</v>
      </c>
      <c r="G174" s="12" t="s">
        <v>2223</v>
      </c>
      <c r="H174" s="20">
        <v>44299</v>
      </c>
      <c r="I174" s="20"/>
      <c r="J174" s="12" t="s">
        <v>1544</v>
      </c>
      <c r="K174" s="12" t="s">
        <v>1595</v>
      </c>
    </row>
    <row r="175" spans="1:11" hidden="1" x14ac:dyDescent="0.35">
      <c r="A175" s="9" t="s">
        <v>2224</v>
      </c>
      <c r="B175" s="10" t="s">
        <v>1911</v>
      </c>
      <c r="C175" t="str">
        <f t="shared" ref="C175:C177" si="31">TRIM(_xlfn.TEXTAFTER(B175, "-"))</f>
        <v>átlátszó buborékcsomagolásban</v>
      </c>
      <c r="D175" s="10" t="s">
        <v>2225</v>
      </c>
      <c r="E175" s="10" t="s">
        <v>2226</v>
      </c>
      <c r="F175" s="10" t="s">
        <v>1617</v>
      </c>
      <c r="G175" s="10" t="s">
        <v>2227</v>
      </c>
      <c r="H175" s="21">
        <v>44697</v>
      </c>
      <c r="I175" s="21"/>
      <c r="J175" s="10" t="s">
        <v>1544</v>
      </c>
      <c r="K175" s="10" t="s">
        <v>1573</v>
      </c>
    </row>
    <row r="176" spans="1:11" hidden="1" x14ac:dyDescent="0.35">
      <c r="A176" s="11" t="s">
        <v>2228</v>
      </c>
      <c r="B176" s="12" t="s">
        <v>1735</v>
      </c>
      <c r="C176" t="str">
        <f t="shared" si="31"/>
        <v>buborékcsomagolásban</v>
      </c>
      <c r="D176" s="12" t="s">
        <v>2229</v>
      </c>
      <c r="E176" s="12" t="s">
        <v>2209</v>
      </c>
      <c r="F176" s="12" t="s">
        <v>1617</v>
      </c>
      <c r="G176" s="12" t="s">
        <v>2210</v>
      </c>
      <c r="H176" s="20">
        <v>44743</v>
      </c>
      <c r="I176" s="20"/>
      <c r="J176" s="12" t="s">
        <v>1544</v>
      </c>
      <c r="K176" s="12" t="s">
        <v>1573</v>
      </c>
    </row>
    <row r="177" spans="1:11" hidden="1" x14ac:dyDescent="0.35">
      <c r="A177" s="9" t="s">
        <v>2228</v>
      </c>
      <c r="B177" s="10" t="s">
        <v>1791</v>
      </c>
      <c r="C177" t="str">
        <f t="shared" si="31"/>
        <v>buborékcsomagolásban</v>
      </c>
      <c r="D177" s="10" t="s">
        <v>2230</v>
      </c>
      <c r="E177" s="10" t="s">
        <v>2209</v>
      </c>
      <c r="F177" s="10" t="s">
        <v>1617</v>
      </c>
      <c r="G177" s="10" t="s">
        <v>2210</v>
      </c>
      <c r="H177" s="21">
        <v>44743</v>
      </c>
      <c r="I177" s="21"/>
      <c r="J177" s="10" t="s">
        <v>1544</v>
      </c>
      <c r="K177" s="10" t="s">
        <v>1573</v>
      </c>
    </row>
    <row r="178" spans="1:11" x14ac:dyDescent="0.35">
      <c r="A178" s="11" t="s">
        <v>2231</v>
      </c>
      <c r="B178" s="12" t="s">
        <v>2232</v>
      </c>
      <c r="C178" t="str">
        <f>TRIM(_xlfn.TEXTAFTER(B178, "ml"))</f>
        <v>injekciós üvegben</v>
      </c>
      <c r="D178" s="12" t="s">
        <v>2233</v>
      </c>
      <c r="E178" s="12" t="s">
        <v>2234</v>
      </c>
      <c r="F178" s="12" t="s">
        <v>2235</v>
      </c>
      <c r="G178" s="12" t="s">
        <v>2236</v>
      </c>
      <c r="H178" s="20">
        <v>45908</v>
      </c>
      <c r="I178" s="20">
        <v>46023</v>
      </c>
      <c r="J178" s="12" t="s">
        <v>1678</v>
      </c>
      <c r="K178" s="12" t="s">
        <v>1545</v>
      </c>
    </row>
    <row r="179" spans="1:11" hidden="1" x14ac:dyDescent="0.35">
      <c r="A179" s="9" t="s">
        <v>2237</v>
      </c>
      <c r="B179" s="10" t="s">
        <v>1717</v>
      </c>
      <c r="C179" t="str">
        <f t="shared" ref="C179" si="32">TRIM(_xlfn.TEXTAFTER(B179, "-"))</f>
        <v>buborékcsomagolásban</v>
      </c>
      <c r="D179" s="10" t="s">
        <v>2238</v>
      </c>
      <c r="E179" s="10" t="s">
        <v>2239</v>
      </c>
      <c r="F179" s="10" t="s">
        <v>2240</v>
      </c>
      <c r="G179" s="10" t="s">
        <v>2241</v>
      </c>
      <c r="H179" s="21">
        <v>45439</v>
      </c>
      <c r="I179" s="21"/>
      <c r="J179" s="10" t="s">
        <v>1556</v>
      </c>
      <c r="K179" s="10" t="s">
        <v>1545</v>
      </c>
    </row>
    <row r="180" spans="1:11" x14ac:dyDescent="0.35">
      <c r="A180" s="11" t="s">
        <v>2242</v>
      </c>
      <c r="B180" s="12" t="s">
        <v>1855</v>
      </c>
      <c r="C180" t="str">
        <f>TRIM(_xlfn.TEXTAFTER(B180, "ml"))</f>
        <v>injekciós üvegben</v>
      </c>
      <c r="D180" s="12" t="s">
        <v>2243</v>
      </c>
      <c r="E180" s="12" t="s">
        <v>2244</v>
      </c>
      <c r="F180" s="12" t="s">
        <v>2245</v>
      </c>
      <c r="G180" s="12" t="s">
        <v>2246</v>
      </c>
      <c r="H180" s="20">
        <v>45687</v>
      </c>
      <c r="I180" s="20">
        <v>45991</v>
      </c>
      <c r="J180" s="12" t="s">
        <v>1583</v>
      </c>
      <c r="K180" s="12" t="s">
        <v>1584</v>
      </c>
    </row>
    <row r="181" spans="1:11" hidden="1" x14ac:dyDescent="0.35">
      <c r="A181" s="9" t="s">
        <v>2247</v>
      </c>
      <c r="B181" s="10" t="s">
        <v>1623</v>
      </c>
      <c r="C181" t="str">
        <f t="shared" ref="C181:C186" si="33">TRIM(_xlfn.TEXTAFTER(B181, "-"))</f>
        <v>HDPE tartályban</v>
      </c>
      <c r="D181" s="10" t="s">
        <v>2248</v>
      </c>
      <c r="E181" s="10" t="s">
        <v>2249</v>
      </c>
      <c r="F181" s="10" t="s">
        <v>1617</v>
      </c>
      <c r="G181" s="10" t="s">
        <v>2250</v>
      </c>
      <c r="H181" s="21">
        <v>42004</v>
      </c>
      <c r="I181" s="21"/>
      <c r="J181" s="10" t="s">
        <v>1544</v>
      </c>
      <c r="K181" s="10" t="s">
        <v>1584</v>
      </c>
    </row>
    <row r="182" spans="1:11" hidden="1" x14ac:dyDescent="0.35">
      <c r="A182" s="11" t="s">
        <v>2251</v>
      </c>
      <c r="B182" s="12" t="s">
        <v>1735</v>
      </c>
      <c r="C182" t="str">
        <f t="shared" si="33"/>
        <v>buborékcsomagolásban</v>
      </c>
      <c r="D182" s="12" t="s">
        <v>2252</v>
      </c>
      <c r="E182" s="12" t="s">
        <v>2253</v>
      </c>
      <c r="F182" s="12" t="s">
        <v>1617</v>
      </c>
      <c r="G182" s="12" t="s">
        <v>2250</v>
      </c>
      <c r="H182" s="20">
        <v>42430</v>
      </c>
      <c r="I182" s="20"/>
      <c r="J182" s="12" t="s">
        <v>1544</v>
      </c>
      <c r="K182" s="12" t="s">
        <v>1584</v>
      </c>
    </row>
    <row r="183" spans="1:11" hidden="1" x14ac:dyDescent="0.35">
      <c r="A183" s="9" t="s">
        <v>2254</v>
      </c>
      <c r="B183" s="10" t="s">
        <v>2255</v>
      </c>
      <c r="C183" t="str">
        <f t="shared" si="33"/>
        <v>átlátszatlan fehér buborékcsomagolásban</v>
      </c>
      <c r="D183" s="10" t="s">
        <v>2256</v>
      </c>
      <c r="E183" s="10" t="s">
        <v>2257</v>
      </c>
      <c r="F183" s="10" t="s">
        <v>2258</v>
      </c>
      <c r="G183" s="10" t="s">
        <v>2259</v>
      </c>
      <c r="H183" s="21">
        <v>44631</v>
      </c>
      <c r="I183" s="21"/>
      <c r="J183" s="10" t="s">
        <v>1544</v>
      </c>
      <c r="K183" s="10" t="s">
        <v>1567</v>
      </c>
    </row>
    <row r="184" spans="1:11" x14ac:dyDescent="0.35">
      <c r="A184" s="11" t="s">
        <v>2260</v>
      </c>
      <c r="B184" s="12" t="s">
        <v>1994</v>
      </c>
      <c r="C184" t="str">
        <f t="shared" si="33"/>
        <v>buborékcsomagolásban</v>
      </c>
      <c r="D184" s="12" t="s">
        <v>2261</v>
      </c>
      <c r="E184" s="12" t="s">
        <v>2262</v>
      </c>
      <c r="F184" s="12" t="s">
        <v>2263</v>
      </c>
      <c r="G184" s="12" t="s">
        <v>2264</v>
      </c>
      <c r="H184" s="20">
        <v>45796</v>
      </c>
      <c r="I184" s="20">
        <v>45980</v>
      </c>
      <c r="J184" s="12" t="s">
        <v>1544</v>
      </c>
      <c r="K184" s="12" t="s">
        <v>1567</v>
      </c>
    </row>
    <row r="185" spans="1:11" x14ac:dyDescent="0.35">
      <c r="A185" s="9" t="s">
        <v>2260</v>
      </c>
      <c r="B185" s="10" t="s">
        <v>2265</v>
      </c>
      <c r="C185" t="str">
        <f t="shared" si="33"/>
        <v>buborékcsomagolásban</v>
      </c>
      <c r="D185" s="10" t="s">
        <v>2266</v>
      </c>
      <c r="E185" s="10" t="s">
        <v>2262</v>
      </c>
      <c r="F185" s="10" t="s">
        <v>2263</v>
      </c>
      <c r="G185" s="10" t="s">
        <v>2264</v>
      </c>
      <c r="H185" s="21">
        <v>45609</v>
      </c>
      <c r="I185" s="21">
        <v>45980</v>
      </c>
      <c r="J185" s="10" t="s">
        <v>1544</v>
      </c>
      <c r="K185" s="10" t="s">
        <v>1567</v>
      </c>
    </row>
    <row r="186" spans="1:11" x14ac:dyDescent="0.35">
      <c r="A186" s="11" t="s">
        <v>2260</v>
      </c>
      <c r="B186" s="12" t="s">
        <v>2267</v>
      </c>
      <c r="C186" t="str">
        <f t="shared" si="33"/>
        <v>buborékcsomagolásban</v>
      </c>
      <c r="D186" s="12" t="s">
        <v>2268</v>
      </c>
      <c r="E186" s="12" t="s">
        <v>2262</v>
      </c>
      <c r="F186" s="12" t="s">
        <v>2263</v>
      </c>
      <c r="G186" s="12" t="s">
        <v>2264</v>
      </c>
      <c r="H186" s="20">
        <v>45609</v>
      </c>
      <c r="I186" s="20">
        <v>45980</v>
      </c>
      <c r="J186" s="12" t="s">
        <v>1544</v>
      </c>
      <c r="K186" s="12" t="s">
        <v>1567</v>
      </c>
    </row>
    <row r="187" spans="1:11" hidden="1" x14ac:dyDescent="0.35">
      <c r="A187" s="9" t="s">
        <v>2269</v>
      </c>
      <c r="B187" s="10" t="s">
        <v>2270</v>
      </c>
      <c r="C187" t="str">
        <f t="shared" ref="C187:C188" si="34">TRIM(_xlfn.TEXTAFTER(B187, "g"))</f>
        <v>Al tubusban</v>
      </c>
      <c r="D187" s="10" t="s">
        <v>2271</v>
      </c>
      <c r="E187" s="10" t="s">
        <v>2272</v>
      </c>
      <c r="F187" s="10" t="s">
        <v>1656</v>
      </c>
      <c r="G187" s="10" t="s">
        <v>2273</v>
      </c>
      <c r="H187" s="21">
        <v>45170</v>
      </c>
      <c r="I187" s="21"/>
      <c r="J187" s="10" t="s">
        <v>1583</v>
      </c>
      <c r="K187" s="10" t="s">
        <v>1649</v>
      </c>
    </row>
    <row r="188" spans="1:11" hidden="1" x14ac:dyDescent="0.35">
      <c r="A188" s="11" t="s">
        <v>2274</v>
      </c>
      <c r="B188" s="12" t="s">
        <v>2275</v>
      </c>
      <c r="C188" t="str">
        <f t="shared" si="34"/>
        <v>Al tubusban</v>
      </c>
      <c r="D188" s="12" t="s">
        <v>2276</v>
      </c>
      <c r="E188" s="12" t="s">
        <v>2277</v>
      </c>
      <c r="F188" s="12" t="s">
        <v>1656</v>
      </c>
      <c r="G188" s="12" t="s">
        <v>2278</v>
      </c>
      <c r="H188" s="20">
        <v>42767</v>
      </c>
      <c r="I188" s="20"/>
      <c r="J188" s="12" t="s">
        <v>1544</v>
      </c>
      <c r="K188" s="12" t="s">
        <v>1595</v>
      </c>
    </row>
    <row r="189" spans="1:11" hidden="1" x14ac:dyDescent="0.35">
      <c r="A189" s="9" t="s">
        <v>2279</v>
      </c>
      <c r="B189" s="10" t="s">
        <v>2280</v>
      </c>
      <c r="C189" t="str">
        <f>TRIM(_xlfn.TEXTAFTER(B189, "ml"))</f>
        <v>injekciós üvegben</v>
      </c>
      <c r="D189" s="10" t="s">
        <v>2281</v>
      </c>
      <c r="E189" s="10" t="s">
        <v>2282</v>
      </c>
      <c r="F189" s="10" t="s">
        <v>2283</v>
      </c>
      <c r="G189" s="10" t="s">
        <v>2284</v>
      </c>
      <c r="H189" s="21">
        <v>45096</v>
      </c>
      <c r="I189" s="21"/>
      <c r="J189" s="10" t="s">
        <v>1544</v>
      </c>
      <c r="K189" s="10" t="s">
        <v>1545</v>
      </c>
    </row>
    <row r="190" spans="1:11" hidden="1" x14ac:dyDescent="0.35">
      <c r="A190" s="11" t="s">
        <v>2285</v>
      </c>
      <c r="B190" s="12" t="s">
        <v>1735</v>
      </c>
      <c r="C190" t="str">
        <f t="shared" ref="C190:C193" si="35">TRIM(_xlfn.TEXTAFTER(B190, "-"))</f>
        <v>buborékcsomagolásban</v>
      </c>
      <c r="D190" s="12" t="s">
        <v>2286</v>
      </c>
      <c r="E190" s="12" t="s">
        <v>2287</v>
      </c>
      <c r="F190" s="12" t="s">
        <v>1593</v>
      </c>
      <c r="G190" s="12" t="s">
        <v>2288</v>
      </c>
      <c r="H190" s="20">
        <v>45575</v>
      </c>
      <c r="I190" s="20"/>
      <c r="J190" s="12" t="s">
        <v>1544</v>
      </c>
      <c r="K190" s="12" t="s">
        <v>1567</v>
      </c>
    </row>
    <row r="191" spans="1:11" hidden="1" x14ac:dyDescent="0.35">
      <c r="A191" s="9" t="s">
        <v>2289</v>
      </c>
      <c r="B191" s="10" t="s">
        <v>1586</v>
      </c>
      <c r="C191" t="str">
        <f t="shared" si="35"/>
        <v>injekciós üvegben</v>
      </c>
      <c r="D191" s="10" t="s">
        <v>2290</v>
      </c>
      <c r="E191" s="10" t="s">
        <v>2291</v>
      </c>
      <c r="F191" s="10" t="s">
        <v>1554</v>
      </c>
      <c r="G191" s="10" t="s">
        <v>2292</v>
      </c>
      <c r="H191" s="21">
        <v>45483</v>
      </c>
      <c r="I191" s="21"/>
      <c r="J191" s="10" t="s">
        <v>1583</v>
      </c>
      <c r="K191" s="10" t="s">
        <v>1584</v>
      </c>
    </row>
    <row r="192" spans="1:11" hidden="1" x14ac:dyDescent="0.35">
      <c r="A192" s="11" t="s">
        <v>2293</v>
      </c>
      <c r="B192" s="12" t="s">
        <v>1586</v>
      </c>
      <c r="C192" t="str">
        <f t="shared" si="35"/>
        <v>injekciós üvegben</v>
      </c>
      <c r="D192" s="12" t="s">
        <v>2294</v>
      </c>
      <c r="E192" s="12" t="s">
        <v>2291</v>
      </c>
      <c r="F192" s="12" t="s">
        <v>1554</v>
      </c>
      <c r="G192" s="12" t="s">
        <v>2292</v>
      </c>
      <c r="H192" s="20">
        <v>45615</v>
      </c>
      <c r="I192" s="20"/>
      <c r="J192" s="12" t="s">
        <v>1583</v>
      </c>
      <c r="K192" s="12" t="s">
        <v>1545</v>
      </c>
    </row>
    <row r="193" spans="1:11" hidden="1" x14ac:dyDescent="0.35">
      <c r="A193" s="9" t="s">
        <v>2295</v>
      </c>
      <c r="B193" s="10" t="s">
        <v>1717</v>
      </c>
      <c r="C193" t="str">
        <f t="shared" si="35"/>
        <v>buborékcsomagolásban</v>
      </c>
      <c r="D193" s="10" t="s">
        <v>2296</v>
      </c>
      <c r="E193" s="10" t="s">
        <v>2297</v>
      </c>
      <c r="F193" s="10" t="s">
        <v>1641</v>
      </c>
      <c r="G193" s="10" t="s">
        <v>2298</v>
      </c>
      <c r="H193" s="21">
        <v>45944</v>
      </c>
      <c r="I193" s="21"/>
      <c r="J193" s="10" t="s">
        <v>1544</v>
      </c>
      <c r="K193" s="10" t="s">
        <v>1567</v>
      </c>
    </row>
    <row r="194" spans="1:11" hidden="1" x14ac:dyDescent="0.35">
      <c r="A194" s="11" t="s">
        <v>2299</v>
      </c>
      <c r="B194" s="12" t="s">
        <v>2300</v>
      </c>
      <c r="C194" t="str">
        <f>TRIM(_xlfn.TEXTAFTER(B194, "ml"))</f>
        <v>mûanyag tartályban</v>
      </c>
      <c r="D194" s="12" t="s">
        <v>2301</v>
      </c>
      <c r="E194" s="12" t="s">
        <v>2297</v>
      </c>
      <c r="F194" s="12" t="s">
        <v>1641</v>
      </c>
      <c r="G194" s="12" t="s">
        <v>2298</v>
      </c>
      <c r="H194" s="20">
        <v>45784</v>
      </c>
      <c r="I194" s="20"/>
      <c r="J194" s="12" t="s">
        <v>1544</v>
      </c>
      <c r="K194" s="12" t="s">
        <v>1567</v>
      </c>
    </row>
    <row r="195" spans="1:11" hidden="1" x14ac:dyDescent="0.35">
      <c r="A195" s="9" t="s">
        <v>2302</v>
      </c>
      <c r="B195" s="10" t="s">
        <v>1823</v>
      </c>
      <c r="C195" t="str">
        <f t="shared" ref="C195:C200" si="36">TRIM(_xlfn.TEXTAFTER(B195, "-"))</f>
        <v>injekciós üvegben</v>
      </c>
      <c r="D195" s="10" t="s">
        <v>2303</v>
      </c>
      <c r="E195" s="10" t="s">
        <v>2304</v>
      </c>
      <c r="F195" s="10" t="s">
        <v>2305</v>
      </c>
      <c r="G195" s="10" t="s">
        <v>2306</v>
      </c>
      <c r="H195" s="21">
        <v>45329</v>
      </c>
      <c r="I195" s="21"/>
      <c r="J195" s="10" t="s">
        <v>1583</v>
      </c>
      <c r="K195" s="10" t="s">
        <v>1545</v>
      </c>
    </row>
    <row r="196" spans="1:11" hidden="1" x14ac:dyDescent="0.35">
      <c r="A196" s="11" t="s">
        <v>2302</v>
      </c>
      <c r="B196" s="12" t="s">
        <v>2307</v>
      </c>
      <c r="C196" t="str">
        <f t="shared" si="36"/>
        <v>injekciós üvegben</v>
      </c>
      <c r="D196" s="12" t="s">
        <v>2308</v>
      </c>
      <c r="E196" s="12" t="s">
        <v>2304</v>
      </c>
      <c r="F196" s="12" t="s">
        <v>2305</v>
      </c>
      <c r="G196" s="12" t="s">
        <v>2306</v>
      </c>
      <c r="H196" s="20">
        <v>45329</v>
      </c>
      <c r="I196" s="20"/>
      <c r="J196" s="12" t="s">
        <v>1583</v>
      </c>
      <c r="K196" s="12" t="s">
        <v>1545</v>
      </c>
    </row>
    <row r="197" spans="1:11" hidden="1" x14ac:dyDescent="0.35">
      <c r="A197" s="9" t="s">
        <v>2309</v>
      </c>
      <c r="B197" s="10" t="s">
        <v>1823</v>
      </c>
      <c r="C197" t="str">
        <f t="shared" si="36"/>
        <v>injekciós üvegben</v>
      </c>
      <c r="D197" s="10" t="s">
        <v>2310</v>
      </c>
      <c r="E197" s="10" t="s">
        <v>2304</v>
      </c>
      <c r="F197" s="10" t="s">
        <v>2305</v>
      </c>
      <c r="G197" s="10" t="s">
        <v>2306</v>
      </c>
      <c r="H197" s="21">
        <v>45448</v>
      </c>
      <c r="I197" s="21"/>
      <c r="J197" s="10" t="s">
        <v>1583</v>
      </c>
      <c r="K197" s="10" t="s">
        <v>1545</v>
      </c>
    </row>
    <row r="198" spans="1:11" hidden="1" x14ac:dyDescent="0.35">
      <c r="A198" s="11" t="s">
        <v>2309</v>
      </c>
      <c r="B198" s="12" t="s">
        <v>2307</v>
      </c>
      <c r="C198" t="str">
        <f t="shared" si="36"/>
        <v>injekciós üvegben</v>
      </c>
      <c r="D198" s="12" t="s">
        <v>2311</v>
      </c>
      <c r="E198" s="12" t="s">
        <v>2304</v>
      </c>
      <c r="F198" s="12" t="s">
        <v>2305</v>
      </c>
      <c r="G198" s="12" t="s">
        <v>2306</v>
      </c>
      <c r="H198" s="20">
        <v>45448</v>
      </c>
      <c r="I198" s="20"/>
      <c r="J198" s="12" t="s">
        <v>1583</v>
      </c>
      <c r="K198" s="12" t="s">
        <v>1584</v>
      </c>
    </row>
    <row r="199" spans="1:11" x14ac:dyDescent="0.35">
      <c r="A199" s="9" t="s">
        <v>2312</v>
      </c>
      <c r="B199" s="10" t="s">
        <v>2313</v>
      </c>
      <c r="C199" t="str">
        <f t="shared" si="36"/>
        <v>üvegben</v>
      </c>
      <c r="D199" s="10" t="s">
        <v>2314</v>
      </c>
      <c r="E199" s="10" t="s">
        <v>2315</v>
      </c>
      <c r="F199" s="10" t="s">
        <v>1561</v>
      </c>
      <c r="G199" s="10" t="s">
        <v>2316</v>
      </c>
      <c r="H199" s="21">
        <v>45520</v>
      </c>
      <c r="I199" s="21">
        <v>46112</v>
      </c>
      <c r="J199" s="10" t="s">
        <v>1556</v>
      </c>
      <c r="K199" s="10" t="s">
        <v>1584</v>
      </c>
    </row>
    <row r="200" spans="1:11" x14ac:dyDescent="0.35">
      <c r="A200" s="11" t="s">
        <v>2317</v>
      </c>
      <c r="B200" s="12" t="s">
        <v>2313</v>
      </c>
      <c r="C200" t="str">
        <f t="shared" si="36"/>
        <v>üvegben</v>
      </c>
      <c r="D200" s="12" t="s">
        <v>2318</v>
      </c>
      <c r="E200" s="12" t="s">
        <v>2315</v>
      </c>
      <c r="F200" s="12" t="s">
        <v>1561</v>
      </c>
      <c r="G200" s="12" t="s">
        <v>2316</v>
      </c>
      <c r="H200" s="20">
        <v>45520</v>
      </c>
      <c r="I200" s="20">
        <v>46112</v>
      </c>
      <c r="J200" s="12" t="s">
        <v>1556</v>
      </c>
      <c r="K200" s="12" t="s">
        <v>1545</v>
      </c>
    </row>
    <row r="201" spans="1:11" hidden="1" x14ac:dyDescent="0.35">
      <c r="A201" s="9" t="s">
        <v>2319</v>
      </c>
      <c r="B201" s="10" t="s">
        <v>1551</v>
      </c>
      <c r="C201" t="str">
        <f>TRIM(_xlfn.TEXTAFTER(B201, "ml"))</f>
        <v>injekciós üvegben</v>
      </c>
      <c r="D201" s="10" t="s">
        <v>2320</v>
      </c>
      <c r="E201" s="10" t="s">
        <v>2321</v>
      </c>
      <c r="F201" s="10" t="s">
        <v>2245</v>
      </c>
      <c r="G201" s="10" t="s">
        <v>2322</v>
      </c>
      <c r="H201" s="21">
        <v>45453</v>
      </c>
      <c r="I201" s="21"/>
      <c r="J201" s="10" t="s">
        <v>1583</v>
      </c>
      <c r="K201" s="10" t="s">
        <v>1584</v>
      </c>
    </row>
    <row r="202" spans="1:11" x14ac:dyDescent="0.35">
      <c r="A202" s="11" t="s">
        <v>2323</v>
      </c>
      <c r="B202" s="12" t="s">
        <v>1823</v>
      </c>
      <c r="C202" t="str">
        <f t="shared" ref="C202:C207" si="37">TRIM(_xlfn.TEXTAFTER(B202, "-"))</f>
        <v>injekciós üvegben</v>
      </c>
      <c r="D202" s="12" t="s">
        <v>2324</v>
      </c>
      <c r="E202" s="12" t="s">
        <v>2321</v>
      </c>
      <c r="F202" s="12" t="s">
        <v>1561</v>
      </c>
      <c r="G202" s="12" t="s">
        <v>2322</v>
      </c>
      <c r="H202" s="20">
        <v>45658</v>
      </c>
      <c r="I202" s="20">
        <v>46112</v>
      </c>
      <c r="J202" s="12" t="s">
        <v>1583</v>
      </c>
      <c r="K202" s="12" t="s">
        <v>1545</v>
      </c>
    </row>
    <row r="203" spans="1:11" x14ac:dyDescent="0.35">
      <c r="A203" s="9" t="s">
        <v>2325</v>
      </c>
      <c r="B203" s="10" t="s">
        <v>1823</v>
      </c>
      <c r="C203" t="str">
        <f t="shared" si="37"/>
        <v>injekciós üvegben</v>
      </c>
      <c r="D203" s="10" t="s">
        <v>2326</v>
      </c>
      <c r="E203" s="10" t="s">
        <v>2321</v>
      </c>
      <c r="F203" s="10" t="s">
        <v>1561</v>
      </c>
      <c r="G203" s="10" t="s">
        <v>2322</v>
      </c>
      <c r="H203" s="21">
        <v>45658</v>
      </c>
      <c r="I203" s="21">
        <v>46112</v>
      </c>
      <c r="J203" s="10" t="s">
        <v>1678</v>
      </c>
      <c r="K203" s="10" t="s">
        <v>1545</v>
      </c>
    </row>
    <row r="204" spans="1:11" hidden="1" x14ac:dyDescent="0.35">
      <c r="A204" s="11" t="s">
        <v>2327</v>
      </c>
      <c r="B204" s="12" t="s">
        <v>1823</v>
      </c>
      <c r="C204" t="str">
        <f t="shared" si="37"/>
        <v>injekciós üvegben</v>
      </c>
      <c r="D204" s="12" t="s">
        <v>2328</v>
      </c>
      <c r="E204" s="12" t="s">
        <v>2329</v>
      </c>
      <c r="F204" s="12" t="s">
        <v>1818</v>
      </c>
      <c r="G204" s="12" t="s">
        <v>2330</v>
      </c>
      <c r="H204" s="20">
        <v>45902</v>
      </c>
      <c r="I204" s="20"/>
      <c r="J204" s="12" t="s">
        <v>1544</v>
      </c>
      <c r="K204" s="12" t="s">
        <v>1545</v>
      </c>
    </row>
    <row r="205" spans="1:11" hidden="1" x14ac:dyDescent="0.35">
      <c r="A205" s="9" t="s">
        <v>2331</v>
      </c>
      <c r="B205" s="10" t="s">
        <v>1717</v>
      </c>
      <c r="C205" t="str">
        <f t="shared" si="37"/>
        <v>buborékcsomagolásban</v>
      </c>
      <c r="D205" s="10" t="s">
        <v>2332</v>
      </c>
      <c r="E205" s="10" t="s">
        <v>2333</v>
      </c>
      <c r="F205" s="10" t="s">
        <v>2147</v>
      </c>
      <c r="G205" s="10" t="s">
        <v>2334</v>
      </c>
      <c r="H205" s="21">
        <v>42887</v>
      </c>
      <c r="I205" s="21"/>
      <c r="J205" s="10" t="s">
        <v>1544</v>
      </c>
      <c r="K205" s="10" t="s">
        <v>1584</v>
      </c>
    </row>
    <row r="206" spans="1:11" hidden="1" x14ac:dyDescent="0.35">
      <c r="A206" s="11" t="s">
        <v>2335</v>
      </c>
      <c r="B206" s="12" t="s">
        <v>1717</v>
      </c>
      <c r="C206" t="str">
        <f t="shared" si="37"/>
        <v>buborékcsomagolásban</v>
      </c>
      <c r="D206" s="12" t="s">
        <v>2336</v>
      </c>
      <c r="E206" s="12" t="s">
        <v>2333</v>
      </c>
      <c r="F206" s="12" t="s">
        <v>2147</v>
      </c>
      <c r="G206" s="12" t="s">
        <v>2334</v>
      </c>
      <c r="H206" s="20">
        <v>42399</v>
      </c>
      <c r="I206" s="20"/>
      <c r="J206" s="12" t="s">
        <v>1544</v>
      </c>
      <c r="K206" s="12" t="s">
        <v>1573</v>
      </c>
    </row>
    <row r="207" spans="1:11" hidden="1" x14ac:dyDescent="0.35">
      <c r="A207" s="9" t="s">
        <v>2337</v>
      </c>
      <c r="B207" s="10" t="s">
        <v>1667</v>
      </c>
      <c r="C207" t="str">
        <f t="shared" si="37"/>
        <v>buborékcsomagolásban</v>
      </c>
      <c r="D207" s="10" t="s">
        <v>2338</v>
      </c>
      <c r="E207" s="10" t="s">
        <v>2339</v>
      </c>
      <c r="F207" s="10" t="s">
        <v>1893</v>
      </c>
      <c r="G207" s="10" t="s">
        <v>2340</v>
      </c>
      <c r="H207" s="21">
        <v>43399</v>
      </c>
      <c r="I207" s="21"/>
      <c r="J207" s="10" t="s">
        <v>1544</v>
      </c>
      <c r="K207" s="10" t="s">
        <v>1573</v>
      </c>
    </row>
    <row r="208" spans="1:11" x14ac:dyDescent="0.35">
      <c r="A208" s="11" t="s">
        <v>2341</v>
      </c>
      <c r="B208" s="12" t="s">
        <v>2342</v>
      </c>
      <c r="C208" t="str">
        <f>TRIM(_xlfn.TEXTAFTER(B208, "ml"))</f>
        <v>ampulla</v>
      </c>
      <c r="D208" s="12" t="s">
        <v>2343</v>
      </c>
      <c r="E208" s="12" t="s">
        <v>2344</v>
      </c>
      <c r="F208" s="12" t="s">
        <v>1554</v>
      </c>
      <c r="G208" s="12" t="s">
        <v>2345</v>
      </c>
      <c r="H208" s="20">
        <v>45944</v>
      </c>
      <c r="I208" s="20">
        <v>45970</v>
      </c>
      <c r="J208" s="12" t="s">
        <v>1583</v>
      </c>
      <c r="K208" s="12" t="s">
        <v>1649</v>
      </c>
    </row>
    <row r="209" spans="1:11" hidden="1" x14ac:dyDescent="0.35">
      <c r="A209" s="9" t="s">
        <v>2346</v>
      </c>
      <c r="B209" s="10" t="s">
        <v>1717</v>
      </c>
      <c r="C209" t="str">
        <f t="shared" ref="C209" si="38">TRIM(_xlfn.TEXTAFTER(B209, "-"))</f>
        <v>buborékcsomagolásban</v>
      </c>
      <c r="D209" s="10" t="s">
        <v>2347</v>
      </c>
      <c r="E209" s="10" t="s">
        <v>2348</v>
      </c>
      <c r="F209" s="10" t="s">
        <v>2349</v>
      </c>
      <c r="G209" s="10" t="s">
        <v>2350</v>
      </c>
      <c r="H209" s="21">
        <v>45462</v>
      </c>
      <c r="I209" s="21"/>
      <c r="J209" s="10" t="s">
        <v>1544</v>
      </c>
      <c r="K209" s="10" t="s">
        <v>1573</v>
      </c>
    </row>
    <row r="210" spans="1:11" hidden="1" x14ac:dyDescent="0.35">
      <c r="A210" s="11" t="s">
        <v>2351</v>
      </c>
      <c r="B210" s="12" t="s">
        <v>2352</v>
      </c>
      <c r="C210" t="str">
        <f>TRIM(_xlfn.TEXTAFTER(B210, "ml"))</f>
        <v>üvegben</v>
      </c>
      <c r="D210" s="12" t="s">
        <v>2353</v>
      </c>
      <c r="E210" s="12" t="s">
        <v>2348</v>
      </c>
      <c r="F210" s="12" t="s">
        <v>1542</v>
      </c>
      <c r="G210" s="12" t="s">
        <v>2350</v>
      </c>
      <c r="H210" s="20">
        <v>45418</v>
      </c>
      <c r="I210" s="20"/>
      <c r="J210" s="12" t="s">
        <v>1583</v>
      </c>
      <c r="K210" s="12" t="s">
        <v>1567</v>
      </c>
    </row>
    <row r="211" spans="1:11" hidden="1" x14ac:dyDescent="0.35">
      <c r="A211" s="9" t="s">
        <v>2354</v>
      </c>
      <c r="B211" s="10" t="s">
        <v>1735</v>
      </c>
      <c r="C211" t="str">
        <f t="shared" ref="C211" si="39">TRIM(_xlfn.TEXTAFTER(B211, "-"))</f>
        <v>buborékcsomagolásban</v>
      </c>
      <c r="D211" s="10" t="s">
        <v>2355</v>
      </c>
      <c r="E211" s="10" t="s">
        <v>2356</v>
      </c>
      <c r="F211" s="10" t="s">
        <v>2069</v>
      </c>
      <c r="G211" s="10" t="s">
        <v>2357</v>
      </c>
      <c r="H211" s="21">
        <v>44935</v>
      </c>
      <c r="I211" s="21"/>
      <c r="J211" s="10" t="s">
        <v>1544</v>
      </c>
      <c r="K211" s="10" t="s">
        <v>1567</v>
      </c>
    </row>
    <row r="212" spans="1:11" x14ac:dyDescent="0.35">
      <c r="A212" s="11" t="s">
        <v>2358</v>
      </c>
      <c r="B212" s="12" t="s">
        <v>2359</v>
      </c>
      <c r="C212" t="str">
        <f t="shared" ref="C212:C213" si="40">TRIM(_xlfn.TEXTAFTER(B212, "ml"))</f>
        <v>üvegben</v>
      </c>
      <c r="D212" s="12" t="s">
        <v>2360</v>
      </c>
      <c r="E212" s="12" t="s">
        <v>2361</v>
      </c>
      <c r="F212" s="12" t="s">
        <v>2362</v>
      </c>
      <c r="G212" s="12" t="s">
        <v>2363</v>
      </c>
      <c r="H212" s="20">
        <v>44333</v>
      </c>
      <c r="I212" s="20">
        <v>46022</v>
      </c>
      <c r="J212" s="12" t="s">
        <v>1544</v>
      </c>
      <c r="K212" s="12" t="s">
        <v>1584</v>
      </c>
    </row>
    <row r="213" spans="1:11" x14ac:dyDescent="0.35">
      <c r="A213" s="9" t="s">
        <v>2358</v>
      </c>
      <c r="B213" s="10" t="s">
        <v>2364</v>
      </c>
      <c r="C213" t="str">
        <f t="shared" si="40"/>
        <v>üvegben</v>
      </c>
      <c r="D213" s="10" t="s">
        <v>2365</v>
      </c>
      <c r="E213" s="10" t="s">
        <v>2361</v>
      </c>
      <c r="F213" s="10" t="s">
        <v>2362</v>
      </c>
      <c r="G213" s="10" t="s">
        <v>2363</v>
      </c>
      <c r="H213" s="21">
        <v>44333</v>
      </c>
      <c r="I213" s="21">
        <v>46022</v>
      </c>
      <c r="J213" s="10" t="s">
        <v>1544</v>
      </c>
      <c r="K213" s="10" t="s">
        <v>1584</v>
      </c>
    </row>
    <row r="214" spans="1:11" hidden="1" x14ac:dyDescent="0.35">
      <c r="A214" s="11" t="s">
        <v>2366</v>
      </c>
      <c r="B214" s="12" t="s">
        <v>1614</v>
      </c>
      <c r="C214" t="str">
        <f t="shared" ref="C214:C215" si="41">TRIM(_xlfn.TEXTAFTER(B214, "-"))</f>
        <v>HDPE tartályban</v>
      </c>
      <c r="D214" s="12" t="s">
        <v>2367</v>
      </c>
      <c r="E214" s="12" t="s">
        <v>2368</v>
      </c>
      <c r="F214" s="12" t="s">
        <v>1603</v>
      </c>
      <c r="G214" s="12" t="s">
        <v>2369</v>
      </c>
      <c r="H214" s="20">
        <v>45880</v>
      </c>
      <c r="I214" s="20"/>
      <c r="J214" s="12" t="s">
        <v>1556</v>
      </c>
      <c r="K214" s="12" t="s">
        <v>1549</v>
      </c>
    </row>
    <row r="215" spans="1:11" hidden="1" x14ac:dyDescent="0.35">
      <c r="A215" s="9" t="s">
        <v>2370</v>
      </c>
      <c r="B215" s="10" t="s">
        <v>1735</v>
      </c>
      <c r="C215" t="str">
        <f t="shared" si="41"/>
        <v>buborékcsomagolásban</v>
      </c>
      <c r="D215" s="10" t="s">
        <v>2371</v>
      </c>
      <c r="E215" s="10" t="s">
        <v>2372</v>
      </c>
      <c r="F215" s="10" t="s">
        <v>2258</v>
      </c>
      <c r="G215" s="10" t="s">
        <v>2373</v>
      </c>
      <c r="H215" s="21">
        <v>45574</v>
      </c>
      <c r="I215" s="21"/>
      <c r="J215" s="10" t="s">
        <v>1544</v>
      </c>
      <c r="K215" s="10" t="s">
        <v>1563</v>
      </c>
    </row>
    <row r="216" spans="1:11" hidden="1" x14ac:dyDescent="0.35">
      <c r="A216" s="11" t="s">
        <v>2374</v>
      </c>
      <c r="B216" s="12" t="s">
        <v>2359</v>
      </c>
      <c r="C216" t="str">
        <f t="shared" ref="C216:C217" si="42">TRIM(_xlfn.TEXTAFTER(B216, "ml"))</f>
        <v>üvegben</v>
      </c>
      <c r="D216" s="12" t="s">
        <v>2375</v>
      </c>
      <c r="E216" s="12" t="s">
        <v>2376</v>
      </c>
      <c r="F216" s="12" t="s">
        <v>1554</v>
      </c>
      <c r="G216" s="12" t="s">
        <v>2377</v>
      </c>
      <c r="H216" s="20">
        <v>44606</v>
      </c>
      <c r="I216" s="20"/>
      <c r="J216" s="12" t="s">
        <v>1583</v>
      </c>
      <c r="K216" s="12" t="s">
        <v>1584</v>
      </c>
    </row>
    <row r="217" spans="1:11" hidden="1" x14ac:dyDescent="0.35">
      <c r="A217" s="9" t="s">
        <v>2374</v>
      </c>
      <c r="B217" s="10" t="s">
        <v>2364</v>
      </c>
      <c r="C217" t="str">
        <f t="shared" si="42"/>
        <v>üvegben</v>
      </c>
      <c r="D217" s="10" t="s">
        <v>2378</v>
      </c>
      <c r="E217" s="10" t="s">
        <v>2376</v>
      </c>
      <c r="F217" s="10" t="s">
        <v>1554</v>
      </c>
      <c r="G217" s="10" t="s">
        <v>2377</v>
      </c>
      <c r="H217" s="21">
        <v>44606</v>
      </c>
      <c r="I217" s="21"/>
      <c r="J217" s="10" t="s">
        <v>1583</v>
      </c>
      <c r="K217" s="10" t="s">
        <v>1584</v>
      </c>
    </row>
    <row r="218" spans="1:11" x14ac:dyDescent="0.35">
      <c r="A218" s="11" t="s">
        <v>2379</v>
      </c>
      <c r="B218" s="12" t="s">
        <v>1717</v>
      </c>
      <c r="C218" t="str">
        <f t="shared" ref="C218:C230" si="43">TRIM(_xlfn.TEXTAFTER(B218, "-"))</f>
        <v>buborékcsomagolásban</v>
      </c>
      <c r="D218" s="12" t="s">
        <v>2380</v>
      </c>
      <c r="E218" s="12" t="s">
        <v>2381</v>
      </c>
      <c r="F218" s="12" t="s">
        <v>1542</v>
      </c>
      <c r="G218" s="12" t="s">
        <v>2382</v>
      </c>
      <c r="H218" s="20">
        <v>45860</v>
      </c>
      <c r="I218" s="20">
        <v>45979</v>
      </c>
      <c r="J218" s="12" t="s">
        <v>1583</v>
      </c>
      <c r="K218" s="12" t="s">
        <v>1567</v>
      </c>
    </row>
    <row r="219" spans="1:11" x14ac:dyDescent="0.35">
      <c r="A219" s="9" t="s">
        <v>2383</v>
      </c>
      <c r="B219" s="10" t="s">
        <v>1667</v>
      </c>
      <c r="C219" t="str">
        <f t="shared" si="43"/>
        <v>buborékcsomagolásban</v>
      </c>
      <c r="D219" s="10" t="s">
        <v>2384</v>
      </c>
      <c r="E219" s="10" t="s">
        <v>2385</v>
      </c>
      <c r="F219" s="10" t="s">
        <v>2386</v>
      </c>
      <c r="G219" s="10" t="s">
        <v>2387</v>
      </c>
      <c r="H219" s="21">
        <v>45839</v>
      </c>
      <c r="I219" s="21">
        <v>46022</v>
      </c>
      <c r="J219" s="10" t="s">
        <v>1583</v>
      </c>
      <c r="K219" s="10" t="s">
        <v>1747</v>
      </c>
    </row>
    <row r="220" spans="1:11" x14ac:dyDescent="0.35">
      <c r="A220" s="11" t="s">
        <v>2388</v>
      </c>
      <c r="B220" s="12" t="s">
        <v>1667</v>
      </c>
      <c r="C220" t="str">
        <f t="shared" si="43"/>
        <v>buborékcsomagolásban</v>
      </c>
      <c r="D220" s="12" t="s">
        <v>2389</v>
      </c>
      <c r="E220" s="12" t="s">
        <v>2385</v>
      </c>
      <c r="F220" s="12" t="s">
        <v>2386</v>
      </c>
      <c r="G220" s="12" t="s">
        <v>2387</v>
      </c>
      <c r="H220" s="20">
        <v>45839</v>
      </c>
      <c r="I220" s="20">
        <v>46022</v>
      </c>
      <c r="J220" s="12" t="s">
        <v>1583</v>
      </c>
      <c r="K220" s="12" t="s">
        <v>1747</v>
      </c>
    </row>
    <row r="221" spans="1:11" hidden="1" x14ac:dyDescent="0.35">
      <c r="A221" s="9" t="s">
        <v>2390</v>
      </c>
      <c r="B221" s="10" t="s">
        <v>2265</v>
      </c>
      <c r="C221" t="str">
        <f t="shared" si="43"/>
        <v>buborékcsomagolásban</v>
      </c>
      <c r="D221" s="10" t="s">
        <v>2391</v>
      </c>
      <c r="E221" s="10" t="s">
        <v>2392</v>
      </c>
      <c r="F221" s="10" t="s">
        <v>1593</v>
      </c>
      <c r="G221" s="10" t="s">
        <v>2393</v>
      </c>
      <c r="H221" s="21">
        <v>41628</v>
      </c>
      <c r="I221" s="21"/>
      <c r="J221" s="10" t="s">
        <v>1544</v>
      </c>
      <c r="K221" s="10" t="s">
        <v>1595</v>
      </c>
    </row>
    <row r="222" spans="1:11" hidden="1" x14ac:dyDescent="0.35">
      <c r="A222" s="11" t="s">
        <v>2390</v>
      </c>
      <c r="B222" s="12" t="s">
        <v>2267</v>
      </c>
      <c r="C222" t="str">
        <f t="shared" si="43"/>
        <v>buborékcsomagolásban</v>
      </c>
      <c r="D222" s="12" t="s">
        <v>2394</v>
      </c>
      <c r="E222" s="12" t="s">
        <v>2392</v>
      </c>
      <c r="F222" s="12" t="s">
        <v>1593</v>
      </c>
      <c r="G222" s="12" t="s">
        <v>2393</v>
      </c>
      <c r="H222" s="20">
        <v>42832</v>
      </c>
      <c r="I222" s="20"/>
      <c r="J222" s="12" t="s">
        <v>1544</v>
      </c>
      <c r="K222" s="12" t="s">
        <v>1595</v>
      </c>
    </row>
    <row r="223" spans="1:11" x14ac:dyDescent="0.35">
      <c r="A223" s="9" t="s">
        <v>2395</v>
      </c>
      <c r="B223" s="10" t="s">
        <v>1717</v>
      </c>
      <c r="C223" t="str">
        <f t="shared" si="43"/>
        <v>buborékcsomagolásban</v>
      </c>
      <c r="D223" s="10" t="s">
        <v>2396</v>
      </c>
      <c r="E223" s="10" t="s">
        <v>2381</v>
      </c>
      <c r="F223" s="10" t="s">
        <v>2069</v>
      </c>
      <c r="G223" s="10" t="s">
        <v>2382</v>
      </c>
      <c r="H223" s="21">
        <v>45646</v>
      </c>
      <c r="I223" s="21">
        <v>45991</v>
      </c>
      <c r="J223" s="10" t="s">
        <v>1583</v>
      </c>
      <c r="K223" s="10" t="s">
        <v>1563</v>
      </c>
    </row>
    <row r="224" spans="1:11" hidden="1" x14ac:dyDescent="0.35">
      <c r="A224" s="11" t="s">
        <v>2397</v>
      </c>
      <c r="B224" s="12" t="s">
        <v>1717</v>
      </c>
      <c r="C224" t="str">
        <f t="shared" si="43"/>
        <v>buborékcsomagolásban</v>
      </c>
      <c r="D224" s="12" t="s">
        <v>2398</v>
      </c>
      <c r="E224" s="12" t="s">
        <v>2381</v>
      </c>
      <c r="F224" s="12" t="s">
        <v>2069</v>
      </c>
      <c r="G224" s="12" t="s">
        <v>2382</v>
      </c>
      <c r="H224" s="20">
        <v>44044</v>
      </c>
      <c r="I224" s="20"/>
      <c r="J224" s="12" t="s">
        <v>1544</v>
      </c>
      <c r="K224" s="12" t="s">
        <v>1563</v>
      </c>
    </row>
    <row r="225" spans="1:11" hidden="1" x14ac:dyDescent="0.35">
      <c r="A225" s="9" t="s">
        <v>2399</v>
      </c>
      <c r="B225" s="10" t="s">
        <v>1717</v>
      </c>
      <c r="C225" t="str">
        <f t="shared" si="43"/>
        <v>buborékcsomagolásban</v>
      </c>
      <c r="D225" s="10" t="s">
        <v>2400</v>
      </c>
      <c r="E225" s="10" t="s">
        <v>2381</v>
      </c>
      <c r="F225" s="10" t="s">
        <v>2349</v>
      </c>
      <c r="G225" s="10" t="s">
        <v>2382</v>
      </c>
      <c r="H225" s="21">
        <v>45671</v>
      </c>
      <c r="I225" s="21"/>
      <c r="J225" s="10" t="s">
        <v>1544</v>
      </c>
      <c r="K225" s="10" t="s">
        <v>1567</v>
      </c>
    </row>
    <row r="226" spans="1:11" hidden="1" x14ac:dyDescent="0.35">
      <c r="A226" s="11" t="s">
        <v>2401</v>
      </c>
      <c r="B226" s="12" t="s">
        <v>1717</v>
      </c>
      <c r="C226" t="str">
        <f t="shared" si="43"/>
        <v>buborékcsomagolásban</v>
      </c>
      <c r="D226" s="12" t="s">
        <v>2402</v>
      </c>
      <c r="E226" s="12" t="s">
        <v>2381</v>
      </c>
      <c r="F226" s="12" t="s">
        <v>2349</v>
      </c>
      <c r="G226" s="12" t="s">
        <v>2382</v>
      </c>
      <c r="H226" s="20">
        <v>45596</v>
      </c>
      <c r="I226" s="20"/>
      <c r="J226" s="12" t="s">
        <v>1544</v>
      </c>
      <c r="K226" s="12" t="s">
        <v>1563</v>
      </c>
    </row>
    <row r="227" spans="1:11" x14ac:dyDescent="0.35">
      <c r="A227" s="9" t="s">
        <v>2403</v>
      </c>
      <c r="B227" s="10" t="s">
        <v>2404</v>
      </c>
      <c r="C227" t="str">
        <f t="shared" si="43"/>
        <v>LDPE palackban</v>
      </c>
      <c r="D227" s="10" t="s">
        <v>2405</v>
      </c>
      <c r="E227" s="10" t="s">
        <v>2381</v>
      </c>
      <c r="F227" s="10" t="s">
        <v>1781</v>
      </c>
      <c r="G227" s="10" t="s">
        <v>2382</v>
      </c>
      <c r="H227" s="21">
        <v>45965</v>
      </c>
      <c r="I227" s="21">
        <v>46001</v>
      </c>
      <c r="J227" s="10" t="s">
        <v>1783</v>
      </c>
      <c r="K227" s="10" t="s">
        <v>1584</v>
      </c>
    </row>
    <row r="228" spans="1:11" hidden="1" x14ac:dyDescent="0.35">
      <c r="A228" s="11" t="s">
        <v>2406</v>
      </c>
      <c r="B228" s="12" t="s">
        <v>1911</v>
      </c>
      <c r="C228" t="str">
        <f t="shared" si="43"/>
        <v>átlátszó buborékcsomagolásban</v>
      </c>
      <c r="D228" s="12" t="s">
        <v>2407</v>
      </c>
      <c r="E228" s="12" t="s">
        <v>2381</v>
      </c>
      <c r="F228" s="12" t="s">
        <v>1554</v>
      </c>
      <c r="G228" s="12" t="s">
        <v>2382</v>
      </c>
      <c r="H228" s="20">
        <v>44852</v>
      </c>
      <c r="I228" s="20"/>
      <c r="J228" s="12" t="s">
        <v>1544</v>
      </c>
      <c r="K228" s="12" t="s">
        <v>1567</v>
      </c>
    </row>
    <row r="229" spans="1:11" hidden="1" x14ac:dyDescent="0.35">
      <c r="A229" s="9" t="s">
        <v>2406</v>
      </c>
      <c r="B229" s="10" t="s">
        <v>1911</v>
      </c>
      <c r="C229" t="str">
        <f t="shared" si="43"/>
        <v>átlátszó buborékcsomagolásban</v>
      </c>
      <c r="D229" s="10" t="s">
        <v>2407</v>
      </c>
      <c r="E229" s="10" t="s">
        <v>2381</v>
      </c>
      <c r="F229" s="10" t="s">
        <v>1554</v>
      </c>
      <c r="G229" s="10" t="s">
        <v>2382</v>
      </c>
      <c r="H229" s="21">
        <v>44852</v>
      </c>
      <c r="I229" s="21"/>
      <c r="J229" s="10" t="s">
        <v>1544</v>
      </c>
      <c r="K229" s="10" t="s">
        <v>1567</v>
      </c>
    </row>
    <row r="230" spans="1:11" hidden="1" x14ac:dyDescent="0.35">
      <c r="A230" s="11" t="s">
        <v>2408</v>
      </c>
      <c r="B230" s="12" t="s">
        <v>1911</v>
      </c>
      <c r="C230" t="str">
        <f t="shared" si="43"/>
        <v>átlátszó buborékcsomagolásban</v>
      </c>
      <c r="D230" s="12" t="s">
        <v>2409</v>
      </c>
      <c r="E230" s="12" t="s">
        <v>2381</v>
      </c>
      <c r="F230" s="12" t="s">
        <v>1554</v>
      </c>
      <c r="G230" s="12" t="s">
        <v>2382</v>
      </c>
      <c r="H230" s="20">
        <v>44852</v>
      </c>
      <c r="I230" s="20"/>
      <c r="J230" s="12" t="s">
        <v>1544</v>
      </c>
      <c r="K230" s="12" t="s">
        <v>1567</v>
      </c>
    </row>
    <row r="231" spans="1:11" hidden="1" x14ac:dyDescent="0.35">
      <c r="A231" s="9" t="s">
        <v>2410</v>
      </c>
      <c r="B231" s="10" t="s">
        <v>1855</v>
      </c>
      <c r="C231" t="str">
        <f>TRIM(_xlfn.TEXTAFTER(B231, "ml"))</f>
        <v>injekciós üvegben</v>
      </c>
      <c r="D231" s="10" t="s">
        <v>2411</v>
      </c>
      <c r="E231" s="10" t="s">
        <v>2412</v>
      </c>
      <c r="F231" s="10" t="s">
        <v>1542</v>
      </c>
      <c r="G231" s="10" t="s">
        <v>2413</v>
      </c>
      <c r="H231" s="21">
        <v>41971</v>
      </c>
      <c r="I231" s="21"/>
      <c r="J231" s="10" t="s">
        <v>1678</v>
      </c>
      <c r="K231" s="10" t="s">
        <v>1584</v>
      </c>
    </row>
    <row r="232" spans="1:11" x14ac:dyDescent="0.35">
      <c r="A232" s="11" t="s">
        <v>2414</v>
      </c>
      <c r="B232" s="12" t="s">
        <v>2415</v>
      </c>
      <c r="C232" t="str">
        <f t="shared" ref="C232:C237" si="44">TRIM(_xlfn.TEXTAFTER(B232, "-"))</f>
        <v>átlátszó buborékcsomagolásban</v>
      </c>
      <c r="D232" s="12" t="s">
        <v>2416</v>
      </c>
      <c r="E232" s="12" t="s">
        <v>2417</v>
      </c>
      <c r="F232" s="12" t="s">
        <v>2418</v>
      </c>
      <c r="G232" s="12" t="s">
        <v>2419</v>
      </c>
      <c r="H232" s="20">
        <v>45895</v>
      </c>
      <c r="I232" s="20">
        <v>46112</v>
      </c>
      <c r="J232" s="12" t="s">
        <v>1583</v>
      </c>
      <c r="K232" s="12" t="s">
        <v>1563</v>
      </c>
    </row>
    <row r="233" spans="1:11" x14ac:dyDescent="0.35">
      <c r="A233" s="9" t="s">
        <v>2420</v>
      </c>
      <c r="B233" s="10" t="s">
        <v>1735</v>
      </c>
      <c r="C233" t="str">
        <f t="shared" si="44"/>
        <v>buborékcsomagolásban</v>
      </c>
      <c r="D233" s="10" t="s">
        <v>2421</v>
      </c>
      <c r="E233" s="10" t="s">
        <v>2417</v>
      </c>
      <c r="F233" s="10" t="s">
        <v>2107</v>
      </c>
      <c r="G233" s="10" t="s">
        <v>2419</v>
      </c>
      <c r="H233" s="21">
        <v>45017</v>
      </c>
      <c r="I233" s="21">
        <v>46022</v>
      </c>
      <c r="J233" s="10" t="s">
        <v>1583</v>
      </c>
      <c r="K233" s="10" t="s">
        <v>1545</v>
      </c>
    </row>
    <row r="234" spans="1:11" hidden="1" x14ac:dyDescent="0.35">
      <c r="A234" s="11" t="s">
        <v>2422</v>
      </c>
      <c r="B234" s="12" t="s">
        <v>1735</v>
      </c>
      <c r="C234" t="str">
        <f t="shared" si="44"/>
        <v>buborékcsomagolásban</v>
      </c>
      <c r="D234" s="12" t="s">
        <v>2423</v>
      </c>
      <c r="E234" s="12" t="s">
        <v>2417</v>
      </c>
      <c r="F234" s="12" t="s">
        <v>1554</v>
      </c>
      <c r="G234" s="12" t="s">
        <v>2419</v>
      </c>
      <c r="H234" s="20">
        <v>45944</v>
      </c>
      <c r="I234" s="20"/>
      <c r="J234" s="12" t="s">
        <v>1583</v>
      </c>
      <c r="K234" s="12" t="s">
        <v>1567</v>
      </c>
    </row>
    <row r="235" spans="1:11" hidden="1" x14ac:dyDescent="0.35">
      <c r="A235" s="9" t="s">
        <v>2424</v>
      </c>
      <c r="B235" s="10" t="s">
        <v>1667</v>
      </c>
      <c r="C235" t="str">
        <f t="shared" si="44"/>
        <v>buborékcsomagolásban</v>
      </c>
      <c r="D235" s="10" t="s">
        <v>2425</v>
      </c>
      <c r="E235" s="10" t="s">
        <v>2417</v>
      </c>
      <c r="F235" s="10" t="s">
        <v>1593</v>
      </c>
      <c r="G235" s="10" t="s">
        <v>2419</v>
      </c>
      <c r="H235" s="21">
        <v>45643</v>
      </c>
      <c r="I235" s="21"/>
      <c r="J235" s="10" t="s">
        <v>1544</v>
      </c>
      <c r="K235" s="10" t="s">
        <v>1567</v>
      </c>
    </row>
    <row r="236" spans="1:11" x14ac:dyDescent="0.35">
      <c r="A236" s="11" t="s">
        <v>2426</v>
      </c>
      <c r="B236" s="12" t="s">
        <v>1661</v>
      </c>
      <c r="C236" t="str">
        <f t="shared" si="44"/>
        <v>HDPE tartályban</v>
      </c>
      <c r="D236" s="12" t="s">
        <v>2427</v>
      </c>
      <c r="E236" s="12" t="s">
        <v>2428</v>
      </c>
      <c r="F236" s="12" t="s">
        <v>2429</v>
      </c>
      <c r="G236" s="12" t="s">
        <v>2430</v>
      </c>
      <c r="H236" s="20">
        <v>45936</v>
      </c>
      <c r="I236" s="20">
        <v>45976</v>
      </c>
      <c r="J236" s="12" t="s">
        <v>1583</v>
      </c>
      <c r="K236" s="12" t="s">
        <v>1573</v>
      </c>
    </row>
    <row r="237" spans="1:11" hidden="1" x14ac:dyDescent="0.35">
      <c r="A237" s="9" t="s">
        <v>2431</v>
      </c>
      <c r="B237" s="10" t="s">
        <v>1586</v>
      </c>
      <c r="C237" t="str">
        <f t="shared" si="44"/>
        <v>injekciós üvegben</v>
      </c>
      <c r="D237" s="10" t="s">
        <v>2432</v>
      </c>
      <c r="E237" s="10" t="s">
        <v>2433</v>
      </c>
      <c r="F237" s="10" t="s">
        <v>2434</v>
      </c>
      <c r="G237" s="10" t="s">
        <v>2435</v>
      </c>
      <c r="H237" s="21">
        <v>45728</v>
      </c>
      <c r="I237" s="21"/>
      <c r="J237" s="10" t="s">
        <v>1544</v>
      </c>
      <c r="K237" s="10" t="s">
        <v>1584</v>
      </c>
    </row>
    <row r="238" spans="1:11" hidden="1" x14ac:dyDescent="0.35">
      <c r="A238" s="11" t="s">
        <v>2436</v>
      </c>
      <c r="B238" s="12" t="s">
        <v>2437</v>
      </c>
      <c r="C238" t="str">
        <f t="shared" ref="C238:C241" si="45">TRIM(_xlfn.TEXTAFTER(B238, "ml"))</f>
        <v>elõretöltött fecskendõben</v>
      </c>
      <c r="D238" s="12" t="s">
        <v>2438</v>
      </c>
      <c r="E238" s="12" t="s">
        <v>2439</v>
      </c>
      <c r="F238" s="12" t="s">
        <v>2440</v>
      </c>
      <c r="G238" s="12" t="s">
        <v>2441</v>
      </c>
      <c r="H238" s="20">
        <v>42286</v>
      </c>
      <c r="I238" s="20"/>
      <c r="J238" s="12" t="s">
        <v>1544</v>
      </c>
      <c r="K238" s="12" t="s">
        <v>1573</v>
      </c>
    </row>
    <row r="239" spans="1:11" hidden="1" x14ac:dyDescent="0.35">
      <c r="A239" s="9" t="s">
        <v>2442</v>
      </c>
      <c r="B239" s="10" t="s">
        <v>2443</v>
      </c>
      <c r="C239" t="str">
        <f t="shared" si="45"/>
        <v>HDPE tartályban</v>
      </c>
      <c r="D239" s="10" t="s">
        <v>2444</v>
      </c>
      <c r="E239" s="10" t="s">
        <v>2445</v>
      </c>
      <c r="F239" s="10" t="s">
        <v>1676</v>
      </c>
      <c r="G239" s="10" t="s">
        <v>2446</v>
      </c>
      <c r="H239" s="21">
        <v>44120</v>
      </c>
      <c r="I239" s="21"/>
      <c r="J239" s="10" t="s">
        <v>1544</v>
      </c>
      <c r="K239" s="10" t="s">
        <v>1649</v>
      </c>
    </row>
    <row r="240" spans="1:11" hidden="1" x14ac:dyDescent="0.35">
      <c r="A240" s="11" t="s">
        <v>2442</v>
      </c>
      <c r="B240" s="12" t="s">
        <v>2447</v>
      </c>
      <c r="C240" t="str">
        <f t="shared" si="45"/>
        <v>HDPE tartályban</v>
      </c>
      <c r="D240" s="12" t="s">
        <v>2448</v>
      </c>
      <c r="E240" s="12" t="s">
        <v>2445</v>
      </c>
      <c r="F240" s="12" t="s">
        <v>1676</v>
      </c>
      <c r="G240" s="12" t="s">
        <v>2446</v>
      </c>
      <c r="H240" s="20">
        <v>43742</v>
      </c>
      <c r="I240" s="20"/>
      <c r="J240" s="12" t="s">
        <v>1544</v>
      </c>
      <c r="K240" s="12" t="s">
        <v>1573</v>
      </c>
    </row>
    <row r="241" spans="1:11" hidden="1" x14ac:dyDescent="0.35">
      <c r="A241" s="9" t="s">
        <v>2449</v>
      </c>
      <c r="B241" s="10" t="s">
        <v>2450</v>
      </c>
      <c r="C241" t="str">
        <f t="shared" si="45"/>
        <v>ampulla</v>
      </c>
      <c r="D241" s="10" t="s">
        <v>2451</v>
      </c>
      <c r="E241" s="10" t="s">
        <v>2452</v>
      </c>
      <c r="F241" s="10" t="s">
        <v>2453</v>
      </c>
      <c r="G241" s="10" t="s">
        <v>2454</v>
      </c>
      <c r="H241" s="21">
        <v>45161</v>
      </c>
      <c r="I241" s="21"/>
      <c r="J241" s="10" t="s">
        <v>1583</v>
      </c>
      <c r="K241" s="10" t="s">
        <v>1747</v>
      </c>
    </row>
    <row r="242" spans="1:11" hidden="1" x14ac:dyDescent="0.35">
      <c r="A242" s="11" t="s">
        <v>2455</v>
      </c>
      <c r="B242" s="12" t="s">
        <v>1735</v>
      </c>
      <c r="C242" t="str">
        <f t="shared" ref="C242" si="46">TRIM(_xlfn.TEXTAFTER(B242, "-"))</f>
        <v>buborékcsomagolásban</v>
      </c>
      <c r="D242" s="12" t="s">
        <v>2456</v>
      </c>
      <c r="E242" s="12" t="s">
        <v>2457</v>
      </c>
      <c r="F242" s="12" t="s">
        <v>2458</v>
      </c>
      <c r="G242" s="12" t="s">
        <v>2459</v>
      </c>
      <c r="H242" s="20">
        <v>45702</v>
      </c>
      <c r="I242" s="20"/>
      <c r="J242" s="12" t="s">
        <v>1544</v>
      </c>
      <c r="K242" s="12" t="s">
        <v>1567</v>
      </c>
    </row>
    <row r="243" spans="1:11" x14ac:dyDescent="0.35">
      <c r="A243" s="9" t="s">
        <v>2460</v>
      </c>
      <c r="B243" s="10" t="s">
        <v>2352</v>
      </c>
      <c r="C243" t="str">
        <f>TRIM(_xlfn.TEXTAFTER(B243, "ml"))</f>
        <v>üvegben</v>
      </c>
      <c r="D243" s="10" t="s">
        <v>2461</v>
      </c>
      <c r="E243" s="10" t="s">
        <v>2462</v>
      </c>
      <c r="F243" s="10" t="s">
        <v>2463</v>
      </c>
      <c r="G243" s="10" t="s">
        <v>2464</v>
      </c>
      <c r="H243" s="21">
        <v>45145</v>
      </c>
      <c r="I243" s="21">
        <v>45991</v>
      </c>
      <c r="J243" s="10" t="s">
        <v>1583</v>
      </c>
      <c r="K243" s="10" t="s">
        <v>1549</v>
      </c>
    </row>
    <row r="244" spans="1:11" hidden="1" x14ac:dyDescent="0.35">
      <c r="A244" s="11" t="s">
        <v>2465</v>
      </c>
      <c r="B244" s="12" t="s">
        <v>1918</v>
      </c>
      <c r="C244" t="str">
        <f>TRIM(_xlfn.TEXTAFTER(B244, "-"))</f>
        <v>tasakban</v>
      </c>
      <c r="D244" s="12" t="s">
        <v>2466</v>
      </c>
      <c r="E244" s="12" t="s">
        <v>2467</v>
      </c>
      <c r="F244" s="12" t="s">
        <v>2468</v>
      </c>
      <c r="G244" s="12" t="s">
        <v>2227</v>
      </c>
      <c r="H244" s="20">
        <v>41848</v>
      </c>
      <c r="I244" s="20"/>
      <c r="J244" s="12" t="s">
        <v>1544</v>
      </c>
      <c r="K244" s="12" t="s">
        <v>1573</v>
      </c>
    </row>
    <row r="245" spans="1:11" hidden="1" x14ac:dyDescent="0.35">
      <c r="A245" s="9" t="s">
        <v>2465</v>
      </c>
      <c r="B245" s="10" t="s">
        <v>2469</v>
      </c>
      <c r="C245" t="str">
        <f>TRIM(_xlfn.TEXTAFTER(B245, "-"))</f>
        <v>tasakban</v>
      </c>
      <c r="D245" s="10" t="s">
        <v>2470</v>
      </c>
      <c r="E245" s="10" t="s">
        <v>2467</v>
      </c>
      <c r="F245" s="10" t="s">
        <v>2468</v>
      </c>
      <c r="G245" s="10" t="s">
        <v>2227</v>
      </c>
      <c r="H245" s="21">
        <v>41334</v>
      </c>
      <c r="I245" s="21"/>
      <c r="J245" s="10" t="s">
        <v>1544</v>
      </c>
      <c r="K245" s="10" t="s">
        <v>1573</v>
      </c>
    </row>
    <row r="246" spans="1:11" hidden="1" x14ac:dyDescent="0.35">
      <c r="A246" s="11" t="s">
        <v>2471</v>
      </c>
      <c r="B246" s="12" t="s">
        <v>1918</v>
      </c>
      <c r="C246" t="str">
        <f>TRIM(_xlfn.TEXTAFTER(B246, "-"))</f>
        <v>tasakban</v>
      </c>
      <c r="D246" s="12" t="s">
        <v>2472</v>
      </c>
      <c r="E246" s="12" t="s">
        <v>2473</v>
      </c>
      <c r="F246" s="12" t="s">
        <v>2468</v>
      </c>
      <c r="G246" s="12" t="s">
        <v>2227</v>
      </c>
      <c r="H246" s="20">
        <v>44552</v>
      </c>
      <c r="I246" s="20"/>
      <c r="J246" s="12" t="s">
        <v>1544</v>
      </c>
      <c r="K246" s="12" t="s">
        <v>1584</v>
      </c>
    </row>
    <row r="247" spans="1:11" hidden="1" x14ac:dyDescent="0.35">
      <c r="A247" s="9" t="s">
        <v>2474</v>
      </c>
      <c r="B247" s="10" t="s">
        <v>2475</v>
      </c>
      <c r="C247" t="str">
        <f>TRIM(_xlfn.TEXTAFTER(B247, "-"))</f>
        <v>buborékcsomagolásban</v>
      </c>
      <c r="D247" s="10" t="s">
        <v>2476</v>
      </c>
      <c r="E247" s="10" t="s">
        <v>2477</v>
      </c>
      <c r="F247" s="10" t="s">
        <v>2468</v>
      </c>
      <c r="G247" s="10" t="s">
        <v>2227</v>
      </c>
      <c r="H247" s="21">
        <v>44984</v>
      </c>
      <c r="I247" s="21"/>
      <c r="J247" s="10" t="s">
        <v>1860</v>
      </c>
      <c r="K247" s="10" t="s">
        <v>1573</v>
      </c>
    </row>
    <row r="248" spans="1:11" hidden="1" x14ac:dyDescent="0.35">
      <c r="A248" s="11" t="s">
        <v>2474</v>
      </c>
      <c r="B248" s="12" t="s">
        <v>1722</v>
      </c>
      <c r="C248" t="str">
        <f>TRIM(_xlfn.TEXTAFTER(B248, "-"))</f>
        <v>buborékcsomagolásban</v>
      </c>
      <c r="D248" s="12" t="s">
        <v>2478</v>
      </c>
      <c r="E248" s="12" t="s">
        <v>2477</v>
      </c>
      <c r="F248" s="12" t="s">
        <v>2468</v>
      </c>
      <c r="G248" s="12" t="s">
        <v>2227</v>
      </c>
      <c r="H248" s="20">
        <v>45243</v>
      </c>
      <c r="I248" s="20"/>
      <c r="J248" s="12" t="s">
        <v>1583</v>
      </c>
      <c r="K248" s="12" t="s">
        <v>1584</v>
      </c>
    </row>
    <row r="249" spans="1:11" hidden="1" x14ac:dyDescent="0.35">
      <c r="A249" s="9" t="s">
        <v>2479</v>
      </c>
      <c r="B249" s="10" t="s">
        <v>2480</v>
      </c>
      <c r="C249" t="s">
        <v>6137</v>
      </c>
      <c r="D249" s="10" t="s">
        <v>2481</v>
      </c>
      <c r="E249" s="10" t="s">
        <v>2482</v>
      </c>
      <c r="F249" s="10" t="s">
        <v>1902</v>
      </c>
      <c r="G249" s="10" t="s">
        <v>2483</v>
      </c>
      <c r="H249" s="21">
        <v>43235</v>
      </c>
      <c r="I249" s="21"/>
      <c r="J249" s="10" t="s">
        <v>1544</v>
      </c>
      <c r="K249" s="10" t="s">
        <v>1595</v>
      </c>
    </row>
    <row r="250" spans="1:11" hidden="1" x14ac:dyDescent="0.35">
      <c r="A250" s="11" t="s">
        <v>2484</v>
      </c>
      <c r="B250" s="12" t="s">
        <v>1597</v>
      </c>
      <c r="C250" t="str">
        <f t="shared" ref="C250:C259" si="47">TRIM(_xlfn.TEXTAFTER(B250, "-"))</f>
        <v>buborékcsomagolásban</v>
      </c>
      <c r="D250" s="12" t="s">
        <v>2485</v>
      </c>
      <c r="E250" s="12" t="s">
        <v>1592</v>
      </c>
      <c r="F250" s="12" t="s">
        <v>2486</v>
      </c>
      <c r="G250" s="12" t="s">
        <v>1594</v>
      </c>
      <c r="H250" s="20">
        <v>45245</v>
      </c>
      <c r="I250" s="20"/>
      <c r="J250" s="12" t="s">
        <v>1544</v>
      </c>
      <c r="K250" s="12" t="s">
        <v>1573</v>
      </c>
    </row>
    <row r="251" spans="1:11" x14ac:dyDescent="0.35">
      <c r="A251" s="9" t="s">
        <v>2487</v>
      </c>
      <c r="B251" s="10" t="s">
        <v>2488</v>
      </c>
      <c r="C251" t="str">
        <f t="shared" si="47"/>
        <v>üvegben</v>
      </c>
      <c r="D251" s="10" t="s">
        <v>2489</v>
      </c>
      <c r="E251" s="10" t="s">
        <v>2490</v>
      </c>
      <c r="F251" s="10" t="s">
        <v>2113</v>
      </c>
      <c r="G251" s="10" t="s">
        <v>2491</v>
      </c>
      <c r="H251" s="21">
        <v>45869</v>
      </c>
      <c r="I251" s="21">
        <v>46387</v>
      </c>
      <c r="J251" s="10" t="s">
        <v>1544</v>
      </c>
      <c r="K251" s="10" t="s">
        <v>1545</v>
      </c>
    </row>
    <row r="252" spans="1:11" x14ac:dyDescent="0.35">
      <c r="A252" s="11" t="s">
        <v>2492</v>
      </c>
      <c r="B252" s="12" t="s">
        <v>2493</v>
      </c>
      <c r="C252" t="str">
        <f t="shared" si="47"/>
        <v>üvegben</v>
      </c>
      <c r="D252" s="12" t="s">
        <v>2494</v>
      </c>
      <c r="E252" s="12" t="s">
        <v>2490</v>
      </c>
      <c r="F252" s="12" t="s">
        <v>2113</v>
      </c>
      <c r="G252" s="12" t="s">
        <v>2491</v>
      </c>
      <c r="H252" s="20">
        <v>45738</v>
      </c>
      <c r="I252" s="20">
        <v>46022</v>
      </c>
      <c r="J252" s="12" t="s">
        <v>1544</v>
      </c>
      <c r="K252" s="12" t="s">
        <v>1545</v>
      </c>
    </row>
    <row r="253" spans="1:11" hidden="1" x14ac:dyDescent="0.35">
      <c r="A253" s="9" t="s">
        <v>2495</v>
      </c>
      <c r="B253" s="10" t="s">
        <v>1735</v>
      </c>
      <c r="C253" t="str">
        <f t="shared" si="47"/>
        <v>buborékcsomagolásban</v>
      </c>
      <c r="D253" s="10" t="s">
        <v>2496</v>
      </c>
      <c r="E253" s="10" t="s">
        <v>1740</v>
      </c>
      <c r="F253" s="10" t="s">
        <v>2084</v>
      </c>
      <c r="G253" s="10" t="s">
        <v>1932</v>
      </c>
      <c r="H253" s="21">
        <v>42985</v>
      </c>
      <c r="I253" s="21"/>
      <c r="J253" s="10" t="s">
        <v>1544</v>
      </c>
      <c r="K253" s="10" t="s">
        <v>1584</v>
      </c>
    </row>
    <row r="254" spans="1:11" x14ac:dyDescent="0.35">
      <c r="A254" s="11" t="s">
        <v>2497</v>
      </c>
      <c r="B254" s="12" t="s">
        <v>2488</v>
      </c>
      <c r="C254" t="str">
        <f t="shared" si="47"/>
        <v>üvegben</v>
      </c>
      <c r="D254" s="12" t="s">
        <v>2498</v>
      </c>
      <c r="E254" s="12" t="s">
        <v>2490</v>
      </c>
      <c r="F254" s="12" t="s">
        <v>1554</v>
      </c>
      <c r="G254" s="12" t="s">
        <v>2491</v>
      </c>
      <c r="H254" s="20">
        <v>45902</v>
      </c>
      <c r="I254" s="20">
        <v>45976</v>
      </c>
      <c r="J254" s="12" t="s">
        <v>1860</v>
      </c>
      <c r="K254" s="12" t="s">
        <v>1563</v>
      </c>
    </row>
    <row r="255" spans="1:11" x14ac:dyDescent="0.35">
      <c r="A255" s="9" t="s">
        <v>2499</v>
      </c>
      <c r="B255" s="10" t="s">
        <v>2488</v>
      </c>
      <c r="C255" t="str">
        <f t="shared" si="47"/>
        <v>üvegben</v>
      </c>
      <c r="D255" s="10" t="s">
        <v>2500</v>
      </c>
      <c r="E255" s="10" t="s">
        <v>2490</v>
      </c>
      <c r="F255" s="10" t="s">
        <v>1554</v>
      </c>
      <c r="G255" s="10" t="s">
        <v>2491</v>
      </c>
      <c r="H255" s="21">
        <v>45930</v>
      </c>
      <c r="I255" s="21">
        <v>45992</v>
      </c>
      <c r="J255" s="10" t="s">
        <v>1860</v>
      </c>
      <c r="K255" s="10" t="s">
        <v>1567</v>
      </c>
    </row>
    <row r="256" spans="1:11" hidden="1" x14ac:dyDescent="0.35">
      <c r="A256" s="11" t="s">
        <v>2499</v>
      </c>
      <c r="B256" s="12" t="s">
        <v>2501</v>
      </c>
      <c r="C256" t="str">
        <f t="shared" si="47"/>
        <v>üvegben</v>
      </c>
      <c r="D256" s="12" t="s">
        <v>2502</v>
      </c>
      <c r="E256" s="12" t="s">
        <v>2490</v>
      </c>
      <c r="F256" s="12" t="s">
        <v>1554</v>
      </c>
      <c r="G256" s="12" t="s">
        <v>2491</v>
      </c>
      <c r="H256" s="20">
        <v>43762</v>
      </c>
      <c r="I256" s="20"/>
      <c r="J256" s="12" t="s">
        <v>1583</v>
      </c>
      <c r="K256" s="12" t="s">
        <v>1573</v>
      </c>
    </row>
    <row r="257" spans="1:11" x14ac:dyDescent="0.35">
      <c r="A257" s="9" t="s">
        <v>2503</v>
      </c>
      <c r="B257" s="10" t="s">
        <v>1638</v>
      </c>
      <c r="C257" t="str">
        <f t="shared" si="47"/>
        <v>buborékcsomagolásban</v>
      </c>
      <c r="D257" s="10" t="s">
        <v>2504</v>
      </c>
      <c r="E257" s="10" t="s">
        <v>2287</v>
      </c>
      <c r="F257" s="10" t="s">
        <v>2069</v>
      </c>
      <c r="G257" s="10" t="s">
        <v>2288</v>
      </c>
      <c r="H257" s="21">
        <v>45536</v>
      </c>
      <c r="I257" s="21">
        <v>45952</v>
      </c>
      <c r="J257" s="10" t="s">
        <v>1583</v>
      </c>
      <c r="K257" s="10" t="s">
        <v>1567</v>
      </c>
    </row>
    <row r="258" spans="1:11" x14ac:dyDescent="0.35">
      <c r="A258" s="11" t="s">
        <v>2505</v>
      </c>
      <c r="B258" s="12" t="s">
        <v>1565</v>
      </c>
      <c r="C258" t="str">
        <f t="shared" si="47"/>
        <v>buborékcsomagolásban</v>
      </c>
      <c r="D258" s="12" t="s">
        <v>2506</v>
      </c>
      <c r="E258" s="12" t="s">
        <v>2507</v>
      </c>
      <c r="F258" s="12" t="s">
        <v>2135</v>
      </c>
      <c r="G258" s="12" t="s">
        <v>2508</v>
      </c>
      <c r="H258" s="20">
        <v>45961</v>
      </c>
      <c r="I258" s="20">
        <v>45975</v>
      </c>
      <c r="J258" s="12" t="s">
        <v>1583</v>
      </c>
      <c r="K258" s="12" t="s">
        <v>1563</v>
      </c>
    </row>
    <row r="259" spans="1:11" x14ac:dyDescent="0.35">
      <c r="A259" s="9" t="s">
        <v>2509</v>
      </c>
      <c r="B259" s="10" t="s">
        <v>1565</v>
      </c>
      <c r="C259" t="str">
        <f t="shared" si="47"/>
        <v>buborékcsomagolásban</v>
      </c>
      <c r="D259" s="10" t="s">
        <v>2510</v>
      </c>
      <c r="E259" s="10" t="s">
        <v>2507</v>
      </c>
      <c r="F259" s="10" t="s">
        <v>2135</v>
      </c>
      <c r="G259" s="10" t="s">
        <v>2508</v>
      </c>
      <c r="H259" s="21">
        <v>45951</v>
      </c>
      <c r="I259" s="21">
        <v>45975</v>
      </c>
      <c r="J259" s="10" t="s">
        <v>1583</v>
      </c>
      <c r="K259" s="10" t="s">
        <v>1563</v>
      </c>
    </row>
    <row r="260" spans="1:11" hidden="1" x14ac:dyDescent="0.35">
      <c r="A260" s="11" t="s">
        <v>2511</v>
      </c>
      <c r="B260" s="12" t="s">
        <v>2512</v>
      </c>
      <c r="C260" t="str">
        <f>TRIM(_xlfn.TEXTAFTER(B260, "ml"))</f>
        <v>egyadagos tartályban</v>
      </c>
      <c r="D260" s="12" t="s">
        <v>2513</v>
      </c>
      <c r="E260" s="12" t="s">
        <v>2514</v>
      </c>
      <c r="F260" s="12" t="s">
        <v>2515</v>
      </c>
      <c r="G260" s="12" t="s">
        <v>2516</v>
      </c>
      <c r="H260" s="20">
        <v>43464</v>
      </c>
      <c r="I260" s="20"/>
      <c r="J260" s="12" t="s">
        <v>1583</v>
      </c>
      <c r="K260" s="12" t="s">
        <v>1573</v>
      </c>
    </row>
    <row r="261" spans="1:11" hidden="1" x14ac:dyDescent="0.35">
      <c r="A261" s="9" t="s">
        <v>2517</v>
      </c>
      <c r="B261" s="10" t="s">
        <v>2518</v>
      </c>
      <c r="C261" t="str">
        <f t="shared" ref="C261:C285" si="48">TRIM(_xlfn.TEXTAFTER(B261, "-"))</f>
        <v>PP tartályban</v>
      </c>
      <c r="D261" s="10" t="s">
        <v>2519</v>
      </c>
      <c r="E261" s="10" t="s">
        <v>2520</v>
      </c>
      <c r="F261" s="10" t="s">
        <v>2521</v>
      </c>
      <c r="G261" s="10" t="s">
        <v>2522</v>
      </c>
      <c r="H261" s="21">
        <v>43425</v>
      </c>
      <c r="I261" s="21"/>
      <c r="J261" s="10" t="s">
        <v>1544</v>
      </c>
      <c r="K261" s="10" t="s">
        <v>1584</v>
      </c>
    </row>
    <row r="262" spans="1:11" hidden="1" x14ac:dyDescent="0.35">
      <c r="A262" s="11" t="s">
        <v>2517</v>
      </c>
      <c r="B262" s="12" t="s">
        <v>2523</v>
      </c>
      <c r="C262" t="str">
        <f t="shared" si="48"/>
        <v>HDPE tartályban</v>
      </c>
      <c r="D262" s="12" t="s">
        <v>2524</v>
      </c>
      <c r="E262" s="12" t="s">
        <v>2520</v>
      </c>
      <c r="F262" s="12" t="s">
        <v>2521</v>
      </c>
      <c r="G262" s="12" t="s">
        <v>2522</v>
      </c>
      <c r="H262" s="20">
        <v>43425</v>
      </c>
      <c r="I262" s="20"/>
      <c r="J262" s="12" t="s">
        <v>1544</v>
      </c>
      <c r="K262" s="12" t="s">
        <v>1584</v>
      </c>
    </row>
    <row r="263" spans="1:11" hidden="1" x14ac:dyDescent="0.35">
      <c r="A263" s="9" t="s">
        <v>2517</v>
      </c>
      <c r="B263" s="10" t="s">
        <v>2525</v>
      </c>
      <c r="C263" t="str">
        <f t="shared" si="48"/>
        <v>PP tartályban</v>
      </c>
      <c r="D263" s="10" t="s">
        <v>2526</v>
      </c>
      <c r="E263" s="10" t="s">
        <v>2520</v>
      </c>
      <c r="F263" s="10" t="s">
        <v>2521</v>
      </c>
      <c r="G263" s="10" t="s">
        <v>2522</v>
      </c>
      <c r="H263" s="21">
        <v>43425</v>
      </c>
      <c r="I263" s="21"/>
      <c r="J263" s="10" t="s">
        <v>1544</v>
      </c>
      <c r="K263" s="10" t="s">
        <v>1584</v>
      </c>
    </row>
    <row r="264" spans="1:11" hidden="1" x14ac:dyDescent="0.35">
      <c r="A264" s="11" t="s">
        <v>2517</v>
      </c>
      <c r="B264" s="12" t="s">
        <v>2527</v>
      </c>
      <c r="C264" t="str">
        <f t="shared" si="48"/>
        <v>PP tartályban</v>
      </c>
      <c r="D264" s="12" t="s">
        <v>2528</v>
      </c>
      <c r="E264" s="12" t="s">
        <v>2520</v>
      </c>
      <c r="F264" s="12" t="s">
        <v>2521</v>
      </c>
      <c r="G264" s="12" t="s">
        <v>2522</v>
      </c>
      <c r="H264" s="20">
        <v>43425</v>
      </c>
      <c r="I264" s="20"/>
      <c r="J264" s="12" t="s">
        <v>1544</v>
      </c>
      <c r="K264" s="12" t="s">
        <v>1584</v>
      </c>
    </row>
    <row r="265" spans="1:11" hidden="1" x14ac:dyDescent="0.35">
      <c r="A265" s="9" t="s">
        <v>2517</v>
      </c>
      <c r="B265" s="10" t="s">
        <v>2529</v>
      </c>
      <c r="C265" t="str">
        <f t="shared" si="48"/>
        <v>PP tartályban</v>
      </c>
      <c r="D265" s="10" t="s">
        <v>2530</v>
      </c>
      <c r="E265" s="10" t="s">
        <v>2520</v>
      </c>
      <c r="F265" s="10" t="s">
        <v>2521</v>
      </c>
      <c r="G265" s="10" t="s">
        <v>2522</v>
      </c>
      <c r="H265" s="21">
        <v>43425</v>
      </c>
      <c r="I265" s="21"/>
      <c r="J265" s="10" t="s">
        <v>1544</v>
      </c>
      <c r="K265" s="10" t="s">
        <v>1584</v>
      </c>
    </row>
    <row r="266" spans="1:11" hidden="1" x14ac:dyDescent="0.35">
      <c r="A266" s="11" t="s">
        <v>2517</v>
      </c>
      <c r="B266" s="12" t="s">
        <v>2531</v>
      </c>
      <c r="C266" t="str">
        <f t="shared" si="48"/>
        <v>PP tartályban</v>
      </c>
      <c r="D266" s="12" t="s">
        <v>2532</v>
      </c>
      <c r="E266" s="12" t="s">
        <v>2520</v>
      </c>
      <c r="F266" s="12" t="s">
        <v>2521</v>
      </c>
      <c r="G266" s="12" t="s">
        <v>2522</v>
      </c>
      <c r="H266" s="20">
        <v>43425</v>
      </c>
      <c r="I266" s="20"/>
      <c r="J266" s="12" t="s">
        <v>1544</v>
      </c>
      <c r="K266" s="12" t="s">
        <v>1584</v>
      </c>
    </row>
    <row r="267" spans="1:11" hidden="1" x14ac:dyDescent="0.35">
      <c r="A267" s="9" t="s">
        <v>2517</v>
      </c>
      <c r="B267" s="10" t="s">
        <v>2533</v>
      </c>
      <c r="C267" t="str">
        <f t="shared" si="48"/>
        <v>PP tartályban</v>
      </c>
      <c r="D267" s="10" t="s">
        <v>2534</v>
      </c>
      <c r="E267" s="10" t="s">
        <v>2520</v>
      </c>
      <c r="F267" s="10" t="s">
        <v>2521</v>
      </c>
      <c r="G267" s="10" t="s">
        <v>2522</v>
      </c>
      <c r="H267" s="21">
        <v>43425</v>
      </c>
      <c r="I267" s="21"/>
      <c r="J267" s="10" t="s">
        <v>1544</v>
      </c>
      <c r="K267" s="10" t="s">
        <v>1584</v>
      </c>
    </row>
    <row r="268" spans="1:11" hidden="1" x14ac:dyDescent="0.35">
      <c r="A268" s="11" t="s">
        <v>2535</v>
      </c>
      <c r="B268" s="12" t="s">
        <v>2518</v>
      </c>
      <c r="C268" t="str">
        <f t="shared" si="48"/>
        <v>PP tartályban</v>
      </c>
      <c r="D268" s="12" t="s">
        <v>2536</v>
      </c>
      <c r="E268" s="12" t="s">
        <v>2520</v>
      </c>
      <c r="F268" s="12" t="s">
        <v>2521</v>
      </c>
      <c r="G268" s="12" t="s">
        <v>2522</v>
      </c>
      <c r="H268" s="20">
        <v>43425</v>
      </c>
      <c r="I268" s="20"/>
      <c r="J268" s="12" t="s">
        <v>1544</v>
      </c>
      <c r="K268" s="12" t="s">
        <v>1584</v>
      </c>
    </row>
    <row r="269" spans="1:11" hidden="1" x14ac:dyDescent="0.35">
      <c r="A269" s="9" t="s">
        <v>2535</v>
      </c>
      <c r="B269" s="10" t="s">
        <v>2523</v>
      </c>
      <c r="C269" t="str">
        <f t="shared" si="48"/>
        <v>HDPE tartályban</v>
      </c>
      <c r="D269" s="10" t="s">
        <v>2537</v>
      </c>
      <c r="E269" s="10" t="s">
        <v>2520</v>
      </c>
      <c r="F269" s="10" t="s">
        <v>2521</v>
      </c>
      <c r="G269" s="10" t="s">
        <v>2522</v>
      </c>
      <c r="H269" s="21">
        <v>43425</v>
      </c>
      <c r="I269" s="21"/>
      <c r="J269" s="10" t="s">
        <v>1544</v>
      </c>
      <c r="K269" s="10" t="s">
        <v>1584</v>
      </c>
    </row>
    <row r="270" spans="1:11" hidden="1" x14ac:dyDescent="0.35">
      <c r="A270" s="11" t="s">
        <v>2535</v>
      </c>
      <c r="B270" s="12" t="s">
        <v>2525</v>
      </c>
      <c r="C270" t="str">
        <f t="shared" si="48"/>
        <v>PP tartályban</v>
      </c>
      <c r="D270" s="12" t="s">
        <v>2538</v>
      </c>
      <c r="E270" s="12" t="s">
        <v>2520</v>
      </c>
      <c r="F270" s="12" t="s">
        <v>2521</v>
      </c>
      <c r="G270" s="12" t="s">
        <v>2522</v>
      </c>
      <c r="H270" s="20">
        <v>43425</v>
      </c>
      <c r="I270" s="20"/>
      <c r="J270" s="12" t="s">
        <v>1544</v>
      </c>
      <c r="K270" s="12" t="s">
        <v>1584</v>
      </c>
    </row>
    <row r="271" spans="1:11" hidden="1" x14ac:dyDescent="0.35">
      <c r="A271" s="9" t="s">
        <v>2535</v>
      </c>
      <c r="B271" s="10" t="s">
        <v>2527</v>
      </c>
      <c r="C271" t="str">
        <f t="shared" si="48"/>
        <v>PP tartályban</v>
      </c>
      <c r="D271" s="10" t="s">
        <v>2539</v>
      </c>
      <c r="E271" s="10" t="s">
        <v>2520</v>
      </c>
      <c r="F271" s="10" t="s">
        <v>2521</v>
      </c>
      <c r="G271" s="10" t="s">
        <v>2522</v>
      </c>
      <c r="H271" s="21">
        <v>43425</v>
      </c>
      <c r="I271" s="21"/>
      <c r="J271" s="10" t="s">
        <v>1544</v>
      </c>
      <c r="K271" s="10" t="s">
        <v>1584</v>
      </c>
    </row>
    <row r="272" spans="1:11" hidden="1" x14ac:dyDescent="0.35">
      <c r="A272" s="11" t="s">
        <v>2535</v>
      </c>
      <c r="B272" s="12" t="s">
        <v>2529</v>
      </c>
      <c r="C272" t="str">
        <f t="shared" si="48"/>
        <v>PP tartályban</v>
      </c>
      <c r="D272" s="12" t="s">
        <v>2540</v>
      </c>
      <c r="E272" s="12" t="s">
        <v>2520</v>
      </c>
      <c r="F272" s="12" t="s">
        <v>2521</v>
      </c>
      <c r="G272" s="12" t="s">
        <v>2522</v>
      </c>
      <c r="H272" s="20">
        <v>43425</v>
      </c>
      <c r="I272" s="20"/>
      <c r="J272" s="12" t="s">
        <v>1544</v>
      </c>
      <c r="K272" s="12" t="s">
        <v>1584</v>
      </c>
    </row>
    <row r="273" spans="1:11" hidden="1" x14ac:dyDescent="0.35">
      <c r="A273" s="9" t="s">
        <v>2535</v>
      </c>
      <c r="B273" s="10" t="s">
        <v>2531</v>
      </c>
      <c r="C273" t="str">
        <f t="shared" si="48"/>
        <v>PP tartályban</v>
      </c>
      <c r="D273" s="10" t="s">
        <v>2541</v>
      </c>
      <c r="E273" s="10" t="s">
        <v>2520</v>
      </c>
      <c r="F273" s="10" t="s">
        <v>2521</v>
      </c>
      <c r="G273" s="10" t="s">
        <v>2522</v>
      </c>
      <c r="H273" s="21">
        <v>43425</v>
      </c>
      <c r="I273" s="21"/>
      <c r="J273" s="10" t="s">
        <v>1544</v>
      </c>
      <c r="K273" s="10" t="s">
        <v>1584</v>
      </c>
    </row>
    <row r="274" spans="1:11" hidden="1" x14ac:dyDescent="0.35">
      <c r="A274" s="11" t="s">
        <v>2535</v>
      </c>
      <c r="B274" s="12" t="s">
        <v>2533</v>
      </c>
      <c r="C274" t="str">
        <f t="shared" si="48"/>
        <v>PP tartályban</v>
      </c>
      <c r="D274" s="12" t="s">
        <v>2542</v>
      </c>
      <c r="E274" s="12" t="s">
        <v>2520</v>
      </c>
      <c r="F274" s="12" t="s">
        <v>2521</v>
      </c>
      <c r="G274" s="12" t="s">
        <v>2522</v>
      </c>
      <c r="H274" s="20">
        <v>43425</v>
      </c>
      <c r="I274" s="20"/>
      <c r="J274" s="12" t="s">
        <v>1544</v>
      </c>
      <c r="K274" s="12" t="s">
        <v>1584</v>
      </c>
    </row>
    <row r="275" spans="1:11" hidden="1" x14ac:dyDescent="0.35">
      <c r="A275" s="9" t="s">
        <v>2543</v>
      </c>
      <c r="B275" s="10" t="s">
        <v>2518</v>
      </c>
      <c r="C275" t="str">
        <f t="shared" si="48"/>
        <v>PP tartályban</v>
      </c>
      <c r="D275" s="10" t="s">
        <v>2544</v>
      </c>
      <c r="E275" s="10" t="s">
        <v>2520</v>
      </c>
      <c r="F275" s="10" t="s">
        <v>2521</v>
      </c>
      <c r="G275" s="10" t="s">
        <v>2522</v>
      </c>
      <c r="H275" s="21">
        <v>43425</v>
      </c>
      <c r="I275" s="21"/>
      <c r="J275" s="10" t="s">
        <v>1544</v>
      </c>
      <c r="K275" s="10" t="s">
        <v>1584</v>
      </c>
    </row>
    <row r="276" spans="1:11" hidden="1" x14ac:dyDescent="0.35">
      <c r="A276" s="11" t="s">
        <v>2543</v>
      </c>
      <c r="B276" s="12" t="s">
        <v>2529</v>
      </c>
      <c r="C276" t="str">
        <f t="shared" si="48"/>
        <v>PP tartályban</v>
      </c>
      <c r="D276" s="12" t="s">
        <v>2545</v>
      </c>
      <c r="E276" s="12" t="s">
        <v>2520</v>
      </c>
      <c r="F276" s="12" t="s">
        <v>2521</v>
      </c>
      <c r="G276" s="12" t="s">
        <v>2522</v>
      </c>
      <c r="H276" s="20">
        <v>43425</v>
      </c>
      <c r="I276" s="20"/>
      <c r="J276" s="12" t="s">
        <v>1544</v>
      </c>
      <c r="K276" s="12" t="s">
        <v>1584</v>
      </c>
    </row>
    <row r="277" spans="1:11" hidden="1" x14ac:dyDescent="0.35">
      <c r="A277" s="9" t="s">
        <v>2546</v>
      </c>
      <c r="B277" s="10" t="s">
        <v>2518</v>
      </c>
      <c r="C277" t="str">
        <f t="shared" si="48"/>
        <v>PP tartályban</v>
      </c>
      <c r="D277" s="10" t="s">
        <v>2547</v>
      </c>
      <c r="E277" s="10" t="s">
        <v>2520</v>
      </c>
      <c r="F277" s="10" t="s">
        <v>2521</v>
      </c>
      <c r="G277" s="10" t="s">
        <v>2522</v>
      </c>
      <c r="H277" s="21">
        <v>43425</v>
      </c>
      <c r="I277" s="21"/>
      <c r="J277" s="10" t="s">
        <v>1544</v>
      </c>
      <c r="K277" s="10" t="s">
        <v>1584</v>
      </c>
    </row>
    <row r="278" spans="1:11" x14ac:dyDescent="0.35">
      <c r="A278" s="11" t="s">
        <v>2548</v>
      </c>
      <c r="B278" s="12" t="s">
        <v>1735</v>
      </c>
      <c r="C278" t="str">
        <f t="shared" si="48"/>
        <v>buborékcsomagolásban</v>
      </c>
      <c r="D278" s="12" t="s">
        <v>2549</v>
      </c>
      <c r="E278" s="12" t="s">
        <v>2550</v>
      </c>
      <c r="F278" s="12" t="s">
        <v>2135</v>
      </c>
      <c r="G278" s="12" t="s">
        <v>2551</v>
      </c>
      <c r="H278" s="20">
        <v>45944</v>
      </c>
      <c r="I278" s="20">
        <v>45975</v>
      </c>
      <c r="J278" s="12" t="s">
        <v>1583</v>
      </c>
      <c r="K278" s="12" t="s">
        <v>1563</v>
      </c>
    </row>
    <row r="279" spans="1:11" hidden="1" x14ac:dyDescent="0.35">
      <c r="A279" s="9" t="s">
        <v>2552</v>
      </c>
      <c r="B279" s="10" t="s">
        <v>2553</v>
      </c>
      <c r="C279" t="str">
        <f t="shared" si="48"/>
        <v>mûanyag tartályban</v>
      </c>
      <c r="D279" s="10" t="s">
        <v>2554</v>
      </c>
      <c r="E279" s="10" t="s">
        <v>2555</v>
      </c>
      <c r="F279" s="10" t="s">
        <v>1603</v>
      </c>
      <c r="G279" s="10" t="s">
        <v>2556</v>
      </c>
      <c r="H279" s="21">
        <v>44713</v>
      </c>
      <c r="I279" s="21"/>
      <c r="J279" s="10" t="s">
        <v>1544</v>
      </c>
      <c r="K279" s="10" t="s">
        <v>1584</v>
      </c>
    </row>
    <row r="280" spans="1:11" hidden="1" x14ac:dyDescent="0.35">
      <c r="A280" s="11" t="s">
        <v>2557</v>
      </c>
      <c r="B280" s="12" t="s">
        <v>1735</v>
      </c>
      <c r="C280" t="str">
        <f t="shared" si="48"/>
        <v>buborékcsomagolásban</v>
      </c>
      <c r="D280" s="12" t="s">
        <v>2558</v>
      </c>
      <c r="E280" s="12" t="s">
        <v>2559</v>
      </c>
      <c r="F280" s="12" t="s">
        <v>2113</v>
      </c>
      <c r="G280" s="12" t="s">
        <v>2560</v>
      </c>
      <c r="H280" s="20">
        <v>42005</v>
      </c>
      <c r="I280" s="20"/>
      <c r="J280" s="12" t="s">
        <v>1583</v>
      </c>
      <c r="K280" s="12" t="s">
        <v>1567</v>
      </c>
    </row>
    <row r="281" spans="1:11" hidden="1" x14ac:dyDescent="0.35">
      <c r="A281" s="9" t="s">
        <v>2561</v>
      </c>
      <c r="B281" s="10" t="s">
        <v>1735</v>
      </c>
      <c r="C281" t="str">
        <f t="shared" si="48"/>
        <v>buborékcsomagolásban</v>
      </c>
      <c r="D281" s="10" t="s">
        <v>2562</v>
      </c>
      <c r="E281" s="10" t="s">
        <v>2559</v>
      </c>
      <c r="F281" s="10" t="s">
        <v>2113</v>
      </c>
      <c r="G281" s="10" t="s">
        <v>2560</v>
      </c>
      <c r="H281" s="21">
        <v>42005</v>
      </c>
      <c r="I281" s="21"/>
      <c r="J281" s="10" t="s">
        <v>1583</v>
      </c>
      <c r="K281" s="10" t="s">
        <v>1567</v>
      </c>
    </row>
    <row r="282" spans="1:11" hidden="1" x14ac:dyDescent="0.35">
      <c r="A282" s="11" t="s">
        <v>2563</v>
      </c>
      <c r="B282" s="12" t="s">
        <v>1831</v>
      </c>
      <c r="C282" t="str">
        <f t="shared" si="48"/>
        <v>átlátszó buborékcsomagolásban</v>
      </c>
      <c r="D282" s="12" t="s">
        <v>2564</v>
      </c>
      <c r="E282" s="12" t="s">
        <v>2565</v>
      </c>
      <c r="F282" s="12" t="s">
        <v>2113</v>
      </c>
      <c r="G282" s="12" t="s">
        <v>2566</v>
      </c>
      <c r="H282" s="20">
        <v>42005</v>
      </c>
      <c r="I282" s="20"/>
      <c r="J282" s="12" t="s">
        <v>1583</v>
      </c>
      <c r="K282" s="12" t="s">
        <v>1567</v>
      </c>
    </row>
    <row r="283" spans="1:11" hidden="1" x14ac:dyDescent="0.35">
      <c r="A283" s="9" t="s">
        <v>2563</v>
      </c>
      <c r="B283" s="10" t="s">
        <v>2567</v>
      </c>
      <c r="C283" t="str">
        <f t="shared" si="48"/>
        <v>átlátszó buborékcsomagolásban</v>
      </c>
      <c r="D283" s="10" t="s">
        <v>2568</v>
      </c>
      <c r="E283" s="10" t="s">
        <v>2565</v>
      </c>
      <c r="F283" s="10" t="s">
        <v>2113</v>
      </c>
      <c r="G283" s="10" t="s">
        <v>2566</v>
      </c>
      <c r="H283" s="21">
        <v>42005</v>
      </c>
      <c r="I283" s="21"/>
      <c r="J283" s="10" t="s">
        <v>1583</v>
      </c>
      <c r="K283" s="10" t="s">
        <v>1567</v>
      </c>
    </row>
    <row r="284" spans="1:11" hidden="1" x14ac:dyDescent="0.35">
      <c r="A284" s="11" t="s">
        <v>2569</v>
      </c>
      <c r="B284" s="12" t="s">
        <v>1667</v>
      </c>
      <c r="C284" t="str">
        <f t="shared" si="48"/>
        <v>buborékcsomagolásban</v>
      </c>
      <c r="D284" s="12" t="s">
        <v>2570</v>
      </c>
      <c r="E284" s="12" t="s">
        <v>2571</v>
      </c>
      <c r="F284" s="12" t="s">
        <v>1893</v>
      </c>
      <c r="G284" s="12" t="s">
        <v>2572</v>
      </c>
      <c r="H284" s="20">
        <v>42952</v>
      </c>
      <c r="I284" s="20"/>
      <c r="J284" s="12" t="s">
        <v>1544</v>
      </c>
      <c r="K284" s="12" t="s">
        <v>1595</v>
      </c>
    </row>
    <row r="285" spans="1:11" hidden="1" x14ac:dyDescent="0.35">
      <c r="A285" s="9" t="s">
        <v>2573</v>
      </c>
      <c r="B285" s="10" t="s">
        <v>1590</v>
      </c>
      <c r="C285" t="str">
        <f t="shared" si="48"/>
        <v>buborékcsomagolásban</v>
      </c>
      <c r="D285" s="10" t="s">
        <v>2574</v>
      </c>
      <c r="E285" s="10" t="s">
        <v>2575</v>
      </c>
      <c r="F285" s="10" t="s">
        <v>1893</v>
      </c>
      <c r="G285" s="10" t="s">
        <v>2572</v>
      </c>
      <c r="H285" s="21">
        <v>43069</v>
      </c>
      <c r="I285" s="21"/>
      <c r="J285" s="10" t="s">
        <v>1544</v>
      </c>
      <c r="K285" s="10" t="s">
        <v>1595</v>
      </c>
    </row>
    <row r="286" spans="1:11" hidden="1" x14ac:dyDescent="0.35">
      <c r="A286" s="11" t="s">
        <v>2576</v>
      </c>
      <c r="B286" s="12" t="s">
        <v>2577</v>
      </c>
      <c r="C286" t="str">
        <f t="shared" ref="C286:C287" si="49">TRIM(_xlfn.TEXTAFTER(B286, "ml"))</f>
        <v>üvegben</v>
      </c>
      <c r="D286" s="12" t="s">
        <v>2578</v>
      </c>
      <c r="E286" s="12" t="s">
        <v>1750</v>
      </c>
      <c r="F286" s="12" t="s">
        <v>1821</v>
      </c>
      <c r="G286" s="12" t="s">
        <v>1752</v>
      </c>
      <c r="H286" s="20">
        <v>45715</v>
      </c>
      <c r="I286" s="20"/>
      <c r="J286" s="12" t="s">
        <v>1544</v>
      </c>
      <c r="K286" s="12" t="s">
        <v>1573</v>
      </c>
    </row>
    <row r="287" spans="1:11" hidden="1" x14ac:dyDescent="0.35">
      <c r="A287" s="9" t="s">
        <v>2579</v>
      </c>
      <c r="B287" s="10" t="s">
        <v>1711</v>
      </c>
      <c r="C287" t="str">
        <f t="shared" si="49"/>
        <v>üvegben</v>
      </c>
      <c r="D287" s="10" t="s">
        <v>2580</v>
      </c>
      <c r="E287" s="10" t="s">
        <v>1750</v>
      </c>
      <c r="F287" s="10" t="s">
        <v>1821</v>
      </c>
      <c r="G287" s="10" t="s">
        <v>1752</v>
      </c>
      <c r="H287" s="21">
        <v>45729</v>
      </c>
      <c r="I287" s="21"/>
      <c r="J287" s="10" t="s">
        <v>1544</v>
      </c>
      <c r="K287" s="10" t="s">
        <v>1567</v>
      </c>
    </row>
    <row r="288" spans="1:11" hidden="1" x14ac:dyDescent="0.35">
      <c r="A288" s="11" t="s">
        <v>2581</v>
      </c>
      <c r="B288" s="12" t="s">
        <v>1586</v>
      </c>
      <c r="C288" t="str">
        <f t="shared" ref="C288:C294" si="50">TRIM(_xlfn.TEXTAFTER(B288, "-"))</f>
        <v>injekciós üvegben</v>
      </c>
      <c r="D288" s="12" t="s">
        <v>2582</v>
      </c>
      <c r="E288" s="12" t="s">
        <v>2583</v>
      </c>
      <c r="F288" s="12" t="s">
        <v>1542</v>
      </c>
      <c r="G288" s="12" t="s">
        <v>2584</v>
      </c>
      <c r="H288" s="20">
        <v>43725</v>
      </c>
      <c r="I288" s="20"/>
      <c r="J288" s="12" t="s">
        <v>1544</v>
      </c>
      <c r="K288" s="12" t="s">
        <v>1584</v>
      </c>
    </row>
    <row r="289" spans="1:11" hidden="1" x14ac:dyDescent="0.35">
      <c r="A289" s="9" t="s">
        <v>2585</v>
      </c>
      <c r="B289" s="10" t="s">
        <v>1586</v>
      </c>
      <c r="C289" t="str">
        <f t="shared" si="50"/>
        <v>injekciós üvegben</v>
      </c>
      <c r="D289" s="10" t="s">
        <v>2586</v>
      </c>
      <c r="E289" s="10" t="s">
        <v>2583</v>
      </c>
      <c r="F289" s="10" t="s">
        <v>1542</v>
      </c>
      <c r="G289" s="10" t="s">
        <v>2584</v>
      </c>
      <c r="H289" s="21">
        <v>43725</v>
      </c>
      <c r="I289" s="21"/>
      <c r="J289" s="10" t="s">
        <v>1544</v>
      </c>
      <c r="K289" s="10" t="s">
        <v>1584</v>
      </c>
    </row>
    <row r="290" spans="1:11" hidden="1" x14ac:dyDescent="0.35">
      <c r="A290" s="11" t="s">
        <v>2587</v>
      </c>
      <c r="B290" s="12" t="s">
        <v>1638</v>
      </c>
      <c r="C290" t="str">
        <f t="shared" si="50"/>
        <v>buborékcsomagolásban</v>
      </c>
      <c r="D290" s="12" t="s">
        <v>2588</v>
      </c>
      <c r="E290" s="12" t="s">
        <v>2589</v>
      </c>
      <c r="F290" s="12" t="s">
        <v>2196</v>
      </c>
      <c r="G290" s="12" t="s">
        <v>2590</v>
      </c>
      <c r="H290" s="20">
        <v>45342</v>
      </c>
      <c r="I290" s="20"/>
      <c r="J290" s="12" t="s">
        <v>1544</v>
      </c>
      <c r="K290" s="12" t="s">
        <v>1563</v>
      </c>
    </row>
    <row r="291" spans="1:11" hidden="1" x14ac:dyDescent="0.35">
      <c r="A291" s="9" t="s">
        <v>2591</v>
      </c>
      <c r="B291" s="10" t="s">
        <v>1638</v>
      </c>
      <c r="C291" t="str">
        <f t="shared" si="50"/>
        <v>buborékcsomagolásban</v>
      </c>
      <c r="D291" s="10" t="s">
        <v>2592</v>
      </c>
      <c r="E291" s="10" t="s">
        <v>2593</v>
      </c>
      <c r="F291" s="10" t="s">
        <v>2594</v>
      </c>
      <c r="G291" s="10" t="s">
        <v>2595</v>
      </c>
      <c r="H291" s="21">
        <v>45706</v>
      </c>
      <c r="I291" s="21"/>
      <c r="J291" s="10" t="s">
        <v>1783</v>
      </c>
      <c r="K291" s="10" t="s">
        <v>1573</v>
      </c>
    </row>
    <row r="292" spans="1:11" hidden="1" x14ac:dyDescent="0.35">
      <c r="A292" s="11" t="s">
        <v>2596</v>
      </c>
      <c r="B292" s="12" t="s">
        <v>2597</v>
      </c>
      <c r="C292" t="str">
        <f t="shared" si="50"/>
        <v>buborékcsomagolásban</v>
      </c>
      <c r="D292" s="12" t="s">
        <v>2598</v>
      </c>
      <c r="E292" s="12" t="s">
        <v>2593</v>
      </c>
      <c r="F292" s="12" t="s">
        <v>2599</v>
      </c>
      <c r="G292" s="12" t="s">
        <v>2595</v>
      </c>
      <c r="H292" s="20">
        <v>45453</v>
      </c>
      <c r="I292" s="20"/>
      <c r="J292" s="12" t="s">
        <v>1583</v>
      </c>
      <c r="K292" s="12" t="s">
        <v>1584</v>
      </c>
    </row>
    <row r="293" spans="1:11" hidden="1" x14ac:dyDescent="0.35">
      <c r="A293" s="9" t="s">
        <v>2600</v>
      </c>
      <c r="B293" s="10" t="s">
        <v>1632</v>
      </c>
      <c r="C293" t="str">
        <f t="shared" si="50"/>
        <v>elõretöltött fecskendõben</v>
      </c>
      <c r="D293" s="10" t="s">
        <v>2601</v>
      </c>
      <c r="E293" s="10" t="s">
        <v>2602</v>
      </c>
      <c r="F293" s="10" t="s">
        <v>2119</v>
      </c>
      <c r="G293" s="10" t="s">
        <v>2603</v>
      </c>
      <c r="H293" s="21">
        <v>43891</v>
      </c>
      <c r="I293" s="21"/>
      <c r="J293" s="10" t="s">
        <v>1544</v>
      </c>
      <c r="K293" s="10" t="s">
        <v>1584</v>
      </c>
    </row>
    <row r="294" spans="1:11" hidden="1" x14ac:dyDescent="0.35">
      <c r="A294" s="11" t="s">
        <v>2604</v>
      </c>
      <c r="B294" s="12" t="s">
        <v>1907</v>
      </c>
      <c r="C294" t="str">
        <f t="shared" si="50"/>
        <v>HDPE tartályban</v>
      </c>
      <c r="D294" s="12" t="s">
        <v>2605</v>
      </c>
      <c r="E294" s="12" t="s">
        <v>2606</v>
      </c>
      <c r="F294" s="12" t="s">
        <v>2607</v>
      </c>
      <c r="G294" s="12" t="s">
        <v>2608</v>
      </c>
      <c r="H294" s="20">
        <v>44364</v>
      </c>
      <c r="I294" s="20"/>
      <c r="J294" s="12" t="s">
        <v>1544</v>
      </c>
      <c r="K294" s="12" t="s">
        <v>1584</v>
      </c>
    </row>
    <row r="295" spans="1:11" hidden="1" x14ac:dyDescent="0.35">
      <c r="A295" s="9" t="s">
        <v>2609</v>
      </c>
      <c r="B295" s="10" t="s">
        <v>2610</v>
      </c>
      <c r="C295" t="str">
        <f>TRIM(_xlfn.TEXTAFTER(B295, "mg"))</f>
        <v>+ 14 X 1 mg buborékcsomagolásban</v>
      </c>
      <c r="D295" s="10" t="s">
        <v>2611</v>
      </c>
      <c r="E295" s="10" t="s">
        <v>2606</v>
      </c>
      <c r="F295" s="10" t="s">
        <v>2607</v>
      </c>
      <c r="G295" s="10" t="s">
        <v>2608</v>
      </c>
      <c r="H295" s="21">
        <v>44364</v>
      </c>
      <c r="I295" s="21"/>
      <c r="J295" s="10" t="s">
        <v>1544</v>
      </c>
      <c r="K295" s="10" t="s">
        <v>1584</v>
      </c>
    </row>
    <row r="296" spans="1:11" hidden="1" x14ac:dyDescent="0.35">
      <c r="A296" s="11" t="s">
        <v>2612</v>
      </c>
      <c r="B296" s="12" t="s">
        <v>1667</v>
      </c>
      <c r="C296" t="str">
        <f t="shared" ref="C296:C297" si="51">TRIM(_xlfn.TEXTAFTER(B296, "-"))</f>
        <v>buborékcsomagolásban</v>
      </c>
      <c r="D296" s="12" t="s">
        <v>2613</v>
      </c>
      <c r="E296" s="12" t="s">
        <v>2606</v>
      </c>
      <c r="F296" s="12" t="s">
        <v>2607</v>
      </c>
      <c r="G296" s="12" t="s">
        <v>2608</v>
      </c>
      <c r="H296" s="20">
        <v>44364</v>
      </c>
      <c r="I296" s="20"/>
      <c r="J296" s="12" t="s">
        <v>1544</v>
      </c>
      <c r="K296" s="12" t="s">
        <v>1584</v>
      </c>
    </row>
    <row r="297" spans="1:11" hidden="1" x14ac:dyDescent="0.35">
      <c r="A297" s="9" t="s">
        <v>2612</v>
      </c>
      <c r="B297" s="10" t="s">
        <v>1565</v>
      </c>
      <c r="C297" t="str">
        <f t="shared" si="51"/>
        <v>buborékcsomagolásban</v>
      </c>
      <c r="D297" s="10" t="s">
        <v>2614</v>
      </c>
      <c r="E297" s="10" t="s">
        <v>2606</v>
      </c>
      <c r="F297" s="10" t="s">
        <v>2607</v>
      </c>
      <c r="G297" s="10" t="s">
        <v>2608</v>
      </c>
      <c r="H297" s="21">
        <v>44316</v>
      </c>
      <c r="I297" s="21"/>
      <c r="J297" s="10" t="s">
        <v>1544</v>
      </c>
      <c r="K297" s="10" t="s">
        <v>1584</v>
      </c>
    </row>
    <row r="298" spans="1:11" hidden="1" x14ac:dyDescent="0.35">
      <c r="A298" s="11" t="s">
        <v>2615</v>
      </c>
      <c r="B298" s="12" t="s">
        <v>2616</v>
      </c>
      <c r="C298" t="str">
        <f>TRIM(_xlfn.TEXTAFTER(B298, "ml"))</f>
        <v>injekciós üvegben</v>
      </c>
      <c r="D298" s="12" t="s">
        <v>2617</v>
      </c>
      <c r="E298" s="12" t="s">
        <v>2618</v>
      </c>
      <c r="F298" s="12" t="s">
        <v>1641</v>
      </c>
      <c r="G298" s="12" t="s">
        <v>2619</v>
      </c>
      <c r="H298" s="20">
        <v>45944</v>
      </c>
      <c r="I298" s="20"/>
      <c r="J298" s="12" t="s">
        <v>1544</v>
      </c>
      <c r="K298" s="12" t="s">
        <v>1573</v>
      </c>
    </row>
    <row r="299" spans="1:11" hidden="1" x14ac:dyDescent="0.35">
      <c r="A299" s="9" t="s">
        <v>2620</v>
      </c>
      <c r="B299" s="10" t="s">
        <v>2621</v>
      </c>
      <c r="C299" t="str">
        <f>TRIM(_xlfn.TEXTAFTER(B299, "-"))</f>
        <v>buborékcsomagolásban</v>
      </c>
      <c r="D299" s="10" t="s">
        <v>2622</v>
      </c>
      <c r="E299" s="10" t="s">
        <v>2623</v>
      </c>
      <c r="F299" s="10" t="s">
        <v>1641</v>
      </c>
      <c r="G299" s="10" t="s">
        <v>2624</v>
      </c>
      <c r="H299" s="21">
        <v>45300</v>
      </c>
      <c r="I299" s="21"/>
      <c r="J299" s="10" t="s">
        <v>1583</v>
      </c>
      <c r="K299" s="10" t="s">
        <v>1567</v>
      </c>
    </row>
    <row r="300" spans="1:11" hidden="1" x14ac:dyDescent="0.35">
      <c r="A300" s="11" t="s">
        <v>2625</v>
      </c>
      <c r="B300" s="12" t="s">
        <v>1667</v>
      </c>
      <c r="C300" t="str">
        <f>TRIM(_xlfn.TEXTAFTER(B300, "-"))</f>
        <v>buborékcsomagolásban</v>
      </c>
      <c r="D300" s="12" t="s">
        <v>2626</v>
      </c>
      <c r="E300" s="12" t="s">
        <v>2627</v>
      </c>
      <c r="F300" s="12" t="s">
        <v>1635</v>
      </c>
      <c r="G300" s="12" t="s">
        <v>2628</v>
      </c>
      <c r="H300" s="20">
        <v>45961</v>
      </c>
      <c r="I300" s="20"/>
      <c r="J300" s="12" t="s">
        <v>1783</v>
      </c>
      <c r="K300" s="12" t="s">
        <v>1595</v>
      </c>
    </row>
    <row r="301" spans="1:11" hidden="1" x14ac:dyDescent="0.35">
      <c r="A301" s="9" t="s">
        <v>2629</v>
      </c>
      <c r="B301" s="10" t="s">
        <v>1638</v>
      </c>
      <c r="C301" t="str">
        <f>TRIM(_xlfn.TEXTAFTER(B301, "-"))</f>
        <v>buborékcsomagolásban</v>
      </c>
      <c r="D301" s="10" t="s">
        <v>2630</v>
      </c>
      <c r="E301" s="10" t="s">
        <v>2631</v>
      </c>
      <c r="F301" s="10" t="s">
        <v>2632</v>
      </c>
      <c r="G301" s="10" t="s">
        <v>2633</v>
      </c>
      <c r="H301" s="21">
        <v>44830</v>
      </c>
      <c r="I301" s="21"/>
      <c r="J301" s="10" t="s">
        <v>1544</v>
      </c>
      <c r="K301" s="10" t="s">
        <v>1567</v>
      </c>
    </row>
    <row r="302" spans="1:11" hidden="1" x14ac:dyDescent="0.35">
      <c r="A302" s="11" t="s">
        <v>2634</v>
      </c>
      <c r="B302" s="12" t="s">
        <v>2635</v>
      </c>
      <c r="C302" t="s">
        <v>6122</v>
      </c>
      <c r="D302" s="12" t="s">
        <v>2636</v>
      </c>
      <c r="E302" s="12" t="s">
        <v>2637</v>
      </c>
      <c r="F302" s="12" t="s">
        <v>1972</v>
      </c>
      <c r="G302" s="12" t="s">
        <v>2638</v>
      </c>
      <c r="H302" s="20">
        <v>43391</v>
      </c>
      <c r="I302" s="20"/>
      <c r="J302" s="12" t="s">
        <v>1544</v>
      </c>
      <c r="K302" s="12" t="s">
        <v>1584</v>
      </c>
    </row>
    <row r="303" spans="1:11" hidden="1" x14ac:dyDescent="0.35">
      <c r="A303" s="9" t="s">
        <v>2639</v>
      </c>
      <c r="B303" s="10" t="s">
        <v>1614</v>
      </c>
      <c r="C303" t="str">
        <f>TRIM(_xlfn.TEXTAFTER(B303, "-"))</f>
        <v>HDPE tartályban</v>
      </c>
      <c r="D303" s="10" t="s">
        <v>2640</v>
      </c>
      <c r="E303" s="10" t="s">
        <v>2641</v>
      </c>
      <c r="F303" s="10" t="s">
        <v>2418</v>
      </c>
      <c r="G303" s="10" t="s">
        <v>2642</v>
      </c>
      <c r="H303" s="21">
        <v>45883</v>
      </c>
      <c r="I303" s="21"/>
      <c r="J303" s="10" t="s">
        <v>1544</v>
      </c>
      <c r="K303" s="10" t="s">
        <v>1573</v>
      </c>
    </row>
    <row r="304" spans="1:11" hidden="1" x14ac:dyDescent="0.35">
      <c r="A304" s="11" t="s">
        <v>2643</v>
      </c>
      <c r="B304" s="12" t="s">
        <v>2644</v>
      </c>
      <c r="C304" t="s">
        <v>6123</v>
      </c>
      <c r="D304" s="12" t="s">
        <v>2645</v>
      </c>
      <c r="E304" s="12" t="s">
        <v>2646</v>
      </c>
      <c r="F304" s="12" t="s">
        <v>1983</v>
      </c>
      <c r="G304" s="12" t="s">
        <v>2647</v>
      </c>
      <c r="H304" s="20">
        <v>45777</v>
      </c>
      <c r="I304" s="20"/>
      <c r="J304" s="12" t="s">
        <v>1544</v>
      </c>
      <c r="K304" s="12" t="s">
        <v>1567</v>
      </c>
    </row>
    <row r="305" spans="1:11" hidden="1" x14ac:dyDescent="0.35">
      <c r="A305" s="9" t="s">
        <v>2648</v>
      </c>
      <c r="B305" s="10" t="s">
        <v>2644</v>
      </c>
      <c r="C305" t="s">
        <v>6123</v>
      </c>
      <c r="D305" s="10" t="s">
        <v>2649</v>
      </c>
      <c r="E305" s="10" t="s">
        <v>2646</v>
      </c>
      <c r="F305" s="10" t="s">
        <v>1983</v>
      </c>
      <c r="G305" s="10" t="s">
        <v>2647</v>
      </c>
      <c r="H305" s="21">
        <v>45777</v>
      </c>
      <c r="I305" s="21"/>
      <c r="J305" s="10" t="s">
        <v>1544</v>
      </c>
      <c r="K305" s="10" t="s">
        <v>1567</v>
      </c>
    </row>
    <row r="306" spans="1:11" x14ac:dyDescent="0.35">
      <c r="A306" s="11" t="s">
        <v>2650</v>
      </c>
      <c r="B306" s="12" t="s">
        <v>1823</v>
      </c>
      <c r="C306" t="str">
        <f t="shared" ref="C306:C313" si="52">TRIM(_xlfn.TEXTAFTER(B306, "-"))</f>
        <v>injekciós üvegben</v>
      </c>
      <c r="D306" s="12" t="s">
        <v>2651</v>
      </c>
      <c r="E306" s="12" t="s">
        <v>2652</v>
      </c>
      <c r="F306" s="12" t="s">
        <v>2653</v>
      </c>
      <c r="G306" s="12" t="s">
        <v>2654</v>
      </c>
      <c r="H306" s="20">
        <v>45944</v>
      </c>
      <c r="I306" s="20">
        <v>45971</v>
      </c>
      <c r="J306" s="12" t="s">
        <v>1860</v>
      </c>
      <c r="K306" s="12" t="s">
        <v>1563</v>
      </c>
    </row>
    <row r="307" spans="1:11" hidden="1" x14ac:dyDescent="0.35">
      <c r="A307" s="9" t="s">
        <v>2655</v>
      </c>
      <c r="B307" s="10" t="s">
        <v>1918</v>
      </c>
      <c r="C307" t="str">
        <f t="shared" si="52"/>
        <v>tasakban</v>
      </c>
      <c r="D307" s="10" t="s">
        <v>2656</v>
      </c>
      <c r="E307" s="10" t="s">
        <v>2657</v>
      </c>
      <c r="F307" s="10" t="s">
        <v>2135</v>
      </c>
      <c r="G307" s="10" t="s">
        <v>2658</v>
      </c>
      <c r="H307" s="21">
        <v>45532</v>
      </c>
      <c r="I307" s="21"/>
      <c r="J307" s="10" t="s">
        <v>1583</v>
      </c>
      <c r="K307" s="10" t="s">
        <v>1584</v>
      </c>
    </row>
    <row r="308" spans="1:11" hidden="1" x14ac:dyDescent="0.35">
      <c r="A308" s="11" t="s">
        <v>2659</v>
      </c>
      <c r="B308" s="12" t="s">
        <v>1638</v>
      </c>
      <c r="C308" t="str">
        <f t="shared" si="52"/>
        <v>buborékcsomagolásban</v>
      </c>
      <c r="D308" s="12" t="s">
        <v>2660</v>
      </c>
      <c r="E308" s="12" t="s">
        <v>2661</v>
      </c>
      <c r="F308" s="12" t="s">
        <v>1593</v>
      </c>
      <c r="G308" s="12" t="s">
        <v>2662</v>
      </c>
      <c r="H308" s="20">
        <v>45119</v>
      </c>
      <c r="I308" s="20"/>
      <c r="J308" s="12" t="s">
        <v>1860</v>
      </c>
      <c r="K308" s="12" t="s">
        <v>1563</v>
      </c>
    </row>
    <row r="309" spans="1:11" hidden="1" x14ac:dyDescent="0.35">
      <c r="A309" s="9" t="s">
        <v>2663</v>
      </c>
      <c r="B309" s="10" t="s">
        <v>1638</v>
      </c>
      <c r="C309" t="str">
        <f t="shared" si="52"/>
        <v>buborékcsomagolásban</v>
      </c>
      <c r="D309" s="10" t="s">
        <v>2664</v>
      </c>
      <c r="E309" s="10" t="s">
        <v>2661</v>
      </c>
      <c r="F309" s="10" t="s">
        <v>1593</v>
      </c>
      <c r="G309" s="10" t="s">
        <v>2662</v>
      </c>
      <c r="H309" s="21">
        <v>45749</v>
      </c>
      <c r="I309" s="21"/>
      <c r="J309" s="10" t="s">
        <v>1544</v>
      </c>
      <c r="K309" s="10" t="s">
        <v>1567</v>
      </c>
    </row>
    <row r="310" spans="1:11" hidden="1" x14ac:dyDescent="0.35">
      <c r="A310" s="11" t="s">
        <v>2665</v>
      </c>
      <c r="B310" s="12" t="s">
        <v>1735</v>
      </c>
      <c r="C310" t="str">
        <f t="shared" si="52"/>
        <v>buborékcsomagolásban</v>
      </c>
      <c r="D310" s="12" t="s">
        <v>2666</v>
      </c>
      <c r="E310" s="12" t="s">
        <v>2661</v>
      </c>
      <c r="F310" s="12" t="s">
        <v>1593</v>
      </c>
      <c r="G310" s="12" t="s">
        <v>2662</v>
      </c>
      <c r="H310" s="20">
        <v>45119</v>
      </c>
      <c r="I310" s="20"/>
      <c r="J310" s="12" t="s">
        <v>1544</v>
      </c>
      <c r="K310" s="12" t="s">
        <v>1563</v>
      </c>
    </row>
    <row r="311" spans="1:11" hidden="1" x14ac:dyDescent="0.35">
      <c r="A311" s="9" t="s">
        <v>2667</v>
      </c>
      <c r="B311" s="10" t="s">
        <v>1735</v>
      </c>
      <c r="C311" t="str">
        <f t="shared" si="52"/>
        <v>buborékcsomagolásban</v>
      </c>
      <c r="D311" s="10" t="s">
        <v>2668</v>
      </c>
      <c r="E311" s="10" t="s">
        <v>2661</v>
      </c>
      <c r="F311" s="10" t="s">
        <v>1593</v>
      </c>
      <c r="G311" s="10" t="s">
        <v>2662</v>
      </c>
      <c r="H311" s="21">
        <v>45749</v>
      </c>
      <c r="I311" s="21"/>
      <c r="J311" s="10" t="s">
        <v>1544</v>
      </c>
      <c r="K311" s="10" t="s">
        <v>1567</v>
      </c>
    </row>
    <row r="312" spans="1:11" hidden="1" x14ac:dyDescent="0.35">
      <c r="A312" s="11" t="s">
        <v>2669</v>
      </c>
      <c r="B312" s="12" t="s">
        <v>2670</v>
      </c>
      <c r="C312" t="str">
        <f t="shared" si="52"/>
        <v>porampulla</v>
      </c>
      <c r="D312" s="12" t="s">
        <v>2671</v>
      </c>
      <c r="E312" s="12" t="s">
        <v>2672</v>
      </c>
      <c r="F312" s="12" t="s">
        <v>2673</v>
      </c>
      <c r="G312" s="12" t="s">
        <v>2674</v>
      </c>
      <c r="H312" s="20">
        <v>45870</v>
      </c>
      <c r="I312" s="20"/>
      <c r="J312" s="12" t="s">
        <v>1583</v>
      </c>
      <c r="K312" s="12" t="s">
        <v>1545</v>
      </c>
    </row>
    <row r="313" spans="1:11" hidden="1" x14ac:dyDescent="0.35">
      <c r="A313" s="9" t="s">
        <v>2675</v>
      </c>
      <c r="B313" s="10" t="s">
        <v>2676</v>
      </c>
      <c r="C313" t="str">
        <f t="shared" si="52"/>
        <v>buborékcsomagolásban</v>
      </c>
      <c r="D313" s="10" t="s">
        <v>2677</v>
      </c>
      <c r="E313" s="10" t="s">
        <v>2678</v>
      </c>
      <c r="F313" s="10" t="s">
        <v>1542</v>
      </c>
      <c r="G313" s="10" t="s">
        <v>2679</v>
      </c>
      <c r="H313" s="21">
        <v>45825</v>
      </c>
      <c r="I313" s="21"/>
      <c r="J313" s="10" t="s">
        <v>1544</v>
      </c>
      <c r="K313" s="10" t="s">
        <v>1567</v>
      </c>
    </row>
    <row r="314" spans="1:11" x14ac:dyDescent="0.35">
      <c r="A314" s="11" t="s">
        <v>2680</v>
      </c>
      <c r="B314" s="12" t="s">
        <v>2681</v>
      </c>
      <c r="C314" t="str">
        <f t="shared" ref="C314:C315" si="53">TRIM(_xlfn.TEXTAFTER(B314, "g"))</f>
        <v>Al tubusban</v>
      </c>
      <c r="D314" s="12" t="s">
        <v>2682</v>
      </c>
      <c r="E314" s="12" t="s">
        <v>2683</v>
      </c>
      <c r="F314" s="12" t="s">
        <v>1542</v>
      </c>
      <c r="G314" s="12" t="s">
        <v>2684</v>
      </c>
      <c r="H314" s="20">
        <v>45860</v>
      </c>
      <c r="I314" s="20">
        <v>46041</v>
      </c>
      <c r="J314" s="12" t="s">
        <v>1783</v>
      </c>
      <c r="K314" s="12" t="s">
        <v>1545</v>
      </c>
    </row>
    <row r="315" spans="1:11" hidden="1" x14ac:dyDescent="0.35">
      <c r="A315" s="9" t="s">
        <v>2685</v>
      </c>
      <c r="B315" s="10" t="s">
        <v>2686</v>
      </c>
      <c r="C315" t="str">
        <f t="shared" si="53"/>
        <v>laminált Al tubusban</v>
      </c>
      <c r="D315" s="10" t="s">
        <v>2687</v>
      </c>
      <c r="E315" s="10" t="s">
        <v>2688</v>
      </c>
      <c r="F315" s="10" t="s">
        <v>2689</v>
      </c>
      <c r="G315" s="10" t="s">
        <v>2690</v>
      </c>
      <c r="H315" s="21">
        <v>44440</v>
      </c>
      <c r="I315" s="21"/>
      <c r="J315" s="10" t="s">
        <v>1556</v>
      </c>
      <c r="K315" s="10" t="s">
        <v>1573</v>
      </c>
    </row>
    <row r="316" spans="1:11" hidden="1" x14ac:dyDescent="0.35">
      <c r="A316" s="11" t="s">
        <v>2691</v>
      </c>
      <c r="B316" s="12" t="s">
        <v>2692</v>
      </c>
      <c r="C316" t="str">
        <f>TRIM(_xlfn.TEXTAFTER(B316, "ml"))</f>
        <v>ampulla</v>
      </c>
      <c r="D316" s="12" t="s">
        <v>2693</v>
      </c>
      <c r="E316" s="12" t="s">
        <v>2694</v>
      </c>
      <c r="F316" s="12" t="s">
        <v>1581</v>
      </c>
      <c r="G316" s="12" t="s">
        <v>2695</v>
      </c>
      <c r="H316" s="20">
        <v>45566</v>
      </c>
      <c r="I316" s="20"/>
      <c r="J316" s="12" t="s">
        <v>1583</v>
      </c>
      <c r="K316" s="12" t="s">
        <v>1584</v>
      </c>
    </row>
    <row r="317" spans="1:11" hidden="1" x14ac:dyDescent="0.35">
      <c r="A317" s="9" t="s">
        <v>2696</v>
      </c>
      <c r="B317" s="10" t="s">
        <v>2692</v>
      </c>
      <c r="C317" t="str">
        <f>TRIM(_xlfn.TEXTAFTER(B317, "ml"))</f>
        <v>ampulla</v>
      </c>
      <c r="D317" s="10" t="s">
        <v>2697</v>
      </c>
      <c r="E317" s="10" t="s">
        <v>2694</v>
      </c>
      <c r="F317" s="10" t="s">
        <v>2245</v>
      </c>
      <c r="G317" s="10" t="s">
        <v>2695</v>
      </c>
      <c r="H317" s="21">
        <v>45799</v>
      </c>
      <c r="I317" s="21"/>
      <c r="J317" s="10" t="s">
        <v>1583</v>
      </c>
      <c r="K317" s="10" t="s">
        <v>1584</v>
      </c>
    </row>
    <row r="318" spans="1:11" hidden="1" x14ac:dyDescent="0.35">
      <c r="A318" s="11" t="s">
        <v>2698</v>
      </c>
      <c r="B318" s="12" t="s">
        <v>2699</v>
      </c>
      <c r="C318" t="str">
        <f>TRIM(_xlfn.TEXTAFTER(B318, "ml"))</f>
        <v>ampulla</v>
      </c>
      <c r="D318" s="12" t="s">
        <v>2700</v>
      </c>
      <c r="E318" s="12" t="s">
        <v>2694</v>
      </c>
      <c r="F318" s="12" t="s">
        <v>2701</v>
      </c>
      <c r="G318" s="12" t="s">
        <v>2695</v>
      </c>
      <c r="H318" s="20">
        <v>45449</v>
      </c>
      <c r="I318" s="20"/>
      <c r="J318" s="12" t="s">
        <v>1583</v>
      </c>
      <c r="K318" s="12" t="s">
        <v>1545</v>
      </c>
    </row>
    <row r="319" spans="1:11" hidden="1" x14ac:dyDescent="0.35">
      <c r="A319" s="9" t="s">
        <v>2702</v>
      </c>
      <c r="B319" s="10" t="s">
        <v>2703</v>
      </c>
      <c r="C319" t="str">
        <f>TRIM(_xlfn.TEXTAFTER(B319, "ml"))</f>
        <v>injekciós üvegben</v>
      </c>
      <c r="D319" s="10" t="s">
        <v>2704</v>
      </c>
      <c r="E319" s="10" t="s">
        <v>2705</v>
      </c>
      <c r="F319" s="10" t="s">
        <v>2245</v>
      </c>
      <c r="G319" s="10" t="s">
        <v>2706</v>
      </c>
      <c r="H319" s="21">
        <v>45376</v>
      </c>
      <c r="I319" s="21"/>
      <c r="J319" s="10" t="s">
        <v>1583</v>
      </c>
      <c r="K319" s="10" t="s">
        <v>1573</v>
      </c>
    </row>
    <row r="320" spans="1:11" hidden="1" x14ac:dyDescent="0.35">
      <c r="A320" s="11" t="s">
        <v>2707</v>
      </c>
      <c r="B320" s="12" t="s">
        <v>1831</v>
      </c>
      <c r="C320" t="str">
        <f t="shared" ref="C320:C323" si="54">TRIM(_xlfn.TEXTAFTER(B320, "-"))</f>
        <v>átlátszó buborékcsomagolásban</v>
      </c>
      <c r="D320" s="12" t="s">
        <v>2708</v>
      </c>
      <c r="E320" s="12" t="s">
        <v>2709</v>
      </c>
      <c r="F320" s="12" t="s">
        <v>1611</v>
      </c>
      <c r="G320" s="12" t="s">
        <v>2710</v>
      </c>
      <c r="H320" s="20">
        <v>45113</v>
      </c>
      <c r="I320" s="20"/>
      <c r="J320" s="12" t="s">
        <v>1544</v>
      </c>
      <c r="K320" s="12" t="s">
        <v>1584</v>
      </c>
    </row>
    <row r="321" spans="1:11" hidden="1" x14ac:dyDescent="0.35">
      <c r="A321" s="9" t="s">
        <v>2711</v>
      </c>
      <c r="B321" s="10" t="s">
        <v>1831</v>
      </c>
      <c r="C321" t="str">
        <f t="shared" si="54"/>
        <v>átlátszó buborékcsomagolásban</v>
      </c>
      <c r="D321" s="10" t="s">
        <v>2712</v>
      </c>
      <c r="E321" s="10" t="s">
        <v>2709</v>
      </c>
      <c r="F321" s="10" t="s">
        <v>1611</v>
      </c>
      <c r="G321" s="10" t="s">
        <v>2710</v>
      </c>
      <c r="H321" s="21">
        <v>45113</v>
      </c>
      <c r="I321" s="21"/>
      <c r="J321" s="10" t="s">
        <v>1544</v>
      </c>
      <c r="K321" s="10" t="s">
        <v>1584</v>
      </c>
    </row>
    <row r="322" spans="1:11" hidden="1" x14ac:dyDescent="0.35">
      <c r="A322" s="11" t="s">
        <v>2713</v>
      </c>
      <c r="B322" s="12" t="s">
        <v>1831</v>
      </c>
      <c r="C322" t="str">
        <f t="shared" si="54"/>
        <v>átlátszó buborékcsomagolásban</v>
      </c>
      <c r="D322" s="12" t="s">
        <v>2714</v>
      </c>
      <c r="E322" s="12" t="s">
        <v>2709</v>
      </c>
      <c r="F322" s="12" t="s">
        <v>1611</v>
      </c>
      <c r="G322" s="12" t="s">
        <v>2710</v>
      </c>
      <c r="H322" s="20">
        <v>45643</v>
      </c>
      <c r="I322" s="20"/>
      <c r="J322" s="12" t="s">
        <v>1544</v>
      </c>
      <c r="K322" s="12" t="s">
        <v>1584</v>
      </c>
    </row>
    <row r="323" spans="1:11" hidden="1" x14ac:dyDescent="0.35">
      <c r="A323" s="9" t="s">
        <v>2715</v>
      </c>
      <c r="B323" s="10" t="s">
        <v>1831</v>
      </c>
      <c r="C323" t="str">
        <f t="shared" si="54"/>
        <v>átlátszó buborékcsomagolásban</v>
      </c>
      <c r="D323" s="10" t="s">
        <v>2716</v>
      </c>
      <c r="E323" s="10" t="s">
        <v>2709</v>
      </c>
      <c r="F323" s="10" t="s">
        <v>1611</v>
      </c>
      <c r="G323" s="10" t="s">
        <v>2710</v>
      </c>
      <c r="H323" s="21">
        <v>45113</v>
      </c>
      <c r="I323" s="21"/>
      <c r="J323" s="10" t="s">
        <v>1544</v>
      </c>
      <c r="K323" s="10" t="s">
        <v>1584</v>
      </c>
    </row>
    <row r="324" spans="1:11" hidden="1" x14ac:dyDescent="0.35">
      <c r="A324" s="11" t="s">
        <v>2717</v>
      </c>
      <c r="B324" s="12" t="s">
        <v>2342</v>
      </c>
      <c r="C324" t="str">
        <f>TRIM(_xlfn.TEXTAFTER(B324, "ml"))</f>
        <v>ampulla</v>
      </c>
      <c r="D324" s="12" t="s">
        <v>2718</v>
      </c>
      <c r="E324" s="12" t="s">
        <v>2719</v>
      </c>
      <c r="F324" s="12" t="s">
        <v>2720</v>
      </c>
      <c r="G324" s="12" t="s">
        <v>2721</v>
      </c>
      <c r="H324" s="20">
        <v>45694</v>
      </c>
      <c r="I324" s="20"/>
      <c r="J324" s="12" t="s">
        <v>1678</v>
      </c>
      <c r="K324" s="12" t="s">
        <v>1549</v>
      </c>
    </row>
    <row r="325" spans="1:11" hidden="1" x14ac:dyDescent="0.35">
      <c r="A325" s="9" t="s">
        <v>2722</v>
      </c>
      <c r="B325" s="10" t="s">
        <v>1605</v>
      </c>
      <c r="C325" t="str">
        <f>TRIM(_xlfn.TEXTAFTER(B325, "g"))</f>
        <v>tubusban</v>
      </c>
      <c r="D325" s="10" t="s">
        <v>2723</v>
      </c>
      <c r="E325" s="10" t="s">
        <v>2724</v>
      </c>
      <c r="F325" s="10" t="s">
        <v>1542</v>
      </c>
      <c r="G325" s="10" t="s">
        <v>2725</v>
      </c>
      <c r="H325" s="21">
        <v>45716</v>
      </c>
      <c r="I325" s="21"/>
      <c r="J325" s="10" t="s">
        <v>1544</v>
      </c>
      <c r="K325" s="10" t="s">
        <v>1573</v>
      </c>
    </row>
    <row r="326" spans="1:11" hidden="1" x14ac:dyDescent="0.35">
      <c r="A326" s="11" t="s">
        <v>2726</v>
      </c>
      <c r="B326" s="12" t="s">
        <v>2062</v>
      </c>
      <c r="C326" t="str">
        <f t="shared" ref="C326:C328" si="55">TRIM(_xlfn.TEXTAFTER(B326, "-"))</f>
        <v>buborékcsomagolásban</v>
      </c>
      <c r="D326" s="12" t="s">
        <v>2727</v>
      </c>
      <c r="E326" s="12" t="s">
        <v>2724</v>
      </c>
      <c r="F326" s="12" t="s">
        <v>1902</v>
      </c>
      <c r="G326" s="12" t="s">
        <v>2728</v>
      </c>
      <c r="H326" s="20">
        <v>44678</v>
      </c>
      <c r="I326" s="20"/>
      <c r="J326" s="12" t="s">
        <v>1678</v>
      </c>
      <c r="K326" s="12" t="s">
        <v>1567</v>
      </c>
    </row>
    <row r="327" spans="1:11" hidden="1" x14ac:dyDescent="0.35">
      <c r="A327" s="9" t="s">
        <v>2726</v>
      </c>
      <c r="B327" s="10" t="s">
        <v>1608</v>
      </c>
      <c r="C327" t="str">
        <f t="shared" si="55"/>
        <v>buborékcsomagolásban</v>
      </c>
      <c r="D327" s="10" t="s">
        <v>2729</v>
      </c>
      <c r="E327" s="10" t="s">
        <v>2724</v>
      </c>
      <c r="F327" s="10" t="s">
        <v>1902</v>
      </c>
      <c r="G327" s="10" t="s">
        <v>2728</v>
      </c>
      <c r="H327" s="21">
        <v>44678</v>
      </c>
      <c r="I327" s="21"/>
      <c r="J327" s="10" t="s">
        <v>1678</v>
      </c>
      <c r="K327" s="10" t="s">
        <v>1567</v>
      </c>
    </row>
    <row r="328" spans="1:11" hidden="1" x14ac:dyDescent="0.35">
      <c r="A328" s="11" t="s">
        <v>2726</v>
      </c>
      <c r="B328" s="12" t="s">
        <v>1933</v>
      </c>
      <c r="C328" t="str">
        <f t="shared" si="55"/>
        <v>buborékcsomagolásban</v>
      </c>
      <c r="D328" s="12" t="s">
        <v>2730</v>
      </c>
      <c r="E328" s="12" t="s">
        <v>2724</v>
      </c>
      <c r="F328" s="12" t="s">
        <v>1902</v>
      </c>
      <c r="G328" s="12" t="s">
        <v>2728</v>
      </c>
      <c r="H328" s="20">
        <v>44678</v>
      </c>
      <c r="I328" s="20"/>
      <c r="J328" s="12" t="s">
        <v>1678</v>
      </c>
      <c r="K328" s="12" t="s">
        <v>1567</v>
      </c>
    </row>
    <row r="329" spans="1:11" hidden="1" x14ac:dyDescent="0.35">
      <c r="A329" s="9" t="s">
        <v>2731</v>
      </c>
      <c r="B329" s="10" t="s">
        <v>2732</v>
      </c>
      <c r="C329" t="str">
        <f>TRIM(_xlfn.TEXTAFTER(B329, "ml"))</f>
        <v>tartályban</v>
      </c>
      <c r="D329" s="10" t="s">
        <v>2733</v>
      </c>
      <c r="E329" s="10" t="s">
        <v>2734</v>
      </c>
      <c r="F329" s="10" t="s">
        <v>2258</v>
      </c>
      <c r="G329" s="10" t="s">
        <v>2735</v>
      </c>
      <c r="H329" s="21">
        <v>44739</v>
      </c>
      <c r="I329" s="21"/>
      <c r="J329" s="10" t="s">
        <v>1544</v>
      </c>
      <c r="K329" s="10" t="s">
        <v>1545</v>
      </c>
    </row>
    <row r="330" spans="1:11" hidden="1" x14ac:dyDescent="0.35">
      <c r="A330" s="11" t="s">
        <v>2736</v>
      </c>
      <c r="B330" s="12" t="s">
        <v>1608</v>
      </c>
      <c r="C330" t="str">
        <f t="shared" ref="C330:C331" si="56">TRIM(_xlfn.TEXTAFTER(B330, "-"))</f>
        <v>buborékcsomagolásban</v>
      </c>
      <c r="D330" s="12" t="s">
        <v>2737</v>
      </c>
      <c r="E330" s="12" t="s">
        <v>2724</v>
      </c>
      <c r="F330" s="12" t="s">
        <v>1554</v>
      </c>
      <c r="G330" s="12" t="s">
        <v>2728</v>
      </c>
      <c r="H330" s="20">
        <v>44589</v>
      </c>
      <c r="I330" s="20"/>
      <c r="J330" s="12" t="s">
        <v>1583</v>
      </c>
      <c r="K330" s="12" t="s">
        <v>1545</v>
      </c>
    </row>
    <row r="331" spans="1:11" x14ac:dyDescent="0.35">
      <c r="A331" s="9" t="s">
        <v>2738</v>
      </c>
      <c r="B331" s="10" t="s">
        <v>1735</v>
      </c>
      <c r="C331" t="str">
        <f t="shared" si="56"/>
        <v>buborékcsomagolásban</v>
      </c>
      <c r="D331" s="10" t="s">
        <v>2739</v>
      </c>
      <c r="E331" s="10" t="s">
        <v>2724</v>
      </c>
      <c r="F331" s="10" t="s">
        <v>1554</v>
      </c>
      <c r="G331" s="10" t="s">
        <v>2728</v>
      </c>
      <c r="H331" s="21">
        <v>45944</v>
      </c>
      <c r="I331" s="21">
        <v>46023</v>
      </c>
      <c r="J331" s="10" t="s">
        <v>1583</v>
      </c>
      <c r="K331" s="10" t="s">
        <v>1545</v>
      </c>
    </row>
    <row r="332" spans="1:11" hidden="1" x14ac:dyDescent="0.35">
      <c r="A332" s="11" t="s">
        <v>2740</v>
      </c>
      <c r="B332" s="12" t="s">
        <v>2741</v>
      </c>
      <c r="C332" t="str">
        <f t="shared" ref="C332:C333" si="57">TRIM(_xlfn.TEXTAFTER(B332, "g"))</f>
        <v>tubusban</v>
      </c>
      <c r="D332" s="12" t="s">
        <v>2742</v>
      </c>
      <c r="E332" s="12" t="s">
        <v>2743</v>
      </c>
      <c r="F332" s="12" t="s">
        <v>1676</v>
      </c>
      <c r="G332" s="12" t="s">
        <v>2744</v>
      </c>
      <c r="H332" s="20">
        <v>43742</v>
      </c>
      <c r="I332" s="20"/>
      <c r="J332" s="12" t="s">
        <v>1544</v>
      </c>
      <c r="K332" s="12" t="s">
        <v>1584</v>
      </c>
    </row>
    <row r="333" spans="1:11" hidden="1" x14ac:dyDescent="0.35">
      <c r="A333" s="9" t="s">
        <v>2745</v>
      </c>
      <c r="B333" s="10" t="s">
        <v>2746</v>
      </c>
      <c r="C333" t="str">
        <f t="shared" si="57"/>
        <v>laminált Al tubusban</v>
      </c>
      <c r="D333" s="10" t="s">
        <v>2747</v>
      </c>
      <c r="E333" s="10" t="s">
        <v>2743</v>
      </c>
      <c r="F333" s="10" t="s">
        <v>1676</v>
      </c>
      <c r="G333" s="10" t="s">
        <v>2744</v>
      </c>
      <c r="H333" s="21">
        <v>43342</v>
      </c>
      <c r="I333" s="21"/>
      <c r="J333" s="10" t="s">
        <v>1544</v>
      </c>
      <c r="K333" s="10" t="s">
        <v>1584</v>
      </c>
    </row>
    <row r="334" spans="1:11" hidden="1" x14ac:dyDescent="0.35">
      <c r="A334" s="11" t="s">
        <v>2748</v>
      </c>
      <c r="B334" s="12" t="s">
        <v>1667</v>
      </c>
      <c r="C334" t="str">
        <f t="shared" ref="C334:C336" si="58">TRIM(_xlfn.TEXTAFTER(B334, "-"))</f>
        <v>buborékcsomagolásban</v>
      </c>
      <c r="D334" s="12" t="s">
        <v>2749</v>
      </c>
      <c r="E334" s="12" t="s">
        <v>2262</v>
      </c>
      <c r="F334" s="12" t="s">
        <v>2750</v>
      </c>
      <c r="G334" s="12" t="s">
        <v>2264</v>
      </c>
      <c r="H334" s="20">
        <v>42736</v>
      </c>
      <c r="I334" s="20"/>
      <c r="J334" s="12" t="s">
        <v>1544</v>
      </c>
      <c r="K334" s="12" t="s">
        <v>1584</v>
      </c>
    </row>
    <row r="335" spans="1:11" hidden="1" x14ac:dyDescent="0.35">
      <c r="A335" s="9" t="s">
        <v>2751</v>
      </c>
      <c r="B335" s="10" t="s">
        <v>1994</v>
      </c>
      <c r="C335" t="str">
        <f t="shared" si="58"/>
        <v>buborékcsomagolásban</v>
      </c>
      <c r="D335" s="10" t="s">
        <v>2752</v>
      </c>
      <c r="E335" s="10" t="s">
        <v>2262</v>
      </c>
      <c r="F335" s="10" t="s">
        <v>2750</v>
      </c>
      <c r="G335" s="10" t="s">
        <v>2264</v>
      </c>
      <c r="H335" s="21">
        <v>42607</v>
      </c>
      <c r="I335" s="21"/>
      <c r="J335" s="10" t="s">
        <v>1544</v>
      </c>
      <c r="K335" s="10" t="s">
        <v>1573</v>
      </c>
    </row>
    <row r="336" spans="1:11" hidden="1" x14ac:dyDescent="0.35">
      <c r="A336" s="11" t="s">
        <v>2753</v>
      </c>
      <c r="B336" s="12" t="s">
        <v>1590</v>
      </c>
      <c r="C336" t="str">
        <f t="shared" si="58"/>
        <v>buborékcsomagolásban</v>
      </c>
      <c r="D336" s="12" t="s">
        <v>2754</v>
      </c>
      <c r="E336" s="12" t="s">
        <v>2262</v>
      </c>
      <c r="F336" s="12" t="s">
        <v>2750</v>
      </c>
      <c r="G336" s="12" t="s">
        <v>2264</v>
      </c>
      <c r="H336" s="20">
        <v>42570</v>
      </c>
      <c r="I336" s="20"/>
      <c r="J336" s="12" t="s">
        <v>1544</v>
      </c>
      <c r="K336" s="12" t="s">
        <v>1573</v>
      </c>
    </row>
    <row r="337" spans="1:11" hidden="1" x14ac:dyDescent="0.35">
      <c r="A337" s="9" t="s">
        <v>2755</v>
      </c>
      <c r="B337" s="10" t="s">
        <v>2275</v>
      </c>
      <c r="C337" t="str">
        <f>TRIM(_xlfn.TEXTAFTER(B337, "g"))</f>
        <v>Al tubusban</v>
      </c>
      <c r="D337" s="10" t="s">
        <v>2756</v>
      </c>
      <c r="E337" s="10" t="s">
        <v>2757</v>
      </c>
      <c r="F337" s="10" t="s">
        <v>1603</v>
      </c>
      <c r="G337" s="10" t="s">
        <v>2758</v>
      </c>
      <c r="H337" s="21">
        <v>44861</v>
      </c>
      <c r="I337" s="21"/>
      <c r="J337" s="10" t="s">
        <v>1544</v>
      </c>
      <c r="K337" s="10" t="s">
        <v>1584</v>
      </c>
    </row>
    <row r="338" spans="1:11" hidden="1" x14ac:dyDescent="0.35">
      <c r="A338" s="11" t="s">
        <v>2759</v>
      </c>
      <c r="B338" s="12" t="s">
        <v>1569</v>
      </c>
      <c r="C338" t="str">
        <f>TRIM(_xlfn.TEXTAFTER(B338, "ml"))</f>
        <v>üvegben</v>
      </c>
      <c r="D338" s="12" t="s">
        <v>2760</v>
      </c>
      <c r="E338" s="12" t="s">
        <v>2724</v>
      </c>
      <c r="F338" s="12" t="s">
        <v>2761</v>
      </c>
      <c r="G338" s="12" t="s">
        <v>2728</v>
      </c>
      <c r="H338" s="20">
        <v>44889</v>
      </c>
      <c r="I338" s="20"/>
      <c r="J338" s="12" t="s">
        <v>1556</v>
      </c>
      <c r="K338" s="12" t="s">
        <v>1549</v>
      </c>
    </row>
    <row r="339" spans="1:11" hidden="1" x14ac:dyDescent="0.35">
      <c r="A339" s="9" t="s">
        <v>2762</v>
      </c>
      <c r="B339" s="10" t="s">
        <v>2763</v>
      </c>
      <c r="C339" t="str">
        <f>TRIM(_xlfn.TEXTAFTER(B339, "ml"))</f>
        <v>üvegben</v>
      </c>
      <c r="D339" s="10" t="s">
        <v>2764</v>
      </c>
      <c r="E339" s="10" t="s">
        <v>2724</v>
      </c>
      <c r="F339" s="10" t="s">
        <v>2761</v>
      </c>
      <c r="G339" s="10" t="s">
        <v>2728</v>
      </c>
      <c r="H339" s="21">
        <v>44865</v>
      </c>
      <c r="I339" s="21"/>
      <c r="J339" s="10" t="s">
        <v>1556</v>
      </c>
      <c r="K339" s="10" t="s">
        <v>1549</v>
      </c>
    </row>
    <row r="340" spans="1:11" x14ac:dyDescent="0.35">
      <c r="A340" s="11" t="s">
        <v>2765</v>
      </c>
      <c r="B340" s="12" t="s">
        <v>1586</v>
      </c>
      <c r="C340" t="str">
        <f t="shared" ref="C340" si="59">TRIM(_xlfn.TEXTAFTER(B340, "-"))</f>
        <v>injekciós üvegben</v>
      </c>
      <c r="D340" s="12" t="s">
        <v>2766</v>
      </c>
      <c r="E340" s="12" t="s">
        <v>2767</v>
      </c>
      <c r="F340" s="12" t="s">
        <v>2768</v>
      </c>
      <c r="G340" s="12" t="s">
        <v>2769</v>
      </c>
      <c r="H340" s="20">
        <v>45943</v>
      </c>
      <c r="I340" s="20">
        <v>46203</v>
      </c>
      <c r="J340" s="12" t="s">
        <v>1544</v>
      </c>
      <c r="K340" s="12" t="s">
        <v>1545</v>
      </c>
    </row>
    <row r="341" spans="1:11" hidden="1" x14ac:dyDescent="0.35">
      <c r="A341" s="9" t="s">
        <v>2770</v>
      </c>
      <c r="B341" s="10" t="s">
        <v>2771</v>
      </c>
      <c r="C341" t="str">
        <f>TRIM(_xlfn.TEXTAFTER(B341, "ml"))</f>
        <v>injekciós üvegben</v>
      </c>
      <c r="D341" s="10" t="s">
        <v>2772</v>
      </c>
      <c r="E341" s="10" t="s">
        <v>2773</v>
      </c>
      <c r="F341" s="10" t="s">
        <v>2750</v>
      </c>
      <c r="G341" s="10" t="s">
        <v>2774</v>
      </c>
      <c r="H341" s="21">
        <v>41527</v>
      </c>
      <c r="I341" s="21"/>
      <c r="J341" s="10" t="s">
        <v>1544</v>
      </c>
      <c r="K341" s="10" t="s">
        <v>1567</v>
      </c>
    </row>
    <row r="342" spans="1:11" x14ac:dyDescent="0.35">
      <c r="A342" s="11" t="s">
        <v>2775</v>
      </c>
      <c r="B342" s="12" t="s">
        <v>2776</v>
      </c>
      <c r="C342" t="str">
        <f t="shared" ref="C342:C343" si="60">TRIM(_xlfn.TEXTAFTER(B342, "-"))</f>
        <v>tasakban</v>
      </c>
      <c r="D342" s="12" t="s">
        <v>2777</v>
      </c>
      <c r="E342" s="12" t="s">
        <v>2778</v>
      </c>
      <c r="F342" s="12" t="s">
        <v>2135</v>
      </c>
      <c r="G342" s="12" t="s">
        <v>2779</v>
      </c>
      <c r="H342" s="20">
        <v>45874</v>
      </c>
      <c r="I342" s="20">
        <v>45971</v>
      </c>
      <c r="J342" s="12" t="s">
        <v>1583</v>
      </c>
      <c r="K342" s="12" t="s">
        <v>1563</v>
      </c>
    </row>
    <row r="343" spans="1:11" hidden="1" x14ac:dyDescent="0.35">
      <c r="A343" s="9" t="s">
        <v>2780</v>
      </c>
      <c r="B343" s="10" t="s">
        <v>1933</v>
      </c>
      <c r="C343" t="str">
        <f t="shared" si="60"/>
        <v>buborékcsomagolásban</v>
      </c>
      <c r="D343" s="10" t="s">
        <v>2781</v>
      </c>
      <c r="E343" s="10" t="s">
        <v>1713</v>
      </c>
      <c r="F343" s="10" t="s">
        <v>2782</v>
      </c>
      <c r="G343" s="10" t="s">
        <v>1715</v>
      </c>
      <c r="H343" s="21">
        <v>44197</v>
      </c>
      <c r="I343" s="21"/>
      <c r="J343" s="10" t="s">
        <v>1544</v>
      </c>
      <c r="K343" s="10" t="s">
        <v>1573</v>
      </c>
    </row>
    <row r="344" spans="1:11" hidden="1" x14ac:dyDescent="0.35">
      <c r="A344" s="11" t="s">
        <v>2783</v>
      </c>
      <c r="B344" s="12" t="s">
        <v>2784</v>
      </c>
      <c r="C344" t="str">
        <f t="shared" ref="C344:C345" si="61">TRIM(_xlfn.TEXTAFTER(B344, "g"))</f>
        <v>üvegpalackban</v>
      </c>
      <c r="D344" s="12" t="s">
        <v>2785</v>
      </c>
      <c r="E344" s="12" t="s">
        <v>2734</v>
      </c>
      <c r="F344" s="12" t="s">
        <v>2786</v>
      </c>
      <c r="G344" s="12" t="s">
        <v>2725</v>
      </c>
      <c r="H344" s="20">
        <v>41148</v>
      </c>
      <c r="I344" s="20"/>
      <c r="J344" s="12" t="s">
        <v>1544</v>
      </c>
      <c r="K344" s="12" t="s">
        <v>1584</v>
      </c>
    </row>
    <row r="345" spans="1:11" hidden="1" x14ac:dyDescent="0.35">
      <c r="A345" s="9" t="s">
        <v>2783</v>
      </c>
      <c r="B345" s="10" t="s">
        <v>2787</v>
      </c>
      <c r="C345" t="str">
        <f t="shared" si="61"/>
        <v>üvegpalackban</v>
      </c>
      <c r="D345" s="10" t="s">
        <v>2788</v>
      </c>
      <c r="E345" s="10" t="s">
        <v>2734</v>
      </c>
      <c r="F345" s="10" t="s">
        <v>2786</v>
      </c>
      <c r="G345" s="10" t="s">
        <v>2725</v>
      </c>
      <c r="H345" s="21">
        <v>41148</v>
      </c>
      <c r="I345" s="21"/>
      <c r="J345" s="10" t="s">
        <v>1544</v>
      </c>
      <c r="K345" s="10" t="s">
        <v>1584</v>
      </c>
    </row>
    <row r="346" spans="1:11" hidden="1" x14ac:dyDescent="0.35">
      <c r="A346" s="11" t="s">
        <v>2789</v>
      </c>
      <c r="B346" s="12" t="s">
        <v>1614</v>
      </c>
      <c r="C346" t="str">
        <f t="shared" ref="C346:C349" si="62">TRIM(_xlfn.TEXTAFTER(B346, "-"))</f>
        <v>HDPE tartályban</v>
      </c>
      <c r="D346" s="12" t="s">
        <v>2790</v>
      </c>
      <c r="E346" s="12" t="s">
        <v>2791</v>
      </c>
      <c r="F346" s="12" t="s">
        <v>2792</v>
      </c>
      <c r="G346" s="12" t="s">
        <v>1956</v>
      </c>
      <c r="H346" s="20">
        <v>41760</v>
      </c>
      <c r="I346" s="20"/>
      <c r="J346" s="12" t="s">
        <v>1544</v>
      </c>
      <c r="K346" s="12" t="s">
        <v>1573</v>
      </c>
    </row>
    <row r="347" spans="1:11" x14ac:dyDescent="0.35">
      <c r="A347" s="9" t="s">
        <v>2793</v>
      </c>
      <c r="B347" s="10" t="s">
        <v>2794</v>
      </c>
      <c r="C347" t="str">
        <f t="shared" si="62"/>
        <v>ampulla</v>
      </c>
      <c r="D347" s="10" t="s">
        <v>2795</v>
      </c>
      <c r="E347" s="10" t="s">
        <v>1955</v>
      </c>
      <c r="F347" s="10" t="s">
        <v>2792</v>
      </c>
      <c r="G347" s="10" t="s">
        <v>1956</v>
      </c>
      <c r="H347" s="21">
        <v>45903</v>
      </c>
      <c r="I347" s="21">
        <v>46022</v>
      </c>
      <c r="J347" s="10" t="s">
        <v>1678</v>
      </c>
      <c r="K347" s="10" t="s">
        <v>1747</v>
      </c>
    </row>
    <row r="348" spans="1:11" hidden="1" x14ac:dyDescent="0.35">
      <c r="A348" s="11" t="s">
        <v>2796</v>
      </c>
      <c r="B348" s="12" t="s">
        <v>2529</v>
      </c>
      <c r="C348" t="str">
        <f t="shared" si="62"/>
        <v>PP tartályban</v>
      </c>
      <c r="D348" s="12" t="s">
        <v>2797</v>
      </c>
      <c r="E348" s="12" t="s">
        <v>2798</v>
      </c>
      <c r="F348" s="12" t="s">
        <v>2135</v>
      </c>
      <c r="G348" s="12" t="s">
        <v>2799</v>
      </c>
      <c r="H348" s="20">
        <v>45299</v>
      </c>
      <c r="I348" s="20"/>
      <c r="J348" s="12" t="s">
        <v>1583</v>
      </c>
      <c r="K348" s="12" t="s">
        <v>1584</v>
      </c>
    </row>
    <row r="349" spans="1:11" x14ac:dyDescent="0.35">
      <c r="A349" s="9" t="s">
        <v>2800</v>
      </c>
      <c r="B349" s="10" t="s">
        <v>1735</v>
      </c>
      <c r="C349" t="str">
        <f t="shared" si="62"/>
        <v>buborékcsomagolásban</v>
      </c>
      <c r="D349" s="10" t="s">
        <v>2801</v>
      </c>
      <c r="E349" s="10" t="s">
        <v>2802</v>
      </c>
      <c r="F349" s="10" t="s">
        <v>2069</v>
      </c>
      <c r="G349" s="10" t="s">
        <v>2803</v>
      </c>
      <c r="H349" s="21">
        <v>45945</v>
      </c>
      <c r="I349" s="21">
        <v>46053</v>
      </c>
      <c r="J349" s="10" t="s">
        <v>1583</v>
      </c>
      <c r="K349" s="10" t="s">
        <v>1567</v>
      </c>
    </row>
    <row r="350" spans="1:11" x14ac:dyDescent="0.35">
      <c r="A350" s="11" t="s">
        <v>2804</v>
      </c>
      <c r="B350" s="12" t="s">
        <v>2805</v>
      </c>
      <c r="C350" t="str">
        <f>TRIM(_xlfn.TEXTAFTER(B350, "ml"))</f>
        <v>injekciós üvegben</v>
      </c>
      <c r="D350" s="12" t="s">
        <v>2806</v>
      </c>
      <c r="E350" s="12" t="s">
        <v>2807</v>
      </c>
      <c r="F350" s="12" t="s">
        <v>1931</v>
      </c>
      <c r="G350" s="12" t="s">
        <v>2808</v>
      </c>
      <c r="H350" s="20">
        <v>45936</v>
      </c>
      <c r="I350" s="20">
        <v>45964</v>
      </c>
      <c r="J350" s="12" t="s">
        <v>1860</v>
      </c>
      <c r="K350" s="12" t="s">
        <v>1573</v>
      </c>
    </row>
    <row r="351" spans="1:11" x14ac:dyDescent="0.35">
      <c r="A351" s="9" t="s">
        <v>2809</v>
      </c>
      <c r="B351" s="10" t="s">
        <v>1608</v>
      </c>
      <c r="C351" t="str">
        <f t="shared" ref="C351" si="63">TRIM(_xlfn.TEXTAFTER(B351, "-"))</f>
        <v>buborékcsomagolásban</v>
      </c>
      <c r="D351" s="10" t="s">
        <v>2810</v>
      </c>
      <c r="E351" s="10" t="s">
        <v>2811</v>
      </c>
      <c r="F351" s="10" t="s">
        <v>2107</v>
      </c>
      <c r="G351" s="10" t="s">
        <v>2812</v>
      </c>
      <c r="H351" s="21">
        <v>45017</v>
      </c>
      <c r="I351" s="21">
        <v>46022</v>
      </c>
      <c r="J351" s="10" t="s">
        <v>1583</v>
      </c>
      <c r="K351" s="10" t="s">
        <v>1567</v>
      </c>
    </row>
    <row r="352" spans="1:11" hidden="1" x14ac:dyDescent="0.35">
      <c r="A352" s="11" t="s">
        <v>2813</v>
      </c>
      <c r="B352" s="12" t="s">
        <v>2814</v>
      </c>
      <c r="C352" t="str">
        <f>TRIM(_xlfn.TEXTAFTER(B352, "ml"))</f>
        <v>üvegben</v>
      </c>
      <c r="D352" s="12" t="s">
        <v>2815</v>
      </c>
      <c r="E352" s="12" t="s">
        <v>2816</v>
      </c>
      <c r="F352" s="12" t="s">
        <v>1554</v>
      </c>
      <c r="G352" s="12" t="s">
        <v>2817</v>
      </c>
      <c r="H352" s="20">
        <v>43888</v>
      </c>
      <c r="I352" s="20"/>
      <c r="J352" s="12" t="s">
        <v>1583</v>
      </c>
      <c r="K352" s="12" t="s">
        <v>1573</v>
      </c>
    </row>
    <row r="353" spans="1:11" hidden="1" x14ac:dyDescent="0.35">
      <c r="A353" s="9" t="s">
        <v>2818</v>
      </c>
      <c r="B353" s="10" t="s">
        <v>1717</v>
      </c>
      <c r="C353" t="str">
        <f t="shared" ref="C353:C356" si="64">TRIM(_xlfn.TEXTAFTER(B353, "-"))</f>
        <v>buborékcsomagolásban</v>
      </c>
      <c r="D353" s="10" t="s">
        <v>2819</v>
      </c>
      <c r="E353" s="10" t="s">
        <v>2811</v>
      </c>
      <c r="F353" s="10" t="s">
        <v>2258</v>
      </c>
      <c r="G353" s="10" t="s">
        <v>2812</v>
      </c>
      <c r="H353" s="21">
        <v>42417</v>
      </c>
      <c r="I353" s="21"/>
      <c r="J353" s="10" t="s">
        <v>1583</v>
      </c>
      <c r="K353" s="10" t="s">
        <v>1573</v>
      </c>
    </row>
    <row r="354" spans="1:11" hidden="1" x14ac:dyDescent="0.35">
      <c r="A354" s="11" t="s">
        <v>2818</v>
      </c>
      <c r="B354" s="12" t="s">
        <v>1735</v>
      </c>
      <c r="C354" t="str">
        <f t="shared" si="64"/>
        <v>buborékcsomagolásban</v>
      </c>
      <c r="D354" s="12" t="s">
        <v>2820</v>
      </c>
      <c r="E354" s="12" t="s">
        <v>2811</v>
      </c>
      <c r="F354" s="12" t="s">
        <v>2258</v>
      </c>
      <c r="G354" s="12" t="s">
        <v>2812</v>
      </c>
      <c r="H354" s="20">
        <v>42417</v>
      </c>
      <c r="I354" s="20"/>
      <c r="J354" s="12" t="s">
        <v>1583</v>
      </c>
      <c r="K354" s="12" t="s">
        <v>1573</v>
      </c>
    </row>
    <row r="355" spans="1:11" hidden="1" x14ac:dyDescent="0.35">
      <c r="A355" s="9" t="s">
        <v>2821</v>
      </c>
      <c r="B355" s="10" t="s">
        <v>1717</v>
      </c>
      <c r="C355" t="str">
        <f t="shared" si="64"/>
        <v>buborékcsomagolásban</v>
      </c>
      <c r="D355" s="10" t="s">
        <v>2822</v>
      </c>
      <c r="E355" s="10" t="s">
        <v>2811</v>
      </c>
      <c r="F355" s="10" t="s">
        <v>2258</v>
      </c>
      <c r="G355" s="10" t="s">
        <v>2812</v>
      </c>
      <c r="H355" s="21">
        <v>42417</v>
      </c>
      <c r="I355" s="21"/>
      <c r="J355" s="10" t="s">
        <v>1583</v>
      </c>
      <c r="K355" s="10" t="s">
        <v>1573</v>
      </c>
    </row>
    <row r="356" spans="1:11" hidden="1" x14ac:dyDescent="0.35">
      <c r="A356" s="11" t="s">
        <v>2821</v>
      </c>
      <c r="B356" s="12" t="s">
        <v>1735</v>
      </c>
      <c r="C356" t="str">
        <f t="shared" si="64"/>
        <v>buborékcsomagolásban</v>
      </c>
      <c r="D356" s="12" t="s">
        <v>2823</v>
      </c>
      <c r="E356" s="12" t="s">
        <v>2811</v>
      </c>
      <c r="F356" s="12" t="s">
        <v>2258</v>
      </c>
      <c r="G356" s="12" t="s">
        <v>2812</v>
      </c>
      <c r="H356" s="20">
        <v>42417</v>
      </c>
      <c r="I356" s="20"/>
      <c r="J356" s="12" t="s">
        <v>1583</v>
      </c>
      <c r="K356" s="12" t="s">
        <v>1573</v>
      </c>
    </row>
    <row r="357" spans="1:11" x14ac:dyDescent="0.35">
      <c r="A357" s="9" t="s">
        <v>2824</v>
      </c>
      <c r="B357" s="10" t="s">
        <v>2825</v>
      </c>
      <c r="C357" t="str">
        <f>TRIM(_xlfn.TEXTAFTER(B357, "ml"))</f>
        <v>cseppentõs tartályban</v>
      </c>
      <c r="D357" s="10" t="s">
        <v>2826</v>
      </c>
      <c r="E357" s="10" t="s">
        <v>2827</v>
      </c>
      <c r="F357" s="10" t="s">
        <v>2828</v>
      </c>
      <c r="G357" s="10" t="s">
        <v>2516</v>
      </c>
      <c r="H357" s="21">
        <v>45376</v>
      </c>
      <c r="I357" s="21">
        <v>45808</v>
      </c>
      <c r="J357" s="10" t="s">
        <v>1583</v>
      </c>
      <c r="K357" s="10" t="s">
        <v>1567</v>
      </c>
    </row>
    <row r="358" spans="1:11" x14ac:dyDescent="0.35">
      <c r="A358" s="11" t="s">
        <v>2829</v>
      </c>
      <c r="B358" s="12" t="s">
        <v>1667</v>
      </c>
      <c r="C358" t="str">
        <f t="shared" ref="C358" si="65">TRIM(_xlfn.TEXTAFTER(B358, "-"))</f>
        <v>buborékcsomagolásban</v>
      </c>
      <c r="D358" s="12" t="s">
        <v>2830</v>
      </c>
      <c r="E358" s="12" t="s">
        <v>2831</v>
      </c>
      <c r="F358" s="12" t="s">
        <v>2135</v>
      </c>
      <c r="G358" s="12" t="s">
        <v>2647</v>
      </c>
      <c r="H358" s="20">
        <v>45944</v>
      </c>
      <c r="I358" s="20">
        <v>45991</v>
      </c>
      <c r="J358" s="12" t="s">
        <v>1583</v>
      </c>
      <c r="K358" s="12" t="s">
        <v>1563</v>
      </c>
    </row>
    <row r="359" spans="1:11" hidden="1" x14ac:dyDescent="0.35">
      <c r="A359" s="9" t="s">
        <v>2832</v>
      </c>
      <c r="B359" s="10" t="s">
        <v>2833</v>
      </c>
      <c r="C359" t="str">
        <f>TRIM(_xlfn.TEXTAFTER(B359, "ml"))</f>
        <v>palackban</v>
      </c>
      <c r="D359" s="10" t="s">
        <v>2834</v>
      </c>
      <c r="E359" s="10" t="s">
        <v>2835</v>
      </c>
      <c r="F359" s="10" t="s">
        <v>1714</v>
      </c>
      <c r="G359" s="10" t="s">
        <v>2836</v>
      </c>
      <c r="H359" s="21">
        <v>45833</v>
      </c>
      <c r="I359" s="21"/>
      <c r="J359" s="10" t="s">
        <v>1544</v>
      </c>
      <c r="K359" s="10" t="s">
        <v>1573</v>
      </c>
    </row>
    <row r="360" spans="1:11" hidden="1" x14ac:dyDescent="0.35">
      <c r="A360" s="11" t="s">
        <v>2837</v>
      </c>
      <c r="B360" s="12" t="s">
        <v>2838</v>
      </c>
      <c r="C360" t="str">
        <f t="shared" ref="C360:C371" si="66">TRIM(_xlfn.TEXTAFTER(B360, "-"))</f>
        <v>buborékcsomagolásban</v>
      </c>
      <c r="D360" s="12" t="s">
        <v>2839</v>
      </c>
      <c r="E360" s="12" t="s">
        <v>2646</v>
      </c>
      <c r="F360" s="12" t="s">
        <v>2113</v>
      </c>
      <c r="G360" s="12" t="s">
        <v>2647</v>
      </c>
      <c r="H360" s="20">
        <v>45455</v>
      </c>
      <c r="I360" s="20"/>
      <c r="J360" s="12" t="s">
        <v>1583</v>
      </c>
      <c r="K360" s="12" t="s">
        <v>1545</v>
      </c>
    </row>
    <row r="361" spans="1:11" hidden="1" x14ac:dyDescent="0.35">
      <c r="A361" s="9" t="s">
        <v>2840</v>
      </c>
      <c r="B361" s="10" t="s">
        <v>2838</v>
      </c>
      <c r="C361" t="str">
        <f t="shared" si="66"/>
        <v>buborékcsomagolásban</v>
      </c>
      <c r="D361" s="10" t="s">
        <v>2841</v>
      </c>
      <c r="E361" s="10" t="s">
        <v>2646</v>
      </c>
      <c r="F361" s="10" t="s">
        <v>2113</v>
      </c>
      <c r="G361" s="10" t="s">
        <v>2647</v>
      </c>
      <c r="H361" s="21">
        <v>45455</v>
      </c>
      <c r="I361" s="21"/>
      <c r="J361" s="10" t="s">
        <v>1583</v>
      </c>
      <c r="K361" s="10" t="s">
        <v>1545</v>
      </c>
    </row>
    <row r="362" spans="1:11" hidden="1" x14ac:dyDescent="0.35">
      <c r="A362" s="11" t="s">
        <v>2842</v>
      </c>
      <c r="B362" s="12" t="s">
        <v>1667</v>
      </c>
      <c r="C362" t="str">
        <f t="shared" si="66"/>
        <v>buborékcsomagolásban</v>
      </c>
      <c r="D362" s="12" t="s">
        <v>2843</v>
      </c>
      <c r="E362" s="12" t="s">
        <v>2646</v>
      </c>
      <c r="F362" s="12" t="s">
        <v>1542</v>
      </c>
      <c r="G362" s="12" t="s">
        <v>2647</v>
      </c>
      <c r="H362" s="20">
        <v>45610</v>
      </c>
      <c r="I362" s="20"/>
      <c r="J362" s="12" t="s">
        <v>1544</v>
      </c>
      <c r="K362" s="12" t="s">
        <v>1567</v>
      </c>
    </row>
    <row r="363" spans="1:11" hidden="1" x14ac:dyDescent="0.35">
      <c r="A363" s="9" t="s">
        <v>2844</v>
      </c>
      <c r="B363" s="10" t="s">
        <v>1667</v>
      </c>
      <c r="C363" t="str">
        <f t="shared" si="66"/>
        <v>buborékcsomagolásban</v>
      </c>
      <c r="D363" s="10" t="s">
        <v>2845</v>
      </c>
      <c r="E363" s="10" t="s">
        <v>2646</v>
      </c>
      <c r="F363" s="10" t="s">
        <v>1542</v>
      </c>
      <c r="G363" s="10" t="s">
        <v>2647</v>
      </c>
      <c r="H363" s="21">
        <v>45491</v>
      </c>
      <c r="I363" s="21"/>
      <c r="J363" s="10" t="s">
        <v>1544</v>
      </c>
      <c r="K363" s="10" t="s">
        <v>1567</v>
      </c>
    </row>
    <row r="364" spans="1:11" hidden="1" x14ac:dyDescent="0.35">
      <c r="A364" s="11" t="s">
        <v>2846</v>
      </c>
      <c r="B364" s="12" t="s">
        <v>1667</v>
      </c>
      <c r="C364" t="str">
        <f t="shared" si="66"/>
        <v>buborékcsomagolásban</v>
      </c>
      <c r="D364" s="12" t="s">
        <v>2847</v>
      </c>
      <c r="E364" s="12" t="s">
        <v>2646</v>
      </c>
      <c r="F364" s="12" t="s">
        <v>1902</v>
      </c>
      <c r="G364" s="12" t="s">
        <v>2647</v>
      </c>
      <c r="H364" s="20">
        <v>44678</v>
      </c>
      <c r="I364" s="20"/>
      <c r="J364" s="12" t="s">
        <v>1544</v>
      </c>
      <c r="K364" s="12" t="s">
        <v>1567</v>
      </c>
    </row>
    <row r="365" spans="1:11" hidden="1" x14ac:dyDescent="0.35">
      <c r="A365" s="9" t="s">
        <v>2848</v>
      </c>
      <c r="B365" s="10" t="s">
        <v>1667</v>
      </c>
      <c r="C365" t="str">
        <f t="shared" si="66"/>
        <v>buborékcsomagolásban</v>
      </c>
      <c r="D365" s="10" t="s">
        <v>2849</v>
      </c>
      <c r="E365" s="10" t="s">
        <v>2646</v>
      </c>
      <c r="F365" s="10" t="s">
        <v>1902</v>
      </c>
      <c r="G365" s="10" t="s">
        <v>2647</v>
      </c>
      <c r="H365" s="21">
        <v>44753</v>
      </c>
      <c r="I365" s="21"/>
      <c r="J365" s="10" t="s">
        <v>1544</v>
      </c>
      <c r="K365" s="10" t="s">
        <v>1567</v>
      </c>
    </row>
    <row r="366" spans="1:11" hidden="1" x14ac:dyDescent="0.35">
      <c r="A366" s="11" t="s">
        <v>2850</v>
      </c>
      <c r="B366" s="12" t="s">
        <v>1735</v>
      </c>
      <c r="C366" t="str">
        <f t="shared" si="66"/>
        <v>buborékcsomagolásban</v>
      </c>
      <c r="D366" s="12" t="s">
        <v>2851</v>
      </c>
      <c r="E366" s="12" t="s">
        <v>2852</v>
      </c>
      <c r="F366" s="12" t="s">
        <v>2607</v>
      </c>
      <c r="G366" s="12" t="s">
        <v>2853</v>
      </c>
      <c r="H366" s="20">
        <v>45231</v>
      </c>
      <c r="I366" s="20"/>
      <c r="J366" s="12" t="s">
        <v>1544</v>
      </c>
      <c r="K366" s="12" t="s">
        <v>1549</v>
      </c>
    </row>
    <row r="367" spans="1:11" hidden="1" x14ac:dyDescent="0.35">
      <c r="A367" s="9" t="s">
        <v>2854</v>
      </c>
      <c r="B367" s="10" t="s">
        <v>1735</v>
      </c>
      <c r="C367" t="str">
        <f t="shared" si="66"/>
        <v>buborékcsomagolásban</v>
      </c>
      <c r="D367" s="10" t="s">
        <v>2855</v>
      </c>
      <c r="E367" s="10" t="s">
        <v>2856</v>
      </c>
      <c r="F367" s="10" t="s">
        <v>2196</v>
      </c>
      <c r="G367" s="10" t="s">
        <v>2857</v>
      </c>
      <c r="H367" s="21">
        <v>44006</v>
      </c>
      <c r="I367" s="21"/>
      <c r="J367" s="10" t="s">
        <v>1544</v>
      </c>
      <c r="K367" s="10" t="s">
        <v>1584</v>
      </c>
    </row>
    <row r="368" spans="1:11" hidden="1" x14ac:dyDescent="0.35">
      <c r="A368" s="11" t="s">
        <v>2858</v>
      </c>
      <c r="B368" s="12" t="s">
        <v>1667</v>
      </c>
      <c r="C368" t="str">
        <f t="shared" si="66"/>
        <v>buborékcsomagolásban</v>
      </c>
      <c r="D368" s="12" t="s">
        <v>2859</v>
      </c>
      <c r="E368" s="12" t="s">
        <v>2646</v>
      </c>
      <c r="F368" s="12" t="s">
        <v>2860</v>
      </c>
      <c r="G368" s="12" t="s">
        <v>2647</v>
      </c>
      <c r="H368" s="20">
        <v>45699</v>
      </c>
      <c r="I368" s="20"/>
      <c r="J368" s="12" t="s">
        <v>1544</v>
      </c>
      <c r="K368" s="12" t="s">
        <v>1584</v>
      </c>
    </row>
    <row r="369" spans="1:11" hidden="1" x14ac:dyDescent="0.35">
      <c r="A369" s="9" t="s">
        <v>2858</v>
      </c>
      <c r="B369" s="10" t="s">
        <v>1667</v>
      </c>
      <c r="C369" t="str">
        <f t="shared" si="66"/>
        <v>buborékcsomagolásban</v>
      </c>
      <c r="D369" s="10" t="s">
        <v>2859</v>
      </c>
      <c r="E369" s="10" t="s">
        <v>2646</v>
      </c>
      <c r="F369" s="10" t="s">
        <v>2860</v>
      </c>
      <c r="G369" s="10" t="s">
        <v>2647</v>
      </c>
      <c r="H369" s="21">
        <v>45699</v>
      </c>
      <c r="I369" s="21"/>
      <c r="J369" s="10" t="s">
        <v>1544</v>
      </c>
      <c r="K369" s="10" t="s">
        <v>1584</v>
      </c>
    </row>
    <row r="370" spans="1:11" hidden="1" x14ac:dyDescent="0.35">
      <c r="A370" s="11" t="s">
        <v>2861</v>
      </c>
      <c r="B370" s="12" t="s">
        <v>1667</v>
      </c>
      <c r="C370" t="str">
        <f t="shared" si="66"/>
        <v>buborékcsomagolásban</v>
      </c>
      <c r="D370" s="12" t="s">
        <v>2862</v>
      </c>
      <c r="E370" s="12" t="s">
        <v>2646</v>
      </c>
      <c r="F370" s="12" t="s">
        <v>1593</v>
      </c>
      <c r="G370" s="12" t="s">
        <v>2647</v>
      </c>
      <c r="H370" s="20">
        <v>43168</v>
      </c>
      <c r="I370" s="20"/>
      <c r="J370" s="12" t="s">
        <v>1544</v>
      </c>
      <c r="K370" s="12" t="s">
        <v>1595</v>
      </c>
    </row>
    <row r="371" spans="1:11" hidden="1" x14ac:dyDescent="0.35">
      <c r="A371" s="9" t="s">
        <v>2863</v>
      </c>
      <c r="B371" s="10" t="s">
        <v>1667</v>
      </c>
      <c r="C371" t="str">
        <f t="shared" si="66"/>
        <v>buborékcsomagolásban</v>
      </c>
      <c r="D371" s="10" t="s">
        <v>2864</v>
      </c>
      <c r="E371" s="10" t="s">
        <v>2646</v>
      </c>
      <c r="F371" s="10" t="s">
        <v>1593</v>
      </c>
      <c r="G371" s="10" t="s">
        <v>2647</v>
      </c>
      <c r="H371" s="21">
        <v>43168</v>
      </c>
      <c r="I371" s="21"/>
      <c r="J371" s="10" t="s">
        <v>1544</v>
      </c>
      <c r="K371" s="10" t="s">
        <v>1595</v>
      </c>
    </row>
    <row r="372" spans="1:11" hidden="1" x14ac:dyDescent="0.35">
      <c r="A372" s="11" t="s">
        <v>2865</v>
      </c>
      <c r="B372" s="12" t="s">
        <v>2866</v>
      </c>
      <c r="C372" t="str">
        <f>TRIM(_xlfn.TEXTAFTER(B372, "ml"))</f>
        <v>elõretöltött fecskendõben</v>
      </c>
      <c r="D372" s="12" t="s">
        <v>2867</v>
      </c>
      <c r="E372" s="12" t="s">
        <v>2868</v>
      </c>
      <c r="F372" s="12" t="s">
        <v>1542</v>
      </c>
      <c r="G372" s="12" t="s">
        <v>2869</v>
      </c>
      <c r="H372" s="20">
        <v>42850</v>
      </c>
      <c r="I372" s="20"/>
      <c r="J372" s="12" t="s">
        <v>1544</v>
      </c>
      <c r="K372" s="12" t="s">
        <v>1584</v>
      </c>
    </row>
    <row r="373" spans="1:11" hidden="1" x14ac:dyDescent="0.35">
      <c r="A373" s="9" t="s">
        <v>2870</v>
      </c>
      <c r="B373" s="10" t="s">
        <v>1638</v>
      </c>
      <c r="C373" t="str">
        <f t="shared" ref="C373" si="67">TRIM(_xlfn.TEXTAFTER(B373, "-"))</f>
        <v>buborékcsomagolásban</v>
      </c>
      <c r="D373" s="10" t="s">
        <v>2871</v>
      </c>
      <c r="E373" s="10" t="s">
        <v>2872</v>
      </c>
      <c r="F373" s="10" t="s">
        <v>2750</v>
      </c>
      <c r="G373" s="10" t="s">
        <v>2873</v>
      </c>
      <c r="H373" s="21">
        <v>45854</v>
      </c>
      <c r="I373" s="21"/>
      <c r="J373" s="10" t="s">
        <v>1556</v>
      </c>
      <c r="K373" s="10" t="s">
        <v>1584</v>
      </c>
    </row>
    <row r="374" spans="1:11" x14ac:dyDescent="0.35">
      <c r="A374" s="11" t="s">
        <v>2874</v>
      </c>
      <c r="B374" s="12" t="s">
        <v>2875</v>
      </c>
      <c r="C374" t="str">
        <f t="shared" ref="C374:C375" si="68">TRIM(_xlfn.TEXTAFTER(B374, "g"))</f>
        <v>többadagos tartályban</v>
      </c>
      <c r="D374" s="12" t="s">
        <v>2876</v>
      </c>
      <c r="E374" s="12" t="s">
        <v>2877</v>
      </c>
      <c r="F374" s="12" t="s">
        <v>1676</v>
      </c>
      <c r="G374" s="12" t="s">
        <v>2878</v>
      </c>
      <c r="H374" s="20">
        <v>45658</v>
      </c>
      <c r="I374" s="20">
        <v>46022</v>
      </c>
      <c r="J374" s="12" t="s">
        <v>1678</v>
      </c>
      <c r="K374" s="12" t="s">
        <v>1549</v>
      </c>
    </row>
    <row r="375" spans="1:11" x14ac:dyDescent="0.35">
      <c r="A375" s="9" t="s">
        <v>2879</v>
      </c>
      <c r="B375" s="10" t="s">
        <v>2875</v>
      </c>
      <c r="C375" t="str">
        <f t="shared" si="68"/>
        <v>többadagos tartályban</v>
      </c>
      <c r="D375" s="10" t="s">
        <v>2880</v>
      </c>
      <c r="E375" s="10" t="s">
        <v>2881</v>
      </c>
      <c r="F375" s="10" t="s">
        <v>1676</v>
      </c>
      <c r="G375" s="10" t="s">
        <v>2878</v>
      </c>
      <c r="H375" s="21">
        <v>45568</v>
      </c>
      <c r="I375" s="21">
        <v>46022</v>
      </c>
      <c r="J375" s="10" t="s">
        <v>1678</v>
      </c>
      <c r="K375" s="10" t="s">
        <v>1549</v>
      </c>
    </row>
    <row r="376" spans="1:11" hidden="1" x14ac:dyDescent="0.35">
      <c r="A376" s="11" t="s">
        <v>2882</v>
      </c>
      <c r="B376" s="12" t="s">
        <v>2883</v>
      </c>
      <c r="C376" t="str">
        <f t="shared" ref="C376:C378" si="69">TRIM(_xlfn.TEXTAFTER(B376, "-"))</f>
        <v>porampulla+oldószerampulla</v>
      </c>
      <c r="D376" s="12" t="s">
        <v>2884</v>
      </c>
      <c r="E376" s="12" t="s">
        <v>2885</v>
      </c>
      <c r="F376" s="12" t="s">
        <v>2258</v>
      </c>
      <c r="G376" s="12" t="s">
        <v>2886</v>
      </c>
      <c r="H376" s="20">
        <v>42427</v>
      </c>
      <c r="I376" s="20"/>
      <c r="J376" s="12" t="s">
        <v>1544</v>
      </c>
      <c r="K376" s="12" t="s">
        <v>1584</v>
      </c>
    </row>
    <row r="377" spans="1:11" hidden="1" x14ac:dyDescent="0.35">
      <c r="A377" s="9" t="s">
        <v>2887</v>
      </c>
      <c r="B377" s="10" t="s">
        <v>2883</v>
      </c>
      <c r="C377" t="str">
        <f t="shared" si="69"/>
        <v>porampulla+oldószerampulla</v>
      </c>
      <c r="D377" s="10" t="s">
        <v>2888</v>
      </c>
      <c r="E377" s="10" t="s">
        <v>2885</v>
      </c>
      <c r="F377" s="10" t="s">
        <v>2258</v>
      </c>
      <c r="G377" s="10" t="s">
        <v>2886</v>
      </c>
      <c r="H377" s="21">
        <v>42427</v>
      </c>
      <c r="I377" s="21"/>
      <c r="J377" s="10" t="s">
        <v>1544</v>
      </c>
      <c r="K377" s="10" t="s">
        <v>1584</v>
      </c>
    </row>
    <row r="378" spans="1:11" x14ac:dyDescent="0.35">
      <c r="A378" s="11" t="s">
        <v>2889</v>
      </c>
      <c r="B378" s="12" t="s">
        <v>1667</v>
      </c>
      <c r="C378" t="str">
        <f t="shared" si="69"/>
        <v>buborékcsomagolásban</v>
      </c>
      <c r="D378" s="12" t="s">
        <v>2890</v>
      </c>
      <c r="E378" s="12" t="s">
        <v>2623</v>
      </c>
      <c r="F378" s="12" t="s">
        <v>2113</v>
      </c>
      <c r="G378" s="12" t="s">
        <v>2624</v>
      </c>
      <c r="H378" s="20">
        <v>45869</v>
      </c>
      <c r="I378" s="20">
        <v>46387</v>
      </c>
      <c r="J378" s="12" t="s">
        <v>1544</v>
      </c>
      <c r="K378" s="12" t="s">
        <v>1545</v>
      </c>
    </row>
    <row r="379" spans="1:11" hidden="1" x14ac:dyDescent="0.35">
      <c r="A379" s="9" t="s">
        <v>2891</v>
      </c>
      <c r="B379" s="10" t="s">
        <v>2232</v>
      </c>
      <c r="C379" t="str">
        <f>TRIM(_xlfn.TEXTAFTER(B379, "ml"))</f>
        <v>injekciós üvegben</v>
      </c>
      <c r="D379" s="10" t="s">
        <v>2892</v>
      </c>
      <c r="E379" s="10" t="s">
        <v>2234</v>
      </c>
      <c r="F379" s="10" t="s">
        <v>1593</v>
      </c>
      <c r="G379" s="10" t="s">
        <v>2236</v>
      </c>
      <c r="H379" s="21">
        <v>45748</v>
      </c>
      <c r="I379" s="21"/>
      <c r="J379" s="10" t="s">
        <v>1544</v>
      </c>
      <c r="K379" s="10" t="s">
        <v>1545</v>
      </c>
    </row>
    <row r="380" spans="1:11" hidden="1" x14ac:dyDescent="0.35">
      <c r="A380" s="11" t="s">
        <v>2893</v>
      </c>
      <c r="B380" s="12" t="s">
        <v>2894</v>
      </c>
      <c r="C380" t="s">
        <v>6130</v>
      </c>
      <c r="D380" s="12" t="s">
        <v>2895</v>
      </c>
      <c r="E380" s="12" t="s">
        <v>2896</v>
      </c>
      <c r="F380" s="12" t="s">
        <v>2897</v>
      </c>
      <c r="G380" s="12" t="s">
        <v>2898</v>
      </c>
      <c r="H380" s="20">
        <v>44440</v>
      </c>
      <c r="I380" s="20"/>
      <c r="J380" s="12" t="s">
        <v>1556</v>
      </c>
      <c r="K380" s="12" t="s">
        <v>1573</v>
      </c>
    </row>
    <row r="381" spans="1:11" hidden="1" x14ac:dyDescent="0.35">
      <c r="A381" s="9" t="s">
        <v>2899</v>
      </c>
      <c r="B381" s="10" t="s">
        <v>2900</v>
      </c>
      <c r="C381" t="str">
        <f>TRIM(_xlfn.TEXTAFTER(B381, "g"))</f>
        <v>Al tubusban</v>
      </c>
      <c r="D381" s="10" t="s">
        <v>2901</v>
      </c>
      <c r="E381" s="10" t="s">
        <v>2902</v>
      </c>
      <c r="F381" s="10" t="s">
        <v>1893</v>
      </c>
      <c r="G381" s="10" t="s">
        <v>2903</v>
      </c>
      <c r="H381" s="21">
        <v>45646</v>
      </c>
      <c r="I381" s="21"/>
      <c r="J381" s="10" t="s">
        <v>1783</v>
      </c>
      <c r="K381" s="10" t="s">
        <v>1573</v>
      </c>
    </row>
    <row r="382" spans="1:11" hidden="1" x14ac:dyDescent="0.35">
      <c r="A382" s="11" t="s">
        <v>2904</v>
      </c>
      <c r="B382" s="12" t="s">
        <v>2900</v>
      </c>
      <c r="C382" t="str">
        <f>TRIM(_xlfn.TEXTAFTER(B382, "g"))</f>
        <v>Al tubusban</v>
      </c>
      <c r="D382" s="12" t="s">
        <v>2905</v>
      </c>
      <c r="E382" s="12" t="s">
        <v>2902</v>
      </c>
      <c r="F382" s="12" t="s">
        <v>1893</v>
      </c>
      <c r="G382" s="12" t="s">
        <v>2903</v>
      </c>
      <c r="H382" s="20">
        <v>45645</v>
      </c>
      <c r="I382" s="20"/>
      <c r="J382" s="12" t="s">
        <v>1783</v>
      </c>
      <c r="K382" s="12" t="s">
        <v>1573</v>
      </c>
    </row>
    <row r="383" spans="1:11" hidden="1" x14ac:dyDescent="0.35">
      <c r="A383" s="9" t="s">
        <v>2906</v>
      </c>
      <c r="B383" s="10" t="s">
        <v>1638</v>
      </c>
      <c r="C383" t="str">
        <f t="shared" ref="C383:C388" si="70">TRIM(_xlfn.TEXTAFTER(B383, "-"))</f>
        <v>buborékcsomagolásban</v>
      </c>
      <c r="D383" s="10" t="s">
        <v>2907</v>
      </c>
      <c r="E383" s="10" t="s">
        <v>2064</v>
      </c>
      <c r="F383" s="10" t="s">
        <v>1806</v>
      </c>
      <c r="G383" s="10" t="s">
        <v>2065</v>
      </c>
      <c r="H383" s="21">
        <v>44852</v>
      </c>
      <c r="I383" s="21"/>
      <c r="J383" s="10" t="s">
        <v>1544</v>
      </c>
      <c r="K383" s="10" t="s">
        <v>1567</v>
      </c>
    </row>
    <row r="384" spans="1:11" hidden="1" x14ac:dyDescent="0.35">
      <c r="A384" s="11" t="s">
        <v>2908</v>
      </c>
      <c r="B384" s="12" t="s">
        <v>1735</v>
      </c>
      <c r="C384" t="str">
        <f t="shared" si="70"/>
        <v>buborékcsomagolásban</v>
      </c>
      <c r="D384" s="12" t="s">
        <v>2909</v>
      </c>
      <c r="E384" s="12" t="s">
        <v>2910</v>
      </c>
      <c r="F384" s="12" t="s">
        <v>2349</v>
      </c>
      <c r="G384" s="12" t="s">
        <v>2911</v>
      </c>
      <c r="H384" s="20">
        <v>45593</v>
      </c>
      <c r="I384" s="20"/>
      <c r="J384" s="12" t="s">
        <v>1544</v>
      </c>
      <c r="K384" s="12" t="s">
        <v>1567</v>
      </c>
    </row>
    <row r="385" spans="1:11" hidden="1" x14ac:dyDescent="0.35">
      <c r="A385" s="9" t="s">
        <v>2912</v>
      </c>
      <c r="B385" s="10" t="s">
        <v>1735</v>
      </c>
      <c r="C385" t="str">
        <f t="shared" si="70"/>
        <v>buborékcsomagolásban</v>
      </c>
      <c r="D385" s="10" t="s">
        <v>2913</v>
      </c>
      <c r="E385" s="10" t="s">
        <v>2910</v>
      </c>
      <c r="F385" s="10" t="s">
        <v>2349</v>
      </c>
      <c r="G385" s="10" t="s">
        <v>2911</v>
      </c>
      <c r="H385" s="21">
        <v>45639</v>
      </c>
      <c r="I385" s="21"/>
      <c r="J385" s="10" t="s">
        <v>1544</v>
      </c>
      <c r="K385" s="10" t="s">
        <v>1567</v>
      </c>
    </row>
    <row r="386" spans="1:11" hidden="1" x14ac:dyDescent="0.35">
      <c r="A386" s="11" t="s">
        <v>2914</v>
      </c>
      <c r="B386" s="12" t="s">
        <v>1735</v>
      </c>
      <c r="C386" t="str">
        <f t="shared" si="70"/>
        <v>buborékcsomagolásban</v>
      </c>
      <c r="D386" s="12" t="s">
        <v>2915</v>
      </c>
      <c r="E386" s="12" t="s">
        <v>2910</v>
      </c>
      <c r="F386" s="12" t="s">
        <v>2349</v>
      </c>
      <c r="G386" s="12" t="s">
        <v>2911</v>
      </c>
      <c r="H386" s="20">
        <v>45694</v>
      </c>
      <c r="I386" s="20"/>
      <c r="J386" s="12" t="s">
        <v>1544</v>
      </c>
      <c r="K386" s="12" t="s">
        <v>1567</v>
      </c>
    </row>
    <row r="387" spans="1:11" hidden="1" x14ac:dyDescent="0.35">
      <c r="A387" s="9" t="s">
        <v>2916</v>
      </c>
      <c r="B387" s="10" t="s">
        <v>1735</v>
      </c>
      <c r="C387" t="str">
        <f t="shared" si="70"/>
        <v>buborékcsomagolásban</v>
      </c>
      <c r="D387" s="10" t="s">
        <v>2917</v>
      </c>
      <c r="E387" s="10" t="s">
        <v>2910</v>
      </c>
      <c r="F387" s="10" t="s">
        <v>2458</v>
      </c>
      <c r="G387" s="10" t="s">
        <v>2911</v>
      </c>
      <c r="H387" s="21">
        <v>45555</v>
      </c>
      <c r="I387" s="21"/>
      <c r="J387" s="10" t="s">
        <v>1544</v>
      </c>
      <c r="K387" s="10" t="s">
        <v>1567</v>
      </c>
    </row>
    <row r="388" spans="1:11" hidden="1" x14ac:dyDescent="0.35">
      <c r="A388" s="11" t="s">
        <v>2918</v>
      </c>
      <c r="B388" s="12" t="s">
        <v>1735</v>
      </c>
      <c r="C388" t="str">
        <f t="shared" si="70"/>
        <v>buborékcsomagolásban</v>
      </c>
      <c r="D388" s="12" t="s">
        <v>2919</v>
      </c>
      <c r="E388" s="12" t="s">
        <v>2910</v>
      </c>
      <c r="F388" s="12" t="s">
        <v>2458</v>
      </c>
      <c r="G388" s="12" t="s">
        <v>2911</v>
      </c>
      <c r="H388" s="20">
        <v>45645</v>
      </c>
      <c r="I388" s="20"/>
      <c r="J388" s="12" t="s">
        <v>1544</v>
      </c>
      <c r="K388" s="12" t="s">
        <v>1567</v>
      </c>
    </row>
    <row r="389" spans="1:11" hidden="1" x14ac:dyDescent="0.35">
      <c r="A389" s="9" t="s">
        <v>2920</v>
      </c>
      <c r="B389" s="10" t="s">
        <v>2921</v>
      </c>
      <c r="C389" t="str">
        <f>TRIM(_xlfn.TEXTAFTER(B389, "ml"))</f>
        <v>injekciós üvegben</v>
      </c>
      <c r="D389" s="10" t="s">
        <v>2922</v>
      </c>
      <c r="E389" s="10" t="s">
        <v>2602</v>
      </c>
      <c r="F389" s="10" t="s">
        <v>2119</v>
      </c>
      <c r="G389" s="10" t="s">
        <v>2923</v>
      </c>
      <c r="H389" s="21">
        <v>43549</v>
      </c>
      <c r="I389" s="21"/>
      <c r="J389" s="10" t="s">
        <v>1544</v>
      </c>
      <c r="K389" s="10" t="s">
        <v>1573</v>
      </c>
    </row>
    <row r="390" spans="1:11" hidden="1" x14ac:dyDescent="0.35">
      <c r="A390" s="11" t="s">
        <v>2924</v>
      </c>
      <c r="B390" s="12" t="s">
        <v>1735</v>
      </c>
      <c r="C390" t="str">
        <f t="shared" ref="C390:C419" si="71">TRIM(_xlfn.TEXTAFTER(B390, "-"))</f>
        <v>buborékcsomagolásban</v>
      </c>
      <c r="D390" s="12" t="s">
        <v>2925</v>
      </c>
      <c r="E390" s="12" t="s">
        <v>2926</v>
      </c>
      <c r="F390" s="12" t="s">
        <v>2927</v>
      </c>
      <c r="G390" s="12" t="s">
        <v>2928</v>
      </c>
      <c r="H390" s="20">
        <v>45666</v>
      </c>
      <c r="I390" s="20"/>
      <c r="J390" s="12" t="s">
        <v>1544</v>
      </c>
      <c r="K390" s="12" t="s">
        <v>1545</v>
      </c>
    </row>
    <row r="391" spans="1:11" hidden="1" x14ac:dyDescent="0.35">
      <c r="A391" s="9" t="s">
        <v>2929</v>
      </c>
      <c r="B391" s="10" t="s">
        <v>1722</v>
      </c>
      <c r="C391" t="str">
        <f t="shared" si="71"/>
        <v>buborékcsomagolásban</v>
      </c>
      <c r="D391" s="10" t="s">
        <v>2930</v>
      </c>
      <c r="E391" s="10" t="s">
        <v>2361</v>
      </c>
      <c r="F391" s="10" t="s">
        <v>1714</v>
      </c>
      <c r="G391" s="10" t="s">
        <v>2931</v>
      </c>
      <c r="H391" s="21">
        <v>45833</v>
      </c>
      <c r="I391" s="21"/>
      <c r="J391" s="10" t="s">
        <v>1544</v>
      </c>
      <c r="K391" s="10" t="s">
        <v>1584</v>
      </c>
    </row>
    <row r="392" spans="1:11" hidden="1" x14ac:dyDescent="0.35">
      <c r="A392" s="11" t="s">
        <v>2932</v>
      </c>
      <c r="B392" s="12" t="s">
        <v>2062</v>
      </c>
      <c r="C392" t="str">
        <f t="shared" si="71"/>
        <v>buborékcsomagolásban</v>
      </c>
      <c r="D392" s="12" t="s">
        <v>2933</v>
      </c>
      <c r="E392" s="12" t="s">
        <v>2934</v>
      </c>
      <c r="F392" s="12" t="s">
        <v>2113</v>
      </c>
      <c r="G392" s="12" t="s">
        <v>2935</v>
      </c>
      <c r="H392" s="20">
        <v>42965</v>
      </c>
      <c r="I392" s="20"/>
      <c r="J392" s="12" t="s">
        <v>1544</v>
      </c>
      <c r="K392" s="12" t="s">
        <v>1595</v>
      </c>
    </row>
    <row r="393" spans="1:11" hidden="1" x14ac:dyDescent="0.35">
      <c r="A393" s="9" t="s">
        <v>2932</v>
      </c>
      <c r="B393" s="10" t="s">
        <v>2597</v>
      </c>
      <c r="C393" t="str">
        <f t="shared" si="71"/>
        <v>buborékcsomagolásban</v>
      </c>
      <c r="D393" s="10" t="s">
        <v>2936</v>
      </c>
      <c r="E393" s="10" t="s">
        <v>2934</v>
      </c>
      <c r="F393" s="10" t="s">
        <v>2113</v>
      </c>
      <c r="G393" s="10" t="s">
        <v>2935</v>
      </c>
      <c r="H393" s="21">
        <v>42965</v>
      </c>
      <c r="I393" s="21"/>
      <c r="J393" s="10" t="s">
        <v>1544</v>
      </c>
      <c r="K393" s="10" t="s">
        <v>1595</v>
      </c>
    </row>
    <row r="394" spans="1:11" hidden="1" x14ac:dyDescent="0.35">
      <c r="A394" s="11" t="s">
        <v>2932</v>
      </c>
      <c r="B394" s="12" t="s">
        <v>2937</v>
      </c>
      <c r="C394" t="str">
        <f t="shared" si="71"/>
        <v>buborékcsomagolásban</v>
      </c>
      <c r="D394" s="12" t="s">
        <v>2938</v>
      </c>
      <c r="E394" s="12" t="s">
        <v>2934</v>
      </c>
      <c r="F394" s="12" t="s">
        <v>2113</v>
      </c>
      <c r="G394" s="12" t="s">
        <v>2935</v>
      </c>
      <c r="H394" s="20">
        <v>42965</v>
      </c>
      <c r="I394" s="20"/>
      <c r="J394" s="12" t="s">
        <v>1544</v>
      </c>
      <c r="K394" s="12" t="s">
        <v>1595</v>
      </c>
    </row>
    <row r="395" spans="1:11" hidden="1" x14ac:dyDescent="0.35">
      <c r="A395" s="9" t="s">
        <v>2932</v>
      </c>
      <c r="B395" s="10" t="s">
        <v>1735</v>
      </c>
      <c r="C395" t="str">
        <f t="shared" si="71"/>
        <v>buborékcsomagolásban</v>
      </c>
      <c r="D395" s="10" t="s">
        <v>2939</v>
      </c>
      <c r="E395" s="10" t="s">
        <v>2934</v>
      </c>
      <c r="F395" s="10" t="s">
        <v>2113</v>
      </c>
      <c r="G395" s="10" t="s">
        <v>2935</v>
      </c>
      <c r="H395" s="21">
        <v>42965</v>
      </c>
      <c r="I395" s="21"/>
      <c r="J395" s="10" t="s">
        <v>1544</v>
      </c>
      <c r="K395" s="10" t="s">
        <v>1595</v>
      </c>
    </row>
    <row r="396" spans="1:11" hidden="1" x14ac:dyDescent="0.35">
      <c r="A396" s="11" t="s">
        <v>2932</v>
      </c>
      <c r="B396" s="12" t="s">
        <v>1933</v>
      </c>
      <c r="C396" t="str">
        <f t="shared" si="71"/>
        <v>buborékcsomagolásban</v>
      </c>
      <c r="D396" s="12" t="s">
        <v>2940</v>
      </c>
      <c r="E396" s="12" t="s">
        <v>2934</v>
      </c>
      <c r="F396" s="12" t="s">
        <v>2113</v>
      </c>
      <c r="G396" s="12" t="s">
        <v>2935</v>
      </c>
      <c r="H396" s="20">
        <v>42965</v>
      </c>
      <c r="I396" s="20"/>
      <c r="J396" s="12" t="s">
        <v>1544</v>
      </c>
      <c r="K396" s="12" t="s">
        <v>1595</v>
      </c>
    </row>
    <row r="397" spans="1:11" hidden="1" x14ac:dyDescent="0.35">
      <c r="A397" s="9" t="s">
        <v>2932</v>
      </c>
      <c r="B397" s="10" t="s">
        <v>1638</v>
      </c>
      <c r="C397" t="str">
        <f t="shared" si="71"/>
        <v>buborékcsomagolásban</v>
      </c>
      <c r="D397" s="10" t="s">
        <v>2941</v>
      </c>
      <c r="E397" s="10" t="s">
        <v>2934</v>
      </c>
      <c r="F397" s="10" t="s">
        <v>2113</v>
      </c>
      <c r="G397" s="10" t="s">
        <v>2935</v>
      </c>
      <c r="H397" s="21">
        <v>42965</v>
      </c>
      <c r="I397" s="21"/>
      <c r="J397" s="10" t="s">
        <v>1544</v>
      </c>
      <c r="K397" s="10" t="s">
        <v>1595</v>
      </c>
    </row>
    <row r="398" spans="1:11" hidden="1" x14ac:dyDescent="0.35">
      <c r="A398" s="11" t="s">
        <v>2932</v>
      </c>
      <c r="B398" s="12" t="s">
        <v>2942</v>
      </c>
      <c r="C398" t="str">
        <f t="shared" si="71"/>
        <v>buborékcsomagolásban</v>
      </c>
      <c r="D398" s="12" t="s">
        <v>2943</v>
      </c>
      <c r="E398" s="12" t="s">
        <v>2934</v>
      </c>
      <c r="F398" s="12" t="s">
        <v>2113</v>
      </c>
      <c r="G398" s="12" t="s">
        <v>2935</v>
      </c>
      <c r="H398" s="20">
        <v>42965</v>
      </c>
      <c r="I398" s="20"/>
      <c r="J398" s="12" t="s">
        <v>1544</v>
      </c>
      <c r="K398" s="12" t="s">
        <v>1595</v>
      </c>
    </row>
    <row r="399" spans="1:11" hidden="1" x14ac:dyDescent="0.35">
      <c r="A399" s="9" t="s">
        <v>2944</v>
      </c>
      <c r="B399" s="10" t="s">
        <v>2062</v>
      </c>
      <c r="C399" t="str">
        <f t="shared" si="71"/>
        <v>buborékcsomagolásban</v>
      </c>
      <c r="D399" s="10" t="s">
        <v>2945</v>
      </c>
      <c r="E399" s="10" t="s">
        <v>2934</v>
      </c>
      <c r="F399" s="10" t="s">
        <v>2113</v>
      </c>
      <c r="G399" s="10" t="s">
        <v>2935</v>
      </c>
      <c r="H399" s="21">
        <v>42965</v>
      </c>
      <c r="I399" s="21"/>
      <c r="J399" s="10" t="s">
        <v>1544</v>
      </c>
      <c r="K399" s="10" t="s">
        <v>1595</v>
      </c>
    </row>
    <row r="400" spans="1:11" hidden="1" x14ac:dyDescent="0.35">
      <c r="A400" s="11" t="s">
        <v>2944</v>
      </c>
      <c r="B400" s="12" t="s">
        <v>2597</v>
      </c>
      <c r="C400" t="str">
        <f t="shared" si="71"/>
        <v>buborékcsomagolásban</v>
      </c>
      <c r="D400" s="12" t="s">
        <v>2946</v>
      </c>
      <c r="E400" s="12" t="s">
        <v>2934</v>
      </c>
      <c r="F400" s="12" t="s">
        <v>2113</v>
      </c>
      <c r="G400" s="12" t="s">
        <v>2935</v>
      </c>
      <c r="H400" s="20">
        <v>42965</v>
      </c>
      <c r="I400" s="20"/>
      <c r="J400" s="12" t="s">
        <v>1544</v>
      </c>
      <c r="K400" s="12" t="s">
        <v>1595</v>
      </c>
    </row>
    <row r="401" spans="1:11" hidden="1" x14ac:dyDescent="0.35">
      <c r="A401" s="9" t="s">
        <v>2944</v>
      </c>
      <c r="B401" s="10" t="s">
        <v>2937</v>
      </c>
      <c r="C401" t="str">
        <f t="shared" si="71"/>
        <v>buborékcsomagolásban</v>
      </c>
      <c r="D401" s="10" t="s">
        <v>2947</v>
      </c>
      <c r="E401" s="10" t="s">
        <v>2934</v>
      </c>
      <c r="F401" s="10" t="s">
        <v>2113</v>
      </c>
      <c r="G401" s="10" t="s">
        <v>2935</v>
      </c>
      <c r="H401" s="21">
        <v>42965</v>
      </c>
      <c r="I401" s="21"/>
      <c r="J401" s="10" t="s">
        <v>1544</v>
      </c>
      <c r="K401" s="10" t="s">
        <v>1595</v>
      </c>
    </row>
    <row r="402" spans="1:11" hidden="1" x14ac:dyDescent="0.35">
      <c r="A402" s="11" t="s">
        <v>2944</v>
      </c>
      <c r="B402" s="12" t="s">
        <v>1735</v>
      </c>
      <c r="C402" t="str">
        <f t="shared" si="71"/>
        <v>buborékcsomagolásban</v>
      </c>
      <c r="D402" s="12" t="s">
        <v>2948</v>
      </c>
      <c r="E402" s="12" t="s">
        <v>2934</v>
      </c>
      <c r="F402" s="12" t="s">
        <v>2113</v>
      </c>
      <c r="G402" s="12" t="s">
        <v>2935</v>
      </c>
      <c r="H402" s="20">
        <v>42965</v>
      </c>
      <c r="I402" s="20"/>
      <c r="J402" s="12" t="s">
        <v>1544</v>
      </c>
      <c r="K402" s="12" t="s">
        <v>1595</v>
      </c>
    </row>
    <row r="403" spans="1:11" hidden="1" x14ac:dyDescent="0.35">
      <c r="A403" s="9" t="s">
        <v>2944</v>
      </c>
      <c r="B403" s="10" t="s">
        <v>1933</v>
      </c>
      <c r="C403" t="str">
        <f t="shared" si="71"/>
        <v>buborékcsomagolásban</v>
      </c>
      <c r="D403" s="10" t="s">
        <v>2949</v>
      </c>
      <c r="E403" s="10" t="s">
        <v>2934</v>
      </c>
      <c r="F403" s="10" t="s">
        <v>2113</v>
      </c>
      <c r="G403" s="10" t="s">
        <v>2935</v>
      </c>
      <c r="H403" s="21">
        <v>42965</v>
      </c>
      <c r="I403" s="21"/>
      <c r="J403" s="10" t="s">
        <v>1544</v>
      </c>
      <c r="K403" s="10" t="s">
        <v>1595</v>
      </c>
    </row>
    <row r="404" spans="1:11" hidden="1" x14ac:dyDescent="0.35">
      <c r="A404" s="11" t="s">
        <v>2944</v>
      </c>
      <c r="B404" s="12" t="s">
        <v>1638</v>
      </c>
      <c r="C404" t="str">
        <f t="shared" si="71"/>
        <v>buborékcsomagolásban</v>
      </c>
      <c r="D404" s="12" t="s">
        <v>2950</v>
      </c>
      <c r="E404" s="12" t="s">
        <v>2934</v>
      </c>
      <c r="F404" s="12" t="s">
        <v>2113</v>
      </c>
      <c r="G404" s="12" t="s">
        <v>2935</v>
      </c>
      <c r="H404" s="20">
        <v>42965</v>
      </c>
      <c r="I404" s="20"/>
      <c r="J404" s="12" t="s">
        <v>1544</v>
      </c>
      <c r="K404" s="12" t="s">
        <v>1595</v>
      </c>
    </row>
    <row r="405" spans="1:11" hidden="1" x14ac:dyDescent="0.35">
      <c r="A405" s="9" t="s">
        <v>2944</v>
      </c>
      <c r="B405" s="10" t="s">
        <v>2942</v>
      </c>
      <c r="C405" t="str">
        <f t="shared" si="71"/>
        <v>buborékcsomagolásban</v>
      </c>
      <c r="D405" s="10" t="s">
        <v>2951</v>
      </c>
      <c r="E405" s="10" t="s">
        <v>2934</v>
      </c>
      <c r="F405" s="10" t="s">
        <v>2113</v>
      </c>
      <c r="G405" s="10" t="s">
        <v>2935</v>
      </c>
      <c r="H405" s="21">
        <v>42965</v>
      </c>
      <c r="I405" s="21"/>
      <c r="J405" s="10" t="s">
        <v>1544</v>
      </c>
      <c r="K405" s="10" t="s">
        <v>1595</v>
      </c>
    </row>
    <row r="406" spans="1:11" hidden="1" x14ac:dyDescent="0.35">
      <c r="A406" s="11" t="s">
        <v>2952</v>
      </c>
      <c r="B406" s="12" t="s">
        <v>2062</v>
      </c>
      <c r="C406" t="str">
        <f t="shared" si="71"/>
        <v>buborékcsomagolásban</v>
      </c>
      <c r="D406" s="12" t="s">
        <v>2953</v>
      </c>
      <c r="E406" s="12" t="s">
        <v>2934</v>
      </c>
      <c r="F406" s="12" t="s">
        <v>2113</v>
      </c>
      <c r="G406" s="12" t="s">
        <v>2935</v>
      </c>
      <c r="H406" s="20">
        <v>42965</v>
      </c>
      <c r="I406" s="20"/>
      <c r="J406" s="12" t="s">
        <v>1544</v>
      </c>
      <c r="K406" s="12" t="s">
        <v>1595</v>
      </c>
    </row>
    <row r="407" spans="1:11" hidden="1" x14ac:dyDescent="0.35">
      <c r="A407" s="9" t="s">
        <v>2952</v>
      </c>
      <c r="B407" s="10" t="s">
        <v>2597</v>
      </c>
      <c r="C407" t="str">
        <f t="shared" si="71"/>
        <v>buborékcsomagolásban</v>
      </c>
      <c r="D407" s="10" t="s">
        <v>2954</v>
      </c>
      <c r="E407" s="10" t="s">
        <v>2934</v>
      </c>
      <c r="F407" s="10" t="s">
        <v>2113</v>
      </c>
      <c r="G407" s="10" t="s">
        <v>2935</v>
      </c>
      <c r="H407" s="21">
        <v>42965</v>
      </c>
      <c r="I407" s="21"/>
      <c r="J407" s="10" t="s">
        <v>1544</v>
      </c>
      <c r="K407" s="10" t="s">
        <v>1595</v>
      </c>
    </row>
    <row r="408" spans="1:11" hidden="1" x14ac:dyDescent="0.35">
      <c r="A408" s="11" t="s">
        <v>2952</v>
      </c>
      <c r="B408" s="12" t="s">
        <v>2937</v>
      </c>
      <c r="C408" t="str">
        <f t="shared" si="71"/>
        <v>buborékcsomagolásban</v>
      </c>
      <c r="D408" s="12" t="s">
        <v>2955</v>
      </c>
      <c r="E408" s="12" t="s">
        <v>2934</v>
      </c>
      <c r="F408" s="12" t="s">
        <v>2113</v>
      </c>
      <c r="G408" s="12" t="s">
        <v>2935</v>
      </c>
      <c r="H408" s="20">
        <v>42965</v>
      </c>
      <c r="I408" s="20"/>
      <c r="J408" s="12" t="s">
        <v>1544</v>
      </c>
      <c r="K408" s="12" t="s">
        <v>1595</v>
      </c>
    </row>
    <row r="409" spans="1:11" hidden="1" x14ac:dyDescent="0.35">
      <c r="A409" s="9" t="s">
        <v>2952</v>
      </c>
      <c r="B409" s="10" t="s">
        <v>1735</v>
      </c>
      <c r="C409" t="str">
        <f t="shared" si="71"/>
        <v>buborékcsomagolásban</v>
      </c>
      <c r="D409" s="10" t="s">
        <v>2956</v>
      </c>
      <c r="E409" s="10" t="s">
        <v>2934</v>
      </c>
      <c r="F409" s="10" t="s">
        <v>2113</v>
      </c>
      <c r="G409" s="10" t="s">
        <v>2935</v>
      </c>
      <c r="H409" s="21">
        <v>42965</v>
      </c>
      <c r="I409" s="21"/>
      <c r="J409" s="10" t="s">
        <v>1544</v>
      </c>
      <c r="K409" s="10" t="s">
        <v>1595</v>
      </c>
    </row>
    <row r="410" spans="1:11" hidden="1" x14ac:dyDescent="0.35">
      <c r="A410" s="11" t="s">
        <v>2952</v>
      </c>
      <c r="B410" s="12" t="s">
        <v>1933</v>
      </c>
      <c r="C410" t="str">
        <f t="shared" si="71"/>
        <v>buborékcsomagolásban</v>
      </c>
      <c r="D410" s="12" t="s">
        <v>2957</v>
      </c>
      <c r="E410" s="12" t="s">
        <v>2934</v>
      </c>
      <c r="F410" s="12" t="s">
        <v>2113</v>
      </c>
      <c r="G410" s="12" t="s">
        <v>2935</v>
      </c>
      <c r="H410" s="20">
        <v>42965</v>
      </c>
      <c r="I410" s="20"/>
      <c r="J410" s="12" t="s">
        <v>1544</v>
      </c>
      <c r="K410" s="12" t="s">
        <v>1595</v>
      </c>
    </row>
    <row r="411" spans="1:11" hidden="1" x14ac:dyDescent="0.35">
      <c r="A411" s="9" t="s">
        <v>2952</v>
      </c>
      <c r="B411" s="10" t="s">
        <v>1638</v>
      </c>
      <c r="C411" t="str">
        <f t="shared" si="71"/>
        <v>buborékcsomagolásban</v>
      </c>
      <c r="D411" s="10" t="s">
        <v>2958</v>
      </c>
      <c r="E411" s="10" t="s">
        <v>2934</v>
      </c>
      <c r="F411" s="10" t="s">
        <v>2113</v>
      </c>
      <c r="G411" s="10" t="s">
        <v>2935</v>
      </c>
      <c r="H411" s="21">
        <v>42965</v>
      </c>
      <c r="I411" s="21"/>
      <c r="J411" s="10" t="s">
        <v>1544</v>
      </c>
      <c r="K411" s="10" t="s">
        <v>1595</v>
      </c>
    </row>
    <row r="412" spans="1:11" hidden="1" x14ac:dyDescent="0.35">
      <c r="A412" s="11" t="s">
        <v>2952</v>
      </c>
      <c r="B412" s="12" t="s">
        <v>2942</v>
      </c>
      <c r="C412" t="str">
        <f t="shared" si="71"/>
        <v>buborékcsomagolásban</v>
      </c>
      <c r="D412" s="12" t="s">
        <v>2959</v>
      </c>
      <c r="E412" s="12" t="s">
        <v>2934</v>
      </c>
      <c r="F412" s="12" t="s">
        <v>2113</v>
      </c>
      <c r="G412" s="12" t="s">
        <v>2935</v>
      </c>
      <c r="H412" s="20">
        <v>42965</v>
      </c>
      <c r="I412" s="20"/>
      <c r="J412" s="12" t="s">
        <v>1544</v>
      </c>
      <c r="K412" s="12" t="s">
        <v>1595</v>
      </c>
    </row>
    <row r="413" spans="1:11" hidden="1" x14ac:dyDescent="0.35">
      <c r="A413" s="9" t="s">
        <v>2960</v>
      </c>
      <c r="B413" s="10" t="s">
        <v>2062</v>
      </c>
      <c r="C413" t="str">
        <f t="shared" si="71"/>
        <v>buborékcsomagolásban</v>
      </c>
      <c r="D413" s="10" t="s">
        <v>2961</v>
      </c>
      <c r="E413" s="10" t="s">
        <v>2934</v>
      </c>
      <c r="F413" s="10" t="s">
        <v>2113</v>
      </c>
      <c r="G413" s="10" t="s">
        <v>2935</v>
      </c>
      <c r="H413" s="21">
        <v>42965</v>
      </c>
      <c r="I413" s="21"/>
      <c r="J413" s="10" t="s">
        <v>1544</v>
      </c>
      <c r="K413" s="10" t="s">
        <v>1595</v>
      </c>
    </row>
    <row r="414" spans="1:11" hidden="1" x14ac:dyDescent="0.35">
      <c r="A414" s="11" t="s">
        <v>2960</v>
      </c>
      <c r="B414" s="12" t="s">
        <v>2597</v>
      </c>
      <c r="C414" t="str">
        <f t="shared" si="71"/>
        <v>buborékcsomagolásban</v>
      </c>
      <c r="D414" s="12" t="s">
        <v>2962</v>
      </c>
      <c r="E414" s="12" t="s">
        <v>2934</v>
      </c>
      <c r="F414" s="12" t="s">
        <v>2113</v>
      </c>
      <c r="G414" s="12" t="s">
        <v>2935</v>
      </c>
      <c r="H414" s="20">
        <v>42965</v>
      </c>
      <c r="I414" s="20"/>
      <c r="J414" s="12" t="s">
        <v>1544</v>
      </c>
      <c r="K414" s="12" t="s">
        <v>1595</v>
      </c>
    </row>
    <row r="415" spans="1:11" hidden="1" x14ac:dyDescent="0.35">
      <c r="A415" s="9" t="s">
        <v>2960</v>
      </c>
      <c r="B415" s="10" t="s">
        <v>2937</v>
      </c>
      <c r="C415" t="str">
        <f t="shared" si="71"/>
        <v>buborékcsomagolásban</v>
      </c>
      <c r="D415" s="10" t="s">
        <v>2963</v>
      </c>
      <c r="E415" s="10" t="s">
        <v>2934</v>
      </c>
      <c r="F415" s="10" t="s">
        <v>2113</v>
      </c>
      <c r="G415" s="10" t="s">
        <v>2935</v>
      </c>
      <c r="H415" s="21">
        <v>42965</v>
      </c>
      <c r="I415" s="21"/>
      <c r="J415" s="10" t="s">
        <v>1544</v>
      </c>
      <c r="K415" s="10" t="s">
        <v>1595</v>
      </c>
    </row>
    <row r="416" spans="1:11" hidden="1" x14ac:dyDescent="0.35">
      <c r="A416" s="11" t="s">
        <v>2960</v>
      </c>
      <c r="B416" s="12" t="s">
        <v>1735</v>
      </c>
      <c r="C416" t="str">
        <f t="shared" si="71"/>
        <v>buborékcsomagolásban</v>
      </c>
      <c r="D416" s="12" t="s">
        <v>2964</v>
      </c>
      <c r="E416" s="12" t="s">
        <v>2934</v>
      </c>
      <c r="F416" s="12" t="s">
        <v>2113</v>
      </c>
      <c r="G416" s="12" t="s">
        <v>2935</v>
      </c>
      <c r="H416" s="20">
        <v>42965</v>
      </c>
      <c r="I416" s="20"/>
      <c r="J416" s="12" t="s">
        <v>1544</v>
      </c>
      <c r="K416" s="12" t="s">
        <v>1595</v>
      </c>
    </row>
    <row r="417" spans="1:11" hidden="1" x14ac:dyDescent="0.35">
      <c r="A417" s="9" t="s">
        <v>2960</v>
      </c>
      <c r="B417" s="10" t="s">
        <v>1933</v>
      </c>
      <c r="C417" t="str">
        <f t="shared" si="71"/>
        <v>buborékcsomagolásban</v>
      </c>
      <c r="D417" s="10" t="s">
        <v>2965</v>
      </c>
      <c r="E417" s="10" t="s">
        <v>2934</v>
      </c>
      <c r="F417" s="10" t="s">
        <v>2113</v>
      </c>
      <c r="G417" s="10" t="s">
        <v>2935</v>
      </c>
      <c r="H417" s="21">
        <v>42965</v>
      </c>
      <c r="I417" s="21"/>
      <c r="J417" s="10" t="s">
        <v>1544</v>
      </c>
      <c r="K417" s="10" t="s">
        <v>1595</v>
      </c>
    </row>
    <row r="418" spans="1:11" hidden="1" x14ac:dyDescent="0.35">
      <c r="A418" s="11" t="s">
        <v>2960</v>
      </c>
      <c r="B418" s="12" t="s">
        <v>1638</v>
      </c>
      <c r="C418" t="str">
        <f t="shared" si="71"/>
        <v>buborékcsomagolásban</v>
      </c>
      <c r="D418" s="12" t="s">
        <v>2966</v>
      </c>
      <c r="E418" s="12" t="s">
        <v>2934</v>
      </c>
      <c r="F418" s="12" t="s">
        <v>2113</v>
      </c>
      <c r="G418" s="12" t="s">
        <v>2935</v>
      </c>
      <c r="H418" s="20">
        <v>42965</v>
      </c>
      <c r="I418" s="20"/>
      <c r="J418" s="12" t="s">
        <v>1544</v>
      </c>
      <c r="K418" s="12" t="s">
        <v>1595</v>
      </c>
    </row>
    <row r="419" spans="1:11" hidden="1" x14ac:dyDescent="0.35">
      <c r="A419" s="9" t="s">
        <v>2960</v>
      </c>
      <c r="B419" s="10" t="s">
        <v>2942</v>
      </c>
      <c r="C419" t="str">
        <f t="shared" si="71"/>
        <v>buborékcsomagolásban</v>
      </c>
      <c r="D419" s="10" t="s">
        <v>2967</v>
      </c>
      <c r="E419" s="10" t="s">
        <v>2934</v>
      </c>
      <c r="F419" s="10" t="s">
        <v>2113</v>
      </c>
      <c r="G419" s="10" t="s">
        <v>2935</v>
      </c>
      <c r="H419" s="21">
        <v>42965</v>
      </c>
      <c r="I419" s="21"/>
      <c r="J419" s="10" t="s">
        <v>1544</v>
      </c>
      <c r="K419" s="10" t="s">
        <v>1595</v>
      </c>
    </row>
    <row r="420" spans="1:11" hidden="1" x14ac:dyDescent="0.35">
      <c r="A420" s="11" t="s">
        <v>2968</v>
      </c>
      <c r="B420" s="12" t="s">
        <v>2969</v>
      </c>
      <c r="C420" t="str">
        <f t="shared" ref="C420:C422" si="72">TRIM(_xlfn.TEXTAFTER(B420, "ml"))</f>
        <v>ampulla</v>
      </c>
      <c r="D420" s="12" t="s">
        <v>2970</v>
      </c>
      <c r="E420" s="12" t="s">
        <v>2971</v>
      </c>
      <c r="F420" s="12" t="s">
        <v>2054</v>
      </c>
      <c r="G420" s="12" t="s">
        <v>2972</v>
      </c>
      <c r="H420" s="20">
        <v>44691</v>
      </c>
      <c r="I420" s="20"/>
      <c r="J420" s="12" t="s">
        <v>1678</v>
      </c>
      <c r="K420" s="12" t="s">
        <v>1549</v>
      </c>
    </row>
    <row r="421" spans="1:11" hidden="1" x14ac:dyDescent="0.35">
      <c r="A421" s="9" t="s">
        <v>2968</v>
      </c>
      <c r="B421" s="10" t="s">
        <v>2973</v>
      </c>
      <c r="C421" t="str">
        <f t="shared" si="72"/>
        <v>ampulla</v>
      </c>
      <c r="D421" s="10" t="s">
        <v>2974</v>
      </c>
      <c r="E421" s="10" t="s">
        <v>2971</v>
      </c>
      <c r="F421" s="10" t="s">
        <v>2054</v>
      </c>
      <c r="G421" s="10" t="s">
        <v>2972</v>
      </c>
      <c r="H421" s="21">
        <v>44691</v>
      </c>
      <c r="I421" s="21"/>
      <c r="J421" s="10" t="s">
        <v>1678</v>
      </c>
      <c r="K421" s="10" t="s">
        <v>1549</v>
      </c>
    </row>
    <row r="422" spans="1:11" x14ac:dyDescent="0.35">
      <c r="A422" s="11" t="s">
        <v>2975</v>
      </c>
      <c r="B422" s="12" t="s">
        <v>1855</v>
      </c>
      <c r="C422" t="str">
        <f t="shared" si="72"/>
        <v>injekciós üvegben</v>
      </c>
      <c r="D422" s="12" t="s">
        <v>2976</v>
      </c>
      <c r="E422" s="12" t="s">
        <v>2971</v>
      </c>
      <c r="F422" s="12" t="s">
        <v>1542</v>
      </c>
      <c r="G422" s="12" t="s">
        <v>2972</v>
      </c>
      <c r="H422" s="20">
        <v>44691</v>
      </c>
      <c r="I422" s="20">
        <v>46012</v>
      </c>
      <c r="J422" s="12" t="s">
        <v>1544</v>
      </c>
      <c r="K422" s="12" t="s">
        <v>1545</v>
      </c>
    </row>
    <row r="423" spans="1:11" x14ac:dyDescent="0.35">
      <c r="A423" s="9" t="s">
        <v>2977</v>
      </c>
      <c r="B423" s="10" t="s">
        <v>1667</v>
      </c>
      <c r="C423" t="str">
        <f t="shared" ref="C423:C430" si="73">TRIM(_xlfn.TEXTAFTER(B423, "-"))</f>
        <v>buborékcsomagolásban</v>
      </c>
      <c r="D423" s="10" t="s">
        <v>2978</v>
      </c>
      <c r="E423" s="10" t="s">
        <v>2979</v>
      </c>
      <c r="F423" s="10" t="s">
        <v>2140</v>
      </c>
      <c r="G423" s="10" t="s">
        <v>2980</v>
      </c>
      <c r="H423" s="21">
        <v>45939</v>
      </c>
      <c r="I423" s="21">
        <v>45976</v>
      </c>
      <c r="J423" s="10" t="s">
        <v>1678</v>
      </c>
      <c r="K423" s="10" t="s">
        <v>1573</v>
      </c>
    </row>
    <row r="424" spans="1:11" x14ac:dyDescent="0.35">
      <c r="A424" s="11" t="s">
        <v>2981</v>
      </c>
      <c r="B424" s="12" t="s">
        <v>1735</v>
      </c>
      <c r="C424" t="str">
        <f t="shared" si="73"/>
        <v>buborékcsomagolásban</v>
      </c>
      <c r="D424" s="12" t="s">
        <v>2982</v>
      </c>
      <c r="E424" s="12" t="s">
        <v>2983</v>
      </c>
      <c r="F424" s="12" t="s">
        <v>2069</v>
      </c>
      <c r="G424" s="12" t="s">
        <v>2984</v>
      </c>
      <c r="H424" s="20">
        <v>45130</v>
      </c>
      <c r="I424" s="20">
        <v>46022</v>
      </c>
      <c r="J424" s="12" t="s">
        <v>1583</v>
      </c>
      <c r="K424" s="12" t="s">
        <v>1563</v>
      </c>
    </row>
    <row r="425" spans="1:11" x14ac:dyDescent="0.35">
      <c r="A425" s="9" t="s">
        <v>2985</v>
      </c>
      <c r="B425" s="10" t="s">
        <v>1735</v>
      </c>
      <c r="C425" t="str">
        <f t="shared" si="73"/>
        <v>buborékcsomagolásban</v>
      </c>
      <c r="D425" s="10" t="s">
        <v>2986</v>
      </c>
      <c r="E425" s="10" t="s">
        <v>2983</v>
      </c>
      <c r="F425" s="10" t="s">
        <v>2069</v>
      </c>
      <c r="G425" s="10" t="s">
        <v>2984</v>
      </c>
      <c r="H425" s="21">
        <v>45586</v>
      </c>
      <c r="I425" s="21">
        <v>46022</v>
      </c>
      <c r="J425" s="10" t="s">
        <v>1583</v>
      </c>
      <c r="K425" s="10" t="s">
        <v>1567</v>
      </c>
    </row>
    <row r="426" spans="1:11" x14ac:dyDescent="0.35">
      <c r="A426" s="11" t="s">
        <v>2987</v>
      </c>
      <c r="B426" s="12" t="s">
        <v>1823</v>
      </c>
      <c r="C426" t="str">
        <f t="shared" si="73"/>
        <v>injekciós üvegben</v>
      </c>
      <c r="D426" s="12" t="s">
        <v>2988</v>
      </c>
      <c r="E426" s="12" t="s">
        <v>2989</v>
      </c>
      <c r="F426" s="12" t="s">
        <v>1812</v>
      </c>
      <c r="G426" s="12" t="s">
        <v>2990</v>
      </c>
      <c r="H426" s="20">
        <v>45964</v>
      </c>
      <c r="I426" s="20">
        <v>45986</v>
      </c>
      <c r="J426" s="12" t="s">
        <v>1678</v>
      </c>
      <c r="K426" s="12" t="s">
        <v>1545</v>
      </c>
    </row>
    <row r="427" spans="1:11" hidden="1" x14ac:dyDescent="0.35">
      <c r="A427" s="9" t="s">
        <v>2991</v>
      </c>
      <c r="B427" s="10" t="s">
        <v>1735</v>
      </c>
      <c r="C427" t="str">
        <f t="shared" si="73"/>
        <v>buborékcsomagolásban</v>
      </c>
      <c r="D427" s="10" t="s">
        <v>2992</v>
      </c>
      <c r="E427" s="10" t="s">
        <v>2993</v>
      </c>
      <c r="F427" s="10" t="s">
        <v>1593</v>
      </c>
      <c r="G427" s="10" t="s">
        <v>2994</v>
      </c>
      <c r="H427" s="21">
        <v>45901</v>
      </c>
      <c r="I427" s="21"/>
      <c r="J427" s="10" t="s">
        <v>1544</v>
      </c>
      <c r="K427" s="10" t="s">
        <v>1584</v>
      </c>
    </row>
    <row r="428" spans="1:11" x14ac:dyDescent="0.35">
      <c r="A428" s="11" t="s">
        <v>2995</v>
      </c>
      <c r="B428" s="12" t="s">
        <v>1667</v>
      </c>
      <c r="C428" t="str">
        <f t="shared" si="73"/>
        <v>buborékcsomagolásban</v>
      </c>
      <c r="D428" s="12" t="s">
        <v>2996</v>
      </c>
      <c r="E428" s="12" t="s">
        <v>2997</v>
      </c>
      <c r="F428" s="12" t="s">
        <v>1806</v>
      </c>
      <c r="G428" s="12" t="s">
        <v>2998</v>
      </c>
      <c r="H428" s="20">
        <v>45888</v>
      </c>
      <c r="I428" s="20">
        <v>46003</v>
      </c>
      <c r="J428" s="12" t="s">
        <v>1860</v>
      </c>
      <c r="K428" s="12" t="s">
        <v>1567</v>
      </c>
    </row>
    <row r="429" spans="1:11" x14ac:dyDescent="0.35">
      <c r="A429" s="9" t="s">
        <v>2999</v>
      </c>
      <c r="B429" s="10" t="s">
        <v>1667</v>
      </c>
      <c r="C429" t="str">
        <f t="shared" si="73"/>
        <v>buborékcsomagolásban</v>
      </c>
      <c r="D429" s="10" t="s">
        <v>3000</v>
      </c>
      <c r="E429" s="10" t="s">
        <v>2997</v>
      </c>
      <c r="F429" s="10" t="s">
        <v>1806</v>
      </c>
      <c r="G429" s="10" t="s">
        <v>2998</v>
      </c>
      <c r="H429" s="21">
        <v>45944</v>
      </c>
      <c r="I429" s="21">
        <v>45991</v>
      </c>
      <c r="J429" s="10" t="s">
        <v>1583</v>
      </c>
      <c r="K429" s="10" t="s">
        <v>1567</v>
      </c>
    </row>
    <row r="430" spans="1:11" hidden="1" x14ac:dyDescent="0.35">
      <c r="A430" s="11" t="s">
        <v>3001</v>
      </c>
      <c r="B430" s="12" t="s">
        <v>1738</v>
      </c>
      <c r="C430" t="str">
        <f t="shared" si="73"/>
        <v>fóliacsík</v>
      </c>
      <c r="D430" s="12" t="s">
        <v>3002</v>
      </c>
      <c r="E430" s="12" t="s">
        <v>3003</v>
      </c>
      <c r="F430" s="12" t="s">
        <v>3004</v>
      </c>
      <c r="G430" s="12" t="s">
        <v>3005</v>
      </c>
      <c r="H430" s="20">
        <v>45414</v>
      </c>
      <c r="I430" s="20"/>
      <c r="J430" s="12" t="s">
        <v>1544</v>
      </c>
      <c r="K430" s="12" t="s">
        <v>1549</v>
      </c>
    </row>
    <row r="431" spans="1:11" hidden="1" x14ac:dyDescent="0.35">
      <c r="A431" s="9" t="s">
        <v>3006</v>
      </c>
      <c r="B431" s="10" t="s">
        <v>3007</v>
      </c>
      <c r="C431" t="str">
        <f>TRIM(_xlfn.TEXTAFTER(B431, "g"))</f>
        <v>Al tubusban</v>
      </c>
      <c r="D431" s="10" t="s">
        <v>3008</v>
      </c>
      <c r="E431" s="10" t="s">
        <v>3003</v>
      </c>
      <c r="F431" s="10" t="s">
        <v>3004</v>
      </c>
      <c r="G431" s="10" t="s">
        <v>3005</v>
      </c>
      <c r="H431" s="21">
        <v>45414</v>
      </c>
      <c r="I431" s="21"/>
      <c r="J431" s="10" t="s">
        <v>1544</v>
      </c>
      <c r="K431" s="10" t="s">
        <v>1549</v>
      </c>
    </row>
    <row r="432" spans="1:11" hidden="1" x14ac:dyDescent="0.35">
      <c r="A432" s="11" t="s">
        <v>3009</v>
      </c>
      <c r="B432" s="12" t="s">
        <v>3010</v>
      </c>
      <c r="C432" t="str">
        <f t="shared" ref="C432:C434" si="74">TRIM(_xlfn.TEXTAFTER(B432, "-"))</f>
        <v>tartályban</v>
      </c>
      <c r="D432" s="12" t="s">
        <v>3011</v>
      </c>
      <c r="E432" s="12" t="s">
        <v>2209</v>
      </c>
      <c r="F432" s="12" t="s">
        <v>1554</v>
      </c>
      <c r="G432" s="12" t="s">
        <v>2210</v>
      </c>
      <c r="H432" s="20">
        <v>45856</v>
      </c>
      <c r="I432" s="20"/>
      <c r="J432" s="12" t="s">
        <v>1583</v>
      </c>
      <c r="K432" s="12" t="s">
        <v>1567</v>
      </c>
    </row>
    <row r="433" spans="1:11" hidden="1" x14ac:dyDescent="0.35">
      <c r="A433" s="9" t="s">
        <v>3012</v>
      </c>
      <c r="B433" s="10" t="s">
        <v>1881</v>
      </c>
      <c r="C433" t="str">
        <f t="shared" si="74"/>
        <v>tartályban</v>
      </c>
      <c r="D433" s="10" t="s">
        <v>3013</v>
      </c>
      <c r="E433" s="10" t="s">
        <v>2209</v>
      </c>
      <c r="F433" s="10" t="s">
        <v>1554</v>
      </c>
      <c r="G433" s="10" t="s">
        <v>2210</v>
      </c>
      <c r="H433" s="21">
        <v>44377</v>
      </c>
      <c r="I433" s="21"/>
      <c r="J433" s="10" t="s">
        <v>1556</v>
      </c>
      <c r="K433" s="10" t="s">
        <v>1563</v>
      </c>
    </row>
    <row r="434" spans="1:11" hidden="1" x14ac:dyDescent="0.35">
      <c r="A434" s="11" t="s">
        <v>3012</v>
      </c>
      <c r="B434" s="12" t="s">
        <v>3010</v>
      </c>
      <c r="C434" t="str">
        <f t="shared" si="74"/>
        <v>tartályban</v>
      </c>
      <c r="D434" s="12" t="s">
        <v>3014</v>
      </c>
      <c r="E434" s="12" t="s">
        <v>2209</v>
      </c>
      <c r="F434" s="12" t="s">
        <v>1554</v>
      </c>
      <c r="G434" s="12" t="s">
        <v>2210</v>
      </c>
      <c r="H434" s="20">
        <v>44377</v>
      </c>
      <c r="I434" s="20"/>
      <c r="J434" s="12" t="s">
        <v>1556</v>
      </c>
      <c r="K434" s="12" t="s">
        <v>1563</v>
      </c>
    </row>
    <row r="435" spans="1:11" hidden="1" x14ac:dyDescent="0.35">
      <c r="A435" s="9" t="s">
        <v>3015</v>
      </c>
      <c r="B435" s="10" t="s">
        <v>2359</v>
      </c>
      <c r="C435" t="str">
        <f>TRIM(_xlfn.TEXTAFTER(B435, "ml"))</f>
        <v>üvegben</v>
      </c>
      <c r="D435" s="10" t="s">
        <v>3016</v>
      </c>
      <c r="E435" s="10" t="s">
        <v>3017</v>
      </c>
      <c r="F435" s="10" t="s">
        <v>1821</v>
      </c>
      <c r="G435" s="10" t="s">
        <v>3018</v>
      </c>
      <c r="H435" s="21">
        <v>45805</v>
      </c>
      <c r="I435" s="21"/>
      <c r="J435" s="10" t="s">
        <v>1544</v>
      </c>
      <c r="K435" s="10" t="s">
        <v>1573</v>
      </c>
    </row>
    <row r="436" spans="1:11" hidden="1" x14ac:dyDescent="0.35">
      <c r="A436" s="11" t="s">
        <v>3019</v>
      </c>
      <c r="B436" s="12" t="s">
        <v>1735</v>
      </c>
      <c r="C436" t="str">
        <f>TRIM(_xlfn.TEXTAFTER(B436, "-"))</f>
        <v>buborékcsomagolásban</v>
      </c>
      <c r="D436" s="12" t="s">
        <v>3020</v>
      </c>
      <c r="E436" s="12" t="s">
        <v>3021</v>
      </c>
      <c r="F436" s="12" t="s">
        <v>1542</v>
      </c>
      <c r="G436" s="12" t="s">
        <v>3022</v>
      </c>
      <c r="H436" s="20">
        <v>45443</v>
      </c>
      <c r="I436" s="20"/>
      <c r="J436" s="12" t="s">
        <v>1544</v>
      </c>
      <c r="K436" s="12" t="s">
        <v>1567</v>
      </c>
    </row>
    <row r="437" spans="1:11" hidden="1" x14ac:dyDescent="0.35">
      <c r="A437" s="9" t="s">
        <v>3023</v>
      </c>
      <c r="B437" s="10" t="s">
        <v>1667</v>
      </c>
      <c r="C437" t="str">
        <f>TRIM(_xlfn.TEXTAFTER(B437, "-"))</f>
        <v>buborékcsomagolásban</v>
      </c>
      <c r="D437" s="10" t="s">
        <v>3024</v>
      </c>
      <c r="E437" s="10" t="s">
        <v>3025</v>
      </c>
      <c r="F437" s="10" t="s">
        <v>3026</v>
      </c>
      <c r="G437" s="10" t="s">
        <v>3027</v>
      </c>
      <c r="H437" s="21">
        <v>43959</v>
      </c>
      <c r="I437" s="21"/>
      <c r="J437" s="10" t="s">
        <v>1544</v>
      </c>
      <c r="K437" s="10" t="s">
        <v>1567</v>
      </c>
    </row>
    <row r="438" spans="1:11" hidden="1" x14ac:dyDescent="0.35">
      <c r="A438" s="11" t="s">
        <v>3023</v>
      </c>
      <c r="B438" s="12" t="s">
        <v>1565</v>
      </c>
      <c r="C438" t="str">
        <f>TRIM(_xlfn.TEXTAFTER(B438, "-"))</f>
        <v>buborékcsomagolásban</v>
      </c>
      <c r="D438" s="12" t="s">
        <v>3028</v>
      </c>
      <c r="E438" s="12" t="s">
        <v>3025</v>
      </c>
      <c r="F438" s="12" t="s">
        <v>3026</v>
      </c>
      <c r="G438" s="12" t="s">
        <v>3027</v>
      </c>
      <c r="H438" s="20">
        <v>43770</v>
      </c>
      <c r="I438" s="20"/>
      <c r="J438" s="12" t="s">
        <v>1544</v>
      </c>
      <c r="K438" s="12" t="s">
        <v>1573</v>
      </c>
    </row>
    <row r="439" spans="1:11" hidden="1" x14ac:dyDescent="0.35">
      <c r="A439" s="9" t="s">
        <v>3029</v>
      </c>
      <c r="B439" s="10" t="s">
        <v>3030</v>
      </c>
      <c r="C439" t="s">
        <v>6124</v>
      </c>
      <c r="D439" s="10" t="s">
        <v>3031</v>
      </c>
      <c r="E439" s="10" t="s">
        <v>3025</v>
      </c>
      <c r="F439" s="10" t="s">
        <v>3026</v>
      </c>
      <c r="G439" s="10" t="s">
        <v>3027</v>
      </c>
      <c r="H439" s="21">
        <v>42509</v>
      </c>
      <c r="I439" s="21"/>
      <c r="J439" s="10" t="s">
        <v>1544</v>
      </c>
      <c r="K439" s="10" t="s">
        <v>1595</v>
      </c>
    </row>
    <row r="440" spans="1:11" hidden="1" x14ac:dyDescent="0.35">
      <c r="A440" s="11" t="s">
        <v>3032</v>
      </c>
      <c r="B440" s="12" t="s">
        <v>1632</v>
      </c>
      <c r="C440" t="str">
        <f>TRIM(_xlfn.TEXTAFTER(B440, "-"))</f>
        <v>elõretöltött fecskendõben</v>
      </c>
      <c r="D440" s="12" t="s">
        <v>3033</v>
      </c>
      <c r="E440" s="12" t="s">
        <v>3034</v>
      </c>
      <c r="F440" s="12" t="s">
        <v>2037</v>
      </c>
      <c r="G440" s="12" t="s">
        <v>3035</v>
      </c>
      <c r="H440" s="20">
        <v>43409</v>
      </c>
      <c r="I440" s="20"/>
      <c r="J440" s="12" t="s">
        <v>1544</v>
      </c>
      <c r="K440" s="12" t="s">
        <v>1584</v>
      </c>
    </row>
    <row r="441" spans="1:11" hidden="1" x14ac:dyDescent="0.35">
      <c r="A441" s="9" t="s">
        <v>3036</v>
      </c>
      <c r="B441" s="10" t="s">
        <v>1632</v>
      </c>
      <c r="C441" t="str">
        <f>TRIM(_xlfn.TEXTAFTER(B441, "-"))</f>
        <v>elõretöltött fecskendõben</v>
      </c>
      <c r="D441" s="10" t="s">
        <v>3037</v>
      </c>
      <c r="E441" s="10" t="s">
        <v>3034</v>
      </c>
      <c r="F441" s="10" t="s">
        <v>2037</v>
      </c>
      <c r="G441" s="10" t="s">
        <v>3035</v>
      </c>
      <c r="H441" s="21">
        <v>43409</v>
      </c>
      <c r="I441" s="21"/>
      <c r="J441" s="10" t="s">
        <v>1544</v>
      </c>
      <c r="K441" s="10" t="s">
        <v>1584</v>
      </c>
    </row>
    <row r="442" spans="1:11" hidden="1" x14ac:dyDescent="0.35">
      <c r="A442" s="11" t="s">
        <v>3038</v>
      </c>
      <c r="B442" s="12" t="s">
        <v>3010</v>
      </c>
      <c r="C442" t="str">
        <f>TRIM(_xlfn.TEXTAFTER(B442, "-"))</f>
        <v>tartályban</v>
      </c>
      <c r="D442" s="12" t="s">
        <v>3039</v>
      </c>
      <c r="E442" s="12" t="s">
        <v>3040</v>
      </c>
      <c r="F442" s="12" t="s">
        <v>2632</v>
      </c>
      <c r="G442" s="12" t="s">
        <v>3041</v>
      </c>
      <c r="H442" s="20">
        <v>45847</v>
      </c>
      <c r="I442" s="20"/>
      <c r="J442" s="12" t="s">
        <v>1544</v>
      </c>
      <c r="K442" s="12" t="s">
        <v>1563</v>
      </c>
    </row>
    <row r="443" spans="1:11" hidden="1" x14ac:dyDescent="0.35">
      <c r="A443" s="9" t="s">
        <v>3042</v>
      </c>
      <c r="B443" s="10" t="s">
        <v>3043</v>
      </c>
      <c r="C443" t="str">
        <f t="shared" ref="C443:C450" si="75">TRIM(_xlfn.TEXTAFTER(B443, "ml"))</f>
        <v>elõretöltött fecskendõben</v>
      </c>
      <c r="D443" s="10" t="s">
        <v>3044</v>
      </c>
      <c r="E443" s="10" t="s">
        <v>3045</v>
      </c>
      <c r="F443" s="10" t="s">
        <v>3046</v>
      </c>
      <c r="G443" s="10" t="s">
        <v>3047</v>
      </c>
      <c r="H443" s="21">
        <v>42217</v>
      </c>
      <c r="I443" s="21"/>
      <c r="J443" s="10" t="s">
        <v>1544</v>
      </c>
      <c r="K443" s="10" t="s">
        <v>1563</v>
      </c>
    </row>
    <row r="444" spans="1:11" hidden="1" x14ac:dyDescent="0.35">
      <c r="A444" s="11" t="s">
        <v>3042</v>
      </c>
      <c r="B444" s="12" t="s">
        <v>3043</v>
      </c>
      <c r="C444" t="str">
        <f t="shared" si="75"/>
        <v>elõretöltött fecskendõben</v>
      </c>
      <c r="D444" s="12" t="s">
        <v>3048</v>
      </c>
      <c r="E444" s="12" t="s">
        <v>3045</v>
      </c>
      <c r="F444" s="12" t="s">
        <v>3046</v>
      </c>
      <c r="G444" s="12" t="s">
        <v>3047</v>
      </c>
      <c r="H444" s="20">
        <v>42217</v>
      </c>
      <c r="I444" s="20"/>
      <c r="J444" s="12" t="s">
        <v>1544</v>
      </c>
      <c r="K444" s="12" t="s">
        <v>1563</v>
      </c>
    </row>
    <row r="445" spans="1:11" hidden="1" x14ac:dyDescent="0.35">
      <c r="A445" s="9" t="s">
        <v>3049</v>
      </c>
      <c r="B445" s="10" t="s">
        <v>3043</v>
      </c>
      <c r="C445" t="str">
        <f t="shared" si="75"/>
        <v>elõretöltött fecskendõben</v>
      </c>
      <c r="D445" s="10" t="s">
        <v>3050</v>
      </c>
      <c r="E445" s="10" t="s">
        <v>3045</v>
      </c>
      <c r="F445" s="10" t="s">
        <v>3046</v>
      </c>
      <c r="G445" s="10" t="s">
        <v>3047</v>
      </c>
      <c r="H445" s="21">
        <v>42217</v>
      </c>
      <c r="I445" s="21"/>
      <c r="J445" s="10" t="s">
        <v>1544</v>
      </c>
      <c r="K445" s="10" t="s">
        <v>1563</v>
      </c>
    </row>
    <row r="446" spans="1:11" hidden="1" x14ac:dyDescent="0.35">
      <c r="A446" s="11" t="s">
        <v>3049</v>
      </c>
      <c r="B446" s="12" t="s">
        <v>3043</v>
      </c>
      <c r="C446" t="str">
        <f t="shared" si="75"/>
        <v>elõretöltött fecskendõben</v>
      </c>
      <c r="D446" s="12" t="s">
        <v>3051</v>
      </c>
      <c r="E446" s="12" t="s">
        <v>3045</v>
      </c>
      <c r="F446" s="12" t="s">
        <v>3046</v>
      </c>
      <c r="G446" s="12" t="s">
        <v>3047</v>
      </c>
      <c r="H446" s="20">
        <v>42217</v>
      </c>
      <c r="I446" s="20"/>
      <c r="J446" s="12" t="s">
        <v>1544</v>
      </c>
      <c r="K446" s="12" t="s">
        <v>1563</v>
      </c>
    </row>
    <row r="447" spans="1:11" hidden="1" x14ac:dyDescent="0.35">
      <c r="A447" s="9" t="s">
        <v>3052</v>
      </c>
      <c r="B447" s="10" t="s">
        <v>3043</v>
      </c>
      <c r="C447" t="str">
        <f t="shared" si="75"/>
        <v>elõretöltött fecskendõben</v>
      </c>
      <c r="D447" s="10" t="s">
        <v>3053</v>
      </c>
      <c r="E447" s="10" t="s">
        <v>3045</v>
      </c>
      <c r="F447" s="10" t="s">
        <v>3046</v>
      </c>
      <c r="G447" s="10" t="s">
        <v>3047</v>
      </c>
      <c r="H447" s="21">
        <v>42217</v>
      </c>
      <c r="I447" s="21"/>
      <c r="J447" s="10" t="s">
        <v>1544</v>
      </c>
      <c r="K447" s="10" t="s">
        <v>1563</v>
      </c>
    </row>
    <row r="448" spans="1:11" hidden="1" x14ac:dyDescent="0.35">
      <c r="A448" s="11" t="s">
        <v>3052</v>
      </c>
      <c r="B448" s="12" t="s">
        <v>3043</v>
      </c>
      <c r="C448" t="str">
        <f t="shared" si="75"/>
        <v>elõretöltött fecskendõben</v>
      </c>
      <c r="D448" s="12" t="s">
        <v>3054</v>
      </c>
      <c r="E448" s="12" t="s">
        <v>3045</v>
      </c>
      <c r="F448" s="12" t="s">
        <v>3046</v>
      </c>
      <c r="G448" s="12" t="s">
        <v>3047</v>
      </c>
      <c r="H448" s="20">
        <v>42217</v>
      </c>
      <c r="I448" s="20"/>
      <c r="J448" s="12" t="s">
        <v>1544</v>
      </c>
      <c r="K448" s="12" t="s">
        <v>1563</v>
      </c>
    </row>
    <row r="449" spans="1:11" x14ac:dyDescent="0.35">
      <c r="A449" s="9" t="s">
        <v>3055</v>
      </c>
      <c r="B449" s="10" t="s">
        <v>3056</v>
      </c>
      <c r="C449" t="str">
        <f t="shared" si="75"/>
        <v>elõretöltött fecskendõben</v>
      </c>
      <c r="D449" s="10" t="s">
        <v>3057</v>
      </c>
      <c r="E449" s="10" t="s">
        <v>3045</v>
      </c>
      <c r="F449" s="10" t="s">
        <v>3046</v>
      </c>
      <c r="G449" s="10" t="s">
        <v>3047</v>
      </c>
      <c r="H449" s="21">
        <v>45762</v>
      </c>
      <c r="I449" s="21">
        <v>46037</v>
      </c>
      <c r="J449" s="10" t="s">
        <v>1583</v>
      </c>
      <c r="K449" s="10" t="s">
        <v>1563</v>
      </c>
    </row>
    <row r="450" spans="1:11" hidden="1" x14ac:dyDescent="0.35">
      <c r="A450" s="11" t="s">
        <v>3058</v>
      </c>
      <c r="B450" s="12" t="s">
        <v>3056</v>
      </c>
      <c r="C450" t="str">
        <f t="shared" si="75"/>
        <v>elõretöltött fecskendõben</v>
      </c>
      <c r="D450" s="12" t="s">
        <v>3059</v>
      </c>
      <c r="E450" s="12" t="s">
        <v>3060</v>
      </c>
      <c r="F450" s="12" t="s">
        <v>1821</v>
      </c>
      <c r="G450" s="12" t="s">
        <v>3061</v>
      </c>
      <c r="H450" s="20">
        <v>45258</v>
      </c>
      <c r="I450" s="20"/>
      <c r="J450" s="12" t="s">
        <v>1544</v>
      </c>
      <c r="K450" s="12" t="s">
        <v>1595</v>
      </c>
    </row>
    <row r="451" spans="1:11" hidden="1" x14ac:dyDescent="0.35">
      <c r="A451" s="9" t="s">
        <v>3062</v>
      </c>
      <c r="B451" s="10" t="s">
        <v>3063</v>
      </c>
      <c r="C451" t="str">
        <f t="shared" ref="C451:C471" si="76">TRIM(_xlfn.TEXTAFTER(B451, "-"))</f>
        <v>adagonként perforált buborékcsomagolásban</v>
      </c>
      <c r="D451" s="10" t="s">
        <v>3064</v>
      </c>
      <c r="E451" s="10" t="s">
        <v>3065</v>
      </c>
      <c r="F451" s="10" t="s">
        <v>2031</v>
      </c>
      <c r="G451" s="10" t="s">
        <v>3066</v>
      </c>
      <c r="H451" s="21">
        <v>44592</v>
      </c>
      <c r="I451" s="21"/>
      <c r="J451" s="10" t="s">
        <v>1544</v>
      </c>
      <c r="K451" s="10" t="s">
        <v>1595</v>
      </c>
    </row>
    <row r="452" spans="1:11" hidden="1" x14ac:dyDescent="0.35">
      <c r="A452" s="11" t="s">
        <v>3067</v>
      </c>
      <c r="B452" s="12" t="s">
        <v>3068</v>
      </c>
      <c r="C452" t="str">
        <f t="shared" si="76"/>
        <v>buborékcsomagolásban</v>
      </c>
      <c r="D452" s="12" t="s">
        <v>3069</v>
      </c>
      <c r="E452" s="12" t="s">
        <v>3070</v>
      </c>
      <c r="F452" s="12" t="s">
        <v>1978</v>
      </c>
      <c r="G452" s="12" t="s">
        <v>3071</v>
      </c>
      <c r="H452" s="20">
        <v>43383</v>
      </c>
      <c r="I452" s="20"/>
      <c r="J452" s="12" t="s">
        <v>1544</v>
      </c>
      <c r="K452" s="12" t="s">
        <v>1567</v>
      </c>
    </row>
    <row r="453" spans="1:11" hidden="1" x14ac:dyDescent="0.35">
      <c r="A453" s="9" t="s">
        <v>3072</v>
      </c>
      <c r="B453" s="10" t="s">
        <v>3073</v>
      </c>
      <c r="C453" t="str">
        <f t="shared" si="76"/>
        <v>injekciós üvegben</v>
      </c>
      <c r="D453" s="10" t="s">
        <v>3074</v>
      </c>
      <c r="E453" s="10" t="s">
        <v>2162</v>
      </c>
      <c r="F453" s="10" t="s">
        <v>1978</v>
      </c>
      <c r="G453" s="10" t="s">
        <v>2163</v>
      </c>
      <c r="H453" s="21">
        <v>43539</v>
      </c>
      <c r="I453" s="21"/>
      <c r="J453" s="10" t="s">
        <v>1544</v>
      </c>
      <c r="K453" s="10" t="s">
        <v>1584</v>
      </c>
    </row>
    <row r="454" spans="1:11" hidden="1" x14ac:dyDescent="0.35">
      <c r="A454" s="11" t="s">
        <v>3075</v>
      </c>
      <c r="B454" s="12" t="s">
        <v>1717</v>
      </c>
      <c r="C454" t="str">
        <f t="shared" si="76"/>
        <v>buborékcsomagolásban</v>
      </c>
      <c r="D454" s="12" t="s">
        <v>3076</v>
      </c>
      <c r="E454" s="12" t="s">
        <v>3077</v>
      </c>
      <c r="F454" s="12" t="s">
        <v>1554</v>
      </c>
      <c r="G454" s="12" t="s">
        <v>3078</v>
      </c>
      <c r="H454" s="20">
        <v>42282</v>
      </c>
      <c r="I454" s="20"/>
      <c r="J454" s="12" t="s">
        <v>1544</v>
      </c>
      <c r="K454" s="12" t="s">
        <v>1567</v>
      </c>
    </row>
    <row r="455" spans="1:11" hidden="1" x14ac:dyDescent="0.35">
      <c r="A455" s="9" t="s">
        <v>3075</v>
      </c>
      <c r="B455" s="10" t="s">
        <v>2523</v>
      </c>
      <c r="C455" t="str">
        <f t="shared" si="76"/>
        <v>HDPE tartályban</v>
      </c>
      <c r="D455" s="10" t="s">
        <v>3079</v>
      </c>
      <c r="E455" s="10" t="s">
        <v>3077</v>
      </c>
      <c r="F455" s="10" t="s">
        <v>1554</v>
      </c>
      <c r="G455" s="10" t="s">
        <v>3078</v>
      </c>
      <c r="H455" s="21">
        <v>42282</v>
      </c>
      <c r="I455" s="21"/>
      <c r="J455" s="10" t="s">
        <v>1544</v>
      </c>
      <c r="K455" s="10" t="s">
        <v>1567</v>
      </c>
    </row>
    <row r="456" spans="1:11" hidden="1" x14ac:dyDescent="0.35">
      <c r="A456" s="11" t="s">
        <v>3075</v>
      </c>
      <c r="B456" s="12" t="s">
        <v>2062</v>
      </c>
      <c r="C456" t="str">
        <f t="shared" si="76"/>
        <v>buborékcsomagolásban</v>
      </c>
      <c r="D456" s="12" t="s">
        <v>3080</v>
      </c>
      <c r="E456" s="12" t="s">
        <v>3077</v>
      </c>
      <c r="F456" s="12" t="s">
        <v>1554</v>
      </c>
      <c r="G456" s="12" t="s">
        <v>3078</v>
      </c>
      <c r="H456" s="20">
        <v>42282</v>
      </c>
      <c r="I456" s="20"/>
      <c r="J456" s="12" t="s">
        <v>1544</v>
      </c>
      <c r="K456" s="12" t="s">
        <v>1567</v>
      </c>
    </row>
    <row r="457" spans="1:11" hidden="1" x14ac:dyDescent="0.35">
      <c r="A457" s="9" t="s">
        <v>3075</v>
      </c>
      <c r="B457" s="10" t="s">
        <v>3081</v>
      </c>
      <c r="C457" t="str">
        <f t="shared" si="76"/>
        <v>buborékcsomagolásban</v>
      </c>
      <c r="D457" s="10" t="s">
        <v>3082</v>
      </c>
      <c r="E457" s="10" t="s">
        <v>3077</v>
      </c>
      <c r="F457" s="10" t="s">
        <v>1554</v>
      </c>
      <c r="G457" s="10" t="s">
        <v>3078</v>
      </c>
      <c r="H457" s="21">
        <v>42282</v>
      </c>
      <c r="I457" s="21"/>
      <c r="J457" s="10" t="s">
        <v>1544</v>
      </c>
      <c r="K457" s="10" t="s">
        <v>1567</v>
      </c>
    </row>
    <row r="458" spans="1:11" hidden="1" x14ac:dyDescent="0.35">
      <c r="A458" s="11" t="s">
        <v>3075</v>
      </c>
      <c r="B458" s="12" t="s">
        <v>1597</v>
      </c>
      <c r="C458" t="str">
        <f t="shared" si="76"/>
        <v>buborékcsomagolásban</v>
      </c>
      <c r="D458" s="12" t="s">
        <v>3083</v>
      </c>
      <c r="E458" s="12" t="s">
        <v>3077</v>
      </c>
      <c r="F458" s="12" t="s">
        <v>1554</v>
      </c>
      <c r="G458" s="12" t="s">
        <v>3078</v>
      </c>
      <c r="H458" s="20">
        <v>42282</v>
      </c>
      <c r="I458" s="20"/>
      <c r="J458" s="12" t="s">
        <v>1544</v>
      </c>
      <c r="K458" s="12" t="s">
        <v>1567</v>
      </c>
    </row>
    <row r="459" spans="1:11" hidden="1" x14ac:dyDescent="0.35">
      <c r="A459" s="9" t="s">
        <v>3075</v>
      </c>
      <c r="B459" s="10" t="s">
        <v>1608</v>
      </c>
      <c r="C459" t="str">
        <f t="shared" si="76"/>
        <v>buborékcsomagolásban</v>
      </c>
      <c r="D459" s="10" t="s">
        <v>3084</v>
      </c>
      <c r="E459" s="10" t="s">
        <v>3077</v>
      </c>
      <c r="F459" s="10" t="s">
        <v>1554</v>
      </c>
      <c r="G459" s="10" t="s">
        <v>3078</v>
      </c>
      <c r="H459" s="21">
        <v>42282</v>
      </c>
      <c r="I459" s="21"/>
      <c r="J459" s="10" t="s">
        <v>1544</v>
      </c>
      <c r="K459" s="10" t="s">
        <v>1567</v>
      </c>
    </row>
    <row r="460" spans="1:11" hidden="1" x14ac:dyDescent="0.35">
      <c r="A460" s="11" t="s">
        <v>3075</v>
      </c>
      <c r="B460" s="12" t="s">
        <v>3085</v>
      </c>
      <c r="C460" t="str">
        <f t="shared" si="76"/>
        <v>HDPE tartályban</v>
      </c>
      <c r="D460" s="12" t="s">
        <v>3086</v>
      </c>
      <c r="E460" s="12" t="s">
        <v>3077</v>
      </c>
      <c r="F460" s="12" t="s">
        <v>1554</v>
      </c>
      <c r="G460" s="12" t="s">
        <v>3078</v>
      </c>
      <c r="H460" s="20">
        <v>42282</v>
      </c>
      <c r="I460" s="20"/>
      <c r="J460" s="12" t="s">
        <v>1544</v>
      </c>
      <c r="K460" s="12" t="s">
        <v>1567</v>
      </c>
    </row>
    <row r="461" spans="1:11" hidden="1" x14ac:dyDescent="0.35">
      <c r="A461" s="9" t="s">
        <v>3075</v>
      </c>
      <c r="B461" s="10" t="s">
        <v>1667</v>
      </c>
      <c r="C461" t="str">
        <f t="shared" si="76"/>
        <v>buborékcsomagolásban</v>
      </c>
      <c r="D461" s="10" t="s">
        <v>3087</v>
      </c>
      <c r="E461" s="10" t="s">
        <v>3077</v>
      </c>
      <c r="F461" s="10" t="s">
        <v>1554</v>
      </c>
      <c r="G461" s="10" t="s">
        <v>3078</v>
      </c>
      <c r="H461" s="21">
        <v>42282</v>
      </c>
      <c r="I461" s="21"/>
      <c r="J461" s="10" t="s">
        <v>1544</v>
      </c>
      <c r="K461" s="10" t="s">
        <v>1567</v>
      </c>
    </row>
    <row r="462" spans="1:11" hidden="1" x14ac:dyDescent="0.35">
      <c r="A462" s="11" t="s">
        <v>3075</v>
      </c>
      <c r="B462" s="12" t="s">
        <v>1735</v>
      </c>
      <c r="C462" t="str">
        <f t="shared" si="76"/>
        <v>buborékcsomagolásban</v>
      </c>
      <c r="D462" s="12" t="s">
        <v>3088</v>
      </c>
      <c r="E462" s="12" t="s">
        <v>3077</v>
      </c>
      <c r="F462" s="12" t="s">
        <v>1554</v>
      </c>
      <c r="G462" s="12" t="s">
        <v>3078</v>
      </c>
      <c r="H462" s="20">
        <v>42282</v>
      </c>
      <c r="I462" s="20"/>
      <c r="J462" s="12" t="s">
        <v>1544</v>
      </c>
      <c r="K462" s="12" t="s">
        <v>1567</v>
      </c>
    </row>
    <row r="463" spans="1:11" hidden="1" x14ac:dyDescent="0.35">
      <c r="A463" s="9" t="s">
        <v>3075</v>
      </c>
      <c r="B463" s="10" t="s">
        <v>3089</v>
      </c>
      <c r="C463" t="str">
        <f t="shared" si="76"/>
        <v>HDPE tartályban</v>
      </c>
      <c r="D463" s="10" t="s">
        <v>3090</v>
      </c>
      <c r="E463" s="10" t="s">
        <v>3077</v>
      </c>
      <c r="F463" s="10" t="s">
        <v>1554</v>
      </c>
      <c r="G463" s="10" t="s">
        <v>3078</v>
      </c>
      <c r="H463" s="21">
        <v>42282</v>
      </c>
      <c r="I463" s="21"/>
      <c r="J463" s="10" t="s">
        <v>1544</v>
      </c>
      <c r="K463" s="10" t="s">
        <v>1567</v>
      </c>
    </row>
    <row r="464" spans="1:11" hidden="1" x14ac:dyDescent="0.35">
      <c r="A464" s="11" t="s">
        <v>3075</v>
      </c>
      <c r="B464" s="12" t="s">
        <v>1933</v>
      </c>
      <c r="C464" t="str">
        <f t="shared" si="76"/>
        <v>buborékcsomagolásban</v>
      </c>
      <c r="D464" s="12" t="s">
        <v>3091</v>
      </c>
      <c r="E464" s="12" t="s">
        <v>3077</v>
      </c>
      <c r="F464" s="12" t="s">
        <v>1554</v>
      </c>
      <c r="G464" s="12" t="s">
        <v>3078</v>
      </c>
      <c r="H464" s="20">
        <v>42282</v>
      </c>
      <c r="I464" s="20"/>
      <c r="J464" s="12" t="s">
        <v>1544</v>
      </c>
      <c r="K464" s="12" t="s">
        <v>1567</v>
      </c>
    </row>
    <row r="465" spans="1:11" hidden="1" x14ac:dyDescent="0.35">
      <c r="A465" s="9" t="s">
        <v>3075</v>
      </c>
      <c r="B465" s="10" t="s">
        <v>3092</v>
      </c>
      <c r="C465" t="str">
        <f t="shared" si="76"/>
        <v>buborékcsomagolásban</v>
      </c>
      <c r="D465" s="10" t="s">
        <v>3093</v>
      </c>
      <c r="E465" s="10" t="s">
        <v>3077</v>
      </c>
      <c r="F465" s="10" t="s">
        <v>1554</v>
      </c>
      <c r="G465" s="10" t="s">
        <v>3078</v>
      </c>
      <c r="H465" s="21">
        <v>42282</v>
      </c>
      <c r="I465" s="21"/>
      <c r="J465" s="10" t="s">
        <v>1544</v>
      </c>
      <c r="K465" s="10" t="s">
        <v>1567</v>
      </c>
    </row>
    <row r="466" spans="1:11" hidden="1" x14ac:dyDescent="0.35">
      <c r="A466" s="11" t="s">
        <v>3094</v>
      </c>
      <c r="B466" s="12" t="s">
        <v>1717</v>
      </c>
      <c r="C466" t="str">
        <f t="shared" si="76"/>
        <v>buborékcsomagolásban</v>
      </c>
      <c r="D466" s="12" t="s">
        <v>3095</v>
      </c>
      <c r="E466" s="12" t="s">
        <v>3096</v>
      </c>
      <c r="F466" s="12" t="s">
        <v>3097</v>
      </c>
      <c r="G466" s="12" t="s">
        <v>3098</v>
      </c>
      <c r="H466" s="20">
        <v>44531</v>
      </c>
      <c r="I466" s="20"/>
      <c r="J466" s="12" t="s">
        <v>1783</v>
      </c>
      <c r="K466" s="12" t="s">
        <v>1584</v>
      </c>
    </row>
    <row r="467" spans="1:11" hidden="1" x14ac:dyDescent="0.35">
      <c r="A467" s="9" t="s">
        <v>3094</v>
      </c>
      <c r="B467" s="10" t="s">
        <v>3099</v>
      </c>
      <c r="C467" t="str">
        <f t="shared" si="76"/>
        <v>átlátszatlan fehér buborékcsomagolásban</v>
      </c>
      <c r="D467" s="10" t="s">
        <v>3100</v>
      </c>
      <c r="E467" s="10" t="s">
        <v>3096</v>
      </c>
      <c r="F467" s="10" t="s">
        <v>3097</v>
      </c>
      <c r="G467" s="10" t="s">
        <v>3098</v>
      </c>
      <c r="H467" s="21">
        <v>44531</v>
      </c>
      <c r="I467" s="21"/>
      <c r="J467" s="10" t="s">
        <v>1783</v>
      </c>
      <c r="K467" s="10" t="s">
        <v>1584</v>
      </c>
    </row>
    <row r="468" spans="1:11" hidden="1" x14ac:dyDescent="0.35">
      <c r="A468" s="11" t="s">
        <v>3101</v>
      </c>
      <c r="B468" s="12" t="s">
        <v>1667</v>
      </c>
      <c r="C468" t="str">
        <f t="shared" si="76"/>
        <v>buborékcsomagolásban</v>
      </c>
      <c r="D468" s="12" t="s">
        <v>3102</v>
      </c>
      <c r="E468" s="12" t="s">
        <v>3103</v>
      </c>
      <c r="F468" s="12" t="s">
        <v>1542</v>
      </c>
      <c r="G468" s="12" t="s">
        <v>3104</v>
      </c>
      <c r="H468" s="20">
        <v>45058</v>
      </c>
      <c r="I468" s="20"/>
      <c r="J468" s="12" t="s">
        <v>1544</v>
      </c>
      <c r="K468" s="12" t="s">
        <v>1584</v>
      </c>
    </row>
    <row r="469" spans="1:11" hidden="1" x14ac:dyDescent="0.35">
      <c r="A469" s="9" t="s">
        <v>3105</v>
      </c>
      <c r="B469" s="10" t="s">
        <v>1667</v>
      </c>
      <c r="C469" t="str">
        <f t="shared" si="76"/>
        <v>buborékcsomagolásban</v>
      </c>
      <c r="D469" s="10" t="s">
        <v>3106</v>
      </c>
      <c r="E469" s="10" t="s">
        <v>3103</v>
      </c>
      <c r="F469" s="10" t="s">
        <v>1542</v>
      </c>
      <c r="G469" s="10" t="s">
        <v>3104</v>
      </c>
      <c r="H469" s="21">
        <v>45133</v>
      </c>
      <c r="I469" s="21"/>
      <c r="J469" s="10" t="s">
        <v>1544</v>
      </c>
      <c r="K469" s="10" t="s">
        <v>1584</v>
      </c>
    </row>
    <row r="470" spans="1:11" hidden="1" x14ac:dyDescent="0.35">
      <c r="A470" s="11" t="s">
        <v>3107</v>
      </c>
      <c r="B470" s="12" t="s">
        <v>1735</v>
      </c>
      <c r="C470" t="str">
        <f t="shared" si="76"/>
        <v>buborékcsomagolásban</v>
      </c>
      <c r="D470" s="12" t="s">
        <v>3108</v>
      </c>
      <c r="E470" s="12" t="s">
        <v>3109</v>
      </c>
      <c r="F470" s="12" t="s">
        <v>2349</v>
      </c>
      <c r="G470" s="12" t="s">
        <v>3110</v>
      </c>
      <c r="H470" s="20">
        <v>45540</v>
      </c>
      <c r="I470" s="20"/>
      <c r="J470" s="12" t="s">
        <v>1544</v>
      </c>
      <c r="K470" s="12" t="s">
        <v>1567</v>
      </c>
    </row>
    <row r="471" spans="1:11" hidden="1" x14ac:dyDescent="0.35">
      <c r="A471" s="9" t="s">
        <v>3111</v>
      </c>
      <c r="B471" s="10" t="s">
        <v>1735</v>
      </c>
      <c r="C471" t="str">
        <f t="shared" si="76"/>
        <v>buborékcsomagolásban</v>
      </c>
      <c r="D471" s="10" t="s">
        <v>3112</v>
      </c>
      <c r="E471" s="10" t="s">
        <v>3109</v>
      </c>
      <c r="F471" s="10" t="s">
        <v>2349</v>
      </c>
      <c r="G471" s="10" t="s">
        <v>3110</v>
      </c>
      <c r="H471" s="21">
        <v>45625</v>
      </c>
      <c r="I471" s="21"/>
      <c r="J471" s="10" t="s">
        <v>1544</v>
      </c>
      <c r="K471" s="10" t="s">
        <v>1567</v>
      </c>
    </row>
    <row r="472" spans="1:11" hidden="1" x14ac:dyDescent="0.35">
      <c r="A472" s="11" t="s">
        <v>3113</v>
      </c>
      <c r="B472" s="12" t="s">
        <v>1975</v>
      </c>
      <c r="C472" t="s">
        <v>6138</v>
      </c>
      <c r="D472" s="12" t="s">
        <v>3114</v>
      </c>
      <c r="E472" s="12" t="s">
        <v>3109</v>
      </c>
      <c r="F472" s="12" t="s">
        <v>1542</v>
      </c>
      <c r="G472" s="12" t="s">
        <v>3110</v>
      </c>
      <c r="H472" s="20">
        <v>45624</v>
      </c>
      <c r="I472" s="20"/>
      <c r="J472" s="12" t="s">
        <v>1544</v>
      </c>
      <c r="K472" s="12" t="s">
        <v>1567</v>
      </c>
    </row>
    <row r="473" spans="1:11" hidden="1" x14ac:dyDescent="0.35">
      <c r="A473" s="9" t="s">
        <v>3115</v>
      </c>
      <c r="B473" s="10" t="s">
        <v>1975</v>
      </c>
      <c r="C473" t="s">
        <v>6138</v>
      </c>
      <c r="D473" s="10" t="s">
        <v>3116</v>
      </c>
      <c r="E473" s="10" t="s">
        <v>3109</v>
      </c>
      <c r="F473" s="10" t="s">
        <v>1542</v>
      </c>
      <c r="G473" s="10" t="s">
        <v>3110</v>
      </c>
      <c r="H473" s="21">
        <v>45644</v>
      </c>
      <c r="I473" s="21"/>
      <c r="J473" s="10" t="s">
        <v>1544</v>
      </c>
      <c r="K473" s="10" t="s">
        <v>1567</v>
      </c>
    </row>
    <row r="474" spans="1:11" hidden="1" x14ac:dyDescent="0.35">
      <c r="A474" s="11" t="s">
        <v>3117</v>
      </c>
      <c r="B474" s="12" t="s">
        <v>2265</v>
      </c>
      <c r="C474" t="str">
        <f t="shared" ref="C474:C482" si="77">TRIM(_xlfn.TEXTAFTER(B474, "-"))</f>
        <v>buborékcsomagolásban</v>
      </c>
      <c r="D474" s="12" t="s">
        <v>3118</v>
      </c>
      <c r="E474" s="12" t="s">
        <v>2262</v>
      </c>
      <c r="F474" s="12" t="s">
        <v>1806</v>
      </c>
      <c r="G474" s="12" t="s">
        <v>2264</v>
      </c>
      <c r="H474" s="20">
        <v>45567</v>
      </c>
      <c r="I474" s="20"/>
      <c r="J474" s="12" t="s">
        <v>1583</v>
      </c>
      <c r="K474" s="12" t="s">
        <v>1567</v>
      </c>
    </row>
    <row r="475" spans="1:11" hidden="1" x14ac:dyDescent="0.35">
      <c r="A475" s="9" t="s">
        <v>3117</v>
      </c>
      <c r="B475" s="10" t="s">
        <v>2267</v>
      </c>
      <c r="C475" t="str">
        <f t="shared" si="77"/>
        <v>buborékcsomagolásban</v>
      </c>
      <c r="D475" s="10" t="s">
        <v>3119</v>
      </c>
      <c r="E475" s="10" t="s">
        <v>2262</v>
      </c>
      <c r="F475" s="10" t="s">
        <v>1806</v>
      </c>
      <c r="G475" s="10" t="s">
        <v>2264</v>
      </c>
      <c r="H475" s="21">
        <v>45671</v>
      </c>
      <c r="I475" s="21"/>
      <c r="J475" s="10" t="s">
        <v>1544</v>
      </c>
      <c r="K475" s="10" t="s">
        <v>1567</v>
      </c>
    </row>
    <row r="476" spans="1:11" hidden="1" x14ac:dyDescent="0.35">
      <c r="A476" s="11" t="s">
        <v>3120</v>
      </c>
      <c r="B476" s="12" t="s">
        <v>3121</v>
      </c>
      <c r="C476" t="str">
        <f t="shared" si="77"/>
        <v>buborékcsomagolásban</v>
      </c>
      <c r="D476" s="12" t="s">
        <v>3122</v>
      </c>
      <c r="E476" s="12" t="s">
        <v>2678</v>
      </c>
      <c r="F476" s="12" t="s">
        <v>2113</v>
      </c>
      <c r="G476" s="12" t="s">
        <v>2679</v>
      </c>
      <c r="H476" s="20">
        <v>43497</v>
      </c>
      <c r="I476" s="20"/>
      <c r="J476" s="12" t="s">
        <v>1678</v>
      </c>
      <c r="K476" s="12" t="s">
        <v>1584</v>
      </c>
    </row>
    <row r="477" spans="1:11" hidden="1" x14ac:dyDescent="0.35">
      <c r="A477" s="9" t="s">
        <v>3120</v>
      </c>
      <c r="B477" s="10" t="s">
        <v>3123</v>
      </c>
      <c r="C477" t="str">
        <f t="shared" si="77"/>
        <v>buborékcsomagolásban</v>
      </c>
      <c r="D477" s="10" t="s">
        <v>3124</v>
      </c>
      <c r="E477" s="10" t="s">
        <v>2678</v>
      </c>
      <c r="F477" s="10" t="s">
        <v>2113</v>
      </c>
      <c r="G477" s="10" t="s">
        <v>2679</v>
      </c>
      <c r="H477" s="21">
        <v>43497</v>
      </c>
      <c r="I477" s="21"/>
      <c r="J477" s="10" t="s">
        <v>1678</v>
      </c>
      <c r="K477" s="10" t="s">
        <v>1584</v>
      </c>
    </row>
    <row r="478" spans="1:11" hidden="1" x14ac:dyDescent="0.35">
      <c r="A478" s="11" t="s">
        <v>3125</v>
      </c>
      <c r="B478" s="12" t="s">
        <v>3126</v>
      </c>
      <c r="C478" t="str">
        <f t="shared" si="77"/>
        <v>buborékcsomagolásban</v>
      </c>
      <c r="D478" s="12" t="s">
        <v>3127</v>
      </c>
      <c r="E478" s="12" t="s">
        <v>3128</v>
      </c>
      <c r="F478" s="12" t="s">
        <v>1931</v>
      </c>
      <c r="G478" s="12" t="s">
        <v>3129</v>
      </c>
      <c r="H478" s="20">
        <v>43546</v>
      </c>
      <c r="I478" s="20"/>
      <c r="J478" s="12" t="s">
        <v>1583</v>
      </c>
      <c r="K478" s="12" t="s">
        <v>1567</v>
      </c>
    </row>
    <row r="479" spans="1:11" hidden="1" x14ac:dyDescent="0.35">
      <c r="A479" s="9" t="s">
        <v>3130</v>
      </c>
      <c r="B479" s="10" t="s">
        <v>3131</v>
      </c>
      <c r="C479" t="str">
        <f t="shared" si="77"/>
        <v>buborékcsomagolásban</v>
      </c>
      <c r="D479" s="10" t="s">
        <v>3132</v>
      </c>
      <c r="E479" s="10" t="s">
        <v>3133</v>
      </c>
      <c r="F479" s="10" t="s">
        <v>1593</v>
      </c>
      <c r="G479" s="10" t="s">
        <v>3134</v>
      </c>
      <c r="H479" s="21">
        <v>45749</v>
      </c>
      <c r="I479" s="21"/>
      <c r="J479" s="10" t="s">
        <v>1544</v>
      </c>
      <c r="K479" s="10" t="s">
        <v>1567</v>
      </c>
    </row>
    <row r="480" spans="1:11" x14ac:dyDescent="0.35">
      <c r="A480" s="11" t="s">
        <v>3135</v>
      </c>
      <c r="B480" s="12" t="s">
        <v>3136</v>
      </c>
      <c r="C480" t="str">
        <f t="shared" si="77"/>
        <v>védõtasakban</v>
      </c>
      <c r="D480" s="12" t="s">
        <v>3137</v>
      </c>
      <c r="E480" s="12" t="s">
        <v>2778</v>
      </c>
      <c r="F480" s="12" t="s">
        <v>1554</v>
      </c>
      <c r="G480" s="12" t="s">
        <v>2779</v>
      </c>
      <c r="H480" s="20">
        <v>45631</v>
      </c>
      <c r="I480" s="20">
        <v>46023</v>
      </c>
      <c r="J480" s="12" t="s">
        <v>1583</v>
      </c>
      <c r="K480" s="12" t="s">
        <v>1567</v>
      </c>
    </row>
    <row r="481" spans="1:11" x14ac:dyDescent="0.35">
      <c r="A481" s="9" t="s">
        <v>3138</v>
      </c>
      <c r="B481" s="10" t="s">
        <v>3136</v>
      </c>
      <c r="C481" t="str">
        <f t="shared" si="77"/>
        <v>védõtasakban</v>
      </c>
      <c r="D481" s="10" t="s">
        <v>3139</v>
      </c>
      <c r="E481" s="10" t="s">
        <v>2778</v>
      </c>
      <c r="F481" s="10" t="s">
        <v>1554</v>
      </c>
      <c r="G481" s="10" t="s">
        <v>2779</v>
      </c>
      <c r="H481" s="21">
        <v>45700</v>
      </c>
      <c r="I481" s="21">
        <v>45991</v>
      </c>
      <c r="J481" s="10" t="s">
        <v>1583</v>
      </c>
      <c r="K481" s="10" t="s">
        <v>1584</v>
      </c>
    </row>
    <row r="482" spans="1:11" x14ac:dyDescent="0.35">
      <c r="A482" s="11" t="s">
        <v>3140</v>
      </c>
      <c r="B482" s="12" t="s">
        <v>3136</v>
      </c>
      <c r="C482" t="str">
        <f t="shared" si="77"/>
        <v>védõtasakban</v>
      </c>
      <c r="D482" s="12" t="s">
        <v>3141</v>
      </c>
      <c r="E482" s="12" t="s">
        <v>2778</v>
      </c>
      <c r="F482" s="12" t="s">
        <v>1554</v>
      </c>
      <c r="G482" s="12" t="s">
        <v>2779</v>
      </c>
      <c r="H482" s="20">
        <v>45671</v>
      </c>
      <c r="I482" s="20">
        <v>45978</v>
      </c>
      <c r="J482" s="12" t="s">
        <v>1583</v>
      </c>
      <c r="K482" s="12" t="s">
        <v>1567</v>
      </c>
    </row>
    <row r="483" spans="1:11" x14ac:dyDescent="0.35">
      <c r="A483" s="9" t="s">
        <v>3142</v>
      </c>
      <c r="B483" s="10" t="s">
        <v>2075</v>
      </c>
      <c r="C483" t="str">
        <f>TRIM(_xlfn.TEXTAFTER(B483, "ml"))</f>
        <v>ampulla</v>
      </c>
      <c r="D483" s="10" t="s">
        <v>3143</v>
      </c>
      <c r="E483" s="10" t="s">
        <v>3144</v>
      </c>
      <c r="F483" s="10" t="s">
        <v>2440</v>
      </c>
      <c r="G483" s="10" t="s">
        <v>3145</v>
      </c>
      <c r="H483" s="21">
        <v>45953</v>
      </c>
      <c r="I483" s="21">
        <v>45975</v>
      </c>
      <c r="J483" s="10" t="s">
        <v>1583</v>
      </c>
      <c r="K483" s="10" t="s">
        <v>1563</v>
      </c>
    </row>
    <row r="484" spans="1:11" hidden="1" x14ac:dyDescent="0.35">
      <c r="A484" s="11" t="s">
        <v>3146</v>
      </c>
      <c r="B484" s="12" t="s">
        <v>1717</v>
      </c>
      <c r="C484" t="str">
        <f t="shared" ref="C484:C490" si="78">TRIM(_xlfn.TEXTAFTER(B484, "-"))</f>
        <v>buborékcsomagolásban</v>
      </c>
      <c r="D484" s="12" t="s">
        <v>3147</v>
      </c>
      <c r="E484" s="12" t="s">
        <v>3148</v>
      </c>
      <c r="F484" s="12" t="s">
        <v>2860</v>
      </c>
      <c r="G484" s="12" t="s">
        <v>3149</v>
      </c>
      <c r="H484" s="20">
        <v>45931</v>
      </c>
      <c r="I484" s="20"/>
      <c r="J484" s="12" t="s">
        <v>1544</v>
      </c>
      <c r="K484" s="12" t="s">
        <v>1584</v>
      </c>
    </row>
    <row r="485" spans="1:11" hidden="1" x14ac:dyDescent="0.35">
      <c r="A485" s="9" t="s">
        <v>3146</v>
      </c>
      <c r="B485" s="10" t="s">
        <v>1735</v>
      </c>
      <c r="C485" t="str">
        <f t="shared" si="78"/>
        <v>buborékcsomagolásban</v>
      </c>
      <c r="D485" s="10" t="s">
        <v>3150</v>
      </c>
      <c r="E485" s="10" t="s">
        <v>3148</v>
      </c>
      <c r="F485" s="10" t="s">
        <v>2860</v>
      </c>
      <c r="G485" s="10" t="s">
        <v>3149</v>
      </c>
      <c r="H485" s="21">
        <v>45931</v>
      </c>
      <c r="I485" s="21"/>
      <c r="J485" s="10" t="s">
        <v>1544</v>
      </c>
      <c r="K485" s="10" t="s">
        <v>1584</v>
      </c>
    </row>
    <row r="486" spans="1:11" hidden="1" x14ac:dyDescent="0.35">
      <c r="A486" s="11" t="s">
        <v>3151</v>
      </c>
      <c r="B486" s="12" t="s">
        <v>1735</v>
      </c>
      <c r="C486" t="str">
        <f t="shared" si="78"/>
        <v>buborékcsomagolásban</v>
      </c>
      <c r="D486" s="12" t="s">
        <v>3152</v>
      </c>
      <c r="E486" s="12" t="s">
        <v>3153</v>
      </c>
      <c r="F486" s="12" t="s">
        <v>1542</v>
      </c>
      <c r="G486" s="12" t="s">
        <v>3154</v>
      </c>
      <c r="H486" s="20">
        <v>45631</v>
      </c>
      <c r="I486" s="20"/>
      <c r="J486" s="12" t="s">
        <v>1544</v>
      </c>
      <c r="K486" s="12" t="s">
        <v>1567</v>
      </c>
    </row>
    <row r="487" spans="1:11" x14ac:dyDescent="0.35">
      <c r="A487" s="9" t="s">
        <v>3155</v>
      </c>
      <c r="B487" s="10" t="s">
        <v>1667</v>
      </c>
      <c r="C487" t="str">
        <f t="shared" si="78"/>
        <v>buborékcsomagolásban</v>
      </c>
      <c r="D487" s="10" t="s">
        <v>3156</v>
      </c>
      <c r="E487" s="10" t="s">
        <v>3157</v>
      </c>
      <c r="F487" s="10" t="s">
        <v>2235</v>
      </c>
      <c r="G487" s="10" t="s">
        <v>3158</v>
      </c>
      <c r="H487" s="21">
        <v>45649</v>
      </c>
      <c r="I487" s="21">
        <v>46023</v>
      </c>
      <c r="J487" s="10" t="s">
        <v>1678</v>
      </c>
      <c r="K487" s="10" t="s">
        <v>1567</v>
      </c>
    </row>
    <row r="488" spans="1:11" x14ac:dyDescent="0.35">
      <c r="A488" s="11" t="s">
        <v>3155</v>
      </c>
      <c r="B488" s="12" t="s">
        <v>3159</v>
      </c>
      <c r="C488" t="str">
        <f t="shared" si="78"/>
        <v>adagonként perforált buborékcsomagolásban</v>
      </c>
      <c r="D488" s="12" t="s">
        <v>3160</v>
      </c>
      <c r="E488" s="12" t="s">
        <v>3157</v>
      </c>
      <c r="F488" s="12" t="s">
        <v>2235</v>
      </c>
      <c r="G488" s="12" t="s">
        <v>3158</v>
      </c>
      <c r="H488" s="20">
        <v>45706</v>
      </c>
      <c r="I488" s="20">
        <v>46023</v>
      </c>
      <c r="J488" s="12" t="s">
        <v>1678</v>
      </c>
      <c r="K488" s="12" t="s">
        <v>1567</v>
      </c>
    </row>
    <row r="489" spans="1:11" hidden="1" x14ac:dyDescent="0.35">
      <c r="A489" s="9" t="s">
        <v>3161</v>
      </c>
      <c r="B489" s="10" t="s">
        <v>1667</v>
      </c>
      <c r="C489" t="str">
        <f t="shared" si="78"/>
        <v>buborékcsomagolásban</v>
      </c>
      <c r="D489" s="10" t="s">
        <v>3162</v>
      </c>
      <c r="E489" s="10" t="s">
        <v>3157</v>
      </c>
      <c r="F489" s="10" t="s">
        <v>1902</v>
      </c>
      <c r="G489" s="10" t="s">
        <v>3163</v>
      </c>
      <c r="H489" s="21">
        <v>45840</v>
      </c>
      <c r="I489" s="21"/>
      <c r="J489" s="10" t="s">
        <v>1583</v>
      </c>
      <c r="K489" s="10" t="s">
        <v>1567</v>
      </c>
    </row>
    <row r="490" spans="1:11" hidden="1" x14ac:dyDescent="0.35">
      <c r="A490" s="11" t="s">
        <v>3164</v>
      </c>
      <c r="B490" s="12" t="s">
        <v>1608</v>
      </c>
      <c r="C490" t="str">
        <f t="shared" si="78"/>
        <v>buborékcsomagolásban</v>
      </c>
      <c r="D490" s="12" t="s">
        <v>3165</v>
      </c>
      <c r="E490" s="12" t="s">
        <v>1730</v>
      </c>
      <c r="F490" s="12" t="s">
        <v>2135</v>
      </c>
      <c r="G490" s="12" t="s">
        <v>1731</v>
      </c>
      <c r="H490" s="20">
        <v>45323</v>
      </c>
      <c r="I490" s="20"/>
      <c r="J490" s="12" t="s">
        <v>1583</v>
      </c>
      <c r="K490" s="12" t="s">
        <v>1595</v>
      </c>
    </row>
    <row r="491" spans="1:11" hidden="1" x14ac:dyDescent="0.35">
      <c r="A491" s="9" t="s">
        <v>3166</v>
      </c>
      <c r="B491" s="10" t="s">
        <v>3167</v>
      </c>
      <c r="C491" t="str">
        <f>TRIM(_xlfn.TEXTAFTER(B491, "g"))</f>
        <v>Al tubusban</v>
      </c>
      <c r="D491" s="10" t="s">
        <v>3168</v>
      </c>
      <c r="E491" s="10" t="s">
        <v>2724</v>
      </c>
      <c r="F491" s="10" t="s">
        <v>2084</v>
      </c>
      <c r="G491" s="10" t="s">
        <v>2725</v>
      </c>
      <c r="H491" s="21">
        <v>45504</v>
      </c>
      <c r="I491" s="21"/>
      <c r="J491" s="10" t="s">
        <v>1583</v>
      </c>
      <c r="K491" s="10" t="s">
        <v>1573</v>
      </c>
    </row>
    <row r="492" spans="1:11" hidden="1" x14ac:dyDescent="0.35">
      <c r="A492" s="11" t="s">
        <v>3169</v>
      </c>
      <c r="B492" s="12" t="s">
        <v>1918</v>
      </c>
      <c r="C492" t="str">
        <f t="shared" ref="C492" si="79">TRIM(_xlfn.TEXTAFTER(B492, "-"))</f>
        <v>tasakban</v>
      </c>
      <c r="D492" s="12" t="s">
        <v>3170</v>
      </c>
      <c r="E492" s="12" t="s">
        <v>2724</v>
      </c>
      <c r="F492" s="12" t="s">
        <v>2084</v>
      </c>
      <c r="G492" s="12" t="s">
        <v>2728</v>
      </c>
      <c r="H492" s="20">
        <v>45775</v>
      </c>
      <c r="I492" s="20"/>
      <c r="J492" s="12" t="s">
        <v>1583</v>
      </c>
      <c r="K492" s="12" t="s">
        <v>1573</v>
      </c>
    </row>
    <row r="493" spans="1:11" x14ac:dyDescent="0.35">
      <c r="A493" s="9" t="s">
        <v>3171</v>
      </c>
      <c r="B493" s="10" t="s">
        <v>3172</v>
      </c>
      <c r="C493" t="str">
        <f t="shared" ref="C493:C494" si="80">TRIM(_xlfn.TEXTAFTER(B493, "g"))</f>
        <v>palackban</v>
      </c>
      <c r="D493" s="10" t="s">
        <v>3173</v>
      </c>
      <c r="E493" s="10" t="s">
        <v>3174</v>
      </c>
      <c r="F493" s="10" t="s">
        <v>3175</v>
      </c>
      <c r="G493" s="10" t="s">
        <v>3176</v>
      </c>
      <c r="H493" s="21">
        <v>45910</v>
      </c>
      <c r="I493" s="21">
        <v>45985</v>
      </c>
      <c r="J493" s="10" t="s">
        <v>1860</v>
      </c>
      <c r="K493" s="10" t="s">
        <v>1549</v>
      </c>
    </row>
    <row r="494" spans="1:11" x14ac:dyDescent="0.35">
      <c r="A494" s="11" t="s">
        <v>3177</v>
      </c>
      <c r="B494" s="12" t="s">
        <v>3178</v>
      </c>
      <c r="C494" t="str">
        <f t="shared" si="80"/>
        <v>injekciós üvegben</v>
      </c>
      <c r="D494" s="12" t="s">
        <v>3179</v>
      </c>
      <c r="E494" s="12" t="s">
        <v>3180</v>
      </c>
      <c r="F494" s="12" t="s">
        <v>2305</v>
      </c>
      <c r="G494" s="12" t="s">
        <v>3181</v>
      </c>
      <c r="H494" s="20">
        <v>45536</v>
      </c>
      <c r="I494" s="20">
        <v>46203</v>
      </c>
      <c r="J494" s="12" t="s">
        <v>1583</v>
      </c>
      <c r="K494" s="12" t="s">
        <v>1747</v>
      </c>
    </row>
    <row r="495" spans="1:11" hidden="1" x14ac:dyDescent="0.35">
      <c r="A495" s="9" t="s">
        <v>3182</v>
      </c>
      <c r="B495" s="10" t="s">
        <v>1994</v>
      </c>
      <c r="C495" t="str">
        <f t="shared" ref="C495" si="81">TRIM(_xlfn.TEXTAFTER(B495, "-"))</f>
        <v>buborékcsomagolásban</v>
      </c>
      <c r="D495" s="10" t="s">
        <v>3183</v>
      </c>
      <c r="E495" s="10" t="s">
        <v>2262</v>
      </c>
      <c r="F495" s="10" t="s">
        <v>2458</v>
      </c>
      <c r="G495" s="10" t="s">
        <v>2264</v>
      </c>
      <c r="H495" s="21">
        <v>44257</v>
      </c>
      <c r="I495" s="21"/>
      <c r="J495" s="10" t="s">
        <v>1544</v>
      </c>
      <c r="K495" s="10" t="s">
        <v>1573</v>
      </c>
    </row>
    <row r="496" spans="1:11" x14ac:dyDescent="0.35">
      <c r="A496" s="11" t="s">
        <v>3184</v>
      </c>
      <c r="B496" s="12" t="s">
        <v>3185</v>
      </c>
      <c r="C496" t="str">
        <f>TRIM(_xlfn.TEXTAFTER(B496, "ml"))</f>
        <v>infúziós palackban</v>
      </c>
      <c r="D496" s="12" t="s">
        <v>3186</v>
      </c>
      <c r="E496" s="12" t="s">
        <v>2262</v>
      </c>
      <c r="F496" s="12" t="s">
        <v>1818</v>
      </c>
      <c r="G496" s="12" t="s">
        <v>2264</v>
      </c>
      <c r="H496" s="20">
        <v>45965</v>
      </c>
      <c r="I496" s="20">
        <v>46001</v>
      </c>
      <c r="J496" s="12" t="s">
        <v>1860</v>
      </c>
      <c r="K496" s="12" t="s">
        <v>1584</v>
      </c>
    </row>
    <row r="497" spans="1:11" x14ac:dyDescent="0.35">
      <c r="A497" s="9" t="s">
        <v>3187</v>
      </c>
      <c r="B497" s="10" t="s">
        <v>1608</v>
      </c>
      <c r="C497" t="str">
        <f t="shared" ref="C497" si="82">TRIM(_xlfn.TEXTAFTER(B497, "-"))</f>
        <v>buborékcsomagolásban</v>
      </c>
      <c r="D497" s="10" t="s">
        <v>3188</v>
      </c>
      <c r="E497" s="10" t="s">
        <v>3189</v>
      </c>
      <c r="F497" s="10" t="s">
        <v>3190</v>
      </c>
      <c r="G497" s="10" t="s">
        <v>3191</v>
      </c>
      <c r="H497" s="21">
        <v>45769</v>
      </c>
      <c r="I497" s="21">
        <v>45991</v>
      </c>
      <c r="J497" s="10" t="s">
        <v>1678</v>
      </c>
      <c r="K497" s="10" t="s">
        <v>1563</v>
      </c>
    </row>
    <row r="498" spans="1:11" hidden="1" x14ac:dyDescent="0.35">
      <c r="A498" s="11" t="s">
        <v>3192</v>
      </c>
      <c r="B498" s="12" t="s">
        <v>3193</v>
      </c>
      <c r="C498" t="str">
        <f>TRIM(_xlfn.TEXTAFTER(B498, "g"))</f>
        <v>tasakban</v>
      </c>
      <c r="D498" s="12" t="s">
        <v>3194</v>
      </c>
      <c r="E498" s="12" t="s">
        <v>1571</v>
      </c>
      <c r="F498" s="12" t="s">
        <v>3195</v>
      </c>
      <c r="G498" s="12" t="s">
        <v>1572</v>
      </c>
      <c r="H498" s="20">
        <v>45659</v>
      </c>
      <c r="I498" s="20"/>
      <c r="J498" s="12" t="s">
        <v>1783</v>
      </c>
      <c r="K498" s="12" t="s">
        <v>1573</v>
      </c>
    </row>
    <row r="499" spans="1:11" hidden="1" x14ac:dyDescent="0.35">
      <c r="A499" s="9" t="s">
        <v>3196</v>
      </c>
      <c r="B499" s="10" t="s">
        <v>1711</v>
      </c>
      <c r="C499" t="str">
        <f>TRIM(_xlfn.TEXTAFTER(B499, "ml"))</f>
        <v>üvegben</v>
      </c>
      <c r="D499" s="10" t="s">
        <v>3197</v>
      </c>
      <c r="E499" s="10" t="s">
        <v>1571</v>
      </c>
      <c r="F499" s="10" t="s">
        <v>3195</v>
      </c>
      <c r="G499" s="10" t="s">
        <v>1572</v>
      </c>
      <c r="H499" s="21">
        <v>44319</v>
      </c>
      <c r="I499" s="21"/>
      <c r="J499" s="10" t="s">
        <v>1544</v>
      </c>
      <c r="K499" s="10" t="s">
        <v>1595</v>
      </c>
    </row>
    <row r="500" spans="1:11" hidden="1" x14ac:dyDescent="0.35">
      <c r="A500" s="11" t="s">
        <v>3198</v>
      </c>
      <c r="B500" s="12" t="s">
        <v>2450</v>
      </c>
      <c r="C500" t="str">
        <f>TRIM(_xlfn.TEXTAFTER(B500, "ml"))</f>
        <v>ampulla</v>
      </c>
      <c r="D500" s="12" t="s">
        <v>3199</v>
      </c>
      <c r="E500" s="12" t="s">
        <v>3200</v>
      </c>
      <c r="F500" s="12" t="s">
        <v>3201</v>
      </c>
      <c r="G500" s="12" t="s">
        <v>3202</v>
      </c>
      <c r="H500" s="20">
        <v>42318</v>
      </c>
      <c r="I500" s="20"/>
      <c r="J500" s="12" t="s">
        <v>1544</v>
      </c>
      <c r="K500" s="12" t="s">
        <v>1747</v>
      </c>
    </row>
    <row r="501" spans="1:11" hidden="1" x14ac:dyDescent="0.35">
      <c r="A501" s="9" t="s">
        <v>3203</v>
      </c>
      <c r="B501" s="10" t="s">
        <v>1547</v>
      </c>
      <c r="C501" t="str">
        <f>TRIM(_xlfn.TEXTAFTER(B501, "ml"))</f>
        <v>injekciós üvegben</v>
      </c>
      <c r="D501" s="10" t="s">
        <v>3204</v>
      </c>
      <c r="E501" s="10" t="s">
        <v>1541</v>
      </c>
      <c r="F501" s="10" t="s">
        <v>1554</v>
      </c>
      <c r="G501" s="10" t="s">
        <v>1543</v>
      </c>
      <c r="H501" s="21">
        <v>45632</v>
      </c>
      <c r="I501" s="21"/>
      <c r="J501" s="10" t="s">
        <v>1583</v>
      </c>
      <c r="K501" s="10" t="s">
        <v>1549</v>
      </c>
    </row>
    <row r="502" spans="1:11" hidden="1" x14ac:dyDescent="0.35">
      <c r="A502" s="11" t="s">
        <v>3205</v>
      </c>
      <c r="B502" s="12" t="s">
        <v>1735</v>
      </c>
      <c r="C502" t="str">
        <f t="shared" ref="C502:C509" si="83">TRIM(_xlfn.TEXTAFTER(B502, "-"))</f>
        <v>buborékcsomagolásban</v>
      </c>
      <c r="D502" s="12" t="s">
        <v>3206</v>
      </c>
      <c r="E502" s="12" t="s">
        <v>3207</v>
      </c>
      <c r="F502" s="12" t="s">
        <v>1593</v>
      </c>
      <c r="G502" s="12" t="s">
        <v>3208</v>
      </c>
      <c r="H502" s="20">
        <v>41246</v>
      </c>
      <c r="I502" s="20"/>
      <c r="J502" s="12" t="s">
        <v>1544</v>
      </c>
      <c r="K502" s="12" t="s">
        <v>1573</v>
      </c>
    </row>
    <row r="503" spans="1:11" x14ac:dyDescent="0.35">
      <c r="A503" s="9" t="s">
        <v>3209</v>
      </c>
      <c r="B503" s="10" t="s">
        <v>1735</v>
      </c>
      <c r="C503" t="str">
        <f t="shared" si="83"/>
        <v>buborékcsomagolásban</v>
      </c>
      <c r="D503" s="10" t="s">
        <v>3210</v>
      </c>
      <c r="E503" s="10" t="s">
        <v>3207</v>
      </c>
      <c r="F503" s="10" t="s">
        <v>2107</v>
      </c>
      <c r="G503" s="10" t="s">
        <v>3208</v>
      </c>
      <c r="H503" s="21">
        <v>45717</v>
      </c>
      <c r="I503" s="21">
        <v>46112</v>
      </c>
      <c r="J503" s="10" t="s">
        <v>1556</v>
      </c>
      <c r="K503" s="10" t="s">
        <v>1567</v>
      </c>
    </row>
    <row r="504" spans="1:11" hidden="1" x14ac:dyDescent="0.35">
      <c r="A504" s="11" t="s">
        <v>3211</v>
      </c>
      <c r="B504" s="12" t="s">
        <v>1735</v>
      </c>
      <c r="C504" t="str">
        <f t="shared" si="83"/>
        <v>buborékcsomagolásban</v>
      </c>
      <c r="D504" s="12" t="s">
        <v>3212</v>
      </c>
      <c r="E504" s="12" t="s">
        <v>3213</v>
      </c>
      <c r="F504" s="12" t="s">
        <v>1542</v>
      </c>
      <c r="G504" s="12" t="s">
        <v>3214</v>
      </c>
      <c r="H504" s="20">
        <v>45575</v>
      </c>
      <c r="I504" s="20"/>
      <c r="J504" s="12" t="s">
        <v>1544</v>
      </c>
      <c r="K504" s="12" t="s">
        <v>1567</v>
      </c>
    </row>
    <row r="505" spans="1:11" x14ac:dyDescent="0.35">
      <c r="A505" s="9" t="s">
        <v>3215</v>
      </c>
      <c r="B505" s="10" t="s">
        <v>3216</v>
      </c>
      <c r="C505" t="str">
        <f t="shared" si="83"/>
        <v>HDPE tartályban</v>
      </c>
      <c r="D505" s="10" t="s">
        <v>3217</v>
      </c>
      <c r="E505" s="10" t="s">
        <v>2724</v>
      </c>
      <c r="F505" s="10" t="s">
        <v>1554</v>
      </c>
      <c r="G505" s="10" t="s">
        <v>2728</v>
      </c>
      <c r="H505" s="21">
        <v>45957</v>
      </c>
      <c r="I505" s="21">
        <v>45999</v>
      </c>
      <c r="J505" s="10" t="s">
        <v>1583</v>
      </c>
      <c r="K505" s="10" t="s">
        <v>1545</v>
      </c>
    </row>
    <row r="506" spans="1:11" hidden="1" x14ac:dyDescent="0.35">
      <c r="A506" s="11" t="s">
        <v>3218</v>
      </c>
      <c r="B506" s="12" t="s">
        <v>3219</v>
      </c>
      <c r="C506" t="str">
        <f t="shared" si="83"/>
        <v>üvegben</v>
      </c>
      <c r="D506" s="12" t="s">
        <v>3220</v>
      </c>
      <c r="E506" s="12" t="s">
        <v>3221</v>
      </c>
      <c r="F506" s="12" t="s">
        <v>1542</v>
      </c>
      <c r="G506" s="12" t="s">
        <v>2316</v>
      </c>
      <c r="H506" s="20">
        <v>42990</v>
      </c>
      <c r="I506" s="20"/>
      <c r="J506" s="12" t="s">
        <v>1583</v>
      </c>
      <c r="K506" s="12" t="s">
        <v>1584</v>
      </c>
    </row>
    <row r="507" spans="1:11" hidden="1" x14ac:dyDescent="0.35">
      <c r="A507" s="9" t="s">
        <v>3222</v>
      </c>
      <c r="B507" s="10" t="s">
        <v>3219</v>
      </c>
      <c r="C507" t="str">
        <f t="shared" si="83"/>
        <v>üvegben</v>
      </c>
      <c r="D507" s="10" t="s">
        <v>3223</v>
      </c>
      <c r="E507" s="10" t="s">
        <v>3221</v>
      </c>
      <c r="F507" s="10" t="s">
        <v>1542</v>
      </c>
      <c r="G507" s="10" t="s">
        <v>2316</v>
      </c>
      <c r="H507" s="21">
        <v>42990</v>
      </c>
      <c r="I507" s="21"/>
      <c r="J507" s="10" t="s">
        <v>1583</v>
      </c>
      <c r="K507" s="10" t="s">
        <v>1584</v>
      </c>
    </row>
    <row r="508" spans="1:11" hidden="1" x14ac:dyDescent="0.35">
      <c r="A508" s="11" t="s">
        <v>3224</v>
      </c>
      <c r="B508" s="12" t="s">
        <v>3225</v>
      </c>
      <c r="C508" t="str">
        <f t="shared" si="83"/>
        <v>injekciós üveg+oldószerampulla</v>
      </c>
      <c r="D508" s="12" t="s">
        <v>3226</v>
      </c>
      <c r="E508" s="12" t="s">
        <v>3227</v>
      </c>
      <c r="F508" s="12" t="s">
        <v>2084</v>
      </c>
      <c r="G508" s="12" t="s">
        <v>3228</v>
      </c>
      <c r="H508" s="20">
        <v>45803</v>
      </c>
      <c r="I508" s="20"/>
      <c r="J508" s="12" t="s">
        <v>1544</v>
      </c>
      <c r="K508" s="12" t="s">
        <v>1584</v>
      </c>
    </row>
    <row r="509" spans="1:11" hidden="1" x14ac:dyDescent="0.35">
      <c r="A509" s="9" t="s">
        <v>3224</v>
      </c>
      <c r="B509" s="10" t="s">
        <v>3229</v>
      </c>
      <c r="C509" t="str">
        <f t="shared" si="83"/>
        <v>injekciós üveg+oldószerampulla</v>
      </c>
      <c r="D509" s="10" t="s">
        <v>3230</v>
      </c>
      <c r="E509" s="10" t="s">
        <v>3227</v>
      </c>
      <c r="F509" s="10" t="s">
        <v>2084</v>
      </c>
      <c r="G509" s="10" t="s">
        <v>3228</v>
      </c>
      <c r="H509" s="21">
        <v>45803</v>
      </c>
      <c r="I509" s="21"/>
      <c r="J509" s="10" t="s">
        <v>1544</v>
      </c>
      <c r="K509" s="10" t="s">
        <v>1584</v>
      </c>
    </row>
    <row r="510" spans="1:11" hidden="1" x14ac:dyDescent="0.35">
      <c r="A510" s="11" t="s">
        <v>3231</v>
      </c>
      <c r="B510" s="12" t="s">
        <v>2732</v>
      </c>
      <c r="C510" t="str">
        <f>TRIM(_xlfn.TEXTAFTER(B510, "ml"))</f>
        <v>tartályban</v>
      </c>
      <c r="D510" s="12" t="s">
        <v>3232</v>
      </c>
      <c r="E510" s="12" t="s">
        <v>3233</v>
      </c>
      <c r="F510" s="12" t="s">
        <v>2515</v>
      </c>
      <c r="G510" s="12" t="s">
        <v>2516</v>
      </c>
      <c r="H510" s="20">
        <v>45930</v>
      </c>
      <c r="I510" s="20"/>
      <c r="J510" s="12" t="s">
        <v>1544</v>
      </c>
      <c r="K510" s="12" t="s">
        <v>1549</v>
      </c>
    </row>
    <row r="511" spans="1:11" hidden="1" x14ac:dyDescent="0.35">
      <c r="A511" s="9" t="s">
        <v>3234</v>
      </c>
      <c r="B511" s="10" t="s">
        <v>2488</v>
      </c>
      <c r="C511" t="str">
        <f t="shared" ref="C511:C512" si="84">TRIM(_xlfn.TEXTAFTER(B511, "-"))</f>
        <v>üvegben</v>
      </c>
      <c r="D511" s="10" t="s">
        <v>3235</v>
      </c>
      <c r="E511" s="10" t="s">
        <v>3236</v>
      </c>
      <c r="F511" s="10" t="s">
        <v>2113</v>
      </c>
      <c r="G511" s="10" t="s">
        <v>3237</v>
      </c>
      <c r="H511" s="21">
        <v>45133</v>
      </c>
      <c r="I511" s="21"/>
      <c r="J511" s="10" t="s">
        <v>1544</v>
      </c>
      <c r="K511" s="10" t="s">
        <v>1573</v>
      </c>
    </row>
    <row r="512" spans="1:11" x14ac:dyDescent="0.35">
      <c r="A512" s="11" t="s">
        <v>3238</v>
      </c>
      <c r="B512" s="12" t="s">
        <v>3239</v>
      </c>
      <c r="C512" t="str">
        <f t="shared" si="84"/>
        <v>tartályban</v>
      </c>
      <c r="D512" s="12" t="s">
        <v>3240</v>
      </c>
      <c r="E512" s="12" t="s">
        <v>3241</v>
      </c>
      <c r="F512" s="12" t="s">
        <v>2720</v>
      </c>
      <c r="G512" s="12" t="s">
        <v>3242</v>
      </c>
      <c r="H512" s="20">
        <v>45771</v>
      </c>
      <c r="I512" s="20">
        <v>45901</v>
      </c>
      <c r="J512" s="12" t="s">
        <v>1583</v>
      </c>
      <c r="K512" s="12" t="s">
        <v>1549</v>
      </c>
    </row>
    <row r="513" spans="1:11" hidden="1" x14ac:dyDescent="0.35">
      <c r="A513" s="9" t="s">
        <v>3243</v>
      </c>
      <c r="B513" s="10" t="s">
        <v>3244</v>
      </c>
      <c r="C513" t="str">
        <f t="shared" ref="C513:C516" si="85">TRIM(_xlfn.TEXTAFTER(B513, "ml"))</f>
        <v>elõretöltött fecskendõben</v>
      </c>
      <c r="D513" s="10" t="s">
        <v>3245</v>
      </c>
      <c r="E513" s="10" t="s">
        <v>3246</v>
      </c>
      <c r="F513" s="10" t="s">
        <v>2927</v>
      </c>
      <c r="G513" s="10" t="s">
        <v>3247</v>
      </c>
      <c r="H513" s="21">
        <v>45666</v>
      </c>
      <c r="I513" s="21"/>
      <c r="J513" s="10" t="s">
        <v>1544</v>
      </c>
      <c r="K513" s="10" t="s">
        <v>1545</v>
      </c>
    </row>
    <row r="514" spans="1:11" hidden="1" x14ac:dyDescent="0.35">
      <c r="A514" s="11" t="s">
        <v>3243</v>
      </c>
      <c r="B514" s="12" t="s">
        <v>3248</v>
      </c>
      <c r="C514" t="str">
        <f t="shared" si="85"/>
        <v>elõretöltött fecskendõben</v>
      </c>
      <c r="D514" s="12" t="s">
        <v>3249</v>
      </c>
      <c r="E514" s="12" t="s">
        <v>3246</v>
      </c>
      <c r="F514" s="12" t="s">
        <v>2927</v>
      </c>
      <c r="G514" s="12" t="s">
        <v>3247</v>
      </c>
      <c r="H514" s="20">
        <v>45666</v>
      </c>
      <c r="I514" s="20"/>
      <c r="J514" s="12" t="s">
        <v>1544</v>
      </c>
      <c r="K514" s="12" t="s">
        <v>1545</v>
      </c>
    </row>
    <row r="515" spans="1:11" hidden="1" x14ac:dyDescent="0.35">
      <c r="A515" s="9" t="s">
        <v>3250</v>
      </c>
      <c r="B515" s="10" t="s">
        <v>3244</v>
      </c>
      <c r="C515" t="str">
        <f t="shared" si="85"/>
        <v>elõretöltött fecskendõben</v>
      </c>
      <c r="D515" s="10" t="s">
        <v>3251</v>
      </c>
      <c r="E515" s="10" t="s">
        <v>3246</v>
      </c>
      <c r="F515" s="10" t="s">
        <v>1542</v>
      </c>
      <c r="G515" s="10" t="s">
        <v>3247</v>
      </c>
      <c r="H515" s="21">
        <v>44160</v>
      </c>
      <c r="I515" s="21"/>
      <c r="J515" s="10" t="s">
        <v>1544</v>
      </c>
      <c r="K515" s="10" t="s">
        <v>1573</v>
      </c>
    </row>
    <row r="516" spans="1:11" hidden="1" x14ac:dyDescent="0.35">
      <c r="A516" s="11" t="s">
        <v>3252</v>
      </c>
      <c r="B516" s="12" t="s">
        <v>3244</v>
      </c>
      <c r="C516" t="str">
        <f t="shared" si="85"/>
        <v>elõretöltött fecskendõben</v>
      </c>
      <c r="D516" s="12" t="s">
        <v>3253</v>
      </c>
      <c r="E516" s="12" t="s">
        <v>3246</v>
      </c>
      <c r="F516" s="12" t="s">
        <v>1909</v>
      </c>
      <c r="G516" s="12" t="s">
        <v>3247</v>
      </c>
      <c r="H516" s="20">
        <v>45688</v>
      </c>
      <c r="I516" s="20"/>
      <c r="J516" s="12" t="s">
        <v>1544</v>
      </c>
      <c r="K516" s="12" t="s">
        <v>1573</v>
      </c>
    </row>
    <row r="517" spans="1:11" hidden="1" x14ac:dyDescent="0.35">
      <c r="A517" s="9" t="s">
        <v>3254</v>
      </c>
      <c r="B517" s="10" t="s">
        <v>1717</v>
      </c>
      <c r="C517" t="str">
        <f t="shared" ref="C517:C521" si="86">TRIM(_xlfn.TEXTAFTER(B517, "-"))</f>
        <v>buborékcsomagolásban</v>
      </c>
      <c r="D517" s="10" t="s">
        <v>3255</v>
      </c>
      <c r="E517" s="10" t="s">
        <v>2329</v>
      </c>
      <c r="F517" s="10" t="s">
        <v>2069</v>
      </c>
      <c r="G517" s="10" t="s">
        <v>2330</v>
      </c>
      <c r="H517" s="21">
        <v>44287</v>
      </c>
      <c r="I517" s="21"/>
      <c r="J517" s="10" t="s">
        <v>1544</v>
      </c>
      <c r="K517" s="10" t="s">
        <v>1563</v>
      </c>
    </row>
    <row r="518" spans="1:11" x14ac:dyDescent="0.35">
      <c r="A518" s="11" t="s">
        <v>3256</v>
      </c>
      <c r="B518" s="12" t="s">
        <v>1717</v>
      </c>
      <c r="C518" t="str">
        <f t="shared" si="86"/>
        <v>buborékcsomagolásban</v>
      </c>
      <c r="D518" s="12" t="s">
        <v>3257</v>
      </c>
      <c r="E518" s="12" t="s">
        <v>2329</v>
      </c>
      <c r="F518" s="12" t="s">
        <v>2069</v>
      </c>
      <c r="G518" s="12" t="s">
        <v>2330</v>
      </c>
      <c r="H518" s="20">
        <v>44682</v>
      </c>
      <c r="I518" s="20">
        <v>46022</v>
      </c>
      <c r="J518" s="12" t="s">
        <v>1583</v>
      </c>
      <c r="K518" s="12" t="s">
        <v>1567</v>
      </c>
    </row>
    <row r="519" spans="1:11" hidden="1" x14ac:dyDescent="0.35">
      <c r="A519" s="9" t="s">
        <v>3256</v>
      </c>
      <c r="B519" s="10" t="s">
        <v>1597</v>
      </c>
      <c r="C519" t="str">
        <f t="shared" si="86"/>
        <v>buborékcsomagolásban</v>
      </c>
      <c r="D519" s="10" t="s">
        <v>3258</v>
      </c>
      <c r="E519" s="10" t="s">
        <v>2329</v>
      </c>
      <c r="F519" s="10" t="s">
        <v>2069</v>
      </c>
      <c r="G519" s="10" t="s">
        <v>2330</v>
      </c>
      <c r="H519" s="21">
        <v>44819</v>
      </c>
      <c r="I519" s="21"/>
      <c r="J519" s="10" t="s">
        <v>1544</v>
      </c>
      <c r="K519" s="10" t="s">
        <v>1567</v>
      </c>
    </row>
    <row r="520" spans="1:11" x14ac:dyDescent="0.35">
      <c r="A520" s="11" t="s">
        <v>3256</v>
      </c>
      <c r="B520" s="12" t="s">
        <v>3259</v>
      </c>
      <c r="C520" t="str">
        <f t="shared" si="86"/>
        <v>buborékcsomagolásban</v>
      </c>
      <c r="D520" s="12" t="s">
        <v>3260</v>
      </c>
      <c r="E520" s="12" t="s">
        <v>2329</v>
      </c>
      <c r="F520" s="12" t="s">
        <v>2069</v>
      </c>
      <c r="G520" s="12" t="s">
        <v>2330</v>
      </c>
      <c r="H520" s="20">
        <v>44656</v>
      </c>
      <c r="I520" s="20">
        <v>46022</v>
      </c>
      <c r="J520" s="12" t="s">
        <v>1678</v>
      </c>
      <c r="K520" s="12" t="s">
        <v>1573</v>
      </c>
    </row>
    <row r="521" spans="1:11" hidden="1" x14ac:dyDescent="0.35">
      <c r="A521" s="9" t="s">
        <v>3261</v>
      </c>
      <c r="B521" s="10" t="s">
        <v>2062</v>
      </c>
      <c r="C521" t="str">
        <f t="shared" si="86"/>
        <v>buborékcsomagolásban</v>
      </c>
      <c r="D521" s="10" t="s">
        <v>3262</v>
      </c>
      <c r="E521" s="10" t="s">
        <v>3263</v>
      </c>
      <c r="F521" s="10" t="s">
        <v>1902</v>
      </c>
      <c r="G521" s="10" t="s">
        <v>3264</v>
      </c>
      <c r="H521" s="21">
        <v>44001</v>
      </c>
      <c r="I521" s="21"/>
      <c r="J521" s="10" t="s">
        <v>1583</v>
      </c>
      <c r="K521" s="10" t="s">
        <v>1573</v>
      </c>
    </row>
    <row r="522" spans="1:11" hidden="1" x14ac:dyDescent="0.35">
      <c r="A522" s="11" t="s">
        <v>3265</v>
      </c>
      <c r="B522" s="12" t="s">
        <v>3266</v>
      </c>
      <c r="C522" t="str">
        <f>TRIM(_xlfn.TEXTAFTER(B522, "ml"))</f>
        <v>ampulla</v>
      </c>
      <c r="D522" s="12" t="s">
        <v>3267</v>
      </c>
      <c r="E522" s="12" t="s">
        <v>3263</v>
      </c>
      <c r="F522" s="12" t="s">
        <v>2440</v>
      </c>
      <c r="G522" s="12" t="s">
        <v>3264</v>
      </c>
      <c r="H522" s="20">
        <v>44753</v>
      </c>
      <c r="I522" s="20"/>
      <c r="J522" s="12" t="s">
        <v>1678</v>
      </c>
      <c r="K522" s="12" t="s">
        <v>1573</v>
      </c>
    </row>
    <row r="523" spans="1:11" x14ac:dyDescent="0.35">
      <c r="A523" s="9" t="s">
        <v>3268</v>
      </c>
      <c r="B523" s="10" t="s">
        <v>3269</v>
      </c>
      <c r="C523" t="str">
        <f t="shared" ref="C523:C524" si="87">TRIM(_xlfn.TEXTAFTER(B523, "-"))</f>
        <v>buborékcsomagolásban</v>
      </c>
      <c r="D523" s="10" t="s">
        <v>3270</v>
      </c>
      <c r="E523" s="10" t="s">
        <v>3271</v>
      </c>
      <c r="F523" s="10" t="s">
        <v>3272</v>
      </c>
      <c r="G523" s="10" t="s">
        <v>3273</v>
      </c>
      <c r="H523" s="21">
        <v>45763</v>
      </c>
      <c r="I523" s="21">
        <v>46858</v>
      </c>
      <c r="J523" s="10" t="s">
        <v>1583</v>
      </c>
      <c r="K523" s="10" t="s">
        <v>1573</v>
      </c>
    </row>
    <row r="524" spans="1:11" x14ac:dyDescent="0.35">
      <c r="A524" s="11" t="s">
        <v>3268</v>
      </c>
      <c r="B524" s="12" t="s">
        <v>3274</v>
      </c>
      <c r="C524" t="str">
        <f t="shared" si="87"/>
        <v>buborékcsomagolásban</v>
      </c>
      <c r="D524" s="12" t="s">
        <v>3275</v>
      </c>
      <c r="E524" s="12" t="s">
        <v>3271</v>
      </c>
      <c r="F524" s="12" t="s">
        <v>3272</v>
      </c>
      <c r="G524" s="12" t="s">
        <v>3273</v>
      </c>
      <c r="H524" s="20">
        <v>45898</v>
      </c>
      <c r="I524" s="20">
        <v>46994</v>
      </c>
      <c r="J524" s="12" t="s">
        <v>1583</v>
      </c>
      <c r="K524" s="12" t="s">
        <v>1573</v>
      </c>
    </row>
    <row r="525" spans="1:11" hidden="1" x14ac:dyDescent="0.35">
      <c r="A525" s="9" t="s">
        <v>3276</v>
      </c>
      <c r="B525" s="10" t="s">
        <v>3277</v>
      </c>
      <c r="C525" t="s">
        <v>6121</v>
      </c>
      <c r="D525" s="10" t="s">
        <v>3278</v>
      </c>
      <c r="E525" s="10" t="s">
        <v>3246</v>
      </c>
      <c r="F525" s="10" t="s">
        <v>2196</v>
      </c>
      <c r="G525" s="10" t="s">
        <v>3247</v>
      </c>
      <c r="H525" s="21">
        <v>45342</v>
      </c>
      <c r="I525" s="21"/>
      <c r="J525" s="10" t="s">
        <v>1544</v>
      </c>
      <c r="K525" s="10" t="s">
        <v>1584</v>
      </c>
    </row>
    <row r="526" spans="1:11" hidden="1" x14ac:dyDescent="0.35">
      <c r="A526" s="11" t="s">
        <v>3279</v>
      </c>
      <c r="B526" s="12" t="s">
        <v>3280</v>
      </c>
      <c r="C526" t="str">
        <f>TRIM(_xlfn.TEXTAFTER(B526, "mg"))</f>
        <v>porüveg</v>
      </c>
      <c r="D526" s="12" t="s">
        <v>3281</v>
      </c>
      <c r="E526" s="12" t="s">
        <v>3282</v>
      </c>
      <c r="F526" s="12" t="s">
        <v>1635</v>
      </c>
      <c r="G526" s="12" t="s">
        <v>3283</v>
      </c>
      <c r="H526" s="20">
        <v>43101</v>
      </c>
      <c r="I526" s="20"/>
      <c r="J526" s="12" t="s">
        <v>1544</v>
      </c>
      <c r="K526" s="12" t="s">
        <v>1573</v>
      </c>
    </row>
    <row r="527" spans="1:11" hidden="1" x14ac:dyDescent="0.35">
      <c r="A527" s="9" t="s">
        <v>3284</v>
      </c>
      <c r="B527" s="10" t="s">
        <v>1667</v>
      </c>
      <c r="C527" t="str">
        <f t="shared" ref="C527:C528" si="88">TRIM(_xlfn.TEXTAFTER(B527, "-"))</f>
        <v>buborékcsomagolásban</v>
      </c>
      <c r="D527" s="10" t="s">
        <v>3285</v>
      </c>
      <c r="E527" s="10" t="s">
        <v>3103</v>
      </c>
      <c r="F527" s="10" t="s">
        <v>2069</v>
      </c>
      <c r="G527" s="10" t="s">
        <v>3104</v>
      </c>
      <c r="H527" s="21">
        <v>44561</v>
      </c>
      <c r="I527" s="21"/>
      <c r="J527" s="10" t="s">
        <v>1544</v>
      </c>
      <c r="K527" s="10" t="s">
        <v>1563</v>
      </c>
    </row>
    <row r="528" spans="1:11" hidden="1" x14ac:dyDescent="0.35">
      <c r="A528" s="11" t="s">
        <v>3286</v>
      </c>
      <c r="B528" s="12" t="s">
        <v>2475</v>
      </c>
      <c r="C528" t="str">
        <f t="shared" si="88"/>
        <v>buborékcsomagolásban</v>
      </c>
      <c r="D528" s="12" t="s">
        <v>3287</v>
      </c>
      <c r="E528" s="12" t="s">
        <v>3288</v>
      </c>
      <c r="F528" s="12" t="s">
        <v>2037</v>
      </c>
      <c r="G528" s="12" t="s">
        <v>3289</v>
      </c>
      <c r="H528" s="20">
        <v>43023</v>
      </c>
      <c r="I528" s="20"/>
      <c r="J528" s="12" t="s">
        <v>1544</v>
      </c>
      <c r="K528" s="12" t="s">
        <v>1573</v>
      </c>
    </row>
    <row r="529" spans="1:11" hidden="1" x14ac:dyDescent="0.35">
      <c r="A529" s="9" t="s">
        <v>3290</v>
      </c>
      <c r="B529" s="10" t="s">
        <v>2155</v>
      </c>
      <c r="C529" t="str">
        <f t="shared" ref="C529:C530" si="89">TRIM(_xlfn.TEXTAFTER(B529, "ml"))</f>
        <v>injekciós üvegben</v>
      </c>
      <c r="D529" s="10" t="s">
        <v>3291</v>
      </c>
      <c r="E529" s="10" t="s">
        <v>3292</v>
      </c>
      <c r="F529" s="10" t="s">
        <v>1688</v>
      </c>
      <c r="G529" s="10" t="s">
        <v>3293</v>
      </c>
      <c r="H529" s="21">
        <v>45717</v>
      </c>
      <c r="I529" s="21"/>
      <c r="J529" s="10" t="s">
        <v>1544</v>
      </c>
      <c r="K529" s="10" t="s">
        <v>1545</v>
      </c>
    </row>
    <row r="530" spans="1:11" hidden="1" x14ac:dyDescent="0.35">
      <c r="A530" s="11" t="s">
        <v>3290</v>
      </c>
      <c r="B530" s="12" t="s">
        <v>3294</v>
      </c>
      <c r="C530" t="str">
        <f t="shared" si="89"/>
        <v>injekciós üvegben</v>
      </c>
      <c r="D530" s="12" t="s">
        <v>3295</v>
      </c>
      <c r="E530" s="12" t="s">
        <v>3292</v>
      </c>
      <c r="F530" s="12" t="s">
        <v>1688</v>
      </c>
      <c r="G530" s="12" t="s">
        <v>3293</v>
      </c>
      <c r="H530" s="20">
        <v>45717</v>
      </c>
      <c r="I530" s="20"/>
      <c r="J530" s="12" t="s">
        <v>1544</v>
      </c>
      <c r="K530" s="12" t="s">
        <v>1545</v>
      </c>
    </row>
    <row r="531" spans="1:11" hidden="1" x14ac:dyDescent="0.35">
      <c r="A531" s="9" t="s">
        <v>3296</v>
      </c>
      <c r="B531" s="10" t="s">
        <v>3297</v>
      </c>
      <c r="C531" t="str">
        <f t="shared" ref="C531:C541" si="90">TRIM(_xlfn.TEXTAFTER(B531, "-"))</f>
        <v>szalagcsomagolásban</v>
      </c>
      <c r="D531" s="10" t="s">
        <v>3298</v>
      </c>
      <c r="E531" s="10" t="s">
        <v>3299</v>
      </c>
      <c r="F531" s="10" t="s">
        <v>1603</v>
      </c>
      <c r="G531" s="10" t="s">
        <v>3300</v>
      </c>
      <c r="H531" s="21">
        <v>44648</v>
      </c>
      <c r="I531" s="21"/>
      <c r="J531" s="10" t="s">
        <v>1544</v>
      </c>
      <c r="K531" s="10" t="s">
        <v>1584</v>
      </c>
    </row>
    <row r="532" spans="1:11" hidden="1" x14ac:dyDescent="0.35">
      <c r="A532" s="11" t="s">
        <v>3296</v>
      </c>
      <c r="B532" s="12" t="s">
        <v>3301</v>
      </c>
      <c r="C532" t="str">
        <f t="shared" si="90"/>
        <v>szalagcsomagolásban</v>
      </c>
      <c r="D532" s="12" t="s">
        <v>3302</v>
      </c>
      <c r="E532" s="12" t="s">
        <v>3299</v>
      </c>
      <c r="F532" s="12" t="s">
        <v>1603</v>
      </c>
      <c r="G532" s="12" t="s">
        <v>3300</v>
      </c>
      <c r="H532" s="20">
        <v>44648</v>
      </c>
      <c r="I532" s="20"/>
      <c r="J532" s="12" t="s">
        <v>1544</v>
      </c>
      <c r="K532" s="12" t="s">
        <v>1584</v>
      </c>
    </row>
    <row r="533" spans="1:11" hidden="1" x14ac:dyDescent="0.35">
      <c r="A533" s="9" t="s">
        <v>3303</v>
      </c>
      <c r="B533" s="10" t="s">
        <v>1722</v>
      </c>
      <c r="C533" t="str">
        <f t="shared" si="90"/>
        <v>buborékcsomagolásban</v>
      </c>
      <c r="D533" s="10" t="s">
        <v>3304</v>
      </c>
      <c r="E533" s="10" t="s">
        <v>3305</v>
      </c>
      <c r="F533" s="10" t="s">
        <v>3306</v>
      </c>
      <c r="G533" s="10" t="s">
        <v>3307</v>
      </c>
      <c r="H533" s="21">
        <v>45358</v>
      </c>
      <c r="I533" s="21"/>
      <c r="J533" s="10" t="s">
        <v>1544</v>
      </c>
      <c r="K533" s="10" t="s">
        <v>1584</v>
      </c>
    </row>
    <row r="534" spans="1:11" hidden="1" x14ac:dyDescent="0.35">
      <c r="A534" s="11" t="s">
        <v>3308</v>
      </c>
      <c r="B534" s="12" t="s">
        <v>2087</v>
      </c>
      <c r="C534" t="str">
        <f t="shared" si="90"/>
        <v>adagonként perforált buborékcsomagolásban</v>
      </c>
      <c r="D534" s="12" t="s">
        <v>3309</v>
      </c>
      <c r="E534" s="12" t="s">
        <v>3310</v>
      </c>
      <c r="F534" s="12" t="s">
        <v>1542</v>
      </c>
      <c r="G534" s="12" t="s">
        <v>3311</v>
      </c>
      <c r="H534" s="20">
        <v>44294</v>
      </c>
      <c r="I534" s="20"/>
      <c r="J534" s="12" t="s">
        <v>1544</v>
      </c>
      <c r="K534" s="12" t="s">
        <v>1549</v>
      </c>
    </row>
    <row r="535" spans="1:11" hidden="1" x14ac:dyDescent="0.35">
      <c r="A535" s="9" t="s">
        <v>3312</v>
      </c>
      <c r="B535" s="10" t="s">
        <v>1735</v>
      </c>
      <c r="C535" t="str">
        <f t="shared" si="90"/>
        <v>buborékcsomagolásban</v>
      </c>
      <c r="D535" s="10" t="s">
        <v>3313</v>
      </c>
      <c r="E535" s="10" t="s">
        <v>2709</v>
      </c>
      <c r="F535" s="10" t="s">
        <v>2349</v>
      </c>
      <c r="G535" s="10" t="s">
        <v>2710</v>
      </c>
      <c r="H535" s="21">
        <v>45602</v>
      </c>
      <c r="I535" s="21"/>
      <c r="J535" s="10" t="s">
        <v>1544</v>
      </c>
      <c r="K535" s="10" t="s">
        <v>1567</v>
      </c>
    </row>
    <row r="536" spans="1:11" hidden="1" x14ac:dyDescent="0.35">
      <c r="A536" s="11" t="s">
        <v>3314</v>
      </c>
      <c r="B536" s="12" t="s">
        <v>1735</v>
      </c>
      <c r="C536" t="str">
        <f t="shared" si="90"/>
        <v>buborékcsomagolásban</v>
      </c>
      <c r="D536" s="12" t="s">
        <v>3315</v>
      </c>
      <c r="E536" s="12" t="s">
        <v>2709</v>
      </c>
      <c r="F536" s="12" t="s">
        <v>2349</v>
      </c>
      <c r="G536" s="12" t="s">
        <v>2710</v>
      </c>
      <c r="H536" s="20">
        <v>45373</v>
      </c>
      <c r="I536" s="20"/>
      <c r="J536" s="12" t="s">
        <v>1544</v>
      </c>
      <c r="K536" s="12" t="s">
        <v>1567</v>
      </c>
    </row>
    <row r="537" spans="1:11" hidden="1" x14ac:dyDescent="0.35">
      <c r="A537" s="9" t="s">
        <v>3316</v>
      </c>
      <c r="B537" s="10" t="s">
        <v>1735</v>
      </c>
      <c r="C537" t="str">
        <f t="shared" si="90"/>
        <v>buborékcsomagolásban</v>
      </c>
      <c r="D537" s="10" t="s">
        <v>3317</v>
      </c>
      <c r="E537" s="10" t="s">
        <v>2709</v>
      </c>
      <c r="F537" s="10" t="s">
        <v>2349</v>
      </c>
      <c r="G537" s="10" t="s">
        <v>2710</v>
      </c>
      <c r="H537" s="21">
        <v>45475</v>
      </c>
      <c r="I537" s="21"/>
      <c r="J537" s="10" t="s">
        <v>1544</v>
      </c>
      <c r="K537" s="10" t="s">
        <v>1567</v>
      </c>
    </row>
    <row r="538" spans="1:11" hidden="1" x14ac:dyDescent="0.35">
      <c r="A538" s="11" t="s">
        <v>3318</v>
      </c>
      <c r="B538" s="12" t="s">
        <v>1735</v>
      </c>
      <c r="C538" t="str">
        <f t="shared" si="90"/>
        <v>buborékcsomagolásban</v>
      </c>
      <c r="D538" s="12" t="s">
        <v>3319</v>
      </c>
      <c r="E538" s="12" t="s">
        <v>2709</v>
      </c>
      <c r="F538" s="12" t="s">
        <v>2349</v>
      </c>
      <c r="G538" s="12" t="s">
        <v>2710</v>
      </c>
      <c r="H538" s="20">
        <v>45673</v>
      </c>
      <c r="I538" s="20"/>
      <c r="J538" s="12" t="s">
        <v>1544</v>
      </c>
      <c r="K538" s="12" t="s">
        <v>1567</v>
      </c>
    </row>
    <row r="539" spans="1:11" hidden="1" x14ac:dyDescent="0.35">
      <c r="A539" s="9" t="s">
        <v>3320</v>
      </c>
      <c r="B539" s="10" t="s">
        <v>1735</v>
      </c>
      <c r="C539" t="str">
        <f t="shared" si="90"/>
        <v>buborékcsomagolásban</v>
      </c>
      <c r="D539" s="10" t="s">
        <v>3321</v>
      </c>
      <c r="E539" s="10" t="s">
        <v>2709</v>
      </c>
      <c r="F539" s="10" t="s">
        <v>2458</v>
      </c>
      <c r="G539" s="10" t="s">
        <v>2710</v>
      </c>
      <c r="H539" s="21">
        <v>45547</v>
      </c>
      <c r="I539" s="21"/>
      <c r="J539" s="10" t="s">
        <v>1544</v>
      </c>
      <c r="K539" s="10" t="s">
        <v>1567</v>
      </c>
    </row>
    <row r="540" spans="1:11" hidden="1" x14ac:dyDescent="0.35">
      <c r="A540" s="11" t="s">
        <v>3322</v>
      </c>
      <c r="B540" s="12" t="s">
        <v>1735</v>
      </c>
      <c r="C540" t="str">
        <f t="shared" si="90"/>
        <v>buborékcsomagolásban</v>
      </c>
      <c r="D540" s="12" t="s">
        <v>3323</v>
      </c>
      <c r="E540" s="12" t="s">
        <v>2709</v>
      </c>
      <c r="F540" s="12" t="s">
        <v>2458</v>
      </c>
      <c r="G540" s="12" t="s">
        <v>2710</v>
      </c>
      <c r="H540" s="20">
        <v>45741</v>
      </c>
      <c r="I540" s="20"/>
      <c r="J540" s="12" t="s">
        <v>1544</v>
      </c>
      <c r="K540" s="12" t="s">
        <v>1567</v>
      </c>
    </row>
    <row r="541" spans="1:11" hidden="1" x14ac:dyDescent="0.35">
      <c r="A541" s="9" t="s">
        <v>3324</v>
      </c>
      <c r="B541" s="10" t="s">
        <v>1735</v>
      </c>
      <c r="C541" t="str">
        <f t="shared" si="90"/>
        <v>buborékcsomagolásban</v>
      </c>
      <c r="D541" s="10" t="s">
        <v>3325</v>
      </c>
      <c r="E541" s="10" t="s">
        <v>2709</v>
      </c>
      <c r="F541" s="10" t="s">
        <v>2458</v>
      </c>
      <c r="G541" s="10" t="s">
        <v>2710</v>
      </c>
      <c r="H541" s="21">
        <v>45573</v>
      </c>
      <c r="I541" s="21"/>
      <c r="J541" s="10" t="s">
        <v>1544</v>
      </c>
      <c r="K541" s="10" t="s">
        <v>1567</v>
      </c>
    </row>
    <row r="542" spans="1:11" hidden="1" x14ac:dyDescent="0.35">
      <c r="A542" s="11" t="s">
        <v>3326</v>
      </c>
      <c r="B542" s="12" t="s">
        <v>3327</v>
      </c>
      <c r="C542" t="str">
        <f t="shared" ref="C542:C549" si="91">TRIM(_xlfn.TEXTAFTER(B542, "ml"))</f>
        <v>mûanyag zsákban</v>
      </c>
      <c r="D542" s="12" t="s">
        <v>3328</v>
      </c>
      <c r="E542" s="12" t="s">
        <v>3329</v>
      </c>
      <c r="F542" s="12" t="s">
        <v>1554</v>
      </c>
      <c r="G542" s="12" t="s">
        <v>3330</v>
      </c>
      <c r="H542" s="20">
        <v>45237</v>
      </c>
      <c r="I542" s="20"/>
      <c r="J542" s="12" t="s">
        <v>1583</v>
      </c>
      <c r="K542" s="12" t="s">
        <v>1545</v>
      </c>
    </row>
    <row r="543" spans="1:11" hidden="1" x14ac:dyDescent="0.35">
      <c r="A543" s="9" t="s">
        <v>3326</v>
      </c>
      <c r="B543" s="10" t="s">
        <v>3331</v>
      </c>
      <c r="C543" t="str">
        <f t="shared" si="91"/>
        <v>mûanyag zsákban</v>
      </c>
      <c r="D543" s="10" t="s">
        <v>3332</v>
      </c>
      <c r="E543" s="10" t="s">
        <v>3329</v>
      </c>
      <c r="F543" s="10" t="s">
        <v>1554</v>
      </c>
      <c r="G543" s="10" t="s">
        <v>3330</v>
      </c>
      <c r="H543" s="21">
        <v>45637</v>
      </c>
      <c r="I543" s="21"/>
      <c r="J543" s="10" t="s">
        <v>1583</v>
      </c>
      <c r="K543" s="10" t="s">
        <v>1545</v>
      </c>
    </row>
    <row r="544" spans="1:11" hidden="1" x14ac:dyDescent="0.35">
      <c r="A544" s="11" t="s">
        <v>3333</v>
      </c>
      <c r="B544" s="12" t="s">
        <v>3327</v>
      </c>
      <c r="C544" t="str">
        <f t="shared" si="91"/>
        <v>mûanyag zsákban</v>
      </c>
      <c r="D544" s="12" t="s">
        <v>3334</v>
      </c>
      <c r="E544" s="12" t="s">
        <v>3329</v>
      </c>
      <c r="F544" s="12" t="s">
        <v>1554</v>
      </c>
      <c r="G544" s="12" t="s">
        <v>3330</v>
      </c>
      <c r="H544" s="20">
        <v>45495</v>
      </c>
      <c r="I544" s="20"/>
      <c r="J544" s="12" t="s">
        <v>1583</v>
      </c>
      <c r="K544" s="12" t="s">
        <v>1747</v>
      </c>
    </row>
    <row r="545" spans="1:11" hidden="1" x14ac:dyDescent="0.35">
      <c r="A545" s="9" t="s">
        <v>3335</v>
      </c>
      <c r="B545" s="10" t="s">
        <v>3327</v>
      </c>
      <c r="C545" t="str">
        <f t="shared" si="91"/>
        <v>mûanyag zsákban</v>
      </c>
      <c r="D545" s="10" t="s">
        <v>3336</v>
      </c>
      <c r="E545" s="10" t="s">
        <v>3329</v>
      </c>
      <c r="F545" s="10" t="s">
        <v>1554</v>
      </c>
      <c r="G545" s="10" t="s">
        <v>3330</v>
      </c>
      <c r="H545" s="21">
        <v>45535</v>
      </c>
      <c r="I545" s="21"/>
      <c r="J545" s="10" t="s">
        <v>1583</v>
      </c>
      <c r="K545" s="10" t="s">
        <v>1549</v>
      </c>
    </row>
    <row r="546" spans="1:11" hidden="1" x14ac:dyDescent="0.35">
      <c r="A546" s="11" t="s">
        <v>3335</v>
      </c>
      <c r="B546" s="12" t="s">
        <v>3331</v>
      </c>
      <c r="C546" t="str">
        <f t="shared" si="91"/>
        <v>mûanyag zsákban</v>
      </c>
      <c r="D546" s="12" t="s">
        <v>3337</v>
      </c>
      <c r="E546" s="12" t="s">
        <v>3329</v>
      </c>
      <c r="F546" s="12" t="s">
        <v>1554</v>
      </c>
      <c r="G546" s="12" t="s">
        <v>3330</v>
      </c>
      <c r="H546" s="20">
        <v>45601</v>
      </c>
      <c r="I546" s="20"/>
      <c r="J546" s="12" t="s">
        <v>1583</v>
      </c>
      <c r="K546" s="12" t="s">
        <v>1573</v>
      </c>
    </row>
    <row r="547" spans="1:11" hidden="1" x14ac:dyDescent="0.35">
      <c r="A547" s="9" t="s">
        <v>3338</v>
      </c>
      <c r="B547" s="10" t="s">
        <v>3339</v>
      </c>
      <c r="C547" t="str">
        <f t="shared" si="91"/>
        <v>infúziós üvegben</v>
      </c>
      <c r="D547" s="10" t="s">
        <v>3340</v>
      </c>
      <c r="E547" s="10" t="s">
        <v>3341</v>
      </c>
      <c r="F547" s="10" t="s">
        <v>1554</v>
      </c>
      <c r="G547" s="10" t="s">
        <v>3342</v>
      </c>
      <c r="H547" s="21">
        <v>42976</v>
      </c>
      <c r="I547" s="21"/>
      <c r="J547" s="10" t="s">
        <v>1583</v>
      </c>
      <c r="K547" s="10" t="s">
        <v>1747</v>
      </c>
    </row>
    <row r="548" spans="1:11" hidden="1" x14ac:dyDescent="0.35">
      <c r="A548" s="11" t="s">
        <v>3338</v>
      </c>
      <c r="B548" s="12" t="s">
        <v>3343</v>
      </c>
      <c r="C548" t="str">
        <f t="shared" si="91"/>
        <v>infúziós üvegben</v>
      </c>
      <c r="D548" s="12" t="s">
        <v>3344</v>
      </c>
      <c r="E548" s="12" t="s">
        <v>3341</v>
      </c>
      <c r="F548" s="12" t="s">
        <v>1554</v>
      </c>
      <c r="G548" s="12" t="s">
        <v>3342</v>
      </c>
      <c r="H548" s="20">
        <v>42545</v>
      </c>
      <c r="I548" s="20"/>
      <c r="J548" s="12" t="s">
        <v>1583</v>
      </c>
      <c r="K548" s="12" t="s">
        <v>1747</v>
      </c>
    </row>
    <row r="549" spans="1:11" hidden="1" x14ac:dyDescent="0.35">
      <c r="A549" s="9" t="s">
        <v>3345</v>
      </c>
      <c r="B549" s="10" t="s">
        <v>1876</v>
      </c>
      <c r="C549" t="str">
        <f t="shared" si="91"/>
        <v>üvegben</v>
      </c>
      <c r="D549" s="10" t="s">
        <v>3346</v>
      </c>
      <c r="E549" s="10" t="s">
        <v>3347</v>
      </c>
      <c r="F549" s="10" t="s">
        <v>1603</v>
      </c>
      <c r="G549" s="10" t="s">
        <v>3348</v>
      </c>
      <c r="H549" s="21">
        <v>45761</v>
      </c>
      <c r="I549" s="21"/>
      <c r="J549" s="10" t="s">
        <v>1556</v>
      </c>
      <c r="K549" s="10" t="s">
        <v>1584</v>
      </c>
    </row>
    <row r="550" spans="1:11" hidden="1" x14ac:dyDescent="0.35">
      <c r="A550" s="11" t="s">
        <v>3349</v>
      </c>
      <c r="B550" s="12" t="s">
        <v>3350</v>
      </c>
      <c r="C550" t="str">
        <f>TRIM(_xlfn.TEXTAFTER(B550, "-"))</f>
        <v>buborékcsomagolásban</v>
      </c>
      <c r="D550" s="12" t="s">
        <v>3351</v>
      </c>
      <c r="E550" s="12" t="s">
        <v>3352</v>
      </c>
      <c r="F550" s="12" t="s">
        <v>3353</v>
      </c>
      <c r="G550" s="12" t="s">
        <v>3354</v>
      </c>
      <c r="H550" s="20">
        <v>44986</v>
      </c>
      <c r="I550" s="20"/>
      <c r="J550" s="12" t="s">
        <v>1544</v>
      </c>
      <c r="K550" s="12" t="s">
        <v>1584</v>
      </c>
    </row>
    <row r="551" spans="1:11" hidden="1" x14ac:dyDescent="0.35">
      <c r="A551" s="9" t="s">
        <v>3355</v>
      </c>
      <c r="B551" s="10" t="s">
        <v>1717</v>
      </c>
      <c r="C551" t="str">
        <f>TRIM(_xlfn.TEXTAFTER(B551, "-"))</f>
        <v>buborékcsomagolásban</v>
      </c>
      <c r="D551" s="10" t="s">
        <v>3356</v>
      </c>
      <c r="E551" s="10" t="s">
        <v>2381</v>
      </c>
      <c r="F551" s="10" t="s">
        <v>2258</v>
      </c>
      <c r="G551" s="10" t="s">
        <v>2382</v>
      </c>
      <c r="H551" s="21">
        <v>42188</v>
      </c>
      <c r="I551" s="21"/>
      <c r="J551" s="10" t="s">
        <v>1544</v>
      </c>
      <c r="K551" s="10" t="s">
        <v>1595</v>
      </c>
    </row>
    <row r="552" spans="1:11" hidden="1" x14ac:dyDescent="0.35">
      <c r="A552" s="11" t="s">
        <v>3357</v>
      </c>
      <c r="B552" s="12" t="s">
        <v>1717</v>
      </c>
      <c r="C552" t="str">
        <f>TRIM(_xlfn.TEXTAFTER(B552, "-"))</f>
        <v>buborékcsomagolásban</v>
      </c>
      <c r="D552" s="12" t="s">
        <v>3358</v>
      </c>
      <c r="E552" s="12" t="s">
        <v>3359</v>
      </c>
      <c r="F552" s="12" t="s">
        <v>2258</v>
      </c>
      <c r="G552" s="12" t="s">
        <v>3360</v>
      </c>
      <c r="H552" s="20">
        <v>42427</v>
      </c>
      <c r="I552" s="20"/>
      <c r="J552" s="12" t="s">
        <v>1556</v>
      </c>
      <c r="K552" s="12" t="s">
        <v>1584</v>
      </c>
    </row>
    <row r="553" spans="1:11" x14ac:dyDescent="0.35">
      <c r="A553" s="9" t="s">
        <v>3361</v>
      </c>
      <c r="B553" s="10" t="s">
        <v>3362</v>
      </c>
      <c r="C553" t="s">
        <v>6125</v>
      </c>
      <c r="D553" s="10" t="s">
        <v>3363</v>
      </c>
      <c r="E553" s="10" t="s">
        <v>3364</v>
      </c>
      <c r="F553" s="10" t="s">
        <v>2135</v>
      </c>
      <c r="G553" s="10" t="s">
        <v>3365</v>
      </c>
      <c r="H553" s="21">
        <v>45897</v>
      </c>
      <c r="I553" s="21">
        <v>45991</v>
      </c>
      <c r="J553" s="10" t="s">
        <v>1583</v>
      </c>
      <c r="K553" s="10" t="s">
        <v>1584</v>
      </c>
    </row>
    <row r="554" spans="1:11" hidden="1" x14ac:dyDescent="0.35">
      <c r="A554" s="11" t="s">
        <v>3366</v>
      </c>
      <c r="B554" s="12" t="s">
        <v>3367</v>
      </c>
      <c r="C554" t="str">
        <f t="shared" ref="C554:C555" si="92">TRIM(_xlfn.TEXTAFTER(B554, "ml"))</f>
        <v>elõretöltött fecskendõben</v>
      </c>
      <c r="D554" s="12" t="s">
        <v>3368</v>
      </c>
      <c r="E554" s="12" t="s">
        <v>3369</v>
      </c>
      <c r="F554" s="12" t="s">
        <v>3370</v>
      </c>
      <c r="G554" s="12" t="s">
        <v>3371</v>
      </c>
      <c r="H554" s="20">
        <v>45294</v>
      </c>
      <c r="I554" s="20"/>
      <c r="J554" s="12" t="s">
        <v>1544</v>
      </c>
      <c r="K554" s="12" t="s">
        <v>1545</v>
      </c>
    </row>
    <row r="555" spans="1:11" hidden="1" x14ac:dyDescent="0.35">
      <c r="A555" s="9" t="s">
        <v>3372</v>
      </c>
      <c r="B555" s="10" t="s">
        <v>1754</v>
      </c>
      <c r="C555" t="str">
        <f t="shared" si="92"/>
        <v>ampulla</v>
      </c>
      <c r="D555" s="10" t="s">
        <v>3373</v>
      </c>
      <c r="E555" s="10" t="s">
        <v>3374</v>
      </c>
      <c r="F555" s="10" t="s">
        <v>2135</v>
      </c>
      <c r="G555" s="10" t="s">
        <v>3375</v>
      </c>
      <c r="H555" s="21">
        <v>45111</v>
      </c>
      <c r="I555" s="21"/>
      <c r="J555" s="10" t="s">
        <v>1583</v>
      </c>
      <c r="K555" s="10" t="s">
        <v>1584</v>
      </c>
    </row>
    <row r="556" spans="1:11" x14ac:dyDescent="0.35">
      <c r="A556" s="11" t="s">
        <v>3376</v>
      </c>
      <c r="B556" s="12" t="s">
        <v>1667</v>
      </c>
      <c r="C556" t="str">
        <f t="shared" ref="C556:C558" si="93">TRIM(_xlfn.TEXTAFTER(B556, "-"))</f>
        <v>buborékcsomagolásban</v>
      </c>
      <c r="D556" s="12" t="s">
        <v>3377</v>
      </c>
      <c r="E556" s="12" t="s">
        <v>3378</v>
      </c>
      <c r="F556" s="12" t="s">
        <v>2113</v>
      </c>
      <c r="G556" s="12" t="s">
        <v>3379</v>
      </c>
      <c r="H556" s="20">
        <v>45950</v>
      </c>
      <c r="I556" s="20">
        <v>46752</v>
      </c>
      <c r="J556" s="12" t="s">
        <v>1544</v>
      </c>
      <c r="K556" s="12" t="s">
        <v>1545</v>
      </c>
    </row>
    <row r="557" spans="1:11" x14ac:dyDescent="0.35">
      <c r="A557" s="9" t="s">
        <v>3380</v>
      </c>
      <c r="B557" s="10" t="s">
        <v>1667</v>
      </c>
      <c r="C557" t="str">
        <f t="shared" si="93"/>
        <v>buborékcsomagolásban</v>
      </c>
      <c r="D557" s="10" t="s">
        <v>3381</v>
      </c>
      <c r="E557" s="10" t="s">
        <v>3378</v>
      </c>
      <c r="F557" s="10" t="s">
        <v>2113</v>
      </c>
      <c r="G557" s="10" t="s">
        <v>3379</v>
      </c>
      <c r="H557" s="21">
        <v>45869</v>
      </c>
      <c r="I557" s="21">
        <v>46387</v>
      </c>
      <c r="J557" s="10" t="s">
        <v>1544</v>
      </c>
      <c r="K557" s="10" t="s">
        <v>1545</v>
      </c>
    </row>
    <row r="558" spans="1:11" x14ac:dyDescent="0.35">
      <c r="A558" s="11" t="s">
        <v>3382</v>
      </c>
      <c r="B558" s="12" t="s">
        <v>3269</v>
      </c>
      <c r="C558" t="str">
        <f t="shared" si="93"/>
        <v>buborékcsomagolásban</v>
      </c>
      <c r="D558" s="12" t="s">
        <v>3383</v>
      </c>
      <c r="E558" s="12" t="s">
        <v>3384</v>
      </c>
      <c r="F558" s="12" t="s">
        <v>2113</v>
      </c>
      <c r="G558" s="12" t="s">
        <v>3385</v>
      </c>
      <c r="H558" s="20">
        <v>45869</v>
      </c>
      <c r="I558" s="20">
        <v>46387</v>
      </c>
      <c r="J558" s="12" t="s">
        <v>1544</v>
      </c>
      <c r="K558" s="12" t="s">
        <v>1545</v>
      </c>
    </row>
    <row r="559" spans="1:11" hidden="1" x14ac:dyDescent="0.35">
      <c r="A559" s="9" t="s">
        <v>3386</v>
      </c>
      <c r="B559" s="10" t="s">
        <v>2450</v>
      </c>
      <c r="C559" t="str">
        <f>TRIM(_xlfn.TEXTAFTER(B559, "ml"))</f>
        <v>ampulla</v>
      </c>
      <c r="D559" s="10" t="s">
        <v>3387</v>
      </c>
      <c r="E559" s="10" t="s">
        <v>3388</v>
      </c>
      <c r="F559" s="10" t="s">
        <v>2701</v>
      </c>
      <c r="G559" s="10" t="s">
        <v>3389</v>
      </c>
      <c r="H559" s="21">
        <v>45716</v>
      </c>
      <c r="I559" s="21"/>
      <c r="J559" s="10" t="s">
        <v>1583</v>
      </c>
      <c r="K559" s="10" t="s">
        <v>1545</v>
      </c>
    </row>
    <row r="560" spans="1:11" hidden="1" x14ac:dyDescent="0.35">
      <c r="A560" s="11" t="s">
        <v>3390</v>
      </c>
      <c r="B560" s="12" t="s">
        <v>1722</v>
      </c>
      <c r="C560" t="str">
        <f t="shared" ref="C560:C564" si="94">TRIM(_xlfn.TEXTAFTER(B560, "-"))</f>
        <v>buborékcsomagolásban</v>
      </c>
      <c r="D560" s="12" t="s">
        <v>3391</v>
      </c>
      <c r="E560" s="12" t="s">
        <v>3392</v>
      </c>
      <c r="F560" s="12" t="s">
        <v>2069</v>
      </c>
      <c r="G560" s="12" t="s">
        <v>3393</v>
      </c>
      <c r="H560" s="20">
        <v>45555</v>
      </c>
      <c r="I560" s="20"/>
      <c r="J560" s="12" t="s">
        <v>1544</v>
      </c>
      <c r="K560" s="12" t="s">
        <v>1649</v>
      </c>
    </row>
    <row r="561" spans="1:11" x14ac:dyDescent="0.35">
      <c r="A561" s="9" t="s">
        <v>3394</v>
      </c>
      <c r="B561" s="10" t="s">
        <v>3395</v>
      </c>
      <c r="C561" t="str">
        <f t="shared" si="94"/>
        <v>buborékcsomagolásban</v>
      </c>
      <c r="D561" s="10" t="s">
        <v>3396</v>
      </c>
      <c r="E561" s="10" t="s">
        <v>1580</v>
      </c>
      <c r="F561" s="10" t="s">
        <v>1554</v>
      </c>
      <c r="G561" s="10" t="s">
        <v>1582</v>
      </c>
      <c r="H561" s="21">
        <v>45951</v>
      </c>
      <c r="I561" s="21">
        <v>46042</v>
      </c>
      <c r="J561" s="10" t="s">
        <v>1583</v>
      </c>
      <c r="K561" s="10" t="s">
        <v>1567</v>
      </c>
    </row>
    <row r="562" spans="1:11" hidden="1" x14ac:dyDescent="0.35">
      <c r="A562" s="11" t="s">
        <v>3397</v>
      </c>
      <c r="B562" s="12" t="s">
        <v>1717</v>
      </c>
      <c r="C562" t="str">
        <f t="shared" si="94"/>
        <v>buborékcsomagolásban</v>
      </c>
      <c r="D562" s="12" t="s">
        <v>3398</v>
      </c>
      <c r="E562" s="12" t="s">
        <v>3399</v>
      </c>
      <c r="F562" s="12" t="s">
        <v>3400</v>
      </c>
      <c r="G562" s="12" t="s">
        <v>3401</v>
      </c>
      <c r="H562" s="20">
        <v>45940</v>
      </c>
      <c r="I562" s="20"/>
      <c r="J562" s="12" t="s">
        <v>3402</v>
      </c>
      <c r="K562" s="12" t="s">
        <v>1549</v>
      </c>
    </row>
    <row r="563" spans="1:11" hidden="1" x14ac:dyDescent="0.35">
      <c r="A563" s="9" t="s">
        <v>3403</v>
      </c>
      <c r="B563" s="10" t="s">
        <v>3404</v>
      </c>
      <c r="C563" t="str">
        <f t="shared" si="94"/>
        <v>tasakban</v>
      </c>
      <c r="D563" s="10" t="s">
        <v>3405</v>
      </c>
      <c r="E563" s="10" t="s">
        <v>3399</v>
      </c>
      <c r="F563" s="10" t="s">
        <v>3400</v>
      </c>
      <c r="G563" s="10" t="s">
        <v>3401</v>
      </c>
      <c r="H563" s="21">
        <v>45940</v>
      </c>
      <c r="I563" s="21"/>
      <c r="J563" s="10" t="s">
        <v>3402</v>
      </c>
      <c r="K563" s="10" t="s">
        <v>1549</v>
      </c>
    </row>
    <row r="564" spans="1:11" hidden="1" x14ac:dyDescent="0.35">
      <c r="A564" s="11" t="s">
        <v>3406</v>
      </c>
      <c r="B564" s="12" t="s">
        <v>3404</v>
      </c>
      <c r="C564" t="str">
        <f t="shared" si="94"/>
        <v>tasakban</v>
      </c>
      <c r="D564" s="12" t="s">
        <v>3407</v>
      </c>
      <c r="E564" s="12" t="s">
        <v>3399</v>
      </c>
      <c r="F564" s="12" t="s">
        <v>3400</v>
      </c>
      <c r="G564" s="12" t="s">
        <v>3401</v>
      </c>
      <c r="H564" s="20">
        <v>45940</v>
      </c>
      <c r="I564" s="20"/>
      <c r="J564" s="12" t="s">
        <v>3402</v>
      </c>
      <c r="K564" s="12" t="s">
        <v>1549</v>
      </c>
    </row>
    <row r="565" spans="1:11" hidden="1" x14ac:dyDescent="0.35">
      <c r="A565" s="9" t="s">
        <v>3408</v>
      </c>
      <c r="B565" s="10" t="s">
        <v>3409</v>
      </c>
      <c r="C565" t="str">
        <f>TRIM(_xlfn.TEXTAFTER(B565, "ml"))</f>
        <v>ampulla</v>
      </c>
      <c r="D565" s="10" t="s">
        <v>3410</v>
      </c>
      <c r="E565" s="10" t="s">
        <v>2166</v>
      </c>
      <c r="F565" s="10" t="s">
        <v>2113</v>
      </c>
      <c r="G565" s="10" t="s">
        <v>2168</v>
      </c>
      <c r="H565" s="21">
        <v>45181</v>
      </c>
      <c r="I565" s="21"/>
      <c r="J565" s="10" t="s">
        <v>1544</v>
      </c>
      <c r="K565" s="10" t="s">
        <v>1573</v>
      </c>
    </row>
    <row r="566" spans="1:11" hidden="1" x14ac:dyDescent="0.35">
      <c r="A566" s="11" t="s">
        <v>3411</v>
      </c>
      <c r="B566" s="12" t="s">
        <v>1608</v>
      </c>
      <c r="C566" t="str">
        <f t="shared" ref="C566" si="95">TRIM(_xlfn.TEXTAFTER(B566, "-"))</f>
        <v>buborékcsomagolásban</v>
      </c>
      <c r="D566" s="12" t="s">
        <v>3412</v>
      </c>
      <c r="E566" s="12" t="s">
        <v>3413</v>
      </c>
      <c r="F566" s="12" t="s">
        <v>1757</v>
      </c>
      <c r="G566" s="12" t="s">
        <v>3414</v>
      </c>
      <c r="H566" s="20">
        <v>45762</v>
      </c>
      <c r="I566" s="20"/>
      <c r="J566" s="12" t="s">
        <v>1544</v>
      </c>
      <c r="K566" s="12" t="s">
        <v>1584</v>
      </c>
    </row>
    <row r="567" spans="1:11" x14ac:dyDescent="0.35">
      <c r="A567" s="9" t="s">
        <v>3415</v>
      </c>
      <c r="B567" s="10" t="s">
        <v>3416</v>
      </c>
      <c r="C567" t="s">
        <v>6126</v>
      </c>
      <c r="D567" s="10" t="s">
        <v>3417</v>
      </c>
      <c r="E567" s="10" t="s">
        <v>3418</v>
      </c>
      <c r="F567" s="10" t="s">
        <v>1554</v>
      </c>
      <c r="G567" s="10" t="s">
        <v>3419</v>
      </c>
      <c r="H567" s="21">
        <v>42460</v>
      </c>
      <c r="I567" s="21">
        <v>47848</v>
      </c>
      <c r="J567" s="10" t="s">
        <v>1583</v>
      </c>
      <c r="K567" s="10" t="s">
        <v>1747</v>
      </c>
    </row>
    <row r="568" spans="1:11" hidden="1" x14ac:dyDescent="0.35">
      <c r="A568" s="11" t="s">
        <v>3420</v>
      </c>
      <c r="B568" s="12" t="s">
        <v>3421</v>
      </c>
      <c r="C568" t="str">
        <f>TRIM(_xlfn.TEXTAFTER(B568, "ml"))</f>
        <v>injekciós üvegben</v>
      </c>
      <c r="D568" s="12" t="s">
        <v>3422</v>
      </c>
      <c r="E568" s="12" t="s">
        <v>3423</v>
      </c>
      <c r="F568" s="12" t="s">
        <v>3424</v>
      </c>
      <c r="G568" s="12" t="s">
        <v>3425</v>
      </c>
      <c r="H568" s="20">
        <v>45807</v>
      </c>
      <c r="I568" s="20"/>
      <c r="J568" s="12" t="s">
        <v>1544</v>
      </c>
      <c r="K568" s="12" t="s">
        <v>1573</v>
      </c>
    </row>
    <row r="569" spans="1:11" x14ac:dyDescent="0.35">
      <c r="A569" s="9" t="s">
        <v>3426</v>
      </c>
      <c r="B569" s="10" t="s">
        <v>3427</v>
      </c>
      <c r="C569" t="str">
        <f>TRIM(_xlfn.TEXTAFTER(B569, "ml"))</f>
        <v>infúziós palackban</v>
      </c>
      <c r="D569" s="10" t="s">
        <v>3428</v>
      </c>
      <c r="E569" s="10" t="s">
        <v>1682</v>
      </c>
      <c r="F569" s="10" t="s">
        <v>1693</v>
      </c>
      <c r="G569" s="10" t="s">
        <v>1689</v>
      </c>
      <c r="H569" s="21">
        <v>45245</v>
      </c>
      <c r="I569" s="21">
        <v>46022</v>
      </c>
      <c r="J569" s="10" t="s">
        <v>1678</v>
      </c>
      <c r="K569" s="10" t="s">
        <v>1584</v>
      </c>
    </row>
    <row r="570" spans="1:11" hidden="1" x14ac:dyDescent="0.35">
      <c r="A570" s="11" t="s">
        <v>3426</v>
      </c>
      <c r="B570" s="12" t="s">
        <v>3429</v>
      </c>
      <c r="C570" t="str">
        <f>TRIM(_xlfn.TEXTAFTER(B570, "ml"))</f>
        <v>infúziós palackban</v>
      </c>
      <c r="D570" s="12" t="s">
        <v>3430</v>
      </c>
      <c r="E570" s="12" t="s">
        <v>1682</v>
      </c>
      <c r="F570" s="12" t="s">
        <v>1693</v>
      </c>
      <c r="G570" s="12" t="s">
        <v>1689</v>
      </c>
      <c r="H570" s="20">
        <v>43311</v>
      </c>
      <c r="I570" s="20"/>
      <c r="J570" s="12" t="s">
        <v>1860</v>
      </c>
      <c r="K570" s="12" t="s">
        <v>1584</v>
      </c>
    </row>
    <row r="571" spans="1:11" hidden="1" x14ac:dyDescent="0.35">
      <c r="A571" s="9" t="s">
        <v>3431</v>
      </c>
      <c r="B571" s="10" t="s">
        <v>3432</v>
      </c>
      <c r="C571" t="str">
        <f>TRIM(_xlfn.TEXTAFTER(B571, "g"))</f>
        <v>üvegpalackban</v>
      </c>
      <c r="D571" s="10" t="s">
        <v>3433</v>
      </c>
      <c r="E571" s="10" t="s">
        <v>1682</v>
      </c>
      <c r="F571" s="10" t="s">
        <v>3424</v>
      </c>
      <c r="G571" s="10" t="s">
        <v>1689</v>
      </c>
      <c r="H571" s="21">
        <v>45643</v>
      </c>
      <c r="I571" s="21"/>
      <c r="J571" s="10" t="s">
        <v>1544</v>
      </c>
      <c r="K571" s="10" t="s">
        <v>1573</v>
      </c>
    </row>
    <row r="572" spans="1:11" x14ac:dyDescent="0.35">
      <c r="A572" s="11" t="s">
        <v>3434</v>
      </c>
      <c r="B572" s="12" t="s">
        <v>3435</v>
      </c>
      <c r="C572" t="str">
        <f>TRIM(_xlfn.TEXTAFTER(B572, "ml"))</f>
        <v>mûanyag tartályban</v>
      </c>
      <c r="D572" s="12" t="s">
        <v>3436</v>
      </c>
      <c r="E572" s="12" t="s">
        <v>3437</v>
      </c>
      <c r="F572" s="12" t="s">
        <v>1554</v>
      </c>
      <c r="G572" s="12" t="s">
        <v>3438</v>
      </c>
      <c r="H572" s="20">
        <v>42531</v>
      </c>
      <c r="I572" s="20">
        <v>46022</v>
      </c>
      <c r="J572" s="12" t="s">
        <v>1583</v>
      </c>
      <c r="K572" s="12" t="s">
        <v>3439</v>
      </c>
    </row>
    <row r="573" spans="1:11" hidden="1" x14ac:dyDescent="0.35">
      <c r="A573" s="9" t="s">
        <v>3440</v>
      </c>
      <c r="B573" s="10" t="s">
        <v>3441</v>
      </c>
      <c r="C573" t="str">
        <f>TRIM(_xlfn.TEXTAFTER(B573, "ml"))</f>
        <v>infúziós zsákban</v>
      </c>
      <c r="D573" s="10" t="s">
        <v>3442</v>
      </c>
      <c r="E573" s="10" t="s">
        <v>3443</v>
      </c>
      <c r="F573" s="10" t="s">
        <v>1554</v>
      </c>
      <c r="G573" s="10" t="s">
        <v>3444</v>
      </c>
      <c r="H573" s="21">
        <v>45685</v>
      </c>
      <c r="I573" s="21"/>
      <c r="J573" s="10" t="s">
        <v>1583</v>
      </c>
      <c r="K573" s="10" t="s">
        <v>1549</v>
      </c>
    </row>
    <row r="574" spans="1:11" hidden="1" x14ac:dyDescent="0.35">
      <c r="A574" s="11" t="s">
        <v>3440</v>
      </c>
      <c r="B574" s="12" t="s">
        <v>3445</v>
      </c>
      <c r="C574" t="str">
        <f>TRIM(_xlfn.TEXTAFTER(B574, "ml"))</f>
        <v>infúziós zsákban</v>
      </c>
      <c r="D574" s="12" t="s">
        <v>3446</v>
      </c>
      <c r="E574" s="12" t="s">
        <v>3443</v>
      </c>
      <c r="F574" s="12" t="s">
        <v>1554</v>
      </c>
      <c r="G574" s="12" t="s">
        <v>3444</v>
      </c>
      <c r="H574" s="20">
        <v>45685</v>
      </c>
      <c r="I574" s="20"/>
      <c r="J574" s="12" t="s">
        <v>1583</v>
      </c>
      <c r="K574" s="12" t="s">
        <v>1549</v>
      </c>
    </row>
    <row r="575" spans="1:11" hidden="1" x14ac:dyDescent="0.35">
      <c r="A575" s="9" t="s">
        <v>3447</v>
      </c>
      <c r="B575" s="10" t="s">
        <v>3448</v>
      </c>
      <c r="C575" t="str">
        <f t="shared" ref="C575:C576" si="96">TRIM(_xlfn.TEXTAFTER(B575, "-"))</f>
        <v>patronban</v>
      </c>
      <c r="D575" s="10" t="s">
        <v>3449</v>
      </c>
      <c r="E575" s="10" t="s">
        <v>3450</v>
      </c>
      <c r="F575" s="10" t="s">
        <v>1983</v>
      </c>
      <c r="G575" s="10" t="s">
        <v>3451</v>
      </c>
      <c r="H575" s="21">
        <v>45854</v>
      </c>
      <c r="I575" s="21"/>
      <c r="J575" s="10" t="s">
        <v>1889</v>
      </c>
      <c r="K575" s="10" t="s">
        <v>1549</v>
      </c>
    </row>
    <row r="576" spans="1:11" x14ac:dyDescent="0.35">
      <c r="A576" s="11" t="s">
        <v>3452</v>
      </c>
      <c r="B576" s="12" t="s">
        <v>1586</v>
      </c>
      <c r="C576" t="str">
        <f t="shared" si="96"/>
        <v>injekciós üvegben</v>
      </c>
      <c r="D576" s="12" t="s">
        <v>3453</v>
      </c>
      <c r="E576" s="12" t="s">
        <v>3454</v>
      </c>
      <c r="F576" s="12" t="s">
        <v>1588</v>
      </c>
      <c r="G576" s="12" t="s">
        <v>3455</v>
      </c>
      <c r="H576" s="20">
        <v>45686</v>
      </c>
      <c r="I576" s="20">
        <v>46112</v>
      </c>
      <c r="J576" s="12" t="s">
        <v>1583</v>
      </c>
      <c r="K576" s="12" t="s">
        <v>1545</v>
      </c>
    </row>
    <row r="577" spans="1:11" hidden="1" x14ac:dyDescent="0.35">
      <c r="A577" s="9" t="s">
        <v>3456</v>
      </c>
      <c r="B577" s="10" t="s">
        <v>3457</v>
      </c>
      <c r="C577" t="str">
        <f>TRIM(_xlfn.TEXTAFTER(B577, "ml"))</f>
        <v>injekciós üvegben</v>
      </c>
      <c r="D577" s="10" t="s">
        <v>3458</v>
      </c>
      <c r="E577" s="10" t="s">
        <v>3459</v>
      </c>
      <c r="F577" s="10" t="s">
        <v>2135</v>
      </c>
      <c r="G577" s="10" t="s">
        <v>3455</v>
      </c>
      <c r="H577" s="21">
        <v>45630</v>
      </c>
      <c r="I577" s="21"/>
      <c r="J577" s="10" t="s">
        <v>1583</v>
      </c>
      <c r="K577" s="10" t="s">
        <v>1584</v>
      </c>
    </row>
    <row r="578" spans="1:11" hidden="1" x14ac:dyDescent="0.35">
      <c r="A578" s="11" t="s">
        <v>3460</v>
      </c>
      <c r="B578" s="12" t="s">
        <v>1586</v>
      </c>
      <c r="C578" t="str">
        <f t="shared" ref="C578:C580" si="97">TRIM(_xlfn.TEXTAFTER(B578, "-"))</f>
        <v>injekciós üvegben</v>
      </c>
      <c r="D578" s="12" t="s">
        <v>3461</v>
      </c>
      <c r="E578" s="12" t="s">
        <v>3462</v>
      </c>
      <c r="F578" s="12" t="s">
        <v>3463</v>
      </c>
      <c r="G578" s="12" t="s">
        <v>2923</v>
      </c>
      <c r="H578" s="20">
        <v>45127</v>
      </c>
      <c r="I578" s="20"/>
      <c r="J578" s="12" t="s">
        <v>1544</v>
      </c>
      <c r="K578" s="12" t="s">
        <v>1549</v>
      </c>
    </row>
    <row r="579" spans="1:11" hidden="1" x14ac:dyDescent="0.35">
      <c r="A579" s="9" t="s">
        <v>3464</v>
      </c>
      <c r="B579" s="10" t="s">
        <v>1586</v>
      </c>
      <c r="C579" t="str">
        <f t="shared" si="97"/>
        <v>injekciós üvegben</v>
      </c>
      <c r="D579" s="10" t="s">
        <v>3465</v>
      </c>
      <c r="E579" s="10" t="s">
        <v>3466</v>
      </c>
      <c r="F579" s="10" t="s">
        <v>2031</v>
      </c>
      <c r="G579" s="10" t="s">
        <v>3467</v>
      </c>
      <c r="H579" s="21">
        <v>44804</v>
      </c>
      <c r="I579" s="21"/>
      <c r="J579" s="10" t="s">
        <v>1544</v>
      </c>
      <c r="K579" s="10" t="s">
        <v>1595</v>
      </c>
    </row>
    <row r="580" spans="1:11" hidden="1" x14ac:dyDescent="0.35">
      <c r="A580" s="11" t="s">
        <v>3468</v>
      </c>
      <c r="B580" s="12" t="s">
        <v>1586</v>
      </c>
      <c r="C580" t="str">
        <f t="shared" si="97"/>
        <v>injekciós üvegben</v>
      </c>
      <c r="D580" s="12" t="s">
        <v>3469</v>
      </c>
      <c r="E580" s="12" t="s">
        <v>3466</v>
      </c>
      <c r="F580" s="12" t="s">
        <v>2031</v>
      </c>
      <c r="G580" s="12" t="s">
        <v>3467</v>
      </c>
      <c r="H580" s="20">
        <v>45810</v>
      </c>
      <c r="I580" s="20"/>
      <c r="J580" s="12" t="s">
        <v>1544</v>
      </c>
      <c r="K580" s="12" t="s">
        <v>1649</v>
      </c>
    </row>
    <row r="581" spans="1:11" hidden="1" x14ac:dyDescent="0.35">
      <c r="A581" s="9" t="s">
        <v>3470</v>
      </c>
      <c r="B581" s="10" t="s">
        <v>2155</v>
      </c>
      <c r="C581" t="str">
        <f t="shared" ref="C581:C585" si="98">TRIM(_xlfn.TEXTAFTER(B581, "ml"))</f>
        <v>injekciós üvegben</v>
      </c>
      <c r="D581" s="10" t="s">
        <v>3471</v>
      </c>
      <c r="E581" s="10" t="s">
        <v>3472</v>
      </c>
      <c r="F581" s="10" t="s">
        <v>1983</v>
      </c>
      <c r="G581" s="10" t="s">
        <v>3473</v>
      </c>
      <c r="H581" s="21">
        <v>45847</v>
      </c>
      <c r="I581" s="21"/>
      <c r="J581" s="10" t="s">
        <v>1544</v>
      </c>
      <c r="K581" s="10" t="s">
        <v>1573</v>
      </c>
    </row>
    <row r="582" spans="1:11" x14ac:dyDescent="0.35">
      <c r="A582" s="11" t="s">
        <v>3474</v>
      </c>
      <c r="B582" s="12" t="s">
        <v>3475</v>
      </c>
      <c r="C582" t="str">
        <f t="shared" si="98"/>
        <v>elõretöltött fecskendõben</v>
      </c>
      <c r="D582" s="12" t="s">
        <v>3476</v>
      </c>
      <c r="E582" s="12" t="s">
        <v>3477</v>
      </c>
      <c r="F582" s="12" t="s">
        <v>3478</v>
      </c>
      <c r="G582" s="12" t="s">
        <v>3479</v>
      </c>
      <c r="H582" s="20">
        <v>45292</v>
      </c>
      <c r="I582" s="20">
        <v>46022</v>
      </c>
      <c r="J582" s="12" t="s">
        <v>1783</v>
      </c>
      <c r="K582" s="12" t="s">
        <v>1545</v>
      </c>
    </row>
    <row r="583" spans="1:11" x14ac:dyDescent="0.35">
      <c r="A583" s="9" t="s">
        <v>3480</v>
      </c>
      <c r="B583" s="10" t="s">
        <v>3481</v>
      </c>
      <c r="C583" t="str">
        <f t="shared" si="98"/>
        <v>elõretöltött injekciós tollban</v>
      </c>
      <c r="D583" s="10" t="s">
        <v>3482</v>
      </c>
      <c r="E583" s="10" t="s">
        <v>3477</v>
      </c>
      <c r="F583" s="10" t="s">
        <v>3478</v>
      </c>
      <c r="G583" s="10" t="s">
        <v>3479</v>
      </c>
      <c r="H583" s="21">
        <v>45292</v>
      </c>
      <c r="I583" s="21">
        <v>46022</v>
      </c>
      <c r="J583" s="10" t="s">
        <v>1783</v>
      </c>
      <c r="K583" s="10" t="s">
        <v>1545</v>
      </c>
    </row>
    <row r="584" spans="1:11" x14ac:dyDescent="0.35">
      <c r="A584" s="11" t="s">
        <v>3480</v>
      </c>
      <c r="B584" s="12" t="s">
        <v>3483</v>
      </c>
      <c r="C584" t="str">
        <f t="shared" si="98"/>
        <v>elõretöltött injekciós tollban</v>
      </c>
      <c r="D584" s="12" t="s">
        <v>3484</v>
      </c>
      <c r="E584" s="12" t="s">
        <v>3477</v>
      </c>
      <c r="F584" s="12" t="s">
        <v>3478</v>
      </c>
      <c r="G584" s="12" t="s">
        <v>3479</v>
      </c>
      <c r="H584" s="20">
        <v>45292</v>
      </c>
      <c r="I584" s="20">
        <v>46022</v>
      </c>
      <c r="J584" s="12" t="s">
        <v>1783</v>
      </c>
      <c r="K584" s="12" t="s">
        <v>1545</v>
      </c>
    </row>
    <row r="585" spans="1:11" x14ac:dyDescent="0.35">
      <c r="A585" s="9" t="s">
        <v>3485</v>
      </c>
      <c r="B585" s="10" t="s">
        <v>3486</v>
      </c>
      <c r="C585" t="str">
        <f t="shared" si="98"/>
        <v>elõretöltött injekciós tollban</v>
      </c>
      <c r="D585" s="10" t="s">
        <v>3487</v>
      </c>
      <c r="E585" s="10" t="s">
        <v>3477</v>
      </c>
      <c r="F585" s="10" t="s">
        <v>3478</v>
      </c>
      <c r="G585" s="10" t="s">
        <v>3479</v>
      </c>
      <c r="H585" s="21">
        <v>45292</v>
      </c>
      <c r="I585" s="21">
        <v>46022</v>
      </c>
      <c r="J585" s="10" t="s">
        <v>1783</v>
      </c>
      <c r="K585" s="10" t="s">
        <v>1545</v>
      </c>
    </row>
    <row r="586" spans="1:11" hidden="1" x14ac:dyDescent="0.35">
      <c r="A586" s="11" t="s">
        <v>3488</v>
      </c>
      <c r="B586" s="12" t="s">
        <v>1586</v>
      </c>
      <c r="C586" t="str">
        <f t="shared" ref="C586" si="99">TRIM(_xlfn.TEXTAFTER(B586, "-"))</f>
        <v>injekciós üvegben</v>
      </c>
      <c r="D586" s="12" t="s">
        <v>3489</v>
      </c>
      <c r="E586" s="12" t="s">
        <v>3490</v>
      </c>
      <c r="F586" s="12" t="s">
        <v>3491</v>
      </c>
      <c r="G586" s="12" t="s">
        <v>3492</v>
      </c>
      <c r="H586" s="20">
        <v>43799</v>
      </c>
      <c r="I586" s="20"/>
      <c r="J586" s="12" t="s">
        <v>1544</v>
      </c>
      <c r="K586" s="12" t="s">
        <v>1595</v>
      </c>
    </row>
    <row r="587" spans="1:11" hidden="1" x14ac:dyDescent="0.35">
      <c r="A587" s="9" t="s">
        <v>3493</v>
      </c>
      <c r="B587" s="10" t="s">
        <v>3494</v>
      </c>
      <c r="C587" t="str">
        <f t="shared" ref="C587:C588" si="100">TRIM(_xlfn.TEXTAFTER(B587, "ml"))</f>
        <v>elõretöltött fecskendõben</v>
      </c>
      <c r="D587" s="10" t="s">
        <v>3495</v>
      </c>
      <c r="E587" s="10" t="s">
        <v>3477</v>
      </c>
      <c r="F587" s="10" t="s">
        <v>1821</v>
      </c>
      <c r="G587" s="10" t="s">
        <v>3479</v>
      </c>
      <c r="H587" s="21">
        <v>45508</v>
      </c>
      <c r="I587" s="21"/>
      <c r="J587" s="10" t="s">
        <v>1544</v>
      </c>
      <c r="K587" s="10" t="s">
        <v>1545</v>
      </c>
    </row>
    <row r="588" spans="1:11" hidden="1" x14ac:dyDescent="0.35">
      <c r="A588" s="11" t="s">
        <v>3496</v>
      </c>
      <c r="B588" s="12" t="s">
        <v>3483</v>
      </c>
      <c r="C588" t="str">
        <f t="shared" si="100"/>
        <v>elõretöltött injekciós tollban</v>
      </c>
      <c r="D588" s="12" t="s">
        <v>3497</v>
      </c>
      <c r="E588" s="12" t="s">
        <v>3477</v>
      </c>
      <c r="F588" s="12" t="s">
        <v>1821</v>
      </c>
      <c r="G588" s="12" t="s">
        <v>3479</v>
      </c>
      <c r="H588" s="20">
        <v>45448</v>
      </c>
      <c r="I588" s="20"/>
      <c r="J588" s="12" t="s">
        <v>1544</v>
      </c>
      <c r="K588" s="12" t="s">
        <v>1563</v>
      </c>
    </row>
    <row r="589" spans="1:11" hidden="1" x14ac:dyDescent="0.35">
      <c r="A589" s="9" t="s">
        <v>3498</v>
      </c>
      <c r="B589" s="10" t="s">
        <v>3121</v>
      </c>
      <c r="C589" t="str">
        <f t="shared" ref="C589:C591" si="101">TRIM(_xlfn.TEXTAFTER(B589, "-"))</f>
        <v>buborékcsomagolásban</v>
      </c>
      <c r="D589" s="10" t="s">
        <v>3499</v>
      </c>
      <c r="E589" s="10" t="s">
        <v>3128</v>
      </c>
      <c r="F589" s="10" t="s">
        <v>1542</v>
      </c>
      <c r="G589" s="10" t="s">
        <v>3129</v>
      </c>
      <c r="H589" s="21">
        <v>44026</v>
      </c>
      <c r="I589" s="21"/>
      <c r="J589" s="10" t="s">
        <v>1544</v>
      </c>
      <c r="K589" s="10" t="s">
        <v>1567</v>
      </c>
    </row>
    <row r="590" spans="1:11" hidden="1" x14ac:dyDescent="0.35">
      <c r="A590" s="11" t="s">
        <v>3498</v>
      </c>
      <c r="B590" s="12" t="s">
        <v>3123</v>
      </c>
      <c r="C590" t="str">
        <f t="shared" si="101"/>
        <v>buborékcsomagolásban</v>
      </c>
      <c r="D590" s="12" t="s">
        <v>3500</v>
      </c>
      <c r="E590" s="12" t="s">
        <v>3128</v>
      </c>
      <c r="F590" s="12" t="s">
        <v>1542</v>
      </c>
      <c r="G590" s="12" t="s">
        <v>3129</v>
      </c>
      <c r="H590" s="20">
        <v>45405</v>
      </c>
      <c r="I590" s="20"/>
      <c r="J590" s="12" t="s">
        <v>1544</v>
      </c>
      <c r="K590" s="12" t="s">
        <v>1567</v>
      </c>
    </row>
    <row r="591" spans="1:11" x14ac:dyDescent="0.35">
      <c r="A591" s="9" t="s">
        <v>3501</v>
      </c>
      <c r="B591" s="10" t="s">
        <v>3502</v>
      </c>
      <c r="C591" t="str">
        <f t="shared" si="101"/>
        <v>HDPE tartályban</v>
      </c>
      <c r="D591" s="10" t="s">
        <v>3503</v>
      </c>
      <c r="E591" s="10" t="s">
        <v>1713</v>
      </c>
      <c r="F591" s="10" t="s">
        <v>2107</v>
      </c>
      <c r="G591" s="10" t="s">
        <v>1715</v>
      </c>
      <c r="H591" s="21">
        <v>45017</v>
      </c>
      <c r="I591" s="21">
        <v>46022</v>
      </c>
      <c r="J591" s="10" t="s">
        <v>1583</v>
      </c>
      <c r="K591" s="10" t="s">
        <v>1573</v>
      </c>
    </row>
    <row r="592" spans="1:11" x14ac:dyDescent="0.35">
      <c r="A592" s="11" t="s">
        <v>3504</v>
      </c>
      <c r="B592" s="12" t="s">
        <v>3505</v>
      </c>
      <c r="C592" t="str">
        <f t="shared" ref="C592:C595" si="102">TRIM(_xlfn.TEXTAFTER(B592, "ml"))</f>
        <v>tartályban</v>
      </c>
      <c r="D592" s="12" t="s">
        <v>3506</v>
      </c>
      <c r="E592" s="12" t="s">
        <v>1713</v>
      </c>
      <c r="F592" s="12" t="s">
        <v>1771</v>
      </c>
      <c r="G592" s="12" t="s">
        <v>1715</v>
      </c>
      <c r="H592" s="20">
        <v>45961</v>
      </c>
      <c r="I592" s="20">
        <v>45979</v>
      </c>
      <c r="J592" s="12" t="s">
        <v>1678</v>
      </c>
      <c r="K592" s="12" t="s">
        <v>1563</v>
      </c>
    </row>
    <row r="593" spans="1:11" x14ac:dyDescent="0.35">
      <c r="A593" s="9" t="s">
        <v>3507</v>
      </c>
      <c r="B593" s="10" t="s">
        <v>3505</v>
      </c>
      <c r="C593" t="str">
        <f t="shared" si="102"/>
        <v>tartályban</v>
      </c>
      <c r="D593" s="10" t="s">
        <v>3508</v>
      </c>
      <c r="E593" s="10" t="s">
        <v>1713</v>
      </c>
      <c r="F593" s="10" t="s">
        <v>1771</v>
      </c>
      <c r="G593" s="10" t="s">
        <v>1715</v>
      </c>
      <c r="H593" s="21">
        <v>45961</v>
      </c>
      <c r="I593" s="21">
        <v>45979</v>
      </c>
      <c r="J593" s="10" t="s">
        <v>1678</v>
      </c>
      <c r="K593" s="10" t="s">
        <v>1563</v>
      </c>
    </row>
    <row r="594" spans="1:11" x14ac:dyDescent="0.35">
      <c r="A594" s="11" t="s">
        <v>3509</v>
      </c>
      <c r="B594" s="12" t="s">
        <v>3510</v>
      </c>
      <c r="C594" t="str">
        <f t="shared" si="102"/>
        <v>tartályban</v>
      </c>
      <c r="D594" s="12" t="s">
        <v>3511</v>
      </c>
      <c r="E594" s="12" t="s">
        <v>1713</v>
      </c>
      <c r="F594" s="12" t="s">
        <v>1818</v>
      </c>
      <c r="G594" s="12" t="s">
        <v>1715</v>
      </c>
      <c r="H594" s="20">
        <v>45876</v>
      </c>
      <c r="I594" s="20">
        <v>45991</v>
      </c>
      <c r="J594" s="12" t="s">
        <v>1860</v>
      </c>
      <c r="K594" s="12" t="s">
        <v>1584</v>
      </c>
    </row>
    <row r="595" spans="1:11" hidden="1" x14ac:dyDescent="0.35">
      <c r="A595" s="9" t="s">
        <v>3512</v>
      </c>
      <c r="B595" s="10" t="s">
        <v>3513</v>
      </c>
      <c r="C595" t="str">
        <f t="shared" si="102"/>
        <v>elõretöltött fecskendõben</v>
      </c>
      <c r="D595" s="10" t="s">
        <v>3514</v>
      </c>
      <c r="E595" s="10" t="s">
        <v>3515</v>
      </c>
      <c r="F595" s="10" t="s">
        <v>1641</v>
      </c>
      <c r="G595" s="10" t="s">
        <v>3516</v>
      </c>
      <c r="H595" s="21">
        <v>45671</v>
      </c>
      <c r="I595" s="21"/>
      <c r="J595" s="10" t="s">
        <v>1544</v>
      </c>
      <c r="K595" s="10" t="s">
        <v>1545</v>
      </c>
    </row>
    <row r="596" spans="1:11" hidden="1" x14ac:dyDescent="0.35">
      <c r="A596" s="11" t="s">
        <v>3517</v>
      </c>
      <c r="B596" s="12" t="s">
        <v>1558</v>
      </c>
      <c r="C596" t="str">
        <f t="shared" ref="C596:C608" si="103">TRIM(_xlfn.TEXTAFTER(B596, "-"))</f>
        <v>HDPE tartályban</v>
      </c>
      <c r="D596" s="12" t="s">
        <v>3518</v>
      </c>
      <c r="E596" s="12" t="s">
        <v>3519</v>
      </c>
      <c r="F596" s="12" t="s">
        <v>1902</v>
      </c>
      <c r="G596" s="12" t="s">
        <v>3520</v>
      </c>
      <c r="H596" s="20">
        <v>45049</v>
      </c>
      <c r="I596" s="20"/>
      <c r="J596" s="12" t="s">
        <v>1544</v>
      </c>
      <c r="K596" s="12" t="s">
        <v>1567</v>
      </c>
    </row>
    <row r="597" spans="1:11" hidden="1" x14ac:dyDescent="0.35">
      <c r="A597" s="9" t="s">
        <v>3521</v>
      </c>
      <c r="B597" s="10" t="s">
        <v>1614</v>
      </c>
      <c r="C597" t="str">
        <f t="shared" si="103"/>
        <v>HDPE tartályban</v>
      </c>
      <c r="D597" s="10" t="s">
        <v>3522</v>
      </c>
      <c r="E597" s="10" t="s">
        <v>3519</v>
      </c>
      <c r="F597" s="10" t="s">
        <v>1902</v>
      </c>
      <c r="G597" s="10" t="s">
        <v>3520</v>
      </c>
      <c r="H597" s="21">
        <v>45049</v>
      </c>
      <c r="I597" s="21"/>
      <c r="J597" s="10" t="s">
        <v>1544</v>
      </c>
      <c r="K597" s="10" t="s">
        <v>1567</v>
      </c>
    </row>
    <row r="598" spans="1:11" hidden="1" x14ac:dyDescent="0.35">
      <c r="A598" s="11" t="s">
        <v>3523</v>
      </c>
      <c r="B598" s="12" t="s">
        <v>3524</v>
      </c>
      <c r="C598" t="str">
        <f t="shared" si="103"/>
        <v>buborékcsomagolásban</v>
      </c>
      <c r="D598" s="12" t="s">
        <v>3525</v>
      </c>
      <c r="E598" s="12" t="s">
        <v>2392</v>
      </c>
      <c r="F598" s="12" t="s">
        <v>3175</v>
      </c>
      <c r="G598" s="12" t="s">
        <v>2393</v>
      </c>
      <c r="H598" s="20">
        <v>44526</v>
      </c>
      <c r="I598" s="20"/>
      <c r="J598" s="12" t="s">
        <v>1544</v>
      </c>
      <c r="K598" s="12" t="s">
        <v>1545</v>
      </c>
    </row>
    <row r="599" spans="1:11" hidden="1" x14ac:dyDescent="0.35">
      <c r="A599" s="9" t="s">
        <v>3526</v>
      </c>
      <c r="B599" s="10" t="s">
        <v>3524</v>
      </c>
      <c r="C599" t="str">
        <f t="shared" si="103"/>
        <v>buborékcsomagolásban</v>
      </c>
      <c r="D599" s="10" t="s">
        <v>3527</v>
      </c>
      <c r="E599" s="10" t="s">
        <v>2392</v>
      </c>
      <c r="F599" s="10" t="s">
        <v>3175</v>
      </c>
      <c r="G599" s="10" t="s">
        <v>2393</v>
      </c>
      <c r="H599" s="21">
        <v>44526</v>
      </c>
      <c r="I599" s="21"/>
      <c r="J599" s="10" t="s">
        <v>1544</v>
      </c>
      <c r="K599" s="10" t="s">
        <v>1545</v>
      </c>
    </row>
    <row r="600" spans="1:11" hidden="1" x14ac:dyDescent="0.35">
      <c r="A600" s="11" t="s">
        <v>3528</v>
      </c>
      <c r="B600" s="12" t="s">
        <v>3529</v>
      </c>
      <c r="C600" t="str">
        <f t="shared" si="103"/>
        <v>HDPE palackban</v>
      </c>
      <c r="D600" s="12" t="s">
        <v>3530</v>
      </c>
      <c r="E600" s="12" t="s">
        <v>3531</v>
      </c>
      <c r="F600" s="12" t="s">
        <v>1617</v>
      </c>
      <c r="G600" s="12" t="s">
        <v>2363</v>
      </c>
      <c r="H600" s="20">
        <v>43617</v>
      </c>
      <c r="I600" s="20"/>
      <c r="J600" s="12" t="s">
        <v>1544</v>
      </c>
      <c r="K600" s="12" t="s">
        <v>1584</v>
      </c>
    </row>
    <row r="601" spans="1:11" hidden="1" x14ac:dyDescent="0.35">
      <c r="A601" s="9" t="s">
        <v>3532</v>
      </c>
      <c r="B601" s="10" t="s">
        <v>3533</v>
      </c>
      <c r="C601" t="str">
        <f t="shared" si="103"/>
        <v>buborékcsomagolásban</v>
      </c>
      <c r="D601" s="10" t="s">
        <v>3534</v>
      </c>
      <c r="E601" s="10" t="s">
        <v>3535</v>
      </c>
      <c r="F601" s="10" t="s">
        <v>3536</v>
      </c>
      <c r="G601" s="10" t="s">
        <v>3537</v>
      </c>
      <c r="H601" s="21">
        <v>45047</v>
      </c>
      <c r="I601" s="21"/>
      <c r="J601" s="10" t="s">
        <v>1544</v>
      </c>
      <c r="K601" s="10" t="s">
        <v>1573</v>
      </c>
    </row>
    <row r="602" spans="1:11" hidden="1" x14ac:dyDescent="0.35">
      <c r="A602" s="11" t="s">
        <v>3538</v>
      </c>
      <c r="B602" s="12" t="s">
        <v>3524</v>
      </c>
      <c r="C602" t="str">
        <f t="shared" si="103"/>
        <v>buborékcsomagolásban</v>
      </c>
      <c r="D602" s="12" t="s">
        <v>3539</v>
      </c>
      <c r="E602" s="12" t="s">
        <v>3535</v>
      </c>
      <c r="F602" s="12" t="s">
        <v>3536</v>
      </c>
      <c r="G602" s="12" t="s">
        <v>3537</v>
      </c>
      <c r="H602" s="20">
        <v>45200</v>
      </c>
      <c r="I602" s="20"/>
      <c r="J602" s="12" t="s">
        <v>1544</v>
      </c>
      <c r="K602" s="12" t="s">
        <v>1595</v>
      </c>
    </row>
    <row r="603" spans="1:11" hidden="1" x14ac:dyDescent="0.35">
      <c r="A603" s="9" t="s">
        <v>3540</v>
      </c>
      <c r="B603" s="10" t="s">
        <v>3541</v>
      </c>
      <c r="C603" t="str">
        <f t="shared" si="103"/>
        <v>buborékcsomagolásban</v>
      </c>
      <c r="D603" s="10" t="s">
        <v>3542</v>
      </c>
      <c r="E603" s="10" t="s">
        <v>3543</v>
      </c>
      <c r="F603" s="10" t="s">
        <v>3544</v>
      </c>
      <c r="G603" s="10" t="s">
        <v>3545</v>
      </c>
      <c r="H603" s="21">
        <v>45048</v>
      </c>
      <c r="I603" s="21"/>
      <c r="J603" s="10" t="s">
        <v>1544</v>
      </c>
      <c r="K603" s="10" t="s">
        <v>1584</v>
      </c>
    </row>
    <row r="604" spans="1:11" hidden="1" x14ac:dyDescent="0.35">
      <c r="A604" s="11" t="s">
        <v>3546</v>
      </c>
      <c r="B604" s="12" t="s">
        <v>1608</v>
      </c>
      <c r="C604" t="str">
        <f t="shared" si="103"/>
        <v>buborékcsomagolásban</v>
      </c>
      <c r="D604" s="12" t="s">
        <v>3547</v>
      </c>
      <c r="E604" s="12" t="s">
        <v>3548</v>
      </c>
      <c r="F604" s="12" t="s">
        <v>2440</v>
      </c>
      <c r="G604" s="12" t="s">
        <v>3549</v>
      </c>
      <c r="H604" s="20">
        <v>44875</v>
      </c>
      <c r="I604" s="20"/>
      <c r="J604" s="12" t="s">
        <v>1544</v>
      </c>
      <c r="K604" s="12" t="s">
        <v>1573</v>
      </c>
    </row>
    <row r="605" spans="1:11" x14ac:dyDescent="0.35">
      <c r="A605" s="9" t="s">
        <v>3550</v>
      </c>
      <c r="B605" s="10" t="s">
        <v>3551</v>
      </c>
      <c r="C605" t="str">
        <f t="shared" si="103"/>
        <v>átlátszatlan fehér buborékcsomagolásban</v>
      </c>
      <c r="D605" s="10" t="s">
        <v>3552</v>
      </c>
      <c r="E605" s="10" t="s">
        <v>3553</v>
      </c>
      <c r="F605" s="10" t="s">
        <v>3353</v>
      </c>
      <c r="G605" s="10" t="s">
        <v>3554</v>
      </c>
      <c r="H605" s="21">
        <v>45915</v>
      </c>
      <c r="I605" s="21">
        <v>46006</v>
      </c>
      <c r="J605" s="10" t="s">
        <v>1860</v>
      </c>
      <c r="K605" s="10" t="s">
        <v>1563</v>
      </c>
    </row>
    <row r="606" spans="1:11" hidden="1" x14ac:dyDescent="0.35">
      <c r="A606" s="11" t="s">
        <v>3555</v>
      </c>
      <c r="B606" s="12" t="s">
        <v>1735</v>
      </c>
      <c r="C606" t="str">
        <f t="shared" si="103"/>
        <v>buborékcsomagolásban</v>
      </c>
      <c r="D606" s="12" t="s">
        <v>3556</v>
      </c>
      <c r="E606" s="12" t="s">
        <v>3557</v>
      </c>
      <c r="F606" s="12" t="s">
        <v>1893</v>
      </c>
      <c r="G606" s="12" t="s">
        <v>3558</v>
      </c>
      <c r="H606" s="20">
        <v>43616</v>
      </c>
      <c r="I606" s="20"/>
      <c r="J606" s="12" t="s">
        <v>1783</v>
      </c>
      <c r="K606" s="12" t="s">
        <v>1573</v>
      </c>
    </row>
    <row r="607" spans="1:11" hidden="1" x14ac:dyDescent="0.35">
      <c r="A607" s="9" t="s">
        <v>3559</v>
      </c>
      <c r="B607" s="10" t="s">
        <v>1735</v>
      </c>
      <c r="C607" t="str">
        <f t="shared" si="103"/>
        <v>buborékcsomagolásban</v>
      </c>
      <c r="D607" s="10" t="s">
        <v>3560</v>
      </c>
      <c r="E607" s="10" t="s">
        <v>3557</v>
      </c>
      <c r="F607" s="10" t="s">
        <v>1893</v>
      </c>
      <c r="G607" s="10" t="s">
        <v>3558</v>
      </c>
      <c r="H607" s="21">
        <v>43616</v>
      </c>
      <c r="I607" s="21"/>
      <c r="J607" s="10" t="s">
        <v>1783</v>
      </c>
      <c r="K607" s="10" t="s">
        <v>1573</v>
      </c>
    </row>
    <row r="608" spans="1:11" hidden="1" x14ac:dyDescent="0.35">
      <c r="A608" s="11" t="s">
        <v>3561</v>
      </c>
      <c r="B608" s="12" t="s">
        <v>1735</v>
      </c>
      <c r="C608" t="str">
        <f t="shared" si="103"/>
        <v>buborékcsomagolásban</v>
      </c>
      <c r="D608" s="12" t="s">
        <v>3562</v>
      </c>
      <c r="E608" s="12" t="s">
        <v>3557</v>
      </c>
      <c r="F608" s="12" t="s">
        <v>1893</v>
      </c>
      <c r="G608" s="12" t="s">
        <v>3558</v>
      </c>
      <c r="H608" s="20">
        <v>45645</v>
      </c>
      <c r="I608" s="20"/>
      <c r="J608" s="12" t="s">
        <v>1783</v>
      </c>
      <c r="K608" s="12" t="s">
        <v>1573</v>
      </c>
    </row>
    <row r="609" spans="1:11" hidden="1" x14ac:dyDescent="0.35">
      <c r="A609" s="9" t="s">
        <v>3563</v>
      </c>
      <c r="B609" s="10" t="s">
        <v>2116</v>
      </c>
      <c r="C609" t="str">
        <f>TRIM(_xlfn.TEXTAFTER(B609, "ml"))</f>
        <v>elõretöltött fecskendõben</v>
      </c>
      <c r="D609" s="10" t="s">
        <v>3564</v>
      </c>
      <c r="E609" s="10" t="s">
        <v>2118</v>
      </c>
      <c r="F609" s="10" t="s">
        <v>2119</v>
      </c>
      <c r="G609" s="10" t="s">
        <v>2120</v>
      </c>
      <c r="H609" s="21">
        <v>42417</v>
      </c>
      <c r="I609" s="21"/>
      <c r="J609" s="10" t="s">
        <v>1583</v>
      </c>
      <c r="K609" s="10" t="s">
        <v>3565</v>
      </c>
    </row>
    <row r="610" spans="1:11" hidden="1" x14ac:dyDescent="0.35">
      <c r="A610" s="11" t="s">
        <v>3566</v>
      </c>
      <c r="B610" s="12" t="s">
        <v>2116</v>
      </c>
      <c r="C610" t="str">
        <f>TRIM(_xlfn.TEXTAFTER(B610, "ml"))</f>
        <v>elõretöltött fecskendõben</v>
      </c>
      <c r="D610" s="12" t="s">
        <v>3567</v>
      </c>
      <c r="E610" s="12" t="s">
        <v>2118</v>
      </c>
      <c r="F610" s="12" t="s">
        <v>2119</v>
      </c>
      <c r="G610" s="12" t="s">
        <v>3568</v>
      </c>
      <c r="H610" s="20">
        <v>42417</v>
      </c>
      <c r="I610" s="20"/>
      <c r="J610" s="12" t="s">
        <v>1583</v>
      </c>
      <c r="K610" s="12" t="s">
        <v>3565</v>
      </c>
    </row>
    <row r="611" spans="1:11" x14ac:dyDescent="0.35">
      <c r="A611" s="9" t="s">
        <v>3569</v>
      </c>
      <c r="B611" s="10" t="s">
        <v>3570</v>
      </c>
      <c r="C611" t="str">
        <f>TRIM(_xlfn.TEXTAFTER(B611, "g"))</f>
        <v>Al tubusban</v>
      </c>
      <c r="D611" s="10" t="s">
        <v>3571</v>
      </c>
      <c r="E611" s="10" t="s">
        <v>3572</v>
      </c>
      <c r="F611" s="10" t="s">
        <v>2113</v>
      </c>
      <c r="G611" s="10" t="s">
        <v>2446</v>
      </c>
      <c r="H611" s="21">
        <v>45293</v>
      </c>
      <c r="I611" s="21">
        <v>46022</v>
      </c>
      <c r="J611" s="10" t="s">
        <v>1583</v>
      </c>
      <c r="K611" s="10" t="s">
        <v>1567</v>
      </c>
    </row>
    <row r="612" spans="1:11" hidden="1" x14ac:dyDescent="0.35">
      <c r="A612" s="11" t="s">
        <v>3573</v>
      </c>
      <c r="B612" s="12" t="s">
        <v>1667</v>
      </c>
      <c r="C612" t="str">
        <f t="shared" ref="C612" si="104">TRIM(_xlfn.TEXTAFTER(B612, "-"))</f>
        <v>buborékcsomagolásban</v>
      </c>
      <c r="D612" s="12" t="s">
        <v>3574</v>
      </c>
      <c r="E612" s="12" t="s">
        <v>3575</v>
      </c>
      <c r="F612" s="12" t="s">
        <v>1972</v>
      </c>
      <c r="G612" s="12" t="s">
        <v>3576</v>
      </c>
      <c r="H612" s="20">
        <v>43367</v>
      </c>
      <c r="I612" s="20"/>
      <c r="J612" s="12" t="s">
        <v>1544</v>
      </c>
      <c r="K612" s="12" t="s">
        <v>1563</v>
      </c>
    </row>
    <row r="613" spans="1:11" hidden="1" x14ac:dyDescent="0.35">
      <c r="A613" s="9" t="s">
        <v>3577</v>
      </c>
      <c r="B613" s="10" t="s">
        <v>1539</v>
      </c>
      <c r="C613" t="str">
        <f t="shared" ref="C613:C633" si="105">TRIM(_xlfn.TEXTAFTER(B613, "ml"))</f>
        <v>injekciós üvegben</v>
      </c>
      <c r="D613" s="10" t="s">
        <v>3578</v>
      </c>
      <c r="E613" s="10" t="s">
        <v>3579</v>
      </c>
      <c r="F613" s="10" t="s">
        <v>3580</v>
      </c>
      <c r="G613" s="10" t="s">
        <v>3581</v>
      </c>
      <c r="H613" s="21">
        <v>42786</v>
      </c>
      <c r="I613" s="21"/>
      <c r="J613" s="10" t="s">
        <v>1544</v>
      </c>
      <c r="K613" s="10" t="s">
        <v>1584</v>
      </c>
    </row>
    <row r="614" spans="1:11" hidden="1" x14ac:dyDescent="0.35">
      <c r="A614" s="11" t="s">
        <v>3577</v>
      </c>
      <c r="B614" s="12" t="s">
        <v>1855</v>
      </c>
      <c r="C614" t="str">
        <f t="shared" si="105"/>
        <v>injekciós üvegben</v>
      </c>
      <c r="D614" s="12" t="s">
        <v>3582</v>
      </c>
      <c r="E614" s="12" t="s">
        <v>3579</v>
      </c>
      <c r="F614" s="12" t="s">
        <v>3580</v>
      </c>
      <c r="G614" s="12" t="s">
        <v>3581</v>
      </c>
      <c r="H614" s="20">
        <v>42786</v>
      </c>
      <c r="I614" s="20"/>
      <c r="J614" s="12" t="s">
        <v>1544</v>
      </c>
      <c r="K614" s="12" t="s">
        <v>1584</v>
      </c>
    </row>
    <row r="615" spans="1:11" hidden="1" x14ac:dyDescent="0.35">
      <c r="A615" s="9" t="s">
        <v>3583</v>
      </c>
      <c r="B615" s="10" t="s">
        <v>1539</v>
      </c>
      <c r="C615" t="str">
        <f t="shared" si="105"/>
        <v>injekciós üvegben</v>
      </c>
      <c r="D615" s="10" t="s">
        <v>3584</v>
      </c>
      <c r="E615" s="10" t="s">
        <v>3579</v>
      </c>
      <c r="F615" s="10" t="s">
        <v>3580</v>
      </c>
      <c r="G615" s="10" t="s">
        <v>3581</v>
      </c>
      <c r="H615" s="21">
        <v>42786</v>
      </c>
      <c r="I615" s="21"/>
      <c r="J615" s="10" t="s">
        <v>1544</v>
      </c>
      <c r="K615" s="10" t="s">
        <v>1584</v>
      </c>
    </row>
    <row r="616" spans="1:11" hidden="1" x14ac:dyDescent="0.35">
      <c r="A616" s="11" t="s">
        <v>3583</v>
      </c>
      <c r="B616" s="12" t="s">
        <v>1855</v>
      </c>
      <c r="C616" t="str">
        <f t="shared" si="105"/>
        <v>injekciós üvegben</v>
      </c>
      <c r="D616" s="12" t="s">
        <v>3585</v>
      </c>
      <c r="E616" s="12" t="s">
        <v>3579</v>
      </c>
      <c r="F616" s="12" t="s">
        <v>3580</v>
      </c>
      <c r="G616" s="12" t="s">
        <v>3581</v>
      </c>
      <c r="H616" s="20">
        <v>42786</v>
      </c>
      <c r="I616" s="20"/>
      <c r="J616" s="12" t="s">
        <v>1544</v>
      </c>
      <c r="K616" s="12" t="s">
        <v>1584</v>
      </c>
    </row>
    <row r="617" spans="1:11" hidden="1" x14ac:dyDescent="0.35">
      <c r="A617" s="9" t="s">
        <v>3586</v>
      </c>
      <c r="B617" s="10" t="s">
        <v>3587</v>
      </c>
      <c r="C617" t="str">
        <f t="shared" si="105"/>
        <v>injekciós üvegben</v>
      </c>
      <c r="D617" s="10" t="s">
        <v>3588</v>
      </c>
      <c r="E617" s="10" t="s">
        <v>3579</v>
      </c>
      <c r="F617" s="10" t="s">
        <v>3580</v>
      </c>
      <c r="G617" s="10" t="s">
        <v>3581</v>
      </c>
      <c r="H617" s="21">
        <v>42786</v>
      </c>
      <c r="I617" s="21"/>
      <c r="J617" s="10" t="s">
        <v>1544</v>
      </c>
      <c r="K617" s="10" t="s">
        <v>1584</v>
      </c>
    </row>
    <row r="618" spans="1:11" hidden="1" x14ac:dyDescent="0.35">
      <c r="A618" s="11" t="s">
        <v>3586</v>
      </c>
      <c r="B618" s="12" t="s">
        <v>1547</v>
      </c>
      <c r="C618" t="str">
        <f t="shared" si="105"/>
        <v>injekciós üvegben</v>
      </c>
      <c r="D618" s="12" t="s">
        <v>3589</v>
      </c>
      <c r="E618" s="12" t="s">
        <v>3579</v>
      </c>
      <c r="F618" s="12" t="s">
        <v>3580</v>
      </c>
      <c r="G618" s="12" t="s">
        <v>3581</v>
      </c>
      <c r="H618" s="20">
        <v>42786</v>
      </c>
      <c r="I618" s="20"/>
      <c r="J618" s="12" t="s">
        <v>1544</v>
      </c>
      <c r="K618" s="12" t="s">
        <v>1584</v>
      </c>
    </row>
    <row r="619" spans="1:11" hidden="1" x14ac:dyDescent="0.35">
      <c r="A619" s="9" t="s">
        <v>3586</v>
      </c>
      <c r="B619" s="10" t="s">
        <v>3590</v>
      </c>
      <c r="C619" t="str">
        <f t="shared" si="105"/>
        <v>injekciós üvegben</v>
      </c>
      <c r="D619" s="10" t="s">
        <v>3591</v>
      </c>
      <c r="E619" s="10" t="s">
        <v>3579</v>
      </c>
      <c r="F619" s="10" t="s">
        <v>3580</v>
      </c>
      <c r="G619" s="10" t="s">
        <v>3581</v>
      </c>
      <c r="H619" s="21">
        <v>42786</v>
      </c>
      <c r="I619" s="21"/>
      <c r="J619" s="10" t="s">
        <v>1544</v>
      </c>
      <c r="K619" s="10" t="s">
        <v>1584</v>
      </c>
    </row>
    <row r="620" spans="1:11" hidden="1" x14ac:dyDescent="0.35">
      <c r="A620" s="11" t="s">
        <v>3592</v>
      </c>
      <c r="B620" s="12" t="s">
        <v>1539</v>
      </c>
      <c r="C620" t="str">
        <f t="shared" si="105"/>
        <v>injekciós üvegben</v>
      </c>
      <c r="D620" s="12" t="s">
        <v>3593</v>
      </c>
      <c r="E620" s="12" t="s">
        <v>3579</v>
      </c>
      <c r="F620" s="12" t="s">
        <v>3580</v>
      </c>
      <c r="G620" s="12" t="s">
        <v>3581</v>
      </c>
      <c r="H620" s="20">
        <v>42786</v>
      </c>
      <c r="I620" s="20"/>
      <c r="J620" s="12" t="s">
        <v>1544</v>
      </c>
      <c r="K620" s="12" t="s">
        <v>1584</v>
      </c>
    </row>
    <row r="621" spans="1:11" hidden="1" x14ac:dyDescent="0.35">
      <c r="A621" s="9" t="s">
        <v>3592</v>
      </c>
      <c r="B621" s="10" t="s">
        <v>1547</v>
      </c>
      <c r="C621" t="str">
        <f t="shared" si="105"/>
        <v>injekciós üvegben</v>
      </c>
      <c r="D621" s="10" t="s">
        <v>3594</v>
      </c>
      <c r="E621" s="10" t="s">
        <v>3579</v>
      </c>
      <c r="F621" s="10" t="s">
        <v>3580</v>
      </c>
      <c r="G621" s="10" t="s">
        <v>3581</v>
      </c>
      <c r="H621" s="21">
        <v>42786</v>
      </c>
      <c r="I621" s="21"/>
      <c r="J621" s="10" t="s">
        <v>1544</v>
      </c>
      <c r="K621" s="10" t="s">
        <v>1584</v>
      </c>
    </row>
    <row r="622" spans="1:11" hidden="1" x14ac:dyDescent="0.35">
      <c r="A622" s="11" t="s">
        <v>3595</v>
      </c>
      <c r="B622" s="12" t="s">
        <v>1539</v>
      </c>
      <c r="C622" t="str">
        <f t="shared" si="105"/>
        <v>injekciós üvegben</v>
      </c>
      <c r="D622" s="12" t="s">
        <v>3596</v>
      </c>
      <c r="E622" s="12" t="s">
        <v>3579</v>
      </c>
      <c r="F622" s="12" t="s">
        <v>3580</v>
      </c>
      <c r="G622" s="12" t="s">
        <v>3581</v>
      </c>
      <c r="H622" s="20">
        <v>42786</v>
      </c>
      <c r="I622" s="20"/>
      <c r="J622" s="12" t="s">
        <v>1544</v>
      </c>
      <c r="K622" s="12" t="s">
        <v>1584</v>
      </c>
    </row>
    <row r="623" spans="1:11" hidden="1" x14ac:dyDescent="0.35">
      <c r="A623" s="9" t="s">
        <v>3595</v>
      </c>
      <c r="B623" s="10" t="s">
        <v>3587</v>
      </c>
      <c r="C623" t="str">
        <f t="shared" si="105"/>
        <v>injekciós üvegben</v>
      </c>
      <c r="D623" s="10" t="s">
        <v>3597</v>
      </c>
      <c r="E623" s="10" t="s">
        <v>3579</v>
      </c>
      <c r="F623" s="10" t="s">
        <v>3580</v>
      </c>
      <c r="G623" s="10" t="s">
        <v>3581</v>
      </c>
      <c r="H623" s="21">
        <v>42786</v>
      </c>
      <c r="I623" s="21"/>
      <c r="J623" s="10" t="s">
        <v>1544</v>
      </c>
      <c r="K623" s="10" t="s">
        <v>1584</v>
      </c>
    </row>
    <row r="624" spans="1:11" hidden="1" x14ac:dyDescent="0.35">
      <c r="A624" s="11" t="s">
        <v>3595</v>
      </c>
      <c r="B624" s="12" t="s">
        <v>1855</v>
      </c>
      <c r="C624" t="str">
        <f t="shared" si="105"/>
        <v>injekciós üvegben</v>
      </c>
      <c r="D624" s="12" t="s">
        <v>3598</v>
      </c>
      <c r="E624" s="12" t="s">
        <v>3579</v>
      </c>
      <c r="F624" s="12" t="s">
        <v>3580</v>
      </c>
      <c r="G624" s="12" t="s">
        <v>3581</v>
      </c>
      <c r="H624" s="20">
        <v>42786</v>
      </c>
      <c r="I624" s="20"/>
      <c r="J624" s="12" t="s">
        <v>1544</v>
      </c>
      <c r="K624" s="12" t="s">
        <v>1584</v>
      </c>
    </row>
    <row r="625" spans="1:11" hidden="1" x14ac:dyDescent="0.35">
      <c r="A625" s="9" t="s">
        <v>3595</v>
      </c>
      <c r="B625" s="10" t="s">
        <v>3599</v>
      </c>
      <c r="C625" t="str">
        <f t="shared" si="105"/>
        <v>injekciós üvegben</v>
      </c>
      <c r="D625" s="10" t="s">
        <v>3600</v>
      </c>
      <c r="E625" s="10" t="s">
        <v>3579</v>
      </c>
      <c r="F625" s="10" t="s">
        <v>3580</v>
      </c>
      <c r="G625" s="10" t="s">
        <v>3581</v>
      </c>
      <c r="H625" s="21">
        <v>43949</v>
      </c>
      <c r="I625" s="21"/>
      <c r="J625" s="10" t="s">
        <v>1544</v>
      </c>
      <c r="K625" s="10" t="s">
        <v>1563</v>
      </c>
    </row>
    <row r="626" spans="1:11" hidden="1" x14ac:dyDescent="0.35">
      <c r="A626" s="11" t="s">
        <v>3601</v>
      </c>
      <c r="B626" s="12" t="s">
        <v>1539</v>
      </c>
      <c r="C626" t="str">
        <f t="shared" si="105"/>
        <v>injekciós üvegben</v>
      </c>
      <c r="D626" s="12" t="s">
        <v>3602</v>
      </c>
      <c r="E626" s="12" t="s">
        <v>3603</v>
      </c>
      <c r="F626" s="12" t="s">
        <v>3580</v>
      </c>
      <c r="G626" s="12" t="s">
        <v>3604</v>
      </c>
      <c r="H626" s="20">
        <v>43950</v>
      </c>
      <c r="I626" s="20"/>
      <c r="J626" s="12" t="s">
        <v>1544</v>
      </c>
      <c r="K626" s="12" t="s">
        <v>1584</v>
      </c>
    </row>
    <row r="627" spans="1:11" hidden="1" x14ac:dyDescent="0.35">
      <c r="A627" s="9" t="s">
        <v>3601</v>
      </c>
      <c r="B627" s="10" t="s">
        <v>3605</v>
      </c>
      <c r="C627" t="str">
        <f t="shared" si="105"/>
        <v>injekciós üvegben</v>
      </c>
      <c r="D627" s="10" t="s">
        <v>3606</v>
      </c>
      <c r="E627" s="10" t="s">
        <v>3603</v>
      </c>
      <c r="F627" s="10" t="s">
        <v>3580</v>
      </c>
      <c r="G627" s="10" t="s">
        <v>3604</v>
      </c>
      <c r="H627" s="21">
        <v>43950</v>
      </c>
      <c r="I627" s="21"/>
      <c r="J627" s="10" t="s">
        <v>1544</v>
      </c>
      <c r="K627" s="10" t="s">
        <v>1584</v>
      </c>
    </row>
    <row r="628" spans="1:11" hidden="1" x14ac:dyDescent="0.35">
      <c r="A628" s="11" t="s">
        <v>3601</v>
      </c>
      <c r="B628" s="12" t="s">
        <v>1855</v>
      </c>
      <c r="C628" t="str">
        <f t="shared" si="105"/>
        <v>injekciós üvegben</v>
      </c>
      <c r="D628" s="12" t="s">
        <v>3607</v>
      </c>
      <c r="E628" s="12" t="s">
        <v>3603</v>
      </c>
      <c r="F628" s="12" t="s">
        <v>3580</v>
      </c>
      <c r="G628" s="12" t="s">
        <v>3604</v>
      </c>
      <c r="H628" s="20">
        <v>43950</v>
      </c>
      <c r="I628" s="20"/>
      <c r="J628" s="12" t="s">
        <v>1544</v>
      </c>
      <c r="K628" s="12" t="s">
        <v>1584</v>
      </c>
    </row>
    <row r="629" spans="1:11" hidden="1" x14ac:dyDescent="0.35">
      <c r="A629" s="9" t="s">
        <v>3601</v>
      </c>
      <c r="B629" s="10" t="s">
        <v>3599</v>
      </c>
      <c r="C629" t="str">
        <f t="shared" si="105"/>
        <v>injekciós üvegben</v>
      </c>
      <c r="D629" s="10" t="s">
        <v>3608</v>
      </c>
      <c r="E629" s="10" t="s">
        <v>3603</v>
      </c>
      <c r="F629" s="10" t="s">
        <v>3580</v>
      </c>
      <c r="G629" s="10" t="s">
        <v>3604</v>
      </c>
      <c r="H629" s="21">
        <v>43950</v>
      </c>
      <c r="I629" s="21"/>
      <c r="J629" s="10" t="s">
        <v>1544</v>
      </c>
      <c r="K629" s="10" t="s">
        <v>1584</v>
      </c>
    </row>
    <row r="630" spans="1:11" hidden="1" x14ac:dyDescent="0.35">
      <c r="A630" s="11" t="s">
        <v>3609</v>
      </c>
      <c r="B630" s="12" t="s">
        <v>1539</v>
      </c>
      <c r="C630" t="str">
        <f t="shared" si="105"/>
        <v>injekciós üvegben</v>
      </c>
      <c r="D630" s="12" t="s">
        <v>3610</v>
      </c>
      <c r="E630" s="12" t="s">
        <v>3603</v>
      </c>
      <c r="F630" s="12" t="s">
        <v>3580</v>
      </c>
      <c r="G630" s="12" t="s">
        <v>3604</v>
      </c>
      <c r="H630" s="20">
        <v>43950</v>
      </c>
      <c r="I630" s="20"/>
      <c r="J630" s="12" t="s">
        <v>1544</v>
      </c>
      <c r="K630" s="12" t="s">
        <v>1584</v>
      </c>
    </row>
    <row r="631" spans="1:11" hidden="1" x14ac:dyDescent="0.35">
      <c r="A631" s="9" t="s">
        <v>3609</v>
      </c>
      <c r="B631" s="10" t="s">
        <v>3605</v>
      </c>
      <c r="C631" t="str">
        <f t="shared" si="105"/>
        <v>injekciós üvegben</v>
      </c>
      <c r="D631" s="10" t="s">
        <v>3611</v>
      </c>
      <c r="E631" s="10" t="s">
        <v>3603</v>
      </c>
      <c r="F631" s="10" t="s">
        <v>3580</v>
      </c>
      <c r="G631" s="10" t="s">
        <v>3604</v>
      </c>
      <c r="H631" s="21">
        <v>43950</v>
      </c>
      <c r="I631" s="21"/>
      <c r="J631" s="10" t="s">
        <v>1544</v>
      </c>
      <c r="K631" s="10" t="s">
        <v>1584</v>
      </c>
    </row>
    <row r="632" spans="1:11" hidden="1" x14ac:dyDescent="0.35">
      <c r="A632" s="11" t="s">
        <v>3609</v>
      </c>
      <c r="B632" s="12" t="s">
        <v>3605</v>
      </c>
      <c r="C632" t="str">
        <f t="shared" si="105"/>
        <v>injekciós üvegben</v>
      </c>
      <c r="D632" s="12" t="s">
        <v>3611</v>
      </c>
      <c r="E632" s="12" t="s">
        <v>3603</v>
      </c>
      <c r="F632" s="12" t="s">
        <v>3580</v>
      </c>
      <c r="G632" s="12" t="s">
        <v>3604</v>
      </c>
      <c r="H632" s="20">
        <v>43950</v>
      </c>
      <c r="I632" s="20"/>
      <c r="J632" s="12" t="s">
        <v>1544</v>
      </c>
      <c r="K632" s="12" t="s">
        <v>1584</v>
      </c>
    </row>
    <row r="633" spans="1:11" hidden="1" x14ac:dyDescent="0.35">
      <c r="A633" s="9" t="s">
        <v>3609</v>
      </c>
      <c r="B633" s="10" t="s">
        <v>3599</v>
      </c>
      <c r="C633" t="str">
        <f t="shared" si="105"/>
        <v>injekciós üvegben</v>
      </c>
      <c r="D633" s="10" t="s">
        <v>3612</v>
      </c>
      <c r="E633" s="10" t="s">
        <v>3603</v>
      </c>
      <c r="F633" s="10" t="s">
        <v>3580</v>
      </c>
      <c r="G633" s="10" t="s">
        <v>3604</v>
      </c>
      <c r="H633" s="21">
        <v>43950</v>
      </c>
      <c r="I633" s="21"/>
      <c r="J633" s="10" t="s">
        <v>1544</v>
      </c>
      <c r="K633" s="10" t="s">
        <v>1584</v>
      </c>
    </row>
    <row r="634" spans="1:11" x14ac:dyDescent="0.35">
      <c r="A634" s="11" t="s">
        <v>3613</v>
      </c>
      <c r="B634" s="12" t="s">
        <v>1638</v>
      </c>
      <c r="C634" t="str">
        <f t="shared" ref="C634:C635" si="106">TRIM(_xlfn.TEXTAFTER(B634, "-"))</f>
        <v>buborékcsomagolásban</v>
      </c>
      <c r="D634" s="12" t="s">
        <v>3614</v>
      </c>
      <c r="E634" s="12" t="s">
        <v>3615</v>
      </c>
      <c r="F634" s="12" t="s">
        <v>1593</v>
      </c>
      <c r="G634" s="12" t="s">
        <v>3616</v>
      </c>
      <c r="H634" s="20">
        <v>45541</v>
      </c>
      <c r="I634" s="20">
        <v>45989</v>
      </c>
      <c r="J634" s="12" t="s">
        <v>1583</v>
      </c>
      <c r="K634" s="12" t="s">
        <v>1567</v>
      </c>
    </row>
    <row r="635" spans="1:11" x14ac:dyDescent="0.35">
      <c r="A635" s="9" t="s">
        <v>3617</v>
      </c>
      <c r="B635" s="10" t="s">
        <v>1638</v>
      </c>
      <c r="C635" t="str">
        <f t="shared" si="106"/>
        <v>buborékcsomagolásban</v>
      </c>
      <c r="D635" s="10" t="s">
        <v>3618</v>
      </c>
      <c r="E635" s="10" t="s">
        <v>3615</v>
      </c>
      <c r="F635" s="10" t="s">
        <v>1593</v>
      </c>
      <c r="G635" s="10" t="s">
        <v>3616</v>
      </c>
      <c r="H635" s="21">
        <v>45541</v>
      </c>
      <c r="I635" s="21">
        <v>45989</v>
      </c>
      <c r="J635" s="10" t="s">
        <v>1583</v>
      </c>
      <c r="K635" s="10" t="s">
        <v>1567</v>
      </c>
    </row>
    <row r="636" spans="1:11" hidden="1" x14ac:dyDescent="0.35">
      <c r="A636" s="11" t="s">
        <v>3619</v>
      </c>
      <c r="B636" s="12" t="s">
        <v>3457</v>
      </c>
      <c r="C636" t="str">
        <f t="shared" ref="C636:C638" si="107">TRIM(_xlfn.TEXTAFTER(B636, "ml"))</f>
        <v>injekciós üvegben</v>
      </c>
      <c r="D636" s="12" t="s">
        <v>3620</v>
      </c>
      <c r="E636" s="12" t="s">
        <v>3621</v>
      </c>
      <c r="F636" s="12" t="s">
        <v>2054</v>
      </c>
      <c r="G636" s="12" t="s">
        <v>3622</v>
      </c>
      <c r="H636" s="20">
        <v>44691</v>
      </c>
      <c r="I636" s="20"/>
      <c r="J636" s="12" t="s">
        <v>1678</v>
      </c>
      <c r="K636" s="12" t="s">
        <v>1549</v>
      </c>
    </row>
    <row r="637" spans="1:11" hidden="1" x14ac:dyDescent="0.35">
      <c r="A637" s="9" t="s">
        <v>3623</v>
      </c>
      <c r="B637" s="10" t="s">
        <v>3624</v>
      </c>
      <c r="C637" t="str">
        <f t="shared" si="107"/>
        <v>injekciós üvegben</v>
      </c>
      <c r="D637" s="10" t="s">
        <v>3625</v>
      </c>
      <c r="E637" s="10" t="s">
        <v>3626</v>
      </c>
      <c r="F637" s="10" t="s">
        <v>1818</v>
      </c>
      <c r="G637" s="10" t="s">
        <v>3622</v>
      </c>
      <c r="H637" s="21">
        <v>42997</v>
      </c>
      <c r="I637" s="21"/>
      <c r="J637" s="10" t="s">
        <v>1544</v>
      </c>
      <c r="K637" s="10" t="s">
        <v>1584</v>
      </c>
    </row>
    <row r="638" spans="1:11" hidden="1" x14ac:dyDescent="0.35">
      <c r="A638" s="11" t="s">
        <v>3623</v>
      </c>
      <c r="B638" s="12" t="s">
        <v>3457</v>
      </c>
      <c r="C638" t="str">
        <f t="shared" si="107"/>
        <v>injekciós üvegben</v>
      </c>
      <c r="D638" s="12" t="s">
        <v>3627</v>
      </c>
      <c r="E638" s="12" t="s">
        <v>3626</v>
      </c>
      <c r="F638" s="12" t="s">
        <v>1818</v>
      </c>
      <c r="G638" s="12" t="s">
        <v>3622</v>
      </c>
      <c r="H638" s="20">
        <v>43008</v>
      </c>
      <c r="I638" s="20"/>
      <c r="J638" s="12" t="s">
        <v>1544</v>
      </c>
      <c r="K638" s="12" t="s">
        <v>1584</v>
      </c>
    </row>
    <row r="639" spans="1:11" x14ac:dyDescent="0.35">
      <c r="A639" s="9" t="s">
        <v>3628</v>
      </c>
      <c r="B639" s="10" t="s">
        <v>1735</v>
      </c>
      <c r="C639" t="str">
        <f t="shared" ref="C639:C643" si="108">TRIM(_xlfn.TEXTAFTER(B639, "-"))</f>
        <v>buborékcsomagolásban</v>
      </c>
      <c r="D639" s="10" t="s">
        <v>3629</v>
      </c>
      <c r="E639" s="10" t="s">
        <v>2010</v>
      </c>
      <c r="F639" s="10" t="s">
        <v>1806</v>
      </c>
      <c r="G639" s="10" t="s">
        <v>2011</v>
      </c>
      <c r="H639" s="21">
        <v>45923</v>
      </c>
      <c r="I639" s="21">
        <v>46096</v>
      </c>
      <c r="J639" s="10" t="s">
        <v>1860</v>
      </c>
      <c r="K639" s="10" t="s">
        <v>1567</v>
      </c>
    </row>
    <row r="640" spans="1:11" x14ac:dyDescent="0.35">
      <c r="A640" s="11" t="s">
        <v>3630</v>
      </c>
      <c r="B640" s="12" t="s">
        <v>1735</v>
      </c>
      <c r="C640" t="str">
        <f t="shared" si="108"/>
        <v>buborékcsomagolásban</v>
      </c>
      <c r="D640" s="12" t="s">
        <v>3631</v>
      </c>
      <c r="E640" s="12" t="s">
        <v>2010</v>
      </c>
      <c r="F640" s="12" t="s">
        <v>1806</v>
      </c>
      <c r="G640" s="12" t="s">
        <v>2011</v>
      </c>
      <c r="H640" s="20">
        <v>45908</v>
      </c>
      <c r="I640" s="20">
        <v>46022</v>
      </c>
      <c r="J640" s="12" t="s">
        <v>1583</v>
      </c>
      <c r="K640" s="12" t="s">
        <v>1584</v>
      </c>
    </row>
    <row r="641" spans="1:11" hidden="1" x14ac:dyDescent="0.35">
      <c r="A641" s="9" t="s">
        <v>3632</v>
      </c>
      <c r="B641" s="10" t="s">
        <v>1735</v>
      </c>
      <c r="C641" t="str">
        <f t="shared" si="108"/>
        <v>buborékcsomagolásban</v>
      </c>
      <c r="D641" s="10" t="s">
        <v>3633</v>
      </c>
      <c r="E641" s="10" t="s">
        <v>2627</v>
      </c>
      <c r="F641" s="10" t="s">
        <v>1806</v>
      </c>
      <c r="G641" s="10" t="s">
        <v>2628</v>
      </c>
      <c r="H641" s="21">
        <v>45553</v>
      </c>
      <c r="I641" s="21"/>
      <c r="J641" s="10" t="s">
        <v>1583</v>
      </c>
      <c r="K641" s="10" t="s">
        <v>1567</v>
      </c>
    </row>
    <row r="642" spans="1:11" hidden="1" x14ac:dyDescent="0.35">
      <c r="A642" s="11" t="s">
        <v>3634</v>
      </c>
      <c r="B642" s="12" t="s">
        <v>1735</v>
      </c>
      <c r="C642" t="str">
        <f t="shared" si="108"/>
        <v>buborékcsomagolásban</v>
      </c>
      <c r="D642" s="12" t="s">
        <v>3635</v>
      </c>
      <c r="E642" s="12" t="s">
        <v>2627</v>
      </c>
      <c r="F642" s="12" t="s">
        <v>1806</v>
      </c>
      <c r="G642" s="12" t="s">
        <v>2628</v>
      </c>
      <c r="H642" s="20">
        <v>45796</v>
      </c>
      <c r="I642" s="20"/>
      <c r="J642" s="12" t="s">
        <v>1544</v>
      </c>
      <c r="K642" s="12" t="s">
        <v>1567</v>
      </c>
    </row>
    <row r="643" spans="1:11" hidden="1" x14ac:dyDescent="0.35">
      <c r="A643" s="9" t="s">
        <v>3636</v>
      </c>
      <c r="B643" s="10" t="s">
        <v>1735</v>
      </c>
      <c r="C643" t="str">
        <f t="shared" si="108"/>
        <v>buborékcsomagolásban</v>
      </c>
      <c r="D643" s="10" t="s">
        <v>3637</v>
      </c>
      <c r="E643" s="10" t="s">
        <v>2627</v>
      </c>
      <c r="F643" s="10" t="s">
        <v>1806</v>
      </c>
      <c r="G643" s="10" t="s">
        <v>2628</v>
      </c>
      <c r="H643" s="21">
        <v>45867</v>
      </c>
      <c r="I643" s="21"/>
      <c r="J643" s="10" t="s">
        <v>1544</v>
      </c>
      <c r="K643" s="10" t="s">
        <v>1567</v>
      </c>
    </row>
    <row r="644" spans="1:11" hidden="1" x14ac:dyDescent="0.35">
      <c r="A644" s="11" t="s">
        <v>3638</v>
      </c>
      <c r="B644" s="12" t="s">
        <v>3327</v>
      </c>
      <c r="C644" t="str">
        <f t="shared" ref="C644:C645" si="109">TRIM(_xlfn.TEXTAFTER(B644, "ml"))</f>
        <v>mûanyag zsákban</v>
      </c>
      <c r="D644" s="12" t="s">
        <v>3639</v>
      </c>
      <c r="E644" s="12" t="s">
        <v>3329</v>
      </c>
      <c r="F644" s="12" t="s">
        <v>1554</v>
      </c>
      <c r="G644" s="12" t="s">
        <v>3330</v>
      </c>
      <c r="H644" s="20">
        <v>45371</v>
      </c>
      <c r="I644" s="20"/>
      <c r="J644" s="12" t="s">
        <v>1583</v>
      </c>
      <c r="K644" s="12" t="s">
        <v>1747</v>
      </c>
    </row>
    <row r="645" spans="1:11" hidden="1" x14ac:dyDescent="0.35">
      <c r="A645" s="9" t="s">
        <v>3638</v>
      </c>
      <c r="B645" s="10" t="s">
        <v>3331</v>
      </c>
      <c r="C645" t="str">
        <f t="shared" si="109"/>
        <v>mûanyag zsákban</v>
      </c>
      <c r="D645" s="10" t="s">
        <v>3640</v>
      </c>
      <c r="E645" s="10" t="s">
        <v>3329</v>
      </c>
      <c r="F645" s="10" t="s">
        <v>1554</v>
      </c>
      <c r="G645" s="10" t="s">
        <v>3330</v>
      </c>
      <c r="H645" s="21">
        <v>45342</v>
      </c>
      <c r="I645" s="21"/>
      <c r="J645" s="10" t="s">
        <v>1583</v>
      </c>
      <c r="K645" s="10" t="s">
        <v>1573</v>
      </c>
    </row>
    <row r="646" spans="1:11" x14ac:dyDescent="0.35">
      <c r="A646" s="11" t="s">
        <v>3641</v>
      </c>
      <c r="B646" s="12" t="s">
        <v>1994</v>
      </c>
      <c r="C646" t="str">
        <f t="shared" ref="C646:C648" si="110">TRIM(_xlfn.TEXTAFTER(B646, "-"))</f>
        <v>buborékcsomagolásban</v>
      </c>
      <c r="D646" s="12" t="s">
        <v>3642</v>
      </c>
      <c r="E646" s="12" t="s">
        <v>2166</v>
      </c>
      <c r="F646" s="12" t="s">
        <v>1641</v>
      </c>
      <c r="G646" s="12" t="s">
        <v>2168</v>
      </c>
      <c r="H646" s="20">
        <v>45258</v>
      </c>
      <c r="I646" s="20">
        <v>46326</v>
      </c>
      <c r="J646" s="12" t="s">
        <v>1583</v>
      </c>
      <c r="K646" s="12" t="s">
        <v>1567</v>
      </c>
    </row>
    <row r="647" spans="1:11" hidden="1" x14ac:dyDescent="0.35">
      <c r="A647" s="9" t="s">
        <v>3643</v>
      </c>
      <c r="B647" s="10" t="s">
        <v>3644</v>
      </c>
      <c r="C647" t="str">
        <f t="shared" si="110"/>
        <v>injekciós üvegben</v>
      </c>
      <c r="D647" s="10" t="s">
        <v>3645</v>
      </c>
      <c r="E647" s="10" t="s">
        <v>3646</v>
      </c>
      <c r="F647" s="10" t="s">
        <v>1978</v>
      </c>
      <c r="G647" s="10" t="s">
        <v>3647</v>
      </c>
      <c r="H647" s="21">
        <v>43250</v>
      </c>
      <c r="I647" s="21"/>
      <c r="J647" s="10" t="s">
        <v>1544</v>
      </c>
      <c r="K647" s="10" t="s">
        <v>1584</v>
      </c>
    </row>
    <row r="648" spans="1:11" hidden="1" x14ac:dyDescent="0.35">
      <c r="A648" s="11" t="s">
        <v>3648</v>
      </c>
      <c r="B648" s="12" t="s">
        <v>1558</v>
      </c>
      <c r="C648" t="str">
        <f t="shared" si="110"/>
        <v>HDPE tartályban</v>
      </c>
      <c r="D648" s="12" t="s">
        <v>3649</v>
      </c>
      <c r="E648" s="12" t="s">
        <v>3650</v>
      </c>
      <c r="F648" s="12" t="s">
        <v>3651</v>
      </c>
      <c r="G648" s="12" t="s">
        <v>3652</v>
      </c>
      <c r="H648" s="20">
        <v>45538</v>
      </c>
      <c r="I648" s="20"/>
      <c r="J648" s="12" t="s">
        <v>1544</v>
      </c>
      <c r="K648" s="12" t="s">
        <v>1595</v>
      </c>
    </row>
    <row r="649" spans="1:11" hidden="1" x14ac:dyDescent="0.35">
      <c r="A649" s="9" t="s">
        <v>3653</v>
      </c>
      <c r="B649" s="10" t="s">
        <v>3654</v>
      </c>
      <c r="C649" t="str">
        <f>TRIM(_xlfn.TEXTAFTER(B649, "ml"))</f>
        <v>injekciós üvegben</v>
      </c>
      <c r="D649" s="10" t="s">
        <v>3655</v>
      </c>
      <c r="E649" s="10" t="s">
        <v>2602</v>
      </c>
      <c r="F649" s="10" t="s">
        <v>3656</v>
      </c>
      <c r="G649" s="10" t="s">
        <v>3657</v>
      </c>
      <c r="H649" s="21">
        <v>44813</v>
      </c>
      <c r="I649" s="21"/>
      <c r="J649" s="10" t="s">
        <v>3402</v>
      </c>
      <c r="K649" s="10" t="s">
        <v>1747</v>
      </c>
    </row>
    <row r="650" spans="1:11" hidden="1" x14ac:dyDescent="0.35">
      <c r="A650" s="11" t="s">
        <v>3658</v>
      </c>
      <c r="B650" s="12" t="s">
        <v>2003</v>
      </c>
      <c r="C650" t="s">
        <v>6127</v>
      </c>
      <c r="D650" s="12" t="s">
        <v>3659</v>
      </c>
      <c r="E650" s="12" t="s">
        <v>3660</v>
      </c>
      <c r="F650" s="12" t="s">
        <v>2006</v>
      </c>
      <c r="G650" s="12" t="s">
        <v>3661</v>
      </c>
      <c r="H650" s="20">
        <v>44595</v>
      </c>
      <c r="I650" s="20"/>
      <c r="J650" s="12" t="s">
        <v>1544</v>
      </c>
      <c r="K650" s="12" t="s">
        <v>1573</v>
      </c>
    </row>
    <row r="651" spans="1:11" hidden="1" x14ac:dyDescent="0.35">
      <c r="A651" s="9" t="s">
        <v>3662</v>
      </c>
      <c r="B651" s="10" t="s">
        <v>3663</v>
      </c>
      <c r="C651" t="str">
        <f>TRIM(_xlfn.TEXTAFTER(B651, "ml"))</f>
        <v>elõretöltött injekciós tollban</v>
      </c>
      <c r="D651" s="10" t="s">
        <v>3664</v>
      </c>
      <c r="E651" s="10" t="s">
        <v>3660</v>
      </c>
      <c r="F651" s="10" t="s">
        <v>2006</v>
      </c>
      <c r="G651" s="10" t="s">
        <v>3661</v>
      </c>
      <c r="H651" s="21">
        <v>45077</v>
      </c>
      <c r="I651" s="21"/>
      <c r="J651" s="10" t="s">
        <v>1889</v>
      </c>
      <c r="K651" s="10" t="s">
        <v>1584</v>
      </c>
    </row>
    <row r="652" spans="1:11" hidden="1" x14ac:dyDescent="0.35">
      <c r="A652" s="11" t="s">
        <v>3665</v>
      </c>
      <c r="B652" s="12" t="s">
        <v>2003</v>
      </c>
      <c r="C652" t="s">
        <v>6127</v>
      </c>
      <c r="D652" s="12" t="s">
        <v>3666</v>
      </c>
      <c r="E652" s="12" t="s">
        <v>3660</v>
      </c>
      <c r="F652" s="12" t="s">
        <v>2006</v>
      </c>
      <c r="G652" s="12" t="s">
        <v>3667</v>
      </c>
      <c r="H652" s="20">
        <v>44593</v>
      </c>
      <c r="I652" s="20"/>
      <c r="J652" s="12" t="s">
        <v>1544</v>
      </c>
      <c r="K652" s="12" t="s">
        <v>1573</v>
      </c>
    </row>
    <row r="653" spans="1:11" hidden="1" x14ac:dyDescent="0.35">
      <c r="A653" s="9" t="s">
        <v>3668</v>
      </c>
      <c r="B653" s="10" t="s">
        <v>3663</v>
      </c>
      <c r="C653" t="str">
        <f>TRIM(_xlfn.TEXTAFTER(B653, "ml"))</f>
        <v>elõretöltött injekciós tollban</v>
      </c>
      <c r="D653" s="10" t="s">
        <v>3669</v>
      </c>
      <c r="E653" s="10" t="s">
        <v>3660</v>
      </c>
      <c r="F653" s="10" t="s">
        <v>2006</v>
      </c>
      <c r="G653" s="10" t="s">
        <v>3667</v>
      </c>
      <c r="H653" s="21">
        <v>45077</v>
      </c>
      <c r="I653" s="21"/>
      <c r="J653" s="10" t="s">
        <v>1889</v>
      </c>
      <c r="K653" s="10" t="s">
        <v>1584</v>
      </c>
    </row>
    <row r="654" spans="1:11" hidden="1" x14ac:dyDescent="0.35">
      <c r="A654" s="11" t="s">
        <v>3670</v>
      </c>
      <c r="B654" s="12" t="s">
        <v>2003</v>
      </c>
      <c r="C654" t="s">
        <v>6127</v>
      </c>
      <c r="D654" s="12" t="s">
        <v>3671</v>
      </c>
      <c r="E654" s="12" t="s">
        <v>3660</v>
      </c>
      <c r="F654" s="12" t="s">
        <v>2006</v>
      </c>
      <c r="G654" s="12" t="s">
        <v>3667</v>
      </c>
      <c r="H654" s="20">
        <v>44977</v>
      </c>
      <c r="I654" s="20"/>
      <c r="J654" s="12" t="s">
        <v>1544</v>
      </c>
      <c r="K654" s="12" t="s">
        <v>1573</v>
      </c>
    </row>
    <row r="655" spans="1:11" hidden="1" x14ac:dyDescent="0.35">
      <c r="A655" s="9" t="s">
        <v>3672</v>
      </c>
      <c r="B655" s="10" t="s">
        <v>3673</v>
      </c>
      <c r="C655" t="s">
        <v>6128</v>
      </c>
      <c r="D655" s="10" t="s">
        <v>3674</v>
      </c>
      <c r="E655" s="10" t="s">
        <v>3660</v>
      </c>
      <c r="F655" s="10" t="s">
        <v>2006</v>
      </c>
      <c r="G655" s="10" t="s">
        <v>3675</v>
      </c>
      <c r="H655" s="21">
        <v>44593</v>
      </c>
      <c r="I655" s="21"/>
      <c r="J655" s="10" t="s">
        <v>1544</v>
      </c>
      <c r="K655" s="10" t="s">
        <v>1573</v>
      </c>
    </row>
    <row r="656" spans="1:11" hidden="1" x14ac:dyDescent="0.35">
      <c r="A656" s="11" t="s">
        <v>3676</v>
      </c>
      <c r="B656" s="12" t="s">
        <v>3677</v>
      </c>
      <c r="C656" t="str">
        <f t="shared" ref="C656:C658" si="111">TRIM(_xlfn.TEXTAFTER(B656, "ml"))</f>
        <v>elõretöltött injekciós tollban</v>
      </c>
      <c r="D656" s="12" t="s">
        <v>3678</v>
      </c>
      <c r="E656" s="12" t="s">
        <v>3660</v>
      </c>
      <c r="F656" s="12" t="s">
        <v>2006</v>
      </c>
      <c r="G656" s="12" t="s">
        <v>3675</v>
      </c>
      <c r="H656" s="20">
        <v>45077</v>
      </c>
      <c r="I656" s="20"/>
      <c r="J656" s="12" t="s">
        <v>1889</v>
      </c>
      <c r="K656" s="12" t="s">
        <v>1584</v>
      </c>
    </row>
    <row r="657" spans="1:11" hidden="1" x14ac:dyDescent="0.35">
      <c r="A657" s="9" t="s">
        <v>3679</v>
      </c>
      <c r="B657" s="10" t="s">
        <v>1539</v>
      </c>
      <c r="C657" t="str">
        <f t="shared" si="111"/>
        <v>injekciós üvegben</v>
      </c>
      <c r="D657" s="10" t="s">
        <v>3680</v>
      </c>
      <c r="E657" s="10" t="s">
        <v>3681</v>
      </c>
      <c r="F657" s="10" t="s">
        <v>3682</v>
      </c>
      <c r="G657" s="10" t="s">
        <v>3683</v>
      </c>
      <c r="H657" s="21">
        <v>45453</v>
      </c>
      <c r="I657" s="21"/>
      <c r="J657" s="10" t="s">
        <v>1544</v>
      </c>
      <c r="K657" s="10" t="s">
        <v>1549</v>
      </c>
    </row>
    <row r="658" spans="1:11" hidden="1" x14ac:dyDescent="0.35">
      <c r="A658" s="11" t="s">
        <v>3684</v>
      </c>
      <c r="B658" s="12" t="s">
        <v>2155</v>
      </c>
      <c r="C658" t="str">
        <f t="shared" si="111"/>
        <v>injekciós üvegben</v>
      </c>
      <c r="D658" s="12" t="s">
        <v>3685</v>
      </c>
      <c r="E658" s="12" t="s">
        <v>3681</v>
      </c>
      <c r="F658" s="12" t="s">
        <v>3682</v>
      </c>
      <c r="G658" s="12" t="s">
        <v>3683</v>
      </c>
      <c r="H658" s="20">
        <v>45554</v>
      </c>
      <c r="I658" s="20"/>
      <c r="J658" s="12" t="s">
        <v>1544</v>
      </c>
      <c r="K658" s="12" t="s">
        <v>1549</v>
      </c>
    </row>
    <row r="659" spans="1:11" hidden="1" x14ac:dyDescent="0.35">
      <c r="A659" s="9" t="s">
        <v>3686</v>
      </c>
      <c r="B659" s="10" t="s">
        <v>1667</v>
      </c>
      <c r="C659" t="str">
        <f>TRIM(_xlfn.TEXTAFTER(B659, "-"))</f>
        <v>buborékcsomagolásban</v>
      </c>
      <c r="D659" s="10" t="s">
        <v>3687</v>
      </c>
      <c r="E659" s="10" t="s">
        <v>2010</v>
      </c>
      <c r="F659" s="10" t="s">
        <v>1593</v>
      </c>
      <c r="G659" s="10" t="s">
        <v>2011</v>
      </c>
      <c r="H659" s="21">
        <v>45728</v>
      </c>
      <c r="I659" s="21"/>
      <c r="J659" s="10" t="s">
        <v>1544</v>
      </c>
      <c r="K659" s="10" t="s">
        <v>1563</v>
      </c>
    </row>
    <row r="660" spans="1:11" x14ac:dyDescent="0.35">
      <c r="A660" s="11" t="s">
        <v>3688</v>
      </c>
      <c r="B660" s="12" t="s">
        <v>2062</v>
      </c>
      <c r="C660" t="str">
        <f>TRIM(_xlfn.TEXTAFTER(B660, "-"))</f>
        <v>buborékcsomagolásban</v>
      </c>
      <c r="D660" s="12" t="s">
        <v>3689</v>
      </c>
      <c r="E660" s="12" t="s">
        <v>3690</v>
      </c>
      <c r="F660" s="12" t="s">
        <v>3691</v>
      </c>
      <c r="G660" s="12" t="s">
        <v>3692</v>
      </c>
      <c r="H660" s="20">
        <v>45789</v>
      </c>
      <c r="I660" s="20">
        <v>45978</v>
      </c>
      <c r="J660" s="12" t="s">
        <v>1583</v>
      </c>
      <c r="K660" s="12" t="s">
        <v>1563</v>
      </c>
    </row>
    <row r="661" spans="1:11" hidden="1" x14ac:dyDescent="0.35">
      <c r="A661" s="9" t="s">
        <v>3693</v>
      </c>
      <c r="B661" s="10" t="s">
        <v>1565</v>
      </c>
      <c r="C661" t="str">
        <f>TRIM(_xlfn.TEXTAFTER(B661, "-"))</f>
        <v>buborékcsomagolásban</v>
      </c>
      <c r="D661" s="10" t="s">
        <v>3694</v>
      </c>
      <c r="E661" s="10" t="s">
        <v>3695</v>
      </c>
      <c r="F661" s="10" t="s">
        <v>2135</v>
      </c>
      <c r="G661" s="10" t="s">
        <v>3696</v>
      </c>
      <c r="H661" s="21">
        <v>45149</v>
      </c>
      <c r="I661" s="21"/>
      <c r="J661" s="10" t="s">
        <v>1544</v>
      </c>
      <c r="K661" s="10" t="s">
        <v>1584</v>
      </c>
    </row>
    <row r="662" spans="1:11" hidden="1" x14ac:dyDescent="0.35">
      <c r="A662" s="11" t="s">
        <v>3697</v>
      </c>
      <c r="B662" s="12" t="s">
        <v>2635</v>
      </c>
      <c r="C662" t="s">
        <v>6122</v>
      </c>
      <c r="D662" s="12" t="s">
        <v>3698</v>
      </c>
      <c r="E662" s="12" t="s">
        <v>3699</v>
      </c>
      <c r="F662" s="12" t="s">
        <v>3463</v>
      </c>
      <c r="G662" s="12" t="s">
        <v>3696</v>
      </c>
      <c r="H662" s="20">
        <v>45337</v>
      </c>
      <c r="I662" s="20"/>
      <c r="J662" s="12" t="s">
        <v>1544</v>
      </c>
      <c r="K662" s="12" t="s">
        <v>1584</v>
      </c>
    </row>
    <row r="663" spans="1:11" hidden="1" x14ac:dyDescent="0.35">
      <c r="A663" s="9" t="s">
        <v>3700</v>
      </c>
      <c r="B663" s="10" t="s">
        <v>1586</v>
      </c>
      <c r="C663" t="str">
        <f>TRIM(_xlfn.TEXTAFTER(B663, "-"))</f>
        <v>injekciós üvegben</v>
      </c>
      <c r="D663" s="10" t="s">
        <v>3701</v>
      </c>
      <c r="E663" s="10" t="s">
        <v>2234</v>
      </c>
      <c r="F663" s="10" t="s">
        <v>3702</v>
      </c>
      <c r="G663" s="10" t="s">
        <v>2236</v>
      </c>
      <c r="H663" s="21">
        <v>45903</v>
      </c>
      <c r="I663" s="21"/>
      <c r="J663" s="10" t="s">
        <v>1544</v>
      </c>
      <c r="K663" s="10" t="s">
        <v>1584</v>
      </c>
    </row>
    <row r="664" spans="1:11" hidden="1" x14ac:dyDescent="0.35">
      <c r="A664" s="11" t="s">
        <v>3703</v>
      </c>
      <c r="B664" s="12" t="s">
        <v>3704</v>
      </c>
      <c r="C664" t="str">
        <f t="shared" ref="C664:C665" si="112">TRIM(_xlfn.TEXTAFTER(B664, "ml"))</f>
        <v>Biofine zsákban</v>
      </c>
      <c r="D664" s="12" t="s">
        <v>3705</v>
      </c>
      <c r="E664" s="12" t="s">
        <v>3706</v>
      </c>
      <c r="F664" s="12" t="s">
        <v>3707</v>
      </c>
      <c r="G664" s="12" t="s">
        <v>1782</v>
      </c>
      <c r="H664" s="20">
        <v>40848</v>
      </c>
      <c r="I664" s="20"/>
      <c r="J664" s="12" t="s">
        <v>1544</v>
      </c>
      <c r="K664" s="12" t="s">
        <v>1573</v>
      </c>
    </row>
    <row r="665" spans="1:11" hidden="1" x14ac:dyDescent="0.35">
      <c r="A665" s="9" t="s">
        <v>3703</v>
      </c>
      <c r="B665" s="10" t="s">
        <v>3708</v>
      </c>
      <c r="C665" t="str">
        <f t="shared" si="112"/>
        <v>Excel zsákban</v>
      </c>
      <c r="D665" s="10" t="s">
        <v>3709</v>
      </c>
      <c r="E665" s="10" t="s">
        <v>3706</v>
      </c>
      <c r="F665" s="10" t="s">
        <v>3707</v>
      </c>
      <c r="G665" s="10" t="s">
        <v>1782</v>
      </c>
      <c r="H665" s="21">
        <v>40848</v>
      </c>
      <c r="I665" s="21"/>
      <c r="J665" s="10" t="s">
        <v>1544</v>
      </c>
      <c r="K665" s="10" t="s">
        <v>1573</v>
      </c>
    </row>
    <row r="666" spans="1:11" hidden="1" x14ac:dyDescent="0.35">
      <c r="A666" s="11" t="s">
        <v>3710</v>
      </c>
      <c r="B666" s="12" t="s">
        <v>2488</v>
      </c>
      <c r="C666" t="str">
        <f t="shared" ref="C666:C676" si="113">TRIM(_xlfn.TEXTAFTER(B666, "-"))</f>
        <v>üvegben</v>
      </c>
      <c r="D666" s="12" t="s">
        <v>3711</v>
      </c>
      <c r="E666" s="12" t="s">
        <v>3712</v>
      </c>
      <c r="F666" s="12" t="s">
        <v>2113</v>
      </c>
      <c r="G666" s="12" t="s">
        <v>3713</v>
      </c>
      <c r="H666" s="20">
        <v>43816</v>
      </c>
      <c r="I666" s="20"/>
      <c r="J666" s="12" t="s">
        <v>1544</v>
      </c>
      <c r="K666" s="12" t="s">
        <v>1649</v>
      </c>
    </row>
    <row r="667" spans="1:11" x14ac:dyDescent="0.35">
      <c r="A667" s="9" t="s">
        <v>3710</v>
      </c>
      <c r="B667" s="10" t="s">
        <v>2488</v>
      </c>
      <c r="C667" t="str">
        <f t="shared" si="113"/>
        <v>üvegben</v>
      </c>
      <c r="D667" s="10" t="s">
        <v>3711</v>
      </c>
      <c r="E667" s="10" t="s">
        <v>3712</v>
      </c>
      <c r="F667" s="10" t="s">
        <v>2113</v>
      </c>
      <c r="G667" s="10" t="s">
        <v>3713</v>
      </c>
      <c r="H667" s="21">
        <v>45643</v>
      </c>
      <c r="I667" s="21">
        <v>46022</v>
      </c>
      <c r="J667" s="10" t="s">
        <v>1544</v>
      </c>
      <c r="K667" s="10" t="s">
        <v>1649</v>
      </c>
    </row>
    <row r="668" spans="1:11" hidden="1" x14ac:dyDescent="0.35">
      <c r="A668" s="11" t="s">
        <v>3714</v>
      </c>
      <c r="B668" s="12" t="s">
        <v>3715</v>
      </c>
      <c r="C668" t="str">
        <f t="shared" si="113"/>
        <v>buborékcsomagolásban</v>
      </c>
      <c r="D668" s="12" t="s">
        <v>3716</v>
      </c>
      <c r="E668" s="12" t="s">
        <v>3717</v>
      </c>
      <c r="F668" s="12" t="s">
        <v>2135</v>
      </c>
      <c r="G668" s="12" t="s">
        <v>3718</v>
      </c>
      <c r="H668" s="20">
        <v>45433</v>
      </c>
      <c r="I668" s="20"/>
      <c r="J668" s="12" t="s">
        <v>1544</v>
      </c>
      <c r="K668" s="12" t="s">
        <v>1567</v>
      </c>
    </row>
    <row r="669" spans="1:11" hidden="1" x14ac:dyDescent="0.35">
      <c r="A669" s="9" t="s">
        <v>3719</v>
      </c>
      <c r="B669" s="10" t="s">
        <v>1735</v>
      </c>
      <c r="C669" t="str">
        <f t="shared" si="113"/>
        <v>buborékcsomagolásban</v>
      </c>
      <c r="D669" s="10" t="s">
        <v>3720</v>
      </c>
      <c r="E669" s="10" t="s">
        <v>3717</v>
      </c>
      <c r="F669" s="10" t="s">
        <v>2135</v>
      </c>
      <c r="G669" s="10" t="s">
        <v>3718</v>
      </c>
      <c r="H669" s="21">
        <v>45433</v>
      </c>
      <c r="I669" s="21"/>
      <c r="J669" s="10" t="s">
        <v>1544</v>
      </c>
      <c r="K669" s="10" t="s">
        <v>1567</v>
      </c>
    </row>
    <row r="670" spans="1:11" hidden="1" x14ac:dyDescent="0.35">
      <c r="A670" s="11" t="s">
        <v>3721</v>
      </c>
      <c r="B670" s="12" t="s">
        <v>1735</v>
      </c>
      <c r="C670" t="str">
        <f t="shared" si="113"/>
        <v>buborékcsomagolásban</v>
      </c>
      <c r="D670" s="12" t="s">
        <v>3722</v>
      </c>
      <c r="E670" s="12" t="s">
        <v>3717</v>
      </c>
      <c r="F670" s="12" t="s">
        <v>2135</v>
      </c>
      <c r="G670" s="12" t="s">
        <v>3718</v>
      </c>
      <c r="H670" s="20">
        <v>45433</v>
      </c>
      <c r="I670" s="20"/>
      <c r="J670" s="12" t="s">
        <v>1544</v>
      </c>
      <c r="K670" s="12" t="s">
        <v>1567</v>
      </c>
    </row>
    <row r="671" spans="1:11" hidden="1" x14ac:dyDescent="0.35">
      <c r="A671" s="9" t="s">
        <v>3723</v>
      </c>
      <c r="B671" s="10" t="s">
        <v>1638</v>
      </c>
      <c r="C671" t="str">
        <f t="shared" si="113"/>
        <v>buborékcsomagolásban</v>
      </c>
      <c r="D671" s="10" t="s">
        <v>3724</v>
      </c>
      <c r="E671" s="10" t="s">
        <v>3725</v>
      </c>
      <c r="F671" s="10" t="s">
        <v>2113</v>
      </c>
      <c r="G671" s="10" t="s">
        <v>3726</v>
      </c>
      <c r="H671" s="21">
        <v>42460</v>
      </c>
      <c r="I671" s="21"/>
      <c r="J671" s="10" t="s">
        <v>1583</v>
      </c>
      <c r="K671" s="10" t="s">
        <v>1567</v>
      </c>
    </row>
    <row r="672" spans="1:11" hidden="1" x14ac:dyDescent="0.35">
      <c r="A672" s="11" t="s">
        <v>3727</v>
      </c>
      <c r="B672" s="12" t="s">
        <v>1638</v>
      </c>
      <c r="C672" t="str">
        <f t="shared" si="113"/>
        <v>buborékcsomagolásban</v>
      </c>
      <c r="D672" s="12" t="s">
        <v>3728</v>
      </c>
      <c r="E672" s="12" t="s">
        <v>3725</v>
      </c>
      <c r="F672" s="12" t="s">
        <v>2113</v>
      </c>
      <c r="G672" s="12" t="s">
        <v>3726</v>
      </c>
      <c r="H672" s="20">
        <v>42460</v>
      </c>
      <c r="I672" s="20"/>
      <c r="J672" s="12" t="s">
        <v>1583</v>
      </c>
      <c r="K672" s="12" t="s">
        <v>1567</v>
      </c>
    </row>
    <row r="673" spans="1:11" hidden="1" x14ac:dyDescent="0.35">
      <c r="A673" s="9" t="s">
        <v>3729</v>
      </c>
      <c r="B673" s="10" t="s">
        <v>1638</v>
      </c>
      <c r="C673" t="str">
        <f t="shared" si="113"/>
        <v>buborékcsomagolásban</v>
      </c>
      <c r="D673" s="10" t="s">
        <v>3730</v>
      </c>
      <c r="E673" s="10" t="s">
        <v>3725</v>
      </c>
      <c r="F673" s="10" t="s">
        <v>2113</v>
      </c>
      <c r="G673" s="10" t="s">
        <v>3726</v>
      </c>
      <c r="H673" s="21">
        <v>42460</v>
      </c>
      <c r="I673" s="21"/>
      <c r="J673" s="10" t="s">
        <v>1583</v>
      </c>
      <c r="K673" s="10" t="s">
        <v>1567</v>
      </c>
    </row>
    <row r="674" spans="1:11" x14ac:dyDescent="0.35">
      <c r="A674" s="11" t="s">
        <v>3731</v>
      </c>
      <c r="B674" s="12" t="s">
        <v>1638</v>
      </c>
      <c r="C674" t="str">
        <f t="shared" si="113"/>
        <v>buborékcsomagolásban</v>
      </c>
      <c r="D674" s="12" t="s">
        <v>3732</v>
      </c>
      <c r="E674" s="12" t="s">
        <v>3725</v>
      </c>
      <c r="F674" s="12" t="s">
        <v>2113</v>
      </c>
      <c r="G674" s="12" t="s">
        <v>3726</v>
      </c>
      <c r="H674" s="20">
        <v>45915</v>
      </c>
      <c r="I674" s="20">
        <v>46053</v>
      </c>
      <c r="J674" s="12" t="s">
        <v>1583</v>
      </c>
      <c r="K674" s="12" t="s">
        <v>1563</v>
      </c>
    </row>
    <row r="675" spans="1:11" x14ac:dyDescent="0.35">
      <c r="A675" s="9" t="s">
        <v>3733</v>
      </c>
      <c r="B675" s="10" t="s">
        <v>1638</v>
      </c>
      <c r="C675" t="str">
        <f t="shared" si="113"/>
        <v>buborékcsomagolásban</v>
      </c>
      <c r="D675" s="10" t="s">
        <v>3734</v>
      </c>
      <c r="E675" s="10" t="s">
        <v>3725</v>
      </c>
      <c r="F675" s="10" t="s">
        <v>2113</v>
      </c>
      <c r="G675" s="10" t="s">
        <v>3726</v>
      </c>
      <c r="H675" s="21">
        <v>45915</v>
      </c>
      <c r="I675" s="21">
        <v>46053</v>
      </c>
      <c r="J675" s="10" t="s">
        <v>1583</v>
      </c>
      <c r="K675" s="10" t="s">
        <v>1563</v>
      </c>
    </row>
    <row r="676" spans="1:11" x14ac:dyDescent="0.35">
      <c r="A676" s="11" t="s">
        <v>3735</v>
      </c>
      <c r="B676" s="12" t="s">
        <v>1638</v>
      </c>
      <c r="C676" t="str">
        <f t="shared" si="113"/>
        <v>buborékcsomagolásban</v>
      </c>
      <c r="D676" s="12" t="s">
        <v>3736</v>
      </c>
      <c r="E676" s="12" t="s">
        <v>3725</v>
      </c>
      <c r="F676" s="12" t="s">
        <v>2113</v>
      </c>
      <c r="G676" s="12" t="s">
        <v>3726</v>
      </c>
      <c r="H676" s="20">
        <v>45915</v>
      </c>
      <c r="I676" s="20">
        <v>46053</v>
      </c>
      <c r="J676" s="12" t="s">
        <v>1583</v>
      </c>
      <c r="K676" s="12" t="s">
        <v>1563</v>
      </c>
    </row>
    <row r="677" spans="1:11" hidden="1" x14ac:dyDescent="0.35">
      <c r="A677" s="9" t="s">
        <v>3737</v>
      </c>
      <c r="B677" s="10" t="s">
        <v>2342</v>
      </c>
      <c r="C677" t="str">
        <f t="shared" ref="C677:C679" si="114">TRIM(_xlfn.TEXTAFTER(B677, "ml"))</f>
        <v>ampulla</v>
      </c>
      <c r="D677" s="10" t="s">
        <v>3738</v>
      </c>
      <c r="E677" s="10" t="s">
        <v>3739</v>
      </c>
      <c r="F677" s="10" t="s">
        <v>2701</v>
      </c>
      <c r="G677" s="10" t="s">
        <v>2345</v>
      </c>
      <c r="H677" s="21">
        <v>45644</v>
      </c>
      <c r="I677" s="21"/>
      <c r="J677" s="10" t="s">
        <v>1583</v>
      </c>
      <c r="K677" s="10" t="s">
        <v>1545</v>
      </c>
    </row>
    <row r="678" spans="1:11" hidden="1" x14ac:dyDescent="0.35">
      <c r="A678" s="11" t="s">
        <v>3740</v>
      </c>
      <c r="B678" s="12" t="s">
        <v>1754</v>
      </c>
      <c r="C678" t="str">
        <f t="shared" si="114"/>
        <v>ampulla</v>
      </c>
      <c r="D678" s="12" t="s">
        <v>3741</v>
      </c>
      <c r="E678" s="12" t="s">
        <v>3742</v>
      </c>
      <c r="F678" s="12" t="s">
        <v>1972</v>
      </c>
      <c r="G678" s="12" t="s">
        <v>3743</v>
      </c>
      <c r="H678" s="20">
        <v>43586</v>
      </c>
      <c r="I678" s="20"/>
      <c r="J678" s="12" t="s">
        <v>1583</v>
      </c>
      <c r="K678" s="12" t="s">
        <v>1747</v>
      </c>
    </row>
    <row r="679" spans="1:11" hidden="1" x14ac:dyDescent="0.35">
      <c r="A679" s="9" t="s">
        <v>3744</v>
      </c>
      <c r="B679" s="10" t="s">
        <v>3745</v>
      </c>
      <c r="C679" t="str">
        <f t="shared" si="114"/>
        <v>ampulla</v>
      </c>
      <c r="D679" s="10" t="s">
        <v>3746</v>
      </c>
      <c r="E679" s="10" t="s">
        <v>3742</v>
      </c>
      <c r="F679" s="10" t="s">
        <v>1972</v>
      </c>
      <c r="G679" s="10" t="s">
        <v>3743</v>
      </c>
      <c r="H679" s="21">
        <v>43586</v>
      </c>
      <c r="I679" s="21"/>
      <c r="J679" s="10" t="s">
        <v>1583</v>
      </c>
      <c r="K679" s="10" t="s">
        <v>1747</v>
      </c>
    </row>
    <row r="680" spans="1:11" x14ac:dyDescent="0.35">
      <c r="A680" s="11" t="s">
        <v>3747</v>
      </c>
      <c r="B680" s="12" t="s">
        <v>1638</v>
      </c>
      <c r="C680" t="str">
        <f>TRIM(_xlfn.TEXTAFTER(B680, "-"))</f>
        <v>buborékcsomagolásban</v>
      </c>
      <c r="D680" s="12" t="s">
        <v>3748</v>
      </c>
      <c r="E680" s="12" t="s">
        <v>3725</v>
      </c>
      <c r="F680" s="12" t="s">
        <v>2069</v>
      </c>
      <c r="G680" s="12" t="s">
        <v>3726</v>
      </c>
      <c r="H680" s="20">
        <v>45962</v>
      </c>
      <c r="I680" s="20">
        <v>46006</v>
      </c>
      <c r="J680" s="12" t="s">
        <v>1583</v>
      </c>
      <c r="K680" s="12" t="s">
        <v>1563</v>
      </c>
    </row>
    <row r="681" spans="1:11" hidden="1" x14ac:dyDescent="0.35">
      <c r="A681" s="9" t="s">
        <v>3749</v>
      </c>
      <c r="B681" s="10" t="s">
        <v>1558</v>
      </c>
      <c r="C681" t="str">
        <f>TRIM(_xlfn.TEXTAFTER(B681, "-"))</f>
        <v>HDPE tartályban</v>
      </c>
      <c r="D681" s="10" t="s">
        <v>3750</v>
      </c>
      <c r="E681" s="10" t="s">
        <v>3751</v>
      </c>
      <c r="F681" s="10" t="s">
        <v>3478</v>
      </c>
      <c r="G681" s="10" t="s">
        <v>3752</v>
      </c>
      <c r="H681" s="21">
        <v>43676</v>
      </c>
      <c r="I681" s="21"/>
      <c r="J681" s="10" t="s">
        <v>1583</v>
      </c>
      <c r="K681" s="10" t="s">
        <v>1584</v>
      </c>
    </row>
    <row r="682" spans="1:11" hidden="1" x14ac:dyDescent="0.35">
      <c r="A682" s="11" t="s">
        <v>3753</v>
      </c>
      <c r="B682" s="12" t="s">
        <v>3754</v>
      </c>
      <c r="C682" t="s">
        <v>6122</v>
      </c>
      <c r="D682" s="12" t="s">
        <v>3755</v>
      </c>
      <c r="E682" s="12" t="s">
        <v>2934</v>
      </c>
      <c r="F682" s="12" t="s">
        <v>2184</v>
      </c>
      <c r="G682" s="12" t="s">
        <v>2935</v>
      </c>
      <c r="H682" s="20">
        <v>42886</v>
      </c>
      <c r="I682" s="20"/>
      <c r="J682" s="12" t="s">
        <v>1583</v>
      </c>
      <c r="K682" s="12" t="s">
        <v>1595</v>
      </c>
    </row>
    <row r="683" spans="1:11" hidden="1" x14ac:dyDescent="0.35">
      <c r="A683" s="9" t="s">
        <v>3756</v>
      </c>
      <c r="B683" s="10" t="s">
        <v>3757</v>
      </c>
      <c r="C683" t="s">
        <v>6122</v>
      </c>
      <c r="D683" s="10" t="s">
        <v>3758</v>
      </c>
      <c r="E683" s="10" t="s">
        <v>2934</v>
      </c>
      <c r="F683" s="10" t="s">
        <v>2184</v>
      </c>
      <c r="G683" s="10" t="s">
        <v>2935</v>
      </c>
      <c r="H683" s="21">
        <v>42886</v>
      </c>
      <c r="I683" s="21"/>
      <c r="J683" s="10" t="s">
        <v>1583</v>
      </c>
      <c r="K683" s="10" t="s">
        <v>1595</v>
      </c>
    </row>
    <row r="684" spans="1:11" hidden="1" x14ac:dyDescent="0.35">
      <c r="A684" s="11" t="s">
        <v>3759</v>
      </c>
      <c r="B684" s="12" t="s">
        <v>1638</v>
      </c>
      <c r="C684" t="str">
        <f>TRIM(_xlfn.TEXTAFTER(B684, "-"))</f>
        <v>buborékcsomagolásban</v>
      </c>
      <c r="D684" s="12" t="s">
        <v>3760</v>
      </c>
      <c r="E684" s="12" t="s">
        <v>3761</v>
      </c>
      <c r="F684" s="12" t="s">
        <v>2196</v>
      </c>
      <c r="G684" s="12" t="s">
        <v>3762</v>
      </c>
      <c r="H684" s="20">
        <v>44926</v>
      </c>
      <c r="I684" s="20"/>
      <c r="J684" s="12" t="s">
        <v>1544</v>
      </c>
      <c r="K684" s="12" t="s">
        <v>1584</v>
      </c>
    </row>
    <row r="685" spans="1:11" hidden="1" x14ac:dyDescent="0.35">
      <c r="A685" s="9" t="s">
        <v>3763</v>
      </c>
      <c r="B685" s="10" t="s">
        <v>1638</v>
      </c>
      <c r="C685" t="str">
        <f>TRIM(_xlfn.TEXTAFTER(B685, "-"))</f>
        <v>buborékcsomagolásban</v>
      </c>
      <c r="D685" s="10" t="s">
        <v>3764</v>
      </c>
      <c r="E685" s="10" t="s">
        <v>3761</v>
      </c>
      <c r="F685" s="10" t="s">
        <v>2196</v>
      </c>
      <c r="G685" s="10" t="s">
        <v>3762</v>
      </c>
      <c r="H685" s="21">
        <v>44926</v>
      </c>
      <c r="I685" s="21"/>
      <c r="J685" s="10" t="s">
        <v>1544</v>
      </c>
      <c r="K685" s="10" t="s">
        <v>1584</v>
      </c>
    </row>
    <row r="686" spans="1:11" hidden="1" x14ac:dyDescent="0.35">
      <c r="A686" s="11" t="s">
        <v>3765</v>
      </c>
      <c r="B686" s="12" t="s">
        <v>1597</v>
      </c>
      <c r="C686" t="str">
        <f>TRIM(_xlfn.TEXTAFTER(B686, "-"))</f>
        <v>buborékcsomagolásban</v>
      </c>
      <c r="D686" s="12" t="s">
        <v>3766</v>
      </c>
      <c r="E686" s="12" t="s">
        <v>2507</v>
      </c>
      <c r="F686" s="12" t="s">
        <v>1641</v>
      </c>
      <c r="G686" s="12" t="s">
        <v>2508</v>
      </c>
      <c r="H686" s="20">
        <v>45881</v>
      </c>
      <c r="I686" s="20"/>
      <c r="J686" s="12" t="s">
        <v>1583</v>
      </c>
      <c r="K686" s="12" t="s">
        <v>1567</v>
      </c>
    </row>
    <row r="687" spans="1:11" hidden="1" x14ac:dyDescent="0.35">
      <c r="A687" s="9" t="s">
        <v>3767</v>
      </c>
      <c r="B687" s="10" t="s">
        <v>1565</v>
      </c>
      <c r="C687" t="str">
        <f>TRIM(_xlfn.TEXTAFTER(B687, "-"))</f>
        <v>buborékcsomagolásban</v>
      </c>
      <c r="D687" s="10" t="s">
        <v>3768</v>
      </c>
      <c r="E687" s="10" t="s">
        <v>2507</v>
      </c>
      <c r="F687" s="10" t="s">
        <v>1641</v>
      </c>
      <c r="G687" s="10" t="s">
        <v>2508</v>
      </c>
      <c r="H687" s="21">
        <v>45888</v>
      </c>
      <c r="I687" s="21"/>
      <c r="J687" s="10" t="s">
        <v>1583</v>
      </c>
      <c r="K687" s="10" t="s">
        <v>1567</v>
      </c>
    </row>
    <row r="688" spans="1:11" hidden="1" x14ac:dyDescent="0.35">
      <c r="A688" s="11" t="s">
        <v>3769</v>
      </c>
      <c r="B688" s="12" t="s">
        <v>2062</v>
      </c>
      <c r="C688" t="str">
        <f>TRIM(_xlfn.TEXTAFTER(B688, "-"))</f>
        <v>buborékcsomagolásban</v>
      </c>
      <c r="D688" s="12" t="s">
        <v>3770</v>
      </c>
      <c r="E688" s="12" t="s">
        <v>3771</v>
      </c>
      <c r="F688" s="12" t="s">
        <v>3772</v>
      </c>
      <c r="G688" s="12" t="s">
        <v>3773</v>
      </c>
      <c r="H688" s="20">
        <v>45646</v>
      </c>
      <c r="I688" s="20"/>
      <c r="J688" s="12" t="s">
        <v>1544</v>
      </c>
      <c r="K688" s="12" t="s">
        <v>1573</v>
      </c>
    </row>
    <row r="689" spans="1:11" hidden="1" x14ac:dyDescent="0.35">
      <c r="A689" s="9" t="s">
        <v>3774</v>
      </c>
      <c r="B689" s="10" t="s">
        <v>3775</v>
      </c>
      <c r="C689" t="str">
        <f>TRIM(_xlfn.TEXTAFTER(B689, "g"))</f>
        <v>olásban</v>
      </c>
      <c r="D689" s="10" t="s">
        <v>3776</v>
      </c>
      <c r="E689" s="10" t="s">
        <v>3777</v>
      </c>
      <c r="F689" s="10" t="s">
        <v>3778</v>
      </c>
      <c r="G689" s="10" t="s">
        <v>3779</v>
      </c>
      <c r="H689" s="21">
        <v>45671</v>
      </c>
      <c r="I689" s="21"/>
      <c r="J689" s="10" t="s">
        <v>1544</v>
      </c>
      <c r="K689" s="10" t="s">
        <v>1549</v>
      </c>
    </row>
    <row r="690" spans="1:11" hidden="1" x14ac:dyDescent="0.35">
      <c r="A690" s="11" t="s">
        <v>3780</v>
      </c>
      <c r="B690" s="12" t="s">
        <v>1735</v>
      </c>
      <c r="C690" t="str">
        <f t="shared" ref="C690:C706" si="115">TRIM(_xlfn.TEXTAFTER(B690, "-"))</f>
        <v>buborékcsomagolásban</v>
      </c>
      <c r="D690" s="12" t="s">
        <v>3781</v>
      </c>
      <c r="E690" s="12" t="s">
        <v>3777</v>
      </c>
      <c r="F690" s="12" t="s">
        <v>3778</v>
      </c>
      <c r="G690" s="12" t="s">
        <v>3779</v>
      </c>
      <c r="H690" s="20">
        <v>45671</v>
      </c>
      <c r="I690" s="20"/>
      <c r="J690" s="12" t="s">
        <v>1544</v>
      </c>
      <c r="K690" s="12" t="s">
        <v>1549</v>
      </c>
    </row>
    <row r="691" spans="1:11" x14ac:dyDescent="0.35">
      <c r="A691" s="9" t="s">
        <v>3782</v>
      </c>
      <c r="B691" s="10" t="s">
        <v>1735</v>
      </c>
      <c r="C691" t="str">
        <f t="shared" si="115"/>
        <v>buborékcsomagolásban</v>
      </c>
      <c r="D691" s="10" t="s">
        <v>3783</v>
      </c>
      <c r="E691" s="10" t="s">
        <v>3784</v>
      </c>
      <c r="F691" s="10" t="s">
        <v>3785</v>
      </c>
      <c r="G691" s="10" t="s">
        <v>3786</v>
      </c>
      <c r="H691" s="21">
        <v>45929</v>
      </c>
      <c r="I691" s="21">
        <v>46053</v>
      </c>
      <c r="J691" s="10" t="s">
        <v>1583</v>
      </c>
      <c r="K691" s="10" t="s">
        <v>1567</v>
      </c>
    </row>
    <row r="692" spans="1:11" x14ac:dyDescent="0.35">
      <c r="A692" s="11" t="s">
        <v>3787</v>
      </c>
      <c r="B692" s="12" t="s">
        <v>1590</v>
      </c>
      <c r="C692" t="str">
        <f t="shared" si="115"/>
        <v>buborékcsomagolásban</v>
      </c>
      <c r="D692" s="12" t="s">
        <v>3788</v>
      </c>
      <c r="E692" s="12" t="s">
        <v>3789</v>
      </c>
      <c r="F692" s="12" t="s">
        <v>1751</v>
      </c>
      <c r="G692" s="12" t="s">
        <v>3790</v>
      </c>
      <c r="H692" s="20">
        <v>45456</v>
      </c>
      <c r="I692" s="20">
        <v>46004</v>
      </c>
      <c r="J692" s="12" t="s">
        <v>1583</v>
      </c>
      <c r="K692" s="12" t="s">
        <v>1545</v>
      </c>
    </row>
    <row r="693" spans="1:11" x14ac:dyDescent="0.35">
      <c r="A693" s="9" t="s">
        <v>3791</v>
      </c>
      <c r="B693" s="10" t="s">
        <v>1638</v>
      </c>
      <c r="C693" t="str">
        <f t="shared" si="115"/>
        <v>buborékcsomagolásban</v>
      </c>
      <c r="D693" s="10" t="s">
        <v>3792</v>
      </c>
      <c r="E693" s="10" t="s">
        <v>3793</v>
      </c>
      <c r="F693" s="10" t="s">
        <v>2792</v>
      </c>
      <c r="G693" s="10" t="s">
        <v>3794</v>
      </c>
      <c r="H693" s="21">
        <v>45937</v>
      </c>
      <c r="I693" s="21">
        <v>46022</v>
      </c>
      <c r="J693" s="10" t="s">
        <v>1678</v>
      </c>
      <c r="K693" s="10" t="s">
        <v>1595</v>
      </c>
    </row>
    <row r="694" spans="1:11" hidden="1" x14ac:dyDescent="0.35">
      <c r="A694" s="11" t="s">
        <v>3795</v>
      </c>
      <c r="B694" s="12" t="s">
        <v>1804</v>
      </c>
      <c r="C694" t="str">
        <f t="shared" si="115"/>
        <v>buborékcsomagolásban</v>
      </c>
      <c r="D694" s="12" t="s">
        <v>3796</v>
      </c>
      <c r="E694" s="12" t="s">
        <v>3797</v>
      </c>
      <c r="F694" s="12" t="s">
        <v>2720</v>
      </c>
      <c r="G694" s="12" t="s">
        <v>3798</v>
      </c>
      <c r="H694" s="20">
        <v>45882</v>
      </c>
      <c r="I694" s="20"/>
      <c r="J694" s="12" t="s">
        <v>1678</v>
      </c>
      <c r="K694" s="12" t="s">
        <v>1584</v>
      </c>
    </row>
    <row r="695" spans="1:11" hidden="1" x14ac:dyDescent="0.35">
      <c r="A695" s="9" t="s">
        <v>3799</v>
      </c>
      <c r="B695" s="10" t="s">
        <v>1804</v>
      </c>
      <c r="C695" t="str">
        <f t="shared" si="115"/>
        <v>buborékcsomagolásban</v>
      </c>
      <c r="D695" s="10" t="s">
        <v>3800</v>
      </c>
      <c r="E695" s="10" t="s">
        <v>3797</v>
      </c>
      <c r="F695" s="10" t="s">
        <v>2720</v>
      </c>
      <c r="G695" s="10" t="s">
        <v>3798</v>
      </c>
      <c r="H695" s="21">
        <v>45888</v>
      </c>
      <c r="I695" s="21"/>
      <c r="J695" s="10" t="s">
        <v>1678</v>
      </c>
      <c r="K695" s="10" t="s">
        <v>1584</v>
      </c>
    </row>
    <row r="696" spans="1:11" hidden="1" x14ac:dyDescent="0.35">
      <c r="A696" s="11" t="s">
        <v>3801</v>
      </c>
      <c r="B696" s="12" t="s">
        <v>1804</v>
      </c>
      <c r="C696" t="str">
        <f t="shared" si="115"/>
        <v>buborékcsomagolásban</v>
      </c>
      <c r="D696" s="12" t="s">
        <v>3802</v>
      </c>
      <c r="E696" s="12" t="s">
        <v>3797</v>
      </c>
      <c r="F696" s="12" t="s">
        <v>2927</v>
      </c>
      <c r="G696" s="12" t="s">
        <v>3798</v>
      </c>
      <c r="H696" s="20">
        <v>45848</v>
      </c>
      <c r="I696" s="20"/>
      <c r="J696" s="12" t="s">
        <v>1544</v>
      </c>
      <c r="K696" s="12" t="s">
        <v>1545</v>
      </c>
    </row>
    <row r="697" spans="1:11" hidden="1" x14ac:dyDescent="0.35">
      <c r="A697" s="9" t="s">
        <v>3803</v>
      </c>
      <c r="B697" s="10" t="s">
        <v>1804</v>
      </c>
      <c r="C697" t="str">
        <f t="shared" si="115"/>
        <v>buborékcsomagolásban</v>
      </c>
      <c r="D697" s="10" t="s">
        <v>3804</v>
      </c>
      <c r="E697" s="10" t="s">
        <v>3797</v>
      </c>
      <c r="F697" s="10" t="s">
        <v>2927</v>
      </c>
      <c r="G697" s="10" t="s">
        <v>3798</v>
      </c>
      <c r="H697" s="21">
        <v>45672</v>
      </c>
      <c r="I697" s="21"/>
      <c r="J697" s="10" t="s">
        <v>1678</v>
      </c>
      <c r="K697" s="10" t="s">
        <v>1545</v>
      </c>
    </row>
    <row r="698" spans="1:11" hidden="1" x14ac:dyDescent="0.35">
      <c r="A698" s="11" t="s">
        <v>3805</v>
      </c>
      <c r="B698" s="12" t="s">
        <v>1804</v>
      </c>
      <c r="C698" t="str">
        <f t="shared" si="115"/>
        <v>buborékcsomagolásban</v>
      </c>
      <c r="D698" s="12" t="s">
        <v>3806</v>
      </c>
      <c r="E698" s="12" t="s">
        <v>3797</v>
      </c>
      <c r="F698" s="12" t="s">
        <v>2927</v>
      </c>
      <c r="G698" s="12" t="s">
        <v>3798</v>
      </c>
      <c r="H698" s="20">
        <v>45870</v>
      </c>
      <c r="I698" s="20"/>
      <c r="J698" s="12" t="s">
        <v>1544</v>
      </c>
      <c r="K698" s="12" t="s">
        <v>1545</v>
      </c>
    </row>
    <row r="699" spans="1:11" hidden="1" x14ac:dyDescent="0.35">
      <c r="A699" s="9" t="s">
        <v>3807</v>
      </c>
      <c r="B699" s="10" t="s">
        <v>1804</v>
      </c>
      <c r="C699" t="str">
        <f t="shared" si="115"/>
        <v>buborékcsomagolásban</v>
      </c>
      <c r="D699" s="10" t="s">
        <v>3808</v>
      </c>
      <c r="E699" s="10" t="s">
        <v>3797</v>
      </c>
      <c r="F699" s="10" t="s">
        <v>1593</v>
      </c>
      <c r="G699" s="10" t="s">
        <v>3798</v>
      </c>
      <c r="H699" s="21">
        <v>45866</v>
      </c>
      <c r="I699" s="21"/>
      <c r="J699" s="10" t="s">
        <v>1544</v>
      </c>
      <c r="K699" s="10" t="s">
        <v>1567</v>
      </c>
    </row>
    <row r="700" spans="1:11" hidden="1" x14ac:dyDescent="0.35">
      <c r="A700" s="11" t="s">
        <v>3809</v>
      </c>
      <c r="B700" s="12" t="s">
        <v>1804</v>
      </c>
      <c r="C700" t="str">
        <f t="shared" si="115"/>
        <v>buborékcsomagolásban</v>
      </c>
      <c r="D700" s="12" t="s">
        <v>3810</v>
      </c>
      <c r="E700" s="12" t="s">
        <v>3797</v>
      </c>
      <c r="F700" s="12" t="s">
        <v>1593</v>
      </c>
      <c r="G700" s="12" t="s">
        <v>3798</v>
      </c>
      <c r="H700" s="20">
        <v>45946</v>
      </c>
      <c r="I700" s="20"/>
      <c r="J700" s="12" t="s">
        <v>1544</v>
      </c>
      <c r="K700" s="12" t="s">
        <v>1567</v>
      </c>
    </row>
    <row r="701" spans="1:11" hidden="1" x14ac:dyDescent="0.35">
      <c r="A701" s="9" t="s">
        <v>3811</v>
      </c>
      <c r="B701" s="10" t="s">
        <v>1804</v>
      </c>
      <c r="C701" t="str">
        <f t="shared" si="115"/>
        <v>buborékcsomagolásban</v>
      </c>
      <c r="D701" s="10" t="s">
        <v>3812</v>
      </c>
      <c r="E701" s="10" t="s">
        <v>3797</v>
      </c>
      <c r="F701" s="10" t="s">
        <v>1593</v>
      </c>
      <c r="G701" s="10" t="s">
        <v>3798</v>
      </c>
      <c r="H701" s="21">
        <v>45866</v>
      </c>
      <c r="I701" s="21"/>
      <c r="J701" s="10" t="s">
        <v>1544</v>
      </c>
      <c r="K701" s="10" t="s">
        <v>1584</v>
      </c>
    </row>
    <row r="702" spans="1:11" hidden="1" x14ac:dyDescent="0.35">
      <c r="A702" s="11" t="s">
        <v>3813</v>
      </c>
      <c r="B702" s="12" t="s">
        <v>1717</v>
      </c>
      <c r="C702" t="str">
        <f t="shared" si="115"/>
        <v>buborékcsomagolásban</v>
      </c>
      <c r="D702" s="12" t="s">
        <v>3814</v>
      </c>
      <c r="E702" s="12" t="s">
        <v>3815</v>
      </c>
      <c r="F702" s="12" t="s">
        <v>3816</v>
      </c>
      <c r="G702" s="12" t="s">
        <v>3817</v>
      </c>
      <c r="H702" s="20">
        <v>41070</v>
      </c>
      <c r="I702" s="20"/>
      <c r="J702" s="12" t="s">
        <v>1544</v>
      </c>
      <c r="K702" s="12" t="s">
        <v>1573</v>
      </c>
    </row>
    <row r="703" spans="1:11" x14ac:dyDescent="0.35">
      <c r="A703" s="9" t="s">
        <v>3818</v>
      </c>
      <c r="B703" s="10" t="s">
        <v>1667</v>
      </c>
      <c r="C703" t="str">
        <f t="shared" si="115"/>
        <v>buborékcsomagolásban</v>
      </c>
      <c r="D703" s="10" t="s">
        <v>3819</v>
      </c>
      <c r="E703" s="10" t="s">
        <v>3820</v>
      </c>
      <c r="F703" s="10" t="s">
        <v>3821</v>
      </c>
      <c r="G703" s="10" t="s">
        <v>3822</v>
      </c>
      <c r="H703" s="21">
        <v>45512</v>
      </c>
      <c r="I703" s="21">
        <v>49309</v>
      </c>
      <c r="J703" s="10" t="s">
        <v>1544</v>
      </c>
      <c r="K703" s="10" t="s">
        <v>1573</v>
      </c>
    </row>
    <row r="704" spans="1:11" hidden="1" x14ac:dyDescent="0.35">
      <c r="A704" s="11" t="s">
        <v>3823</v>
      </c>
      <c r="B704" s="12" t="s">
        <v>1590</v>
      </c>
      <c r="C704" t="str">
        <f t="shared" si="115"/>
        <v>buborékcsomagolásban</v>
      </c>
      <c r="D704" s="12" t="s">
        <v>3824</v>
      </c>
      <c r="E704" s="12" t="s">
        <v>2356</v>
      </c>
      <c r="F704" s="12" t="s">
        <v>2069</v>
      </c>
      <c r="G704" s="12" t="s">
        <v>2357</v>
      </c>
      <c r="H704" s="20">
        <v>44470</v>
      </c>
      <c r="I704" s="20"/>
      <c r="J704" s="12" t="s">
        <v>1544</v>
      </c>
      <c r="K704" s="12" t="s">
        <v>1573</v>
      </c>
    </row>
    <row r="705" spans="1:11" x14ac:dyDescent="0.35">
      <c r="A705" s="9" t="s">
        <v>3825</v>
      </c>
      <c r="B705" s="10" t="s">
        <v>2062</v>
      </c>
      <c r="C705" t="str">
        <f t="shared" si="115"/>
        <v>buborékcsomagolásban</v>
      </c>
      <c r="D705" s="10" t="s">
        <v>3826</v>
      </c>
      <c r="E705" s="10" t="s">
        <v>3827</v>
      </c>
      <c r="F705" s="10" t="s">
        <v>1554</v>
      </c>
      <c r="G705" s="10" t="s">
        <v>3828</v>
      </c>
      <c r="H705" s="21">
        <v>45944</v>
      </c>
      <c r="I705" s="21">
        <v>46016</v>
      </c>
      <c r="J705" s="10" t="s">
        <v>1556</v>
      </c>
      <c r="K705" s="10" t="s">
        <v>1567</v>
      </c>
    </row>
    <row r="706" spans="1:11" hidden="1" x14ac:dyDescent="0.35">
      <c r="A706" s="11" t="s">
        <v>3829</v>
      </c>
      <c r="B706" s="12" t="s">
        <v>3830</v>
      </c>
      <c r="C706" t="str">
        <f t="shared" si="115"/>
        <v>injekciós üvegben</v>
      </c>
      <c r="D706" s="12" t="s">
        <v>3831</v>
      </c>
      <c r="E706" s="12" t="s">
        <v>3832</v>
      </c>
      <c r="F706" s="12" t="s">
        <v>1683</v>
      </c>
      <c r="G706" s="12" t="s">
        <v>3833</v>
      </c>
      <c r="H706" s="20">
        <v>45677</v>
      </c>
      <c r="I706" s="20"/>
      <c r="J706" s="12" t="s">
        <v>1556</v>
      </c>
      <c r="K706" s="12" t="s">
        <v>1545</v>
      </c>
    </row>
    <row r="707" spans="1:11" hidden="1" x14ac:dyDescent="0.35">
      <c r="A707" s="9" t="s">
        <v>3834</v>
      </c>
      <c r="B707" s="10" t="s">
        <v>3835</v>
      </c>
      <c r="C707" t="str">
        <f t="shared" ref="C707:C711" si="116">TRIM(_xlfn.TEXTAFTER(B707, "ml"))</f>
        <v>injekciós üvegben</v>
      </c>
      <c r="D707" s="10" t="s">
        <v>3836</v>
      </c>
      <c r="E707" s="10" t="s">
        <v>3837</v>
      </c>
      <c r="F707" s="10" t="s">
        <v>3838</v>
      </c>
      <c r="G707" s="10" t="s">
        <v>2246</v>
      </c>
      <c r="H707" s="21">
        <v>45820</v>
      </c>
      <c r="I707" s="21"/>
      <c r="J707" s="10" t="s">
        <v>1583</v>
      </c>
      <c r="K707" s="10" t="s">
        <v>1545</v>
      </c>
    </row>
    <row r="708" spans="1:11" hidden="1" x14ac:dyDescent="0.35">
      <c r="A708" s="11" t="s">
        <v>3834</v>
      </c>
      <c r="B708" s="12" t="s">
        <v>3839</v>
      </c>
      <c r="C708" t="str">
        <f t="shared" si="116"/>
        <v>injekciós üvegben</v>
      </c>
      <c r="D708" s="12" t="s">
        <v>3840</v>
      </c>
      <c r="E708" s="12" t="s">
        <v>3837</v>
      </c>
      <c r="F708" s="12" t="s">
        <v>3838</v>
      </c>
      <c r="G708" s="12" t="s">
        <v>2246</v>
      </c>
      <c r="H708" s="20">
        <v>45820</v>
      </c>
      <c r="I708" s="20"/>
      <c r="J708" s="12" t="s">
        <v>1583</v>
      </c>
      <c r="K708" s="12" t="s">
        <v>1545</v>
      </c>
    </row>
    <row r="709" spans="1:11" hidden="1" x14ac:dyDescent="0.35">
      <c r="A709" s="9" t="s">
        <v>3841</v>
      </c>
      <c r="B709" s="10" t="s">
        <v>2155</v>
      </c>
      <c r="C709" t="str">
        <f t="shared" si="116"/>
        <v>injekciós üvegben</v>
      </c>
      <c r="D709" s="10" t="s">
        <v>3842</v>
      </c>
      <c r="E709" s="10" t="s">
        <v>3837</v>
      </c>
      <c r="F709" s="10" t="s">
        <v>1554</v>
      </c>
      <c r="G709" s="10" t="s">
        <v>2246</v>
      </c>
      <c r="H709" s="21">
        <v>44644</v>
      </c>
      <c r="I709" s="21"/>
      <c r="J709" s="10" t="s">
        <v>1860</v>
      </c>
      <c r="K709" s="10" t="s">
        <v>1545</v>
      </c>
    </row>
    <row r="710" spans="1:11" hidden="1" x14ac:dyDescent="0.35">
      <c r="A710" s="11" t="s">
        <v>3841</v>
      </c>
      <c r="B710" s="12" t="s">
        <v>1547</v>
      </c>
      <c r="C710" t="str">
        <f t="shared" si="116"/>
        <v>injekciós üvegben</v>
      </c>
      <c r="D710" s="12" t="s">
        <v>3843</v>
      </c>
      <c r="E710" s="12" t="s">
        <v>3837</v>
      </c>
      <c r="F710" s="12" t="s">
        <v>1554</v>
      </c>
      <c r="G710" s="12" t="s">
        <v>2246</v>
      </c>
      <c r="H710" s="20">
        <v>42522</v>
      </c>
      <c r="I710" s="20"/>
      <c r="J710" s="12" t="s">
        <v>1583</v>
      </c>
      <c r="K710" s="12" t="s">
        <v>1747</v>
      </c>
    </row>
    <row r="711" spans="1:11" hidden="1" x14ac:dyDescent="0.35">
      <c r="A711" s="9" t="s">
        <v>3841</v>
      </c>
      <c r="B711" s="10" t="s">
        <v>1855</v>
      </c>
      <c r="C711" t="str">
        <f t="shared" si="116"/>
        <v>injekciós üvegben</v>
      </c>
      <c r="D711" s="10" t="s">
        <v>3844</v>
      </c>
      <c r="E711" s="10" t="s">
        <v>3837</v>
      </c>
      <c r="F711" s="10" t="s">
        <v>1554</v>
      </c>
      <c r="G711" s="10" t="s">
        <v>2246</v>
      </c>
      <c r="H711" s="21">
        <v>45601</v>
      </c>
      <c r="I711" s="21"/>
      <c r="J711" s="10" t="s">
        <v>1583</v>
      </c>
      <c r="K711" s="10" t="s">
        <v>1747</v>
      </c>
    </row>
    <row r="712" spans="1:11" hidden="1" x14ac:dyDescent="0.35">
      <c r="A712" s="11" t="s">
        <v>3845</v>
      </c>
      <c r="B712" s="12" t="s">
        <v>1632</v>
      </c>
      <c r="C712" t="str">
        <f t="shared" ref="C712:C714" si="117">TRIM(_xlfn.TEXTAFTER(B712, "-"))</f>
        <v>elõretöltött fecskendõben</v>
      </c>
      <c r="D712" s="12" t="s">
        <v>3846</v>
      </c>
      <c r="E712" s="12" t="s">
        <v>3847</v>
      </c>
      <c r="F712" s="12" t="s">
        <v>1542</v>
      </c>
      <c r="G712" s="12" t="s">
        <v>3848</v>
      </c>
      <c r="H712" s="20">
        <v>44082</v>
      </c>
      <c r="I712" s="20"/>
      <c r="J712" s="12" t="s">
        <v>1544</v>
      </c>
      <c r="K712" s="12" t="s">
        <v>1563</v>
      </c>
    </row>
    <row r="713" spans="1:11" hidden="1" x14ac:dyDescent="0.35">
      <c r="A713" s="9" t="s">
        <v>3849</v>
      </c>
      <c r="B713" s="10" t="s">
        <v>2523</v>
      </c>
      <c r="C713" t="str">
        <f t="shared" si="117"/>
        <v>HDPE tartályban</v>
      </c>
      <c r="D713" s="10" t="s">
        <v>3850</v>
      </c>
      <c r="E713" s="10" t="s">
        <v>2641</v>
      </c>
      <c r="F713" s="10" t="s">
        <v>1554</v>
      </c>
      <c r="G713" s="10" t="s">
        <v>2642</v>
      </c>
      <c r="H713" s="21">
        <v>45645</v>
      </c>
      <c r="I713" s="21"/>
      <c r="J713" s="10" t="s">
        <v>1544</v>
      </c>
      <c r="K713" s="10" t="s">
        <v>1567</v>
      </c>
    </row>
    <row r="714" spans="1:11" hidden="1" x14ac:dyDescent="0.35">
      <c r="A714" s="11" t="s">
        <v>3851</v>
      </c>
      <c r="B714" s="12" t="s">
        <v>2523</v>
      </c>
      <c r="C714" t="str">
        <f t="shared" si="117"/>
        <v>HDPE tartályban</v>
      </c>
      <c r="D714" s="12" t="s">
        <v>3852</v>
      </c>
      <c r="E714" s="12" t="s">
        <v>2641</v>
      </c>
      <c r="F714" s="12" t="s">
        <v>1554</v>
      </c>
      <c r="G714" s="12" t="s">
        <v>2642</v>
      </c>
      <c r="H714" s="20">
        <v>45944</v>
      </c>
      <c r="I714" s="20"/>
      <c r="J714" s="12" t="s">
        <v>1583</v>
      </c>
      <c r="K714" s="12" t="s">
        <v>1567</v>
      </c>
    </row>
    <row r="715" spans="1:11" x14ac:dyDescent="0.35">
      <c r="A715" s="9" t="s">
        <v>3853</v>
      </c>
      <c r="B715" s="10" t="s">
        <v>3854</v>
      </c>
      <c r="C715" t="str">
        <f>TRIM(_xlfn.TEXTAFTER(B715, "g"))</f>
        <v>Al tubusban</v>
      </c>
      <c r="D715" s="10" t="s">
        <v>3855</v>
      </c>
      <c r="E715" s="10" t="s">
        <v>3856</v>
      </c>
      <c r="F715" s="10" t="s">
        <v>3857</v>
      </c>
      <c r="G715" s="10" t="s">
        <v>3858</v>
      </c>
      <c r="H715" s="21">
        <v>45950</v>
      </c>
      <c r="I715" s="21">
        <v>46203</v>
      </c>
      <c r="J715" s="10" t="s">
        <v>1583</v>
      </c>
      <c r="K715" s="10" t="s">
        <v>1573</v>
      </c>
    </row>
    <row r="716" spans="1:11" x14ac:dyDescent="0.35">
      <c r="A716" s="11" t="s">
        <v>3859</v>
      </c>
      <c r="B716" s="12" t="s">
        <v>3860</v>
      </c>
      <c r="C716" t="str">
        <f>TRIM(_xlfn.TEXTAFTER(B716, "ml"))</f>
        <v>injekciós üvegben</v>
      </c>
      <c r="D716" s="12" t="s">
        <v>3861</v>
      </c>
      <c r="E716" s="12" t="s">
        <v>1770</v>
      </c>
      <c r="F716" s="12" t="s">
        <v>3862</v>
      </c>
      <c r="G716" s="12" t="s">
        <v>1772</v>
      </c>
      <c r="H716" s="20">
        <v>45747</v>
      </c>
      <c r="I716" s="20">
        <v>46022</v>
      </c>
      <c r="J716" s="12" t="s">
        <v>1678</v>
      </c>
      <c r="K716" s="12" t="s">
        <v>1549</v>
      </c>
    </row>
    <row r="717" spans="1:11" hidden="1" x14ac:dyDescent="0.35">
      <c r="A717" s="9" t="s">
        <v>3863</v>
      </c>
      <c r="B717" s="10" t="s">
        <v>3864</v>
      </c>
      <c r="C717" t="str">
        <f>TRIM(_xlfn.TEXTAFTER(B717, "g"))</f>
        <v>Al tubusban</v>
      </c>
      <c r="D717" s="10" t="s">
        <v>3865</v>
      </c>
      <c r="E717" s="10" t="s">
        <v>3866</v>
      </c>
      <c r="F717" s="10" t="s">
        <v>3867</v>
      </c>
      <c r="G717" s="10" t="s">
        <v>3868</v>
      </c>
      <c r="H717" s="21">
        <v>45945</v>
      </c>
      <c r="I717" s="21"/>
      <c r="J717" s="10" t="s">
        <v>1544</v>
      </c>
      <c r="K717" s="10" t="s">
        <v>1584</v>
      </c>
    </row>
    <row r="718" spans="1:11" hidden="1" x14ac:dyDescent="0.35">
      <c r="A718" s="11" t="s">
        <v>3869</v>
      </c>
      <c r="B718" s="12" t="s">
        <v>1735</v>
      </c>
      <c r="C718" t="str">
        <f t="shared" ref="C718:C722" si="118">TRIM(_xlfn.TEXTAFTER(B718, "-"))</f>
        <v>buborékcsomagolásban</v>
      </c>
      <c r="D718" s="12" t="s">
        <v>3870</v>
      </c>
      <c r="E718" s="12" t="s">
        <v>3871</v>
      </c>
      <c r="F718" s="12" t="s">
        <v>2720</v>
      </c>
      <c r="G718" s="12" t="s">
        <v>3872</v>
      </c>
      <c r="H718" s="20">
        <v>45692</v>
      </c>
      <c r="I718" s="20"/>
      <c r="J718" s="12" t="s">
        <v>1678</v>
      </c>
      <c r="K718" s="12" t="s">
        <v>1584</v>
      </c>
    </row>
    <row r="719" spans="1:11" hidden="1" x14ac:dyDescent="0.35">
      <c r="A719" s="9" t="s">
        <v>3873</v>
      </c>
      <c r="B719" s="10" t="s">
        <v>1735</v>
      </c>
      <c r="C719" t="str">
        <f t="shared" si="118"/>
        <v>buborékcsomagolásban</v>
      </c>
      <c r="D719" s="10" t="s">
        <v>3874</v>
      </c>
      <c r="E719" s="10" t="s">
        <v>3871</v>
      </c>
      <c r="F719" s="10" t="s">
        <v>2720</v>
      </c>
      <c r="G719" s="10" t="s">
        <v>3872</v>
      </c>
      <c r="H719" s="21">
        <v>45692</v>
      </c>
      <c r="I719" s="21"/>
      <c r="J719" s="10" t="s">
        <v>1678</v>
      </c>
      <c r="K719" s="10" t="s">
        <v>1584</v>
      </c>
    </row>
    <row r="720" spans="1:11" hidden="1" x14ac:dyDescent="0.35">
      <c r="A720" s="11" t="s">
        <v>3875</v>
      </c>
      <c r="B720" s="12" t="s">
        <v>1735</v>
      </c>
      <c r="C720" t="str">
        <f t="shared" si="118"/>
        <v>buborékcsomagolásban</v>
      </c>
      <c r="D720" s="12" t="s">
        <v>3876</v>
      </c>
      <c r="E720" s="12" t="s">
        <v>3871</v>
      </c>
      <c r="F720" s="12" t="s">
        <v>2458</v>
      </c>
      <c r="G720" s="12" t="s">
        <v>3872</v>
      </c>
      <c r="H720" s="20">
        <v>45084</v>
      </c>
      <c r="I720" s="20"/>
      <c r="J720" s="12" t="s">
        <v>1544</v>
      </c>
      <c r="K720" s="12" t="s">
        <v>1545</v>
      </c>
    </row>
    <row r="721" spans="1:11" hidden="1" x14ac:dyDescent="0.35">
      <c r="A721" s="9" t="s">
        <v>3877</v>
      </c>
      <c r="B721" s="10" t="s">
        <v>1735</v>
      </c>
      <c r="C721" t="str">
        <f t="shared" si="118"/>
        <v>buborékcsomagolásban</v>
      </c>
      <c r="D721" s="10" t="s">
        <v>3878</v>
      </c>
      <c r="E721" s="10" t="s">
        <v>3871</v>
      </c>
      <c r="F721" s="10" t="s">
        <v>2458</v>
      </c>
      <c r="G721" s="10" t="s">
        <v>3872</v>
      </c>
      <c r="H721" s="21">
        <v>45078</v>
      </c>
      <c r="I721" s="21"/>
      <c r="J721" s="10" t="s">
        <v>1544</v>
      </c>
      <c r="K721" s="10" t="s">
        <v>1584</v>
      </c>
    </row>
    <row r="722" spans="1:11" hidden="1" x14ac:dyDescent="0.35">
      <c r="A722" s="11" t="s">
        <v>3879</v>
      </c>
      <c r="B722" s="12" t="s">
        <v>3121</v>
      </c>
      <c r="C722" t="str">
        <f t="shared" si="118"/>
        <v>buborékcsomagolásban</v>
      </c>
      <c r="D722" s="12" t="s">
        <v>3880</v>
      </c>
      <c r="E722" s="12" t="s">
        <v>3881</v>
      </c>
      <c r="F722" s="12" t="s">
        <v>1893</v>
      </c>
      <c r="G722" s="12" t="s">
        <v>3882</v>
      </c>
      <c r="H722" s="20">
        <v>43308</v>
      </c>
      <c r="I722" s="20"/>
      <c r="J722" s="12" t="s">
        <v>1544</v>
      </c>
      <c r="K722" s="12" t="s">
        <v>1573</v>
      </c>
    </row>
    <row r="723" spans="1:11" hidden="1" x14ac:dyDescent="0.35">
      <c r="A723" s="9" t="s">
        <v>3883</v>
      </c>
      <c r="B723" s="10" t="s">
        <v>2275</v>
      </c>
      <c r="C723" t="str">
        <f t="shared" ref="C723:C726" si="119">TRIM(_xlfn.TEXTAFTER(B723, "g"))</f>
        <v>Al tubusban</v>
      </c>
      <c r="D723" s="10" t="s">
        <v>3884</v>
      </c>
      <c r="E723" s="10" t="s">
        <v>3885</v>
      </c>
      <c r="F723" s="10" t="s">
        <v>1676</v>
      </c>
      <c r="G723" s="10" t="s">
        <v>3886</v>
      </c>
      <c r="H723" s="21">
        <v>41747</v>
      </c>
      <c r="I723" s="21"/>
      <c r="J723" s="10" t="s">
        <v>1544</v>
      </c>
      <c r="K723" s="10" t="s">
        <v>1584</v>
      </c>
    </row>
    <row r="724" spans="1:11" hidden="1" x14ac:dyDescent="0.35">
      <c r="A724" s="11" t="s">
        <v>3887</v>
      </c>
      <c r="B724" s="12" t="s">
        <v>3888</v>
      </c>
      <c r="C724" t="str">
        <f t="shared" si="119"/>
        <v>tubusban</v>
      </c>
      <c r="D724" s="12" t="s">
        <v>3889</v>
      </c>
      <c r="E724" s="12" t="s">
        <v>3890</v>
      </c>
      <c r="F724" s="12" t="s">
        <v>1972</v>
      </c>
      <c r="G724" s="12" t="s">
        <v>3891</v>
      </c>
      <c r="H724" s="20">
        <v>43900</v>
      </c>
      <c r="I724" s="20"/>
      <c r="J724" s="12" t="s">
        <v>1544</v>
      </c>
      <c r="K724" s="12" t="s">
        <v>1573</v>
      </c>
    </row>
    <row r="725" spans="1:11" hidden="1" x14ac:dyDescent="0.35">
      <c r="A725" s="9" t="s">
        <v>3892</v>
      </c>
      <c r="B725" s="10" t="s">
        <v>3888</v>
      </c>
      <c r="C725" t="str">
        <f t="shared" si="119"/>
        <v>tubusban</v>
      </c>
      <c r="D725" s="10" t="s">
        <v>3893</v>
      </c>
      <c r="E725" s="10" t="s">
        <v>3890</v>
      </c>
      <c r="F725" s="10" t="s">
        <v>1972</v>
      </c>
      <c r="G725" s="10" t="s">
        <v>3891</v>
      </c>
      <c r="H725" s="21">
        <v>43900</v>
      </c>
      <c r="I725" s="21"/>
      <c r="J725" s="10" t="s">
        <v>1544</v>
      </c>
      <c r="K725" s="10" t="s">
        <v>1573</v>
      </c>
    </row>
    <row r="726" spans="1:11" x14ac:dyDescent="0.35">
      <c r="A726" s="11" t="s">
        <v>3894</v>
      </c>
      <c r="B726" s="12" t="s">
        <v>3895</v>
      </c>
      <c r="C726" t="str">
        <f t="shared" si="119"/>
        <v>HDPE tartályban</v>
      </c>
      <c r="D726" s="12" t="s">
        <v>3896</v>
      </c>
      <c r="E726" s="12" t="s">
        <v>3897</v>
      </c>
      <c r="F726" s="12" t="s">
        <v>1751</v>
      </c>
      <c r="G726" s="12" t="s">
        <v>3898</v>
      </c>
      <c r="H726" s="20">
        <v>45930</v>
      </c>
      <c r="I726" s="20">
        <v>46021</v>
      </c>
      <c r="J726" s="12" t="s">
        <v>1544</v>
      </c>
      <c r="K726" s="12" t="s">
        <v>1545</v>
      </c>
    </row>
    <row r="727" spans="1:11" hidden="1" x14ac:dyDescent="0.35">
      <c r="A727" s="9" t="s">
        <v>3899</v>
      </c>
      <c r="B727" s="10" t="s">
        <v>1608</v>
      </c>
      <c r="C727" t="str">
        <f t="shared" ref="C727:C746" si="120">TRIM(_xlfn.TEXTAFTER(B727, "-"))</f>
        <v>buborékcsomagolásban</v>
      </c>
      <c r="D727" s="10" t="s">
        <v>3900</v>
      </c>
      <c r="E727" s="10" t="s">
        <v>3901</v>
      </c>
      <c r="F727" s="10" t="s">
        <v>1554</v>
      </c>
      <c r="G727" s="10" t="s">
        <v>3902</v>
      </c>
      <c r="H727" s="21">
        <v>42217</v>
      </c>
      <c r="I727" s="21"/>
      <c r="J727" s="10" t="s">
        <v>1544</v>
      </c>
      <c r="K727" s="10" t="s">
        <v>1595</v>
      </c>
    </row>
    <row r="728" spans="1:11" hidden="1" x14ac:dyDescent="0.35">
      <c r="A728" s="11" t="s">
        <v>3903</v>
      </c>
      <c r="B728" s="12" t="s">
        <v>1735</v>
      </c>
      <c r="C728" t="str">
        <f t="shared" si="120"/>
        <v>buborékcsomagolásban</v>
      </c>
      <c r="D728" s="12" t="s">
        <v>3904</v>
      </c>
      <c r="E728" s="12" t="s">
        <v>2571</v>
      </c>
      <c r="F728" s="12" t="s">
        <v>2349</v>
      </c>
      <c r="G728" s="12" t="s">
        <v>2572</v>
      </c>
      <c r="H728" s="20">
        <v>45714</v>
      </c>
      <c r="I728" s="20"/>
      <c r="J728" s="12" t="s">
        <v>1544</v>
      </c>
      <c r="K728" s="12" t="s">
        <v>1567</v>
      </c>
    </row>
    <row r="729" spans="1:11" hidden="1" x14ac:dyDescent="0.35">
      <c r="A729" s="9" t="s">
        <v>3905</v>
      </c>
      <c r="B729" s="10" t="s">
        <v>1735</v>
      </c>
      <c r="C729" t="str">
        <f t="shared" si="120"/>
        <v>buborékcsomagolásban</v>
      </c>
      <c r="D729" s="10" t="s">
        <v>3906</v>
      </c>
      <c r="E729" s="10" t="s">
        <v>2571</v>
      </c>
      <c r="F729" s="10" t="s">
        <v>2069</v>
      </c>
      <c r="G729" s="10" t="s">
        <v>2572</v>
      </c>
      <c r="H729" s="21">
        <v>43965</v>
      </c>
      <c r="I729" s="21"/>
      <c r="J729" s="10" t="s">
        <v>1544</v>
      </c>
      <c r="K729" s="10" t="s">
        <v>1567</v>
      </c>
    </row>
    <row r="730" spans="1:11" hidden="1" x14ac:dyDescent="0.35">
      <c r="A730" s="11" t="s">
        <v>3907</v>
      </c>
      <c r="B730" s="12" t="s">
        <v>1735</v>
      </c>
      <c r="C730" t="str">
        <f t="shared" si="120"/>
        <v>buborékcsomagolásban</v>
      </c>
      <c r="D730" s="12" t="s">
        <v>3908</v>
      </c>
      <c r="E730" s="12" t="s">
        <v>2571</v>
      </c>
      <c r="F730" s="12" t="s">
        <v>2069</v>
      </c>
      <c r="G730" s="12" t="s">
        <v>2572</v>
      </c>
      <c r="H730" s="20">
        <v>43965</v>
      </c>
      <c r="I730" s="20"/>
      <c r="J730" s="12" t="s">
        <v>1544</v>
      </c>
      <c r="K730" s="12" t="s">
        <v>1567</v>
      </c>
    </row>
    <row r="731" spans="1:11" hidden="1" x14ac:dyDescent="0.35">
      <c r="A731" s="9" t="s">
        <v>3909</v>
      </c>
      <c r="B731" s="10" t="s">
        <v>1735</v>
      </c>
      <c r="C731" t="str">
        <f t="shared" si="120"/>
        <v>buborékcsomagolásban</v>
      </c>
      <c r="D731" s="10" t="s">
        <v>3910</v>
      </c>
      <c r="E731" s="10" t="s">
        <v>3911</v>
      </c>
      <c r="F731" s="10" t="s">
        <v>2069</v>
      </c>
      <c r="G731" s="10" t="s">
        <v>3912</v>
      </c>
      <c r="H731" s="21">
        <v>43530</v>
      </c>
      <c r="I731" s="21"/>
      <c r="J731" s="10" t="s">
        <v>1544</v>
      </c>
      <c r="K731" s="10" t="s">
        <v>1567</v>
      </c>
    </row>
    <row r="732" spans="1:11" hidden="1" x14ac:dyDescent="0.35">
      <c r="A732" s="11" t="s">
        <v>3913</v>
      </c>
      <c r="B732" s="12" t="s">
        <v>1735</v>
      </c>
      <c r="C732" t="str">
        <f t="shared" si="120"/>
        <v>buborékcsomagolásban</v>
      </c>
      <c r="D732" s="12" t="s">
        <v>3914</v>
      </c>
      <c r="E732" s="12" t="s">
        <v>3911</v>
      </c>
      <c r="F732" s="12" t="s">
        <v>2069</v>
      </c>
      <c r="G732" s="12" t="s">
        <v>3912</v>
      </c>
      <c r="H732" s="20">
        <v>43868</v>
      </c>
      <c r="I732" s="20"/>
      <c r="J732" s="12" t="s">
        <v>1544</v>
      </c>
      <c r="K732" s="12" t="s">
        <v>1567</v>
      </c>
    </row>
    <row r="733" spans="1:11" x14ac:dyDescent="0.35">
      <c r="A733" s="9" t="s">
        <v>3915</v>
      </c>
      <c r="B733" s="10" t="s">
        <v>2493</v>
      </c>
      <c r="C733" t="str">
        <f t="shared" si="120"/>
        <v>üvegben</v>
      </c>
      <c r="D733" s="10" t="s">
        <v>3916</v>
      </c>
      <c r="E733" s="10" t="s">
        <v>3917</v>
      </c>
      <c r="F733" s="10" t="s">
        <v>2113</v>
      </c>
      <c r="G733" s="10" t="s">
        <v>3918</v>
      </c>
      <c r="H733" s="21">
        <v>45869</v>
      </c>
      <c r="I733" s="21">
        <v>46387</v>
      </c>
      <c r="J733" s="10" t="s">
        <v>1544</v>
      </c>
      <c r="K733" s="10" t="s">
        <v>1563</v>
      </c>
    </row>
    <row r="734" spans="1:11" hidden="1" x14ac:dyDescent="0.35">
      <c r="A734" s="11" t="s">
        <v>3919</v>
      </c>
      <c r="B734" s="12" t="s">
        <v>2597</v>
      </c>
      <c r="C734" t="str">
        <f t="shared" si="120"/>
        <v>buborékcsomagolásban</v>
      </c>
      <c r="D734" s="12" t="s">
        <v>3920</v>
      </c>
      <c r="E734" s="12" t="s">
        <v>2934</v>
      </c>
      <c r="F734" s="12" t="s">
        <v>1806</v>
      </c>
      <c r="G734" s="12" t="s">
        <v>2935</v>
      </c>
      <c r="H734" s="20">
        <v>43125</v>
      </c>
      <c r="I734" s="20"/>
      <c r="J734" s="12" t="s">
        <v>1544</v>
      </c>
      <c r="K734" s="12" t="s">
        <v>1595</v>
      </c>
    </row>
    <row r="735" spans="1:11" hidden="1" x14ac:dyDescent="0.35">
      <c r="A735" s="9" t="s">
        <v>3921</v>
      </c>
      <c r="B735" s="10" t="s">
        <v>1638</v>
      </c>
      <c r="C735" t="str">
        <f t="shared" si="120"/>
        <v>buborékcsomagolásban</v>
      </c>
      <c r="D735" s="10" t="s">
        <v>3922</v>
      </c>
      <c r="E735" s="10" t="s">
        <v>2934</v>
      </c>
      <c r="F735" s="10" t="s">
        <v>1806</v>
      </c>
      <c r="G735" s="10" t="s">
        <v>2935</v>
      </c>
      <c r="H735" s="21">
        <v>42976</v>
      </c>
      <c r="I735" s="21"/>
      <c r="J735" s="10" t="s">
        <v>1583</v>
      </c>
      <c r="K735" s="10" t="s">
        <v>1567</v>
      </c>
    </row>
    <row r="736" spans="1:11" hidden="1" x14ac:dyDescent="0.35">
      <c r="A736" s="11" t="s">
        <v>3923</v>
      </c>
      <c r="B736" s="12" t="s">
        <v>2062</v>
      </c>
      <c r="C736" t="str">
        <f t="shared" si="120"/>
        <v>buborékcsomagolásban</v>
      </c>
      <c r="D736" s="12" t="s">
        <v>3924</v>
      </c>
      <c r="E736" s="12" t="s">
        <v>2934</v>
      </c>
      <c r="F736" s="12" t="s">
        <v>1641</v>
      </c>
      <c r="G736" s="12" t="s">
        <v>2935</v>
      </c>
      <c r="H736" s="20">
        <v>45888</v>
      </c>
      <c r="I736" s="20"/>
      <c r="J736" s="12" t="s">
        <v>1544</v>
      </c>
      <c r="K736" s="12" t="s">
        <v>1567</v>
      </c>
    </row>
    <row r="737" spans="1:11" hidden="1" x14ac:dyDescent="0.35">
      <c r="A737" s="9" t="s">
        <v>3925</v>
      </c>
      <c r="B737" s="10" t="s">
        <v>1638</v>
      </c>
      <c r="C737" t="str">
        <f t="shared" si="120"/>
        <v>buborékcsomagolásban</v>
      </c>
      <c r="D737" s="10" t="s">
        <v>3926</v>
      </c>
      <c r="E737" s="10" t="s">
        <v>2934</v>
      </c>
      <c r="F737" s="10" t="s">
        <v>1641</v>
      </c>
      <c r="G737" s="10" t="s">
        <v>2935</v>
      </c>
      <c r="H737" s="21">
        <v>45888</v>
      </c>
      <c r="I737" s="21"/>
      <c r="J737" s="10" t="s">
        <v>1544</v>
      </c>
      <c r="K737" s="10" t="s">
        <v>1567</v>
      </c>
    </row>
    <row r="738" spans="1:11" hidden="1" x14ac:dyDescent="0.35">
      <c r="A738" s="11" t="s">
        <v>3927</v>
      </c>
      <c r="B738" s="12" t="s">
        <v>2267</v>
      </c>
      <c r="C738" t="str">
        <f t="shared" si="120"/>
        <v>buborékcsomagolásban</v>
      </c>
      <c r="D738" s="12" t="s">
        <v>3928</v>
      </c>
      <c r="E738" s="12" t="s">
        <v>3929</v>
      </c>
      <c r="F738" s="12" t="s">
        <v>1931</v>
      </c>
      <c r="G738" s="12" t="s">
        <v>3930</v>
      </c>
      <c r="H738" s="20">
        <v>43860</v>
      </c>
      <c r="I738" s="20"/>
      <c r="J738" s="12" t="s">
        <v>1544</v>
      </c>
      <c r="K738" s="12" t="s">
        <v>1545</v>
      </c>
    </row>
    <row r="739" spans="1:11" hidden="1" x14ac:dyDescent="0.35">
      <c r="A739" s="9" t="s">
        <v>3931</v>
      </c>
      <c r="B739" s="10" t="s">
        <v>3932</v>
      </c>
      <c r="C739" t="str">
        <f t="shared" si="120"/>
        <v>adagonként perforált buborékcsomagolásban</v>
      </c>
      <c r="D739" s="10" t="s">
        <v>3933</v>
      </c>
      <c r="E739" s="10" t="s">
        <v>3929</v>
      </c>
      <c r="F739" s="10" t="s">
        <v>1931</v>
      </c>
      <c r="G739" s="10" t="s">
        <v>3930</v>
      </c>
      <c r="H739" s="21">
        <v>43860</v>
      </c>
      <c r="I739" s="21"/>
      <c r="J739" s="10" t="s">
        <v>1544</v>
      </c>
      <c r="K739" s="10" t="s">
        <v>1649</v>
      </c>
    </row>
    <row r="740" spans="1:11" hidden="1" x14ac:dyDescent="0.35">
      <c r="A740" s="11" t="s">
        <v>3934</v>
      </c>
      <c r="B740" s="12" t="s">
        <v>2267</v>
      </c>
      <c r="C740" t="str">
        <f t="shared" si="120"/>
        <v>buborékcsomagolásban</v>
      </c>
      <c r="D740" s="12" t="s">
        <v>3935</v>
      </c>
      <c r="E740" s="12" t="s">
        <v>3929</v>
      </c>
      <c r="F740" s="12" t="s">
        <v>1931</v>
      </c>
      <c r="G740" s="12" t="s">
        <v>3930</v>
      </c>
      <c r="H740" s="20">
        <v>44743</v>
      </c>
      <c r="I740" s="20"/>
      <c r="J740" s="12" t="s">
        <v>1544</v>
      </c>
      <c r="K740" s="12" t="s">
        <v>1545</v>
      </c>
    </row>
    <row r="741" spans="1:11" hidden="1" x14ac:dyDescent="0.35">
      <c r="A741" s="9" t="s">
        <v>3934</v>
      </c>
      <c r="B741" s="10" t="s">
        <v>3533</v>
      </c>
      <c r="C741" t="str">
        <f t="shared" si="120"/>
        <v>buborékcsomagolásban</v>
      </c>
      <c r="D741" s="10" t="s">
        <v>3936</v>
      </c>
      <c r="E741" s="10" t="s">
        <v>3929</v>
      </c>
      <c r="F741" s="10" t="s">
        <v>1931</v>
      </c>
      <c r="G741" s="10" t="s">
        <v>3930</v>
      </c>
      <c r="H741" s="21">
        <v>45612</v>
      </c>
      <c r="I741" s="21"/>
      <c r="J741" s="10" t="s">
        <v>1544</v>
      </c>
      <c r="K741" s="10" t="s">
        <v>1545</v>
      </c>
    </row>
    <row r="742" spans="1:11" hidden="1" x14ac:dyDescent="0.35">
      <c r="A742" s="11" t="s">
        <v>3937</v>
      </c>
      <c r="B742" s="12" t="s">
        <v>1632</v>
      </c>
      <c r="C742" t="str">
        <f t="shared" si="120"/>
        <v>elõretöltött fecskendõben</v>
      </c>
      <c r="D742" s="12" t="s">
        <v>3938</v>
      </c>
      <c r="E742" s="12" t="s">
        <v>3939</v>
      </c>
      <c r="F742" s="12" t="s">
        <v>1641</v>
      </c>
      <c r="G742" s="12" t="s">
        <v>3940</v>
      </c>
      <c r="H742" s="20">
        <v>44404</v>
      </c>
      <c r="I742" s="20"/>
      <c r="J742" s="12" t="s">
        <v>1583</v>
      </c>
      <c r="K742" s="12" t="s">
        <v>1549</v>
      </c>
    </row>
    <row r="743" spans="1:11" hidden="1" x14ac:dyDescent="0.35">
      <c r="A743" s="9" t="s">
        <v>3941</v>
      </c>
      <c r="B743" s="10" t="s">
        <v>3942</v>
      </c>
      <c r="C743" t="str">
        <f t="shared" si="120"/>
        <v>porüveg</v>
      </c>
      <c r="D743" s="10" t="s">
        <v>3943</v>
      </c>
      <c r="E743" s="10" t="s">
        <v>3944</v>
      </c>
      <c r="F743" s="10" t="s">
        <v>3945</v>
      </c>
      <c r="G743" s="10" t="s">
        <v>3946</v>
      </c>
      <c r="H743" s="21">
        <v>45688</v>
      </c>
      <c r="I743" s="21"/>
      <c r="J743" s="10" t="s">
        <v>1544</v>
      </c>
      <c r="K743" s="10" t="s">
        <v>1584</v>
      </c>
    </row>
    <row r="744" spans="1:11" hidden="1" x14ac:dyDescent="0.35">
      <c r="A744" s="11" t="s">
        <v>3947</v>
      </c>
      <c r="B744" s="12" t="s">
        <v>3948</v>
      </c>
      <c r="C744" t="str">
        <f t="shared" si="120"/>
        <v>elõretöltött injekciós tollban</v>
      </c>
      <c r="D744" s="12" t="s">
        <v>3949</v>
      </c>
      <c r="E744" s="12" t="s">
        <v>3950</v>
      </c>
      <c r="F744" s="12" t="s">
        <v>1635</v>
      </c>
      <c r="G744" s="12" t="s">
        <v>3951</v>
      </c>
      <c r="H744" s="20">
        <v>44628</v>
      </c>
      <c r="I744" s="20"/>
      <c r="J744" s="12" t="s">
        <v>1544</v>
      </c>
      <c r="K744" s="12" t="s">
        <v>1563</v>
      </c>
    </row>
    <row r="745" spans="1:11" hidden="1" x14ac:dyDescent="0.35">
      <c r="A745" s="9" t="s">
        <v>3952</v>
      </c>
      <c r="B745" s="10" t="s">
        <v>3953</v>
      </c>
      <c r="C745" t="str">
        <f t="shared" si="120"/>
        <v>elõretöltött injekciós tollban</v>
      </c>
      <c r="D745" s="10" t="s">
        <v>3954</v>
      </c>
      <c r="E745" s="10" t="s">
        <v>3950</v>
      </c>
      <c r="F745" s="10" t="s">
        <v>1635</v>
      </c>
      <c r="G745" s="10" t="s">
        <v>3951</v>
      </c>
      <c r="H745" s="21">
        <v>44977</v>
      </c>
      <c r="I745" s="21"/>
      <c r="J745" s="10" t="s">
        <v>1544</v>
      </c>
      <c r="K745" s="10" t="s">
        <v>1549</v>
      </c>
    </row>
    <row r="746" spans="1:11" hidden="1" x14ac:dyDescent="0.35">
      <c r="A746" s="11" t="s">
        <v>3955</v>
      </c>
      <c r="B746" s="12" t="s">
        <v>1735</v>
      </c>
      <c r="C746" t="str">
        <f t="shared" si="120"/>
        <v>buborékcsomagolásban</v>
      </c>
      <c r="D746" s="12" t="s">
        <v>3956</v>
      </c>
      <c r="E746" s="12" t="s">
        <v>3957</v>
      </c>
      <c r="F746" s="12" t="s">
        <v>1714</v>
      </c>
      <c r="G746" s="12" t="s">
        <v>3958</v>
      </c>
      <c r="H746" s="20">
        <v>43857</v>
      </c>
      <c r="I746" s="20"/>
      <c r="J746" s="12" t="s">
        <v>1544</v>
      </c>
      <c r="K746" s="12" t="s">
        <v>1573</v>
      </c>
    </row>
    <row r="747" spans="1:11" hidden="1" x14ac:dyDescent="0.35">
      <c r="A747" s="9" t="s">
        <v>3959</v>
      </c>
      <c r="B747" s="10" t="s">
        <v>3960</v>
      </c>
      <c r="C747" t="str">
        <f>TRIM(_xlfn.TEXTAFTER(B747, "ml"))</f>
        <v>ampulla</v>
      </c>
      <c r="D747" s="10" t="s">
        <v>3961</v>
      </c>
      <c r="E747" s="10" t="s">
        <v>3962</v>
      </c>
      <c r="F747" s="10" t="s">
        <v>1714</v>
      </c>
      <c r="G747" s="10" t="s">
        <v>3958</v>
      </c>
      <c r="H747" s="21">
        <v>43109</v>
      </c>
      <c r="I747" s="21"/>
      <c r="J747" s="10" t="s">
        <v>1544</v>
      </c>
      <c r="K747" s="10" t="s">
        <v>1595</v>
      </c>
    </row>
    <row r="748" spans="1:11" hidden="1" x14ac:dyDescent="0.35">
      <c r="A748" s="11" t="s">
        <v>3963</v>
      </c>
      <c r="B748" s="12" t="s">
        <v>2142</v>
      </c>
      <c r="C748" t="str">
        <f t="shared" ref="C748" si="121">TRIM(_xlfn.TEXTAFTER(B748, "-"))</f>
        <v>buborékcsomagolásban</v>
      </c>
      <c r="D748" s="12" t="s">
        <v>3964</v>
      </c>
      <c r="E748" s="12" t="s">
        <v>3965</v>
      </c>
      <c r="F748" s="12" t="s">
        <v>1714</v>
      </c>
      <c r="G748" s="12" t="s">
        <v>3958</v>
      </c>
      <c r="H748" s="20">
        <v>45833</v>
      </c>
      <c r="I748" s="20"/>
      <c r="J748" s="12" t="s">
        <v>1544</v>
      </c>
      <c r="K748" s="12" t="s">
        <v>1573</v>
      </c>
    </row>
    <row r="749" spans="1:11" hidden="1" x14ac:dyDescent="0.35">
      <c r="A749" s="9" t="s">
        <v>3966</v>
      </c>
      <c r="B749" s="10" t="s">
        <v>3967</v>
      </c>
      <c r="C749" t="str">
        <f t="shared" ref="C749:C752" si="122">TRIM(_xlfn.TEXTAFTER(B749, "ml"))</f>
        <v>ampulla</v>
      </c>
      <c r="D749" s="10" t="s">
        <v>3968</v>
      </c>
      <c r="E749" s="10" t="s">
        <v>3969</v>
      </c>
      <c r="F749" s="10" t="s">
        <v>2245</v>
      </c>
      <c r="G749" s="10" t="s">
        <v>3970</v>
      </c>
      <c r="H749" s="21">
        <v>45692</v>
      </c>
      <c r="I749" s="21"/>
      <c r="J749" s="10" t="s">
        <v>1678</v>
      </c>
      <c r="K749" s="10" t="s">
        <v>1584</v>
      </c>
    </row>
    <row r="750" spans="1:11" hidden="1" x14ac:dyDescent="0.35">
      <c r="A750" s="11" t="s">
        <v>3971</v>
      </c>
      <c r="B750" s="12" t="s">
        <v>3331</v>
      </c>
      <c r="C750" t="str">
        <f t="shared" si="122"/>
        <v>mûanyag zsákban</v>
      </c>
      <c r="D750" s="12" t="s">
        <v>3972</v>
      </c>
      <c r="E750" s="12" t="s">
        <v>2189</v>
      </c>
      <c r="F750" s="12" t="s">
        <v>1554</v>
      </c>
      <c r="G750" s="12" t="s">
        <v>3973</v>
      </c>
      <c r="H750" s="20">
        <v>45505</v>
      </c>
      <c r="I750" s="20"/>
      <c r="J750" s="12" t="s">
        <v>1583</v>
      </c>
      <c r="K750" s="12" t="s">
        <v>1747</v>
      </c>
    </row>
    <row r="751" spans="1:11" hidden="1" x14ac:dyDescent="0.35">
      <c r="A751" s="9" t="s">
        <v>3974</v>
      </c>
      <c r="B751" s="10" t="s">
        <v>3327</v>
      </c>
      <c r="C751" t="str">
        <f t="shared" si="122"/>
        <v>mûanyag zsákban</v>
      </c>
      <c r="D751" s="10" t="s">
        <v>3975</v>
      </c>
      <c r="E751" s="10" t="s">
        <v>2189</v>
      </c>
      <c r="F751" s="10" t="s">
        <v>1554</v>
      </c>
      <c r="G751" s="10" t="s">
        <v>3973</v>
      </c>
      <c r="H751" s="21">
        <v>45328</v>
      </c>
      <c r="I751" s="21"/>
      <c r="J751" s="10" t="s">
        <v>1583</v>
      </c>
      <c r="K751" s="10" t="s">
        <v>1573</v>
      </c>
    </row>
    <row r="752" spans="1:11" hidden="1" x14ac:dyDescent="0.35">
      <c r="A752" s="11" t="s">
        <v>3976</v>
      </c>
      <c r="B752" s="12" t="s">
        <v>3977</v>
      </c>
      <c r="C752" t="str">
        <f t="shared" si="122"/>
        <v>infúziós zsákban</v>
      </c>
      <c r="D752" s="12" t="s">
        <v>3978</v>
      </c>
      <c r="E752" s="12" t="s">
        <v>2189</v>
      </c>
      <c r="F752" s="12" t="s">
        <v>3979</v>
      </c>
      <c r="G752" s="12" t="s">
        <v>3973</v>
      </c>
      <c r="H752" s="20">
        <v>45580</v>
      </c>
      <c r="I752" s="20"/>
      <c r="J752" s="12" t="s">
        <v>1889</v>
      </c>
      <c r="K752" s="12" t="s">
        <v>1584</v>
      </c>
    </row>
    <row r="753" spans="1:11" x14ac:dyDescent="0.35">
      <c r="A753" s="9" t="s">
        <v>3980</v>
      </c>
      <c r="B753" s="10" t="s">
        <v>1735</v>
      </c>
      <c r="C753" t="str">
        <f t="shared" ref="C753:C757" si="123">TRIM(_xlfn.TEXTAFTER(B753, "-"))</f>
        <v>buborékcsomagolásban</v>
      </c>
      <c r="D753" s="10" t="s">
        <v>3981</v>
      </c>
      <c r="E753" s="10" t="s">
        <v>3982</v>
      </c>
      <c r="F753" s="10" t="s">
        <v>2860</v>
      </c>
      <c r="G753" s="10" t="s">
        <v>3983</v>
      </c>
      <c r="H753" s="21">
        <v>45931</v>
      </c>
      <c r="I753" s="21">
        <v>45976</v>
      </c>
      <c r="J753" s="10" t="s">
        <v>1583</v>
      </c>
      <c r="K753" s="10" t="s">
        <v>1563</v>
      </c>
    </row>
    <row r="754" spans="1:11" hidden="1" x14ac:dyDescent="0.35">
      <c r="A754" s="11" t="s">
        <v>3984</v>
      </c>
      <c r="B754" s="12" t="s">
        <v>3126</v>
      </c>
      <c r="C754" t="str">
        <f t="shared" si="123"/>
        <v>buborékcsomagolásban</v>
      </c>
      <c r="D754" s="12" t="s">
        <v>3985</v>
      </c>
      <c r="E754" s="12" t="s">
        <v>3986</v>
      </c>
      <c r="F754" s="12" t="s">
        <v>1893</v>
      </c>
      <c r="G754" s="12" t="s">
        <v>3987</v>
      </c>
      <c r="H754" s="20">
        <v>44099</v>
      </c>
      <c r="I754" s="20"/>
      <c r="J754" s="12" t="s">
        <v>1544</v>
      </c>
      <c r="K754" s="12" t="s">
        <v>1584</v>
      </c>
    </row>
    <row r="755" spans="1:11" hidden="1" x14ac:dyDescent="0.35">
      <c r="A755" s="9" t="s">
        <v>3988</v>
      </c>
      <c r="B755" s="10" t="s">
        <v>1722</v>
      </c>
      <c r="C755" t="str">
        <f t="shared" si="123"/>
        <v>buborékcsomagolásban</v>
      </c>
      <c r="D755" s="10" t="s">
        <v>3989</v>
      </c>
      <c r="E755" s="10" t="s">
        <v>3990</v>
      </c>
      <c r="F755" s="10" t="s">
        <v>1902</v>
      </c>
      <c r="G755" s="10" t="s">
        <v>3991</v>
      </c>
      <c r="H755" s="21">
        <v>43620</v>
      </c>
      <c r="I755" s="21"/>
      <c r="J755" s="10" t="s">
        <v>1544</v>
      </c>
      <c r="K755" s="10" t="s">
        <v>1584</v>
      </c>
    </row>
    <row r="756" spans="1:11" hidden="1" x14ac:dyDescent="0.35">
      <c r="A756" s="11" t="s">
        <v>3992</v>
      </c>
      <c r="B756" s="12" t="s">
        <v>2475</v>
      </c>
      <c r="C756" t="str">
        <f t="shared" si="123"/>
        <v>buborékcsomagolásban</v>
      </c>
      <c r="D756" s="12" t="s">
        <v>3993</v>
      </c>
      <c r="E756" s="12" t="s">
        <v>3994</v>
      </c>
      <c r="F756" s="12" t="s">
        <v>3995</v>
      </c>
      <c r="G756" s="12" t="s">
        <v>3996</v>
      </c>
      <c r="H756" s="20">
        <v>43191</v>
      </c>
      <c r="I756" s="20"/>
      <c r="J756" s="12" t="s">
        <v>1544</v>
      </c>
      <c r="K756" s="12" t="s">
        <v>1649</v>
      </c>
    </row>
    <row r="757" spans="1:11" hidden="1" x14ac:dyDescent="0.35">
      <c r="A757" s="9" t="s">
        <v>3997</v>
      </c>
      <c r="B757" s="10" t="s">
        <v>3998</v>
      </c>
      <c r="C757" t="str">
        <f t="shared" si="123"/>
        <v>üvegben</v>
      </c>
      <c r="D757" s="10" t="s">
        <v>3999</v>
      </c>
      <c r="E757" s="10" t="s">
        <v>4000</v>
      </c>
      <c r="F757" s="10" t="s">
        <v>2750</v>
      </c>
      <c r="G757" s="10" t="s">
        <v>4001</v>
      </c>
      <c r="H757" s="21">
        <v>45553</v>
      </c>
      <c r="I757" s="21"/>
      <c r="J757" s="10" t="s">
        <v>1583</v>
      </c>
      <c r="K757" s="10" t="s">
        <v>1573</v>
      </c>
    </row>
    <row r="758" spans="1:11" hidden="1" x14ac:dyDescent="0.35">
      <c r="A758" s="11" t="s">
        <v>4002</v>
      </c>
      <c r="B758" s="12" t="s">
        <v>4003</v>
      </c>
      <c r="C758" t="str">
        <f>TRIM(_xlfn.TEXTAFTER(B758, "ml"))</f>
        <v>flakonban</v>
      </c>
      <c r="D758" s="12" t="s">
        <v>4004</v>
      </c>
      <c r="E758" s="12" t="s">
        <v>4005</v>
      </c>
      <c r="F758" s="12" t="s">
        <v>1611</v>
      </c>
      <c r="G758" s="12" t="s">
        <v>4006</v>
      </c>
      <c r="H758" s="20">
        <v>45217</v>
      </c>
      <c r="I758" s="20"/>
      <c r="J758" s="12" t="s">
        <v>1544</v>
      </c>
      <c r="K758" s="12" t="s">
        <v>1563</v>
      </c>
    </row>
    <row r="759" spans="1:11" hidden="1" x14ac:dyDescent="0.35">
      <c r="A759" s="9" t="s">
        <v>4007</v>
      </c>
      <c r="B759" s="10" t="s">
        <v>1608</v>
      </c>
      <c r="C759" t="str">
        <f t="shared" ref="C759:C762" si="124">TRIM(_xlfn.TEXTAFTER(B759, "-"))</f>
        <v>buborékcsomagolásban</v>
      </c>
      <c r="D759" s="10" t="s">
        <v>4008</v>
      </c>
      <c r="E759" s="10" t="s">
        <v>1713</v>
      </c>
      <c r="F759" s="10" t="s">
        <v>2258</v>
      </c>
      <c r="G759" s="10" t="s">
        <v>1715</v>
      </c>
      <c r="H759" s="21">
        <v>45623</v>
      </c>
      <c r="I759" s="21"/>
      <c r="J759" s="10" t="s">
        <v>1544</v>
      </c>
      <c r="K759" s="10" t="s">
        <v>1567</v>
      </c>
    </row>
    <row r="760" spans="1:11" hidden="1" x14ac:dyDescent="0.35">
      <c r="A760" s="11" t="s">
        <v>4009</v>
      </c>
      <c r="B760" s="12" t="s">
        <v>3126</v>
      </c>
      <c r="C760" t="str">
        <f t="shared" si="124"/>
        <v>buborékcsomagolásban</v>
      </c>
      <c r="D760" s="12" t="s">
        <v>4010</v>
      </c>
      <c r="E760" s="12" t="s">
        <v>3128</v>
      </c>
      <c r="F760" s="12" t="s">
        <v>1931</v>
      </c>
      <c r="G760" s="12" t="s">
        <v>3129</v>
      </c>
      <c r="H760" s="20">
        <v>44253</v>
      </c>
      <c r="I760" s="20"/>
      <c r="J760" s="12" t="s">
        <v>1544</v>
      </c>
      <c r="K760" s="12" t="s">
        <v>1573</v>
      </c>
    </row>
    <row r="761" spans="1:11" hidden="1" x14ac:dyDescent="0.35">
      <c r="A761" s="9" t="s">
        <v>4011</v>
      </c>
      <c r="B761" s="10" t="s">
        <v>2501</v>
      </c>
      <c r="C761" t="str">
        <f t="shared" si="124"/>
        <v>üvegben</v>
      </c>
      <c r="D761" s="10" t="s">
        <v>4012</v>
      </c>
      <c r="E761" s="10" t="s">
        <v>4013</v>
      </c>
      <c r="F761" s="10" t="s">
        <v>2113</v>
      </c>
      <c r="G761" s="10" t="s">
        <v>4014</v>
      </c>
      <c r="H761" s="21">
        <v>45677</v>
      </c>
      <c r="I761" s="21"/>
      <c r="J761" s="10" t="s">
        <v>1544</v>
      </c>
      <c r="K761" s="10" t="s">
        <v>1584</v>
      </c>
    </row>
    <row r="762" spans="1:11" x14ac:dyDescent="0.35">
      <c r="A762" s="11" t="s">
        <v>4011</v>
      </c>
      <c r="B762" s="12" t="s">
        <v>2501</v>
      </c>
      <c r="C762" t="str">
        <f t="shared" si="124"/>
        <v>üvegben</v>
      </c>
      <c r="D762" s="12" t="s">
        <v>4012</v>
      </c>
      <c r="E762" s="12" t="s">
        <v>4013</v>
      </c>
      <c r="F762" s="12" t="s">
        <v>2113</v>
      </c>
      <c r="G762" s="12" t="s">
        <v>4014</v>
      </c>
      <c r="H762" s="20">
        <v>45702</v>
      </c>
      <c r="I762" s="20">
        <v>46022</v>
      </c>
      <c r="J762" s="12" t="s">
        <v>1544</v>
      </c>
      <c r="K762" s="12" t="s">
        <v>1545</v>
      </c>
    </row>
    <row r="763" spans="1:11" x14ac:dyDescent="0.35">
      <c r="A763" s="9" t="s">
        <v>4015</v>
      </c>
      <c r="B763" s="10" t="s">
        <v>4016</v>
      </c>
      <c r="C763" t="str">
        <f>TRIM(_xlfn.TEXTAFTER(B763, "ml"))</f>
        <v>ampulla</v>
      </c>
      <c r="D763" s="10" t="s">
        <v>4017</v>
      </c>
      <c r="E763" s="10" t="s">
        <v>2257</v>
      </c>
      <c r="F763" s="10" t="s">
        <v>1593</v>
      </c>
      <c r="G763" s="10" t="s">
        <v>2259</v>
      </c>
      <c r="H763" s="21">
        <v>45939</v>
      </c>
      <c r="I763" s="21">
        <v>46003</v>
      </c>
      <c r="J763" s="10" t="s">
        <v>1583</v>
      </c>
      <c r="K763" s="10" t="s">
        <v>1545</v>
      </c>
    </row>
    <row r="764" spans="1:11" hidden="1" x14ac:dyDescent="0.35">
      <c r="A764" s="11" t="s">
        <v>4018</v>
      </c>
      <c r="B764" s="12" t="s">
        <v>1586</v>
      </c>
      <c r="C764" t="str">
        <f t="shared" ref="C764:C769" si="125">TRIM(_xlfn.TEXTAFTER(B764, "-"))</f>
        <v>injekciós üvegben</v>
      </c>
      <c r="D764" s="12" t="s">
        <v>4019</v>
      </c>
      <c r="E764" s="12" t="s">
        <v>4020</v>
      </c>
      <c r="F764" s="12" t="s">
        <v>4021</v>
      </c>
      <c r="G764" s="12" t="s">
        <v>4022</v>
      </c>
      <c r="H764" s="20">
        <v>45642</v>
      </c>
      <c r="I764" s="20"/>
      <c r="J764" s="12" t="s">
        <v>1583</v>
      </c>
      <c r="K764" s="12" t="s">
        <v>1545</v>
      </c>
    </row>
    <row r="765" spans="1:11" hidden="1" x14ac:dyDescent="0.35">
      <c r="A765" s="9" t="s">
        <v>4023</v>
      </c>
      <c r="B765" s="10" t="s">
        <v>1735</v>
      </c>
      <c r="C765" t="str">
        <f t="shared" si="125"/>
        <v>buborékcsomagolásban</v>
      </c>
      <c r="D765" s="10" t="s">
        <v>4024</v>
      </c>
      <c r="E765" s="10" t="s">
        <v>4025</v>
      </c>
      <c r="F765" s="10" t="s">
        <v>2720</v>
      </c>
      <c r="G765" s="10" t="s">
        <v>3027</v>
      </c>
      <c r="H765" s="21">
        <v>45692</v>
      </c>
      <c r="I765" s="21"/>
      <c r="J765" s="10" t="s">
        <v>1678</v>
      </c>
      <c r="K765" s="10" t="s">
        <v>1584</v>
      </c>
    </row>
    <row r="766" spans="1:11" hidden="1" x14ac:dyDescent="0.35">
      <c r="A766" s="11" t="s">
        <v>4023</v>
      </c>
      <c r="B766" s="12" t="s">
        <v>1565</v>
      </c>
      <c r="C766" t="str">
        <f t="shared" si="125"/>
        <v>buborékcsomagolásban</v>
      </c>
      <c r="D766" s="12" t="s">
        <v>4026</v>
      </c>
      <c r="E766" s="12" t="s">
        <v>4025</v>
      </c>
      <c r="F766" s="12" t="s">
        <v>2720</v>
      </c>
      <c r="G766" s="12" t="s">
        <v>3027</v>
      </c>
      <c r="H766" s="20">
        <v>45922</v>
      </c>
      <c r="I766" s="20"/>
      <c r="J766" s="12" t="s">
        <v>1678</v>
      </c>
      <c r="K766" s="12" t="s">
        <v>1584</v>
      </c>
    </row>
    <row r="767" spans="1:11" hidden="1" x14ac:dyDescent="0.35">
      <c r="A767" s="9" t="s">
        <v>4027</v>
      </c>
      <c r="B767" s="10" t="s">
        <v>1823</v>
      </c>
      <c r="C767" t="str">
        <f t="shared" si="125"/>
        <v>injekciós üvegben</v>
      </c>
      <c r="D767" s="10" t="s">
        <v>4028</v>
      </c>
      <c r="E767" s="10" t="s">
        <v>4029</v>
      </c>
      <c r="F767" s="10" t="s">
        <v>2673</v>
      </c>
      <c r="G767" s="10" t="s">
        <v>4030</v>
      </c>
      <c r="H767" s="21">
        <v>45208</v>
      </c>
      <c r="I767" s="21"/>
      <c r="J767" s="10" t="s">
        <v>1583</v>
      </c>
      <c r="K767" s="10" t="s">
        <v>1545</v>
      </c>
    </row>
    <row r="768" spans="1:11" x14ac:dyDescent="0.35">
      <c r="A768" s="11" t="s">
        <v>4031</v>
      </c>
      <c r="B768" s="12" t="s">
        <v>2127</v>
      </c>
      <c r="C768" t="str">
        <f t="shared" si="125"/>
        <v>üvegben</v>
      </c>
      <c r="D768" s="12" t="s">
        <v>4032</v>
      </c>
      <c r="E768" s="12" t="s">
        <v>4033</v>
      </c>
      <c r="F768" s="12" t="s">
        <v>1812</v>
      </c>
      <c r="G768" s="12" t="s">
        <v>4034</v>
      </c>
      <c r="H768" s="20">
        <v>45938</v>
      </c>
      <c r="I768" s="20">
        <v>45947</v>
      </c>
      <c r="J768" s="12" t="s">
        <v>1678</v>
      </c>
      <c r="K768" s="12" t="s">
        <v>1563</v>
      </c>
    </row>
    <row r="769" spans="1:11" hidden="1" x14ac:dyDescent="0.35">
      <c r="A769" s="9" t="s">
        <v>4035</v>
      </c>
      <c r="B769" s="10" t="s">
        <v>1823</v>
      </c>
      <c r="C769" t="str">
        <f t="shared" si="125"/>
        <v>injekciós üvegben</v>
      </c>
      <c r="D769" s="10" t="s">
        <v>4036</v>
      </c>
      <c r="E769" s="10" t="s">
        <v>4037</v>
      </c>
      <c r="F769" s="10" t="s">
        <v>4038</v>
      </c>
      <c r="G769" s="10" t="s">
        <v>4034</v>
      </c>
      <c r="H769" s="21">
        <v>44494</v>
      </c>
      <c r="I769" s="21"/>
      <c r="J769" s="10" t="s">
        <v>1583</v>
      </c>
      <c r="K769" s="10" t="s">
        <v>1584</v>
      </c>
    </row>
    <row r="770" spans="1:11" hidden="1" x14ac:dyDescent="0.35">
      <c r="A770" s="11" t="s">
        <v>4039</v>
      </c>
      <c r="B770" s="12" t="s">
        <v>1551</v>
      </c>
      <c r="C770" t="str">
        <f t="shared" ref="C770:C774" si="126">TRIM(_xlfn.TEXTAFTER(B770, "ml"))</f>
        <v>injekciós üvegben</v>
      </c>
      <c r="D770" s="12" t="s">
        <v>4040</v>
      </c>
      <c r="E770" s="12" t="s">
        <v>4033</v>
      </c>
      <c r="F770" s="12" t="s">
        <v>1561</v>
      </c>
      <c r="G770" s="12" t="s">
        <v>4034</v>
      </c>
      <c r="H770" s="20">
        <v>45839</v>
      </c>
      <c r="I770" s="20"/>
      <c r="J770" s="12" t="s">
        <v>1544</v>
      </c>
      <c r="K770" s="12" t="s">
        <v>1545</v>
      </c>
    </row>
    <row r="771" spans="1:11" hidden="1" x14ac:dyDescent="0.35">
      <c r="A771" s="9" t="s">
        <v>4041</v>
      </c>
      <c r="B771" s="10" t="s">
        <v>4042</v>
      </c>
      <c r="C771" t="str">
        <f t="shared" si="126"/>
        <v>injekciós üvegben</v>
      </c>
      <c r="D771" s="10" t="s">
        <v>4043</v>
      </c>
      <c r="E771" s="10" t="s">
        <v>4033</v>
      </c>
      <c r="F771" s="10" t="s">
        <v>1561</v>
      </c>
      <c r="G771" s="10" t="s">
        <v>4034</v>
      </c>
      <c r="H771" s="21">
        <v>45839</v>
      </c>
      <c r="I771" s="21"/>
      <c r="J771" s="10" t="s">
        <v>1544</v>
      </c>
      <c r="K771" s="10" t="s">
        <v>1545</v>
      </c>
    </row>
    <row r="772" spans="1:11" hidden="1" x14ac:dyDescent="0.35">
      <c r="A772" s="11" t="s">
        <v>4044</v>
      </c>
      <c r="B772" s="12" t="s">
        <v>4045</v>
      </c>
      <c r="C772" t="str">
        <f t="shared" si="126"/>
        <v>ampulla</v>
      </c>
      <c r="D772" s="12" t="s">
        <v>4046</v>
      </c>
      <c r="E772" s="12" t="s">
        <v>4047</v>
      </c>
      <c r="F772" s="12" t="s">
        <v>3838</v>
      </c>
      <c r="G772" s="12" t="s">
        <v>4048</v>
      </c>
      <c r="H772" s="20">
        <v>45260</v>
      </c>
      <c r="I772" s="20"/>
      <c r="J772" s="12" t="s">
        <v>1544</v>
      </c>
      <c r="K772" s="12" t="s">
        <v>1545</v>
      </c>
    </row>
    <row r="773" spans="1:11" hidden="1" x14ac:dyDescent="0.35">
      <c r="A773" s="9" t="s">
        <v>4049</v>
      </c>
      <c r="B773" s="10" t="s">
        <v>2973</v>
      </c>
      <c r="C773" t="str">
        <f t="shared" si="126"/>
        <v>ampulla</v>
      </c>
      <c r="D773" s="10" t="s">
        <v>4050</v>
      </c>
      <c r="E773" s="10" t="s">
        <v>4051</v>
      </c>
      <c r="F773" s="10" t="s">
        <v>2258</v>
      </c>
      <c r="G773" s="10" t="s">
        <v>4052</v>
      </c>
      <c r="H773" s="21">
        <v>41130</v>
      </c>
      <c r="I773" s="21"/>
      <c r="J773" s="10" t="s">
        <v>1544</v>
      </c>
      <c r="K773" s="10" t="s">
        <v>1549</v>
      </c>
    </row>
    <row r="774" spans="1:11" hidden="1" x14ac:dyDescent="0.35">
      <c r="A774" s="11" t="s">
        <v>4049</v>
      </c>
      <c r="B774" s="12" t="s">
        <v>2450</v>
      </c>
      <c r="C774" t="str">
        <f t="shared" si="126"/>
        <v>ampulla</v>
      </c>
      <c r="D774" s="12" t="s">
        <v>4053</v>
      </c>
      <c r="E774" s="12" t="s">
        <v>4051</v>
      </c>
      <c r="F774" s="12" t="s">
        <v>2258</v>
      </c>
      <c r="G774" s="12" t="s">
        <v>4052</v>
      </c>
      <c r="H774" s="20">
        <v>41130</v>
      </c>
      <c r="I774" s="20"/>
      <c r="J774" s="12" t="s">
        <v>1544</v>
      </c>
      <c r="K774" s="12" t="s">
        <v>1549</v>
      </c>
    </row>
    <row r="775" spans="1:11" hidden="1" x14ac:dyDescent="0.35">
      <c r="A775" s="9" t="s">
        <v>4054</v>
      </c>
      <c r="B775" s="10" t="s">
        <v>1614</v>
      </c>
      <c r="C775" t="str">
        <f t="shared" ref="C775" si="127">TRIM(_xlfn.TEXTAFTER(B775, "-"))</f>
        <v>HDPE tartályban</v>
      </c>
      <c r="D775" s="10" t="s">
        <v>4055</v>
      </c>
      <c r="E775" s="10" t="s">
        <v>1640</v>
      </c>
      <c r="F775" s="10" t="s">
        <v>2107</v>
      </c>
      <c r="G775" s="10" t="s">
        <v>1642</v>
      </c>
      <c r="H775" s="21">
        <v>45017</v>
      </c>
      <c r="I775" s="21"/>
      <c r="J775" s="10" t="s">
        <v>1889</v>
      </c>
      <c r="K775" s="10" t="s">
        <v>1584</v>
      </c>
    </row>
    <row r="776" spans="1:11" hidden="1" x14ac:dyDescent="0.35">
      <c r="A776" s="11" t="s">
        <v>4056</v>
      </c>
      <c r="B776" s="12" t="s">
        <v>4057</v>
      </c>
      <c r="C776" t="str">
        <f>TRIM(_xlfn.TEXTAFTER(B776, "ml"))</f>
        <v>injekciós üvegben</v>
      </c>
      <c r="D776" s="12" t="s">
        <v>4058</v>
      </c>
      <c r="E776" s="12" t="s">
        <v>2868</v>
      </c>
      <c r="F776" s="12" t="s">
        <v>1542</v>
      </c>
      <c r="G776" s="12" t="s">
        <v>4059</v>
      </c>
      <c r="H776" s="20">
        <v>42838</v>
      </c>
      <c r="I776" s="20"/>
      <c r="J776" s="12" t="s">
        <v>1544</v>
      </c>
      <c r="K776" s="12" t="s">
        <v>1584</v>
      </c>
    </row>
    <row r="777" spans="1:11" hidden="1" x14ac:dyDescent="0.35">
      <c r="A777" s="9" t="s">
        <v>4060</v>
      </c>
      <c r="B777" s="10" t="s">
        <v>4061</v>
      </c>
      <c r="C777" t="str">
        <f t="shared" ref="C777" si="128">TRIM(_xlfn.TEXTAFTER(B777, "-"))</f>
        <v>HDPE tartályban</v>
      </c>
      <c r="D777" s="10" t="s">
        <v>4062</v>
      </c>
      <c r="E777" s="10" t="s">
        <v>2868</v>
      </c>
      <c r="F777" s="10" t="s">
        <v>2418</v>
      </c>
      <c r="G777" s="10" t="s">
        <v>4063</v>
      </c>
      <c r="H777" s="21">
        <v>45327</v>
      </c>
      <c r="I777" s="21"/>
      <c r="J777" s="10" t="s">
        <v>1544</v>
      </c>
      <c r="K777" s="10" t="s">
        <v>1573</v>
      </c>
    </row>
    <row r="778" spans="1:11" hidden="1" x14ac:dyDescent="0.35">
      <c r="A778" s="11" t="s">
        <v>4064</v>
      </c>
      <c r="B778" s="12" t="s">
        <v>4065</v>
      </c>
      <c r="C778" t="str">
        <f t="shared" ref="C778:C779" si="129">TRIM(_xlfn.TEXTAFTER(B778, "ml"))</f>
        <v>+1 ml porampulla+oldószerampulla</v>
      </c>
      <c r="D778" s="12" t="s">
        <v>4066</v>
      </c>
      <c r="E778" s="12" t="s">
        <v>4000</v>
      </c>
      <c r="F778" s="12" t="s">
        <v>4067</v>
      </c>
      <c r="G778" s="12" t="s">
        <v>4001</v>
      </c>
      <c r="H778" s="20">
        <v>43049</v>
      </c>
      <c r="I778" s="20"/>
      <c r="J778" s="12" t="s">
        <v>1544</v>
      </c>
      <c r="K778" s="12" t="s">
        <v>1584</v>
      </c>
    </row>
    <row r="779" spans="1:11" x14ac:dyDescent="0.35">
      <c r="A779" s="9" t="s">
        <v>4064</v>
      </c>
      <c r="B779" s="10" t="s">
        <v>4065</v>
      </c>
      <c r="C779" t="str">
        <f t="shared" si="129"/>
        <v>+1 ml porampulla+oldószerampulla</v>
      </c>
      <c r="D779" s="10" t="s">
        <v>4066</v>
      </c>
      <c r="E779" s="10" t="s">
        <v>4000</v>
      </c>
      <c r="F779" s="10" t="s">
        <v>4067</v>
      </c>
      <c r="G779" s="10" t="s">
        <v>4001</v>
      </c>
      <c r="H779" s="21">
        <v>45622</v>
      </c>
      <c r="I779" s="21">
        <v>45991</v>
      </c>
      <c r="J779" s="10" t="s">
        <v>1583</v>
      </c>
      <c r="K779" s="10" t="s">
        <v>1747</v>
      </c>
    </row>
    <row r="780" spans="1:11" hidden="1" x14ac:dyDescent="0.35">
      <c r="A780" s="11" t="s">
        <v>4068</v>
      </c>
      <c r="B780" s="12" t="s">
        <v>3219</v>
      </c>
      <c r="C780" t="str">
        <f t="shared" ref="C780:C782" si="130">TRIM(_xlfn.TEXTAFTER(B780, "-"))</f>
        <v>üvegben</v>
      </c>
      <c r="D780" s="12" t="s">
        <v>4069</v>
      </c>
      <c r="E780" s="12" t="s">
        <v>4000</v>
      </c>
      <c r="F780" s="12" t="s">
        <v>1554</v>
      </c>
      <c r="G780" s="12" t="s">
        <v>4001</v>
      </c>
      <c r="H780" s="20">
        <v>42409</v>
      </c>
      <c r="I780" s="20"/>
      <c r="J780" s="12" t="s">
        <v>1544</v>
      </c>
      <c r="K780" s="12" t="s">
        <v>1584</v>
      </c>
    </row>
    <row r="781" spans="1:11" hidden="1" x14ac:dyDescent="0.35">
      <c r="A781" s="9" t="s">
        <v>4068</v>
      </c>
      <c r="B781" s="10" t="s">
        <v>2313</v>
      </c>
      <c r="C781" t="str">
        <f t="shared" si="130"/>
        <v>üvegben</v>
      </c>
      <c r="D781" s="10" t="s">
        <v>4070</v>
      </c>
      <c r="E781" s="10" t="s">
        <v>4000</v>
      </c>
      <c r="F781" s="10" t="s">
        <v>1554</v>
      </c>
      <c r="G781" s="10" t="s">
        <v>4001</v>
      </c>
      <c r="H781" s="21">
        <v>43125</v>
      </c>
      <c r="I781" s="21"/>
      <c r="J781" s="10" t="s">
        <v>1583</v>
      </c>
      <c r="K781" s="10" t="s">
        <v>1584</v>
      </c>
    </row>
    <row r="782" spans="1:11" hidden="1" x14ac:dyDescent="0.35">
      <c r="A782" s="11" t="s">
        <v>4071</v>
      </c>
      <c r="B782" s="12" t="s">
        <v>1638</v>
      </c>
      <c r="C782" t="str">
        <f t="shared" si="130"/>
        <v>buborékcsomagolásban</v>
      </c>
      <c r="D782" s="12" t="s">
        <v>4072</v>
      </c>
      <c r="E782" s="12" t="s">
        <v>4073</v>
      </c>
      <c r="F782" s="12" t="s">
        <v>1593</v>
      </c>
      <c r="G782" s="12" t="s">
        <v>4074</v>
      </c>
      <c r="H782" s="20">
        <v>44530</v>
      </c>
      <c r="I782" s="20"/>
      <c r="J782" s="12" t="s">
        <v>1583</v>
      </c>
      <c r="K782" s="12" t="s">
        <v>1584</v>
      </c>
    </row>
    <row r="783" spans="1:11" hidden="1" x14ac:dyDescent="0.35">
      <c r="A783" s="9" t="s">
        <v>4075</v>
      </c>
      <c r="B783" s="10" t="s">
        <v>1754</v>
      </c>
      <c r="C783" t="str">
        <f>TRIM(_xlfn.TEXTAFTER(B783, "ml"))</f>
        <v>ampulla</v>
      </c>
      <c r="D783" s="10" t="s">
        <v>4076</v>
      </c>
      <c r="E783" s="10" t="s">
        <v>4077</v>
      </c>
      <c r="F783" s="10" t="s">
        <v>4078</v>
      </c>
      <c r="G783" s="10" t="s">
        <v>4079</v>
      </c>
      <c r="H783" s="21">
        <v>45406</v>
      </c>
      <c r="I783" s="21"/>
      <c r="J783" s="10" t="s">
        <v>1544</v>
      </c>
      <c r="K783" s="10" t="s">
        <v>1563</v>
      </c>
    </row>
    <row r="784" spans="1:11" hidden="1" x14ac:dyDescent="0.35">
      <c r="A784" s="11" t="s">
        <v>4080</v>
      </c>
      <c r="B784" s="12" t="s">
        <v>2155</v>
      </c>
      <c r="C784" t="str">
        <f>TRIM(_xlfn.TEXTAFTER(B784, "ml"))</f>
        <v>injekciós üvegben</v>
      </c>
      <c r="D784" s="12" t="s">
        <v>4081</v>
      </c>
      <c r="E784" s="12" t="s">
        <v>4082</v>
      </c>
      <c r="F784" s="12" t="s">
        <v>1641</v>
      </c>
      <c r="G784" s="12" t="s">
        <v>4083</v>
      </c>
      <c r="H784" s="20">
        <v>45189</v>
      </c>
      <c r="I784" s="20"/>
      <c r="J784" s="12" t="s">
        <v>1583</v>
      </c>
      <c r="K784" s="12" t="s">
        <v>1563</v>
      </c>
    </row>
    <row r="785" spans="1:11" hidden="1" x14ac:dyDescent="0.35">
      <c r="A785" s="9" t="s">
        <v>4084</v>
      </c>
      <c r="B785" s="10" t="s">
        <v>2155</v>
      </c>
      <c r="C785" t="str">
        <f>TRIM(_xlfn.TEXTAFTER(B785, "ml"))</f>
        <v>injekciós üvegben</v>
      </c>
      <c r="D785" s="10" t="s">
        <v>4085</v>
      </c>
      <c r="E785" s="10" t="s">
        <v>4082</v>
      </c>
      <c r="F785" s="10" t="s">
        <v>1641</v>
      </c>
      <c r="G785" s="10" t="s">
        <v>4083</v>
      </c>
      <c r="H785" s="21">
        <v>44908</v>
      </c>
      <c r="I785" s="21"/>
      <c r="J785" s="10" t="s">
        <v>1583</v>
      </c>
      <c r="K785" s="10" t="s">
        <v>1567</v>
      </c>
    </row>
    <row r="786" spans="1:11" hidden="1" x14ac:dyDescent="0.35">
      <c r="A786" s="11" t="s">
        <v>4086</v>
      </c>
      <c r="B786" s="12" t="s">
        <v>4087</v>
      </c>
      <c r="C786" t="str">
        <f t="shared" ref="C786:C787" si="131">TRIM(_xlfn.TEXTAFTER(B786, "g"))</f>
        <v>HDPE tartályban</v>
      </c>
      <c r="D786" s="12" t="s">
        <v>4088</v>
      </c>
      <c r="E786" s="12" t="s">
        <v>4089</v>
      </c>
      <c r="F786" s="12" t="s">
        <v>4090</v>
      </c>
      <c r="G786" s="12" t="s">
        <v>4091</v>
      </c>
      <c r="H786" s="20">
        <v>44562</v>
      </c>
      <c r="I786" s="20"/>
      <c r="J786" s="12" t="s">
        <v>1583</v>
      </c>
      <c r="K786" s="12" t="s">
        <v>1595</v>
      </c>
    </row>
    <row r="787" spans="1:11" hidden="1" x14ac:dyDescent="0.35">
      <c r="A787" s="9" t="s">
        <v>4092</v>
      </c>
      <c r="B787" s="10" t="s">
        <v>2900</v>
      </c>
      <c r="C787" t="str">
        <f t="shared" si="131"/>
        <v>Al tubusban</v>
      </c>
      <c r="D787" s="10" t="s">
        <v>4093</v>
      </c>
      <c r="E787" s="10" t="s">
        <v>4089</v>
      </c>
      <c r="F787" s="10" t="s">
        <v>4090</v>
      </c>
      <c r="G787" s="10" t="s">
        <v>4091</v>
      </c>
      <c r="H787" s="21">
        <v>45701</v>
      </c>
      <c r="I787" s="21"/>
      <c r="J787" s="10" t="s">
        <v>1583</v>
      </c>
      <c r="K787" s="10" t="s">
        <v>1584</v>
      </c>
    </row>
    <row r="788" spans="1:11" hidden="1" x14ac:dyDescent="0.35">
      <c r="A788" s="11" t="s">
        <v>4094</v>
      </c>
      <c r="B788" s="12" t="s">
        <v>4095</v>
      </c>
      <c r="C788" t="str">
        <f>TRIM(_xlfn.TEXTAFTER(B788, "ml"))</f>
        <v>tubusban</v>
      </c>
      <c r="D788" s="12" t="s">
        <v>4096</v>
      </c>
      <c r="E788" s="12" t="s">
        <v>4097</v>
      </c>
      <c r="F788" s="12" t="s">
        <v>4098</v>
      </c>
      <c r="G788" s="12" t="s">
        <v>4099</v>
      </c>
      <c r="H788" s="20">
        <v>45336</v>
      </c>
      <c r="I788" s="20"/>
      <c r="J788" s="12" t="s">
        <v>1544</v>
      </c>
      <c r="K788" s="12" t="s">
        <v>1584</v>
      </c>
    </row>
    <row r="789" spans="1:11" hidden="1" x14ac:dyDescent="0.35">
      <c r="A789" s="9" t="s">
        <v>4100</v>
      </c>
      <c r="B789" s="10" t="s">
        <v>4101</v>
      </c>
      <c r="C789" t="str">
        <f>TRIM(_xlfn.TEXTAFTER(B789, "ml"))</f>
        <v>palackban</v>
      </c>
      <c r="D789" s="10" t="s">
        <v>4102</v>
      </c>
      <c r="E789" s="10" t="s">
        <v>4103</v>
      </c>
      <c r="F789" s="10" t="s">
        <v>4104</v>
      </c>
      <c r="G789" s="10" t="s">
        <v>4105</v>
      </c>
      <c r="H789" s="21">
        <v>44655</v>
      </c>
      <c r="I789" s="21"/>
      <c r="J789" s="10" t="s">
        <v>1544</v>
      </c>
      <c r="K789" s="10" t="s">
        <v>1549</v>
      </c>
    </row>
    <row r="790" spans="1:11" hidden="1" x14ac:dyDescent="0.35">
      <c r="A790" s="11" t="s">
        <v>4106</v>
      </c>
      <c r="B790" s="12" t="s">
        <v>4107</v>
      </c>
      <c r="C790" t="str">
        <f>TRIM(_xlfn.TEXTAFTER(B790, "ml"))</f>
        <v>palackban</v>
      </c>
      <c r="D790" s="12" t="s">
        <v>4108</v>
      </c>
      <c r="E790" s="12" t="s">
        <v>4103</v>
      </c>
      <c r="F790" s="12" t="s">
        <v>4104</v>
      </c>
      <c r="G790" s="12" t="s">
        <v>4105</v>
      </c>
      <c r="H790" s="20">
        <v>42857</v>
      </c>
      <c r="I790" s="20"/>
      <c r="J790" s="12" t="s">
        <v>1544</v>
      </c>
      <c r="K790" s="12" t="s">
        <v>1584</v>
      </c>
    </row>
    <row r="791" spans="1:11" hidden="1" x14ac:dyDescent="0.35">
      <c r="A791" s="9" t="s">
        <v>4109</v>
      </c>
      <c r="B791" s="10" t="s">
        <v>4110</v>
      </c>
      <c r="C791" t="str">
        <f>TRIM(_xlfn.TEXTAFTER(B791, "g"))</f>
        <v>tubusban</v>
      </c>
      <c r="D791" s="10" t="s">
        <v>4111</v>
      </c>
      <c r="E791" s="10" t="s">
        <v>4103</v>
      </c>
      <c r="F791" s="10" t="s">
        <v>4104</v>
      </c>
      <c r="G791" s="10" t="s">
        <v>4105</v>
      </c>
      <c r="H791" s="21">
        <v>40909</v>
      </c>
      <c r="I791" s="21"/>
      <c r="J791" s="10" t="s">
        <v>1556</v>
      </c>
      <c r="K791" s="10" t="s">
        <v>1584</v>
      </c>
    </row>
    <row r="792" spans="1:11" hidden="1" x14ac:dyDescent="0.35">
      <c r="A792" s="11" t="s">
        <v>4112</v>
      </c>
      <c r="B792" s="12" t="s">
        <v>2692</v>
      </c>
      <c r="C792" t="str">
        <f t="shared" ref="C792:C797" si="132">TRIM(_xlfn.TEXTAFTER(B792, "ml"))</f>
        <v>ampulla</v>
      </c>
      <c r="D792" s="12" t="s">
        <v>4113</v>
      </c>
      <c r="E792" s="12" t="s">
        <v>4114</v>
      </c>
      <c r="F792" s="12" t="s">
        <v>2054</v>
      </c>
      <c r="G792" s="12" t="s">
        <v>4115</v>
      </c>
      <c r="H792" s="20">
        <v>45120</v>
      </c>
      <c r="I792" s="20"/>
      <c r="J792" s="12" t="s">
        <v>1860</v>
      </c>
      <c r="K792" s="12" t="s">
        <v>1573</v>
      </c>
    </row>
    <row r="793" spans="1:11" hidden="1" x14ac:dyDescent="0.35">
      <c r="A793" s="9" t="s">
        <v>4112</v>
      </c>
      <c r="B793" s="10" t="s">
        <v>4116</v>
      </c>
      <c r="C793" t="str">
        <f t="shared" si="132"/>
        <v>ampulla</v>
      </c>
      <c r="D793" s="10" t="s">
        <v>4117</v>
      </c>
      <c r="E793" s="10" t="s">
        <v>4114</v>
      </c>
      <c r="F793" s="10" t="s">
        <v>2054</v>
      </c>
      <c r="G793" s="10" t="s">
        <v>4115</v>
      </c>
      <c r="H793" s="21">
        <v>44691</v>
      </c>
      <c r="I793" s="21"/>
      <c r="J793" s="10" t="s">
        <v>1678</v>
      </c>
      <c r="K793" s="10" t="s">
        <v>1545</v>
      </c>
    </row>
    <row r="794" spans="1:11" hidden="1" x14ac:dyDescent="0.35">
      <c r="A794" s="11" t="s">
        <v>4112</v>
      </c>
      <c r="B794" s="12" t="s">
        <v>4118</v>
      </c>
      <c r="C794" t="str">
        <f t="shared" si="132"/>
        <v>ampulla</v>
      </c>
      <c r="D794" s="12" t="s">
        <v>4119</v>
      </c>
      <c r="E794" s="12" t="s">
        <v>4114</v>
      </c>
      <c r="F794" s="12" t="s">
        <v>2054</v>
      </c>
      <c r="G794" s="12" t="s">
        <v>4115</v>
      </c>
      <c r="H794" s="20">
        <v>45399</v>
      </c>
      <c r="I794" s="20"/>
      <c r="J794" s="12" t="s">
        <v>1583</v>
      </c>
      <c r="K794" s="12" t="s">
        <v>1545</v>
      </c>
    </row>
    <row r="795" spans="1:11" hidden="1" x14ac:dyDescent="0.35">
      <c r="A795" s="9" t="s">
        <v>4120</v>
      </c>
      <c r="B795" s="10" t="s">
        <v>4116</v>
      </c>
      <c r="C795" t="str">
        <f t="shared" si="132"/>
        <v>ampulla</v>
      </c>
      <c r="D795" s="10" t="s">
        <v>4121</v>
      </c>
      <c r="E795" s="10" t="s">
        <v>4114</v>
      </c>
      <c r="F795" s="10" t="s">
        <v>1788</v>
      </c>
      <c r="G795" s="10" t="s">
        <v>4115</v>
      </c>
      <c r="H795" s="21">
        <v>45693</v>
      </c>
      <c r="I795" s="21"/>
      <c r="J795" s="10" t="s">
        <v>1544</v>
      </c>
      <c r="K795" s="10" t="s">
        <v>1573</v>
      </c>
    </row>
    <row r="796" spans="1:11" hidden="1" x14ac:dyDescent="0.35">
      <c r="A796" s="11" t="s">
        <v>4122</v>
      </c>
      <c r="B796" s="12" t="s">
        <v>2692</v>
      </c>
      <c r="C796" t="str">
        <f t="shared" si="132"/>
        <v>ampulla</v>
      </c>
      <c r="D796" s="12" t="s">
        <v>4123</v>
      </c>
      <c r="E796" s="12" t="s">
        <v>4114</v>
      </c>
      <c r="F796" s="12" t="s">
        <v>2245</v>
      </c>
      <c r="G796" s="12" t="s">
        <v>4115</v>
      </c>
      <c r="H796" s="20">
        <v>44686</v>
      </c>
      <c r="I796" s="20"/>
      <c r="J796" s="12" t="s">
        <v>1544</v>
      </c>
      <c r="K796" s="12" t="s">
        <v>1573</v>
      </c>
    </row>
    <row r="797" spans="1:11" hidden="1" x14ac:dyDescent="0.35">
      <c r="A797" s="9" t="s">
        <v>4122</v>
      </c>
      <c r="B797" s="10" t="s">
        <v>4118</v>
      </c>
      <c r="C797" t="str">
        <f t="shared" si="132"/>
        <v>ampulla</v>
      </c>
      <c r="D797" s="10" t="s">
        <v>4124</v>
      </c>
      <c r="E797" s="10" t="s">
        <v>4114</v>
      </c>
      <c r="F797" s="10" t="s">
        <v>2245</v>
      </c>
      <c r="G797" s="10" t="s">
        <v>4115</v>
      </c>
      <c r="H797" s="21">
        <v>44686</v>
      </c>
      <c r="I797" s="21"/>
      <c r="J797" s="10" t="s">
        <v>1544</v>
      </c>
      <c r="K797" s="10" t="s">
        <v>1573</v>
      </c>
    </row>
    <row r="798" spans="1:11" hidden="1" x14ac:dyDescent="0.35">
      <c r="A798" s="11" t="s">
        <v>4125</v>
      </c>
      <c r="B798" s="12" t="s">
        <v>4126</v>
      </c>
      <c r="C798" t="str">
        <f t="shared" ref="C798" si="133">TRIM(_xlfn.TEXTAFTER(B798, "-"))</f>
        <v>átlátszó buborékcsomagolásban</v>
      </c>
      <c r="D798" s="12" t="s">
        <v>4127</v>
      </c>
      <c r="E798" s="12" t="s">
        <v>2151</v>
      </c>
      <c r="F798" s="12" t="s">
        <v>4128</v>
      </c>
      <c r="G798" s="12" t="s">
        <v>4129</v>
      </c>
      <c r="H798" s="20">
        <v>45590</v>
      </c>
      <c r="I798" s="20"/>
      <c r="J798" s="12" t="s">
        <v>1889</v>
      </c>
      <c r="K798" s="12" t="s">
        <v>1584</v>
      </c>
    </row>
    <row r="799" spans="1:11" hidden="1" x14ac:dyDescent="0.35">
      <c r="A799" s="9" t="s">
        <v>4130</v>
      </c>
      <c r="B799" s="10" t="s">
        <v>4131</v>
      </c>
      <c r="C799" t="str">
        <f t="shared" ref="C799:C802" si="134">TRIM(_xlfn.TEXTAFTER(B799, "ml"))</f>
        <v>OPC ampullában</v>
      </c>
      <c r="D799" s="10" t="s">
        <v>4132</v>
      </c>
      <c r="E799" s="10" t="s">
        <v>4133</v>
      </c>
      <c r="F799" s="10" t="s">
        <v>2101</v>
      </c>
      <c r="G799" s="10" t="s">
        <v>4134</v>
      </c>
      <c r="H799" s="21">
        <v>41099</v>
      </c>
      <c r="I799" s="21"/>
      <c r="J799" s="10" t="s">
        <v>1544</v>
      </c>
      <c r="K799" s="10" t="s">
        <v>1573</v>
      </c>
    </row>
    <row r="800" spans="1:11" hidden="1" x14ac:dyDescent="0.35">
      <c r="A800" s="11" t="s">
        <v>4130</v>
      </c>
      <c r="B800" s="12" t="s">
        <v>1728</v>
      </c>
      <c r="C800" t="str">
        <f t="shared" si="134"/>
        <v>OPC ampullában</v>
      </c>
      <c r="D800" s="12" t="s">
        <v>4135</v>
      </c>
      <c r="E800" s="12" t="s">
        <v>4133</v>
      </c>
      <c r="F800" s="12" t="s">
        <v>2101</v>
      </c>
      <c r="G800" s="12" t="s">
        <v>4134</v>
      </c>
      <c r="H800" s="20">
        <v>41099</v>
      </c>
      <c r="I800" s="20"/>
      <c r="J800" s="12" t="s">
        <v>1544</v>
      </c>
      <c r="K800" s="12" t="s">
        <v>1573</v>
      </c>
    </row>
    <row r="801" spans="1:11" x14ac:dyDescent="0.35">
      <c r="A801" s="9" t="s">
        <v>4136</v>
      </c>
      <c r="B801" s="10" t="s">
        <v>4137</v>
      </c>
      <c r="C801" t="str">
        <f t="shared" si="134"/>
        <v>üvegben</v>
      </c>
      <c r="D801" s="10" t="s">
        <v>4138</v>
      </c>
      <c r="E801" s="10" t="s">
        <v>4139</v>
      </c>
      <c r="F801" s="10" t="s">
        <v>2673</v>
      </c>
      <c r="G801" s="10" t="s">
        <v>4140</v>
      </c>
      <c r="H801" s="21">
        <v>44022</v>
      </c>
      <c r="I801" s="21">
        <v>46022</v>
      </c>
      <c r="J801" s="10" t="s">
        <v>1583</v>
      </c>
      <c r="K801" s="10" t="s">
        <v>1747</v>
      </c>
    </row>
    <row r="802" spans="1:11" hidden="1" x14ac:dyDescent="0.35">
      <c r="A802" s="11" t="s">
        <v>4141</v>
      </c>
      <c r="B802" s="12" t="s">
        <v>2692</v>
      </c>
      <c r="C802" t="str">
        <f t="shared" si="134"/>
        <v>ampulla</v>
      </c>
      <c r="D802" s="12" t="s">
        <v>4142</v>
      </c>
      <c r="E802" s="12" t="s">
        <v>4139</v>
      </c>
      <c r="F802" s="12" t="s">
        <v>2673</v>
      </c>
      <c r="G802" s="12" t="s">
        <v>4140</v>
      </c>
      <c r="H802" s="20">
        <v>45901</v>
      </c>
      <c r="I802" s="20"/>
      <c r="J802" s="12" t="s">
        <v>1783</v>
      </c>
      <c r="K802" s="12" t="s">
        <v>1747</v>
      </c>
    </row>
    <row r="803" spans="1:11" hidden="1" x14ac:dyDescent="0.35">
      <c r="A803" s="9" t="s">
        <v>4143</v>
      </c>
      <c r="B803" s="10" t="s">
        <v>1735</v>
      </c>
      <c r="C803" t="str">
        <f>TRIM(_xlfn.TEXTAFTER(B803, "-"))</f>
        <v>buborékcsomagolásban</v>
      </c>
      <c r="D803" s="10" t="s">
        <v>4144</v>
      </c>
      <c r="E803" s="10" t="s">
        <v>4145</v>
      </c>
      <c r="F803" s="10" t="s">
        <v>1902</v>
      </c>
      <c r="G803" s="10" t="s">
        <v>4146</v>
      </c>
      <c r="H803" s="21">
        <v>44753</v>
      </c>
      <c r="I803" s="21"/>
      <c r="J803" s="10" t="s">
        <v>1544</v>
      </c>
      <c r="K803" s="10" t="s">
        <v>1567</v>
      </c>
    </row>
    <row r="804" spans="1:11" hidden="1" x14ac:dyDescent="0.35">
      <c r="A804" s="11" t="s">
        <v>4147</v>
      </c>
      <c r="B804" s="12" t="s">
        <v>1735</v>
      </c>
      <c r="C804" t="str">
        <f>TRIM(_xlfn.TEXTAFTER(B804, "-"))</f>
        <v>buborékcsomagolásban</v>
      </c>
      <c r="D804" s="12" t="s">
        <v>4148</v>
      </c>
      <c r="E804" s="12" t="s">
        <v>4145</v>
      </c>
      <c r="F804" s="12" t="s">
        <v>1902</v>
      </c>
      <c r="G804" s="12" t="s">
        <v>4146</v>
      </c>
      <c r="H804" s="20">
        <v>44753</v>
      </c>
      <c r="I804" s="20"/>
      <c r="J804" s="12" t="s">
        <v>1544</v>
      </c>
      <c r="K804" s="12" t="s">
        <v>1567</v>
      </c>
    </row>
    <row r="805" spans="1:11" hidden="1" x14ac:dyDescent="0.35">
      <c r="A805" s="9" t="s">
        <v>4149</v>
      </c>
      <c r="B805" s="10" t="s">
        <v>1735</v>
      </c>
      <c r="C805" t="str">
        <f>TRIM(_xlfn.TEXTAFTER(B805, "-"))</f>
        <v>buborékcsomagolásban</v>
      </c>
      <c r="D805" s="10" t="s">
        <v>4150</v>
      </c>
      <c r="E805" s="10" t="s">
        <v>4145</v>
      </c>
      <c r="F805" s="10" t="s">
        <v>1542</v>
      </c>
      <c r="G805" s="10" t="s">
        <v>4146</v>
      </c>
      <c r="H805" s="21">
        <v>45555</v>
      </c>
      <c r="I805" s="21"/>
      <c r="J805" s="10" t="s">
        <v>1544</v>
      </c>
      <c r="K805" s="10" t="s">
        <v>1567</v>
      </c>
    </row>
    <row r="806" spans="1:11" hidden="1" x14ac:dyDescent="0.35">
      <c r="A806" s="11" t="s">
        <v>4151</v>
      </c>
      <c r="B806" s="12" t="s">
        <v>4152</v>
      </c>
      <c r="C806" t="s">
        <v>6129</v>
      </c>
      <c r="D806" s="12" t="s">
        <v>4153</v>
      </c>
      <c r="E806" s="12" t="s">
        <v>4154</v>
      </c>
      <c r="F806" s="12" t="s">
        <v>2897</v>
      </c>
      <c r="G806" s="12" t="s">
        <v>4155</v>
      </c>
      <c r="H806" s="20">
        <v>44440</v>
      </c>
      <c r="I806" s="20"/>
      <c r="J806" s="12" t="s">
        <v>1556</v>
      </c>
      <c r="K806" s="12" t="s">
        <v>1573</v>
      </c>
    </row>
    <row r="807" spans="1:11" hidden="1" x14ac:dyDescent="0.35">
      <c r="A807" s="9" t="s">
        <v>4156</v>
      </c>
      <c r="B807" s="10" t="s">
        <v>1735</v>
      </c>
      <c r="C807" t="str">
        <f>TRIM(_xlfn.TEXTAFTER(B807, "-"))</f>
        <v>buborékcsomagolásban</v>
      </c>
      <c r="D807" s="10" t="s">
        <v>4157</v>
      </c>
      <c r="E807" s="10" t="s">
        <v>4145</v>
      </c>
      <c r="F807" s="10" t="s">
        <v>1593</v>
      </c>
      <c r="G807" s="10" t="s">
        <v>4146</v>
      </c>
      <c r="H807" s="21">
        <v>45818</v>
      </c>
      <c r="I807" s="21"/>
      <c r="J807" s="10" t="s">
        <v>1544</v>
      </c>
      <c r="K807" s="10" t="s">
        <v>1567</v>
      </c>
    </row>
    <row r="808" spans="1:11" x14ac:dyDescent="0.35">
      <c r="A808" s="11" t="s">
        <v>4158</v>
      </c>
      <c r="B808" s="12" t="s">
        <v>2275</v>
      </c>
      <c r="C808" t="str">
        <f t="shared" ref="C808:C809" si="135">TRIM(_xlfn.TEXTAFTER(B808, "g"))</f>
        <v>Al tubusban</v>
      </c>
      <c r="D808" s="12" t="s">
        <v>4159</v>
      </c>
      <c r="E808" s="12" t="s">
        <v>2902</v>
      </c>
      <c r="F808" s="12" t="s">
        <v>2860</v>
      </c>
      <c r="G808" s="12" t="s">
        <v>2903</v>
      </c>
      <c r="H808" s="20">
        <v>45931</v>
      </c>
      <c r="I808" s="20">
        <v>46037</v>
      </c>
      <c r="J808" s="12" t="s">
        <v>1583</v>
      </c>
      <c r="K808" s="12" t="s">
        <v>1584</v>
      </c>
    </row>
    <row r="809" spans="1:11" x14ac:dyDescent="0.35">
      <c r="A809" s="9" t="s">
        <v>4160</v>
      </c>
      <c r="B809" s="10" t="s">
        <v>4161</v>
      </c>
      <c r="C809" t="str">
        <f t="shared" si="135"/>
        <v>HDPE tartályban</v>
      </c>
      <c r="D809" s="10" t="s">
        <v>4162</v>
      </c>
      <c r="E809" s="10" t="s">
        <v>4163</v>
      </c>
      <c r="F809" s="10" t="s">
        <v>2258</v>
      </c>
      <c r="G809" s="10" t="s">
        <v>4164</v>
      </c>
      <c r="H809" s="21">
        <v>45722</v>
      </c>
      <c r="I809" s="21">
        <v>45930</v>
      </c>
      <c r="J809" s="10" t="s">
        <v>1583</v>
      </c>
      <c r="K809" s="10" t="s">
        <v>1567</v>
      </c>
    </row>
    <row r="810" spans="1:11" hidden="1" x14ac:dyDescent="0.35">
      <c r="A810" s="11" t="s">
        <v>4165</v>
      </c>
      <c r="B810" s="12" t="s">
        <v>1735</v>
      </c>
      <c r="C810" t="str">
        <f t="shared" ref="C810:C813" si="136">TRIM(_xlfn.TEXTAFTER(B810, "-"))</f>
        <v>buborékcsomagolásban</v>
      </c>
      <c r="D810" s="12" t="s">
        <v>4166</v>
      </c>
      <c r="E810" s="12" t="s">
        <v>4167</v>
      </c>
      <c r="F810" s="12" t="s">
        <v>2069</v>
      </c>
      <c r="G810" s="12" t="s">
        <v>4168</v>
      </c>
      <c r="H810" s="20">
        <v>41974</v>
      </c>
      <c r="I810" s="20"/>
      <c r="J810" s="12" t="s">
        <v>1544</v>
      </c>
      <c r="K810" s="12" t="s">
        <v>1595</v>
      </c>
    </row>
    <row r="811" spans="1:11" hidden="1" x14ac:dyDescent="0.35">
      <c r="A811" s="9" t="s">
        <v>4169</v>
      </c>
      <c r="B811" s="10" t="s">
        <v>1735</v>
      </c>
      <c r="C811" t="str">
        <f t="shared" si="136"/>
        <v>buborékcsomagolásban</v>
      </c>
      <c r="D811" s="10" t="s">
        <v>4170</v>
      </c>
      <c r="E811" s="10" t="s">
        <v>4167</v>
      </c>
      <c r="F811" s="10" t="s">
        <v>2069</v>
      </c>
      <c r="G811" s="10" t="s">
        <v>4168</v>
      </c>
      <c r="H811" s="21">
        <v>41974</v>
      </c>
      <c r="I811" s="21"/>
      <c r="J811" s="10" t="s">
        <v>1544</v>
      </c>
      <c r="K811" s="10" t="s">
        <v>1595</v>
      </c>
    </row>
    <row r="812" spans="1:11" hidden="1" x14ac:dyDescent="0.35">
      <c r="A812" s="11" t="s">
        <v>4171</v>
      </c>
      <c r="B812" s="12" t="s">
        <v>1735</v>
      </c>
      <c r="C812" t="str">
        <f t="shared" si="136"/>
        <v>buborékcsomagolásban</v>
      </c>
      <c r="D812" s="12" t="s">
        <v>4172</v>
      </c>
      <c r="E812" s="12" t="s">
        <v>4167</v>
      </c>
      <c r="F812" s="12" t="s">
        <v>2069</v>
      </c>
      <c r="G812" s="12" t="s">
        <v>4168</v>
      </c>
      <c r="H812" s="20">
        <v>43951</v>
      </c>
      <c r="I812" s="20"/>
      <c r="J812" s="12" t="s">
        <v>1544</v>
      </c>
      <c r="K812" s="12" t="s">
        <v>1567</v>
      </c>
    </row>
    <row r="813" spans="1:11" hidden="1" x14ac:dyDescent="0.35">
      <c r="A813" s="9" t="s">
        <v>4173</v>
      </c>
      <c r="B813" s="10" t="s">
        <v>1597</v>
      </c>
      <c r="C813" t="str">
        <f t="shared" si="136"/>
        <v>buborékcsomagolásban</v>
      </c>
      <c r="D813" s="10" t="s">
        <v>4174</v>
      </c>
      <c r="E813" s="10" t="s">
        <v>4175</v>
      </c>
      <c r="F813" s="10" t="s">
        <v>2750</v>
      </c>
      <c r="G813" s="10" t="s">
        <v>4176</v>
      </c>
      <c r="H813" s="21">
        <v>42598</v>
      </c>
      <c r="I813" s="21"/>
      <c r="J813" s="10" t="s">
        <v>1544</v>
      </c>
      <c r="K813" s="10" t="s">
        <v>1573</v>
      </c>
    </row>
    <row r="814" spans="1:11" hidden="1" x14ac:dyDescent="0.35">
      <c r="A814" s="11" t="s">
        <v>4177</v>
      </c>
      <c r="B814" s="12" t="s">
        <v>2692</v>
      </c>
      <c r="C814" t="str">
        <f t="shared" ref="C814:C817" si="137">TRIM(_xlfn.TEXTAFTER(B814, "ml"))</f>
        <v>ampulla</v>
      </c>
      <c r="D814" s="12" t="s">
        <v>4178</v>
      </c>
      <c r="E814" s="12" t="s">
        <v>4179</v>
      </c>
      <c r="F814" s="12" t="s">
        <v>1554</v>
      </c>
      <c r="G814" s="12" t="s">
        <v>4180</v>
      </c>
      <c r="H814" s="20">
        <v>42580</v>
      </c>
      <c r="I814" s="20"/>
      <c r="J814" s="12" t="s">
        <v>1583</v>
      </c>
      <c r="K814" s="12" t="s">
        <v>1747</v>
      </c>
    </row>
    <row r="815" spans="1:11" hidden="1" x14ac:dyDescent="0.35">
      <c r="A815" s="9" t="s">
        <v>4177</v>
      </c>
      <c r="B815" s="10" t="s">
        <v>4181</v>
      </c>
      <c r="C815" t="str">
        <f t="shared" si="137"/>
        <v>ampulla</v>
      </c>
      <c r="D815" s="10" t="s">
        <v>4182</v>
      </c>
      <c r="E815" s="10" t="s">
        <v>4179</v>
      </c>
      <c r="F815" s="10" t="s">
        <v>1554</v>
      </c>
      <c r="G815" s="10" t="s">
        <v>4180</v>
      </c>
      <c r="H815" s="21">
        <v>42506</v>
      </c>
      <c r="I815" s="21"/>
      <c r="J815" s="10" t="s">
        <v>1583</v>
      </c>
      <c r="K815" s="10" t="s">
        <v>1747</v>
      </c>
    </row>
    <row r="816" spans="1:11" x14ac:dyDescent="0.35">
      <c r="A816" s="11" t="s">
        <v>4183</v>
      </c>
      <c r="B816" s="12" t="s">
        <v>2692</v>
      </c>
      <c r="C816" t="str">
        <f t="shared" si="137"/>
        <v>ampulla</v>
      </c>
      <c r="D816" s="12" t="s">
        <v>4184</v>
      </c>
      <c r="E816" s="12" t="s">
        <v>4185</v>
      </c>
      <c r="F816" s="12" t="s">
        <v>1554</v>
      </c>
      <c r="G816" s="12" t="s">
        <v>4180</v>
      </c>
      <c r="H816" s="20">
        <v>42552</v>
      </c>
      <c r="I816" s="20">
        <v>46022</v>
      </c>
      <c r="J816" s="12" t="s">
        <v>1583</v>
      </c>
      <c r="K816" s="12" t="s">
        <v>1747</v>
      </c>
    </row>
    <row r="817" spans="1:11" hidden="1" x14ac:dyDescent="0.35">
      <c r="A817" s="9" t="s">
        <v>4183</v>
      </c>
      <c r="B817" s="10" t="s">
        <v>4181</v>
      </c>
      <c r="C817" t="str">
        <f t="shared" si="137"/>
        <v>ampulla</v>
      </c>
      <c r="D817" s="10" t="s">
        <v>4186</v>
      </c>
      <c r="E817" s="10" t="s">
        <v>4185</v>
      </c>
      <c r="F817" s="10" t="s">
        <v>1554</v>
      </c>
      <c r="G817" s="10" t="s">
        <v>4180</v>
      </c>
      <c r="H817" s="21">
        <v>42475</v>
      </c>
      <c r="I817" s="21"/>
      <c r="J817" s="10" t="s">
        <v>1583</v>
      </c>
      <c r="K817" s="10" t="s">
        <v>1747</v>
      </c>
    </row>
    <row r="818" spans="1:11" hidden="1" x14ac:dyDescent="0.35">
      <c r="A818" s="11" t="s">
        <v>4187</v>
      </c>
      <c r="B818" s="12" t="s">
        <v>1717</v>
      </c>
      <c r="C818" t="str">
        <f t="shared" ref="C818:C820" si="138">TRIM(_xlfn.TEXTAFTER(B818, "-"))</f>
        <v>buborékcsomagolásban</v>
      </c>
      <c r="D818" s="12" t="s">
        <v>4188</v>
      </c>
      <c r="E818" s="12" t="s">
        <v>2257</v>
      </c>
      <c r="F818" s="12" t="s">
        <v>3816</v>
      </c>
      <c r="G818" s="12" t="s">
        <v>2259</v>
      </c>
      <c r="H818" s="20">
        <v>43147</v>
      </c>
      <c r="I818" s="20"/>
      <c r="J818" s="12" t="s">
        <v>1544</v>
      </c>
      <c r="K818" s="12" t="s">
        <v>1573</v>
      </c>
    </row>
    <row r="819" spans="1:11" x14ac:dyDescent="0.35">
      <c r="A819" s="9" t="s">
        <v>4189</v>
      </c>
      <c r="B819" s="10" t="s">
        <v>1717</v>
      </c>
      <c r="C819" t="str">
        <f t="shared" si="138"/>
        <v>buborékcsomagolásban</v>
      </c>
      <c r="D819" s="10" t="s">
        <v>4190</v>
      </c>
      <c r="E819" s="10" t="s">
        <v>1960</v>
      </c>
      <c r="F819" s="10" t="s">
        <v>1554</v>
      </c>
      <c r="G819" s="10" t="s">
        <v>1961</v>
      </c>
      <c r="H819" s="21">
        <v>45784</v>
      </c>
      <c r="I819" s="21">
        <v>46063</v>
      </c>
      <c r="J819" s="10" t="s">
        <v>1860</v>
      </c>
      <c r="K819" s="10" t="s">
        <v>1567</v>
      </c>
    </row>
    <row r="820" spans="1:11" x14ac:dyDescent="0.35">
      <c r="A820" s="11" t="s">
        <v>4189</v>
      </c>
      <c r="B820" s="12" t="s">
        <v>1590</v>
      </c>
      <c r="C820" t="str">
        <f t="shared" si="138"/>
        <v>buborékcsomagolásban</v>
      </c>
      <c r="D820" s="12" t="s">
        <v>4191</v>
      </c>
      <c r="E820" s="12" t="s">
        <v>1960</v>
      </c>
      <c r="F820" s="12" t="s">
        <v>1554</v>
      </c>
      <c r="G820" s="12" t="s">
        <v>1961</v>
      </c>
      <c r="H820" s="20">
        <v>45727</v>
      </c>
      <c r="I820" s="20">
        <v>46063</v>
      </c>
      <c r="J820" s="12" t="s">
        <v>1860</v>
      </c>
      <c r="K820" s="12" t="s">
        <v>1567</v>
      </c>
    </row>
    <row r="821" spans="1:11" hidden="1" x14ac:dyDescent="0.35">
      <c r="A821" s="9" t="s">
        <v>4192</v>
      </c>
      <c r="B821" s="10" t="s">
        <v>1711</v>
      </c>
      <c r="C821" t="str">
        <f>TRIM(_xlfn.TEXTAFTER(B821, "ml"))</f>
        <v>üvegben</v>
      </c>
      <c r="D821" s="10" t="s">
        <v>4193</v>
      </c>
      <c r="E821" s="10" t="s">
        <v>4194</v>
      </c>
      <c r="F821" s="10" t="s">
        <v>4195</v>
      </c>
      <c r="G821" s="10" t="s">
        <v>4196</v>
      </c>
      <c r="H821" s="21">
        <v>43370</v>
      </c>
      <c r="I821" s="21"/>
      <c r="J821" s="10" t="s">
        <v>1544</v>
      </c>
      <c r="K821" s="10" t="s">
        <v>1584</v>
      </c>
    </row>
    <row r="822" spans="1:11" hidden="1" x14ac:dyDescent="0.35">
      <c r="A822" s="11" t="s">
        <v>4197</v>
      </c>
      <c r="B822" s="12" t="s">
        <v>4198</v>
      </c>
      <c r="C822" t="str">
        <f>TRIM(_xlfn.TEXTAFTER(B822, "g"))</f>
        <v>üvegben</v>
      </c>
      <c r="D822" s="12" t="s">
        <v>4199</v>
      </c>
      <c r="E822" s="12" t="s">
        <v>4200</v>
      </c>
      <c r="F822" s="12" t="s">
        <v>4195</v>
      </c>
      <c r="G822" s="12" t="s">
        <v>2363</v>
      </c>
      <c r="H822" s="20">
        <v>45671</v>
      </c>
      <c r="I822" s="20"/>
      <c r="J822" s="12" t="s">
        <v>1544</v>
      </c>
      <c r="K822" s="12" t="s">
        <v>1584</v>
      </c>
    </row>
    <row r="823" spans="1:11" hidden="1" x14ac:dyDescent="0.35">
      <c r="A823" s="9" t="s">
        <v>4201</v>
      </c>
      <c r="B823" s="10" t="s">
        <v>4202</v>
      </c>
      <c r="C823" t="str">
        <f t="shared" ref="C823:C831" si="139">TRIM(_xlfn.TEXTAFTER(B823, "ml"))</f>
        <v>barna üvegpalackban</v>
      </c>
      <c r="D823" s="10" t="s">
        <v>4203</v>
      </c>
      <c r="E823" s="10" t="s">
        <v>4204</v>
      </c>
      <c r="F823" s="10" t="s">
        <v>4195</v>
      </c>
      <c r="G823" s="10" t="s">
        <v>2363</v>
      </c>
      <c r="H823" s="21">
        <v>44581</v>
      </c>
      <c r="I823" s="21"/>
      <c r="J823" s="10" t="s">
        <v>1544</v>
      </c>
      <c r="K823" s="10" t="s">
        <v>1584</v>
      </c>
    </row>
    <row r="824" spans="1:11" hidden="1" x14ac:dyDescent="0.35">
      <c r="A824" s="11" t="s">
        <v>4205</v>
      </c>
      <c r="B824" s="12" t="s">
        <v>4206</v>
      </c>
      <c r="C824" t="str">
        <f t="shared" si="139"/>
        <v>üvegben</v>
      </c>
      <c r="D824" s="12" t="s">
        <v>4207</v>
      </c>
      <c r="E824" s="12" t="s">
        <v>4208</v>
      </c>
      <c r="F824" s="12" t="s">
        <v>1611</v>
      </c>
      <c r="G824" s="12" t="s">
        <v>4209</v>
      </c>
      <c r="H824" s="20">
        <v>44642</v>
      </c>
      <c r="I824" s="20"/>
      <c r="J824" s="12" t="s">
        <v>1583</v>
      </c>
      <c r="K824" s="12" t="s">
        <v>1573</v>
      </c>
    </row>
    <row r="825" spans="1:11" hidden="1" x14ac:dyDescent="0.35">
      <c r="A825" s="9" t="s">
        <v>4210</v>
      </c>
      <c r="B825" s="10" t="s">
        <v>4211</v>
      </c>
      <c r="C825" t="str">
        <f t="shared" si="139"/>
        <v>üvegben</v>
      </c>
      <c r="D825" s="10" t="s">
        <v>4212</v>
      </c>
      <c r="E825" s="10" t="s">
        <v>1765</v>
      </c>
      <c r="F825" s="10" t="s">
        <v>4213</v>
      </c>
      <c r="G825" s="10" t="s">
        <v>1766</v>
      </c>
      <c r="H825" s="21">
        <v>42803</v>
      </c>
      <c r="I825" s="21"/>
      <c r="J825" s="10" t="s">
        <v>1783</v>
      </c>
      <c r="K825" s="10" t="s">
        <v>1584</v>
      </c>
    </row>
    <row r="826" spans="1:11" hidden="1" x14ac:dyDescent="0.35">
      <c r="A826" s="11" t="s">
        <v>4214</v>
      </c>
      <c r="B826" s="12" t="s">
        <v>2155</v>
      </c>
      <c r="C826" t="str">
        <f t="shared" si="139"/>
        <v>injekciós üvegben</v>
      </c>
      <c r="D826" s="12" t="s">
        <v>4215</v>
      </c>
      <c r="E826" s="12" t="s">
        <v>4216</v>
      </c>
      <c r="F826" s="12" t="s">
        <v>3580</v>
      </c>
      <c r="G826" s="12" t="s">
        <v>4217</v>
      </c>
      <c r="H826" s="20">
        <v>42790</v>
      </c>
      <c r="I826" s="20"/>
      <c r="J826" s="12" t="s">
        <v>1544</v>
      </c>
      <c r="K826" s="12" t="s">
        <v>1573</v>
      </c>
    </row>
    <row r="827" spans="1:11" hidden="1" x14ac:dyDescent="0.35">
      <c r="A827" s="9" t="s">
        <v>4214</v>
      </c>
      <c r="B827" s="10" t="s">
        <v>3624</v>
      </c>
      <c r="C827" t="str">
        <f t="shared" si="139"/>
        <v>injekciós üvegben</v>
      </c>
      <c r="D827" s="10" t="s">
        <v>4218</v>
      </c>
      <c r="E827" s="10" t="s">
        <v>4216</v>
      </c>
      <c r="F827" s="10" t="s">
        <v>3580</v>
      </c>
      <c r="G827" s="10" t="s">
        <v>4217</v>
      </c>
      <c r="H827" s="21">
        <v>43950</v>
      </c>
      <c r="I827" s="21"/>
      <c r="J827" s="10" t="s">
        <v>1544</v>
      </c>
      <c r="K827" s="10" t="s">
        <v>1573</v>
      </c>
    </row>
    <row r="828" spans="1:11" hidden="1" x14ac:dyDescent="0.35">
      <c r="A828" s="11" t="s">
        <v>4214</v>
      </c>
      <c r="B828" s="12" t="s">
        <v>3457</v>
      </c>
      <c r="C828" t="str">
        <f t="shared" si="139"/>
        <v>injekciós üvegben</v>
      </c>
      <c r="D828" s="12" t="s">
        <v>4219</v>
      </c>
      <c r="E828" s="12" t="s">
        <v>4216</v>
      </c>
      <c r="F828" s="12" t="s">
        <v>3580</v>
      </c>
      <c r="G828" s="12" t="s">
        <v>4217</v>
      </c>
      <c r="H828" s="20">
        <v>42790</v>
      </c>
      <c r="I828" s="20"/>
      <c r="J828" s="12" t="s">
        <v>1544</v>
      </c>
      <c r="K828" s="12" t="s">
        <v>1573</v>
      </c>
    </row>
    <row r="829" spans="1:11" hidden="1" x14ac:dyDescent="0.35">
      <c r="A829" s="9" t="s">
        <v>4220</v>
      </c>
      <c r="B829" s="10" t="s">
        <v>4221</v>
      </c>
      <c r="C829" t="str">
        <f t="shared" si="139"/>
        <v>elõretöltött fecskendõben</v>
      </c>
      <c r="D829" s="10" t="s">
        <v>4222</v>
      </c>
      <c r="E829" s="10" t="s">
        <v>4216</v>
      </c>
      <c r="F829" s="10" t="s">
        <v>3580</v>
      </c>
      <c r="G829" s="10" t="s">
        <v>4217</v>
      </c>
      <c r="H829" s="21">
        <v>42790</v>
      </c>
      <c r="I829" s="21"/>
      <c r="J829" s="10" t="s">
        <v>1544</v>
      </c>
      <c r="K829" s="10" t="s">
        <v>1573</v>
      </c>
    </row>
    <row r="830" spans="1:11" hidden="1" x14ac:dyDescent="0.35">
      <c r="A830" s="11" t="s">
        <v>4220</v>
      </c>
      <c r="B830" s="12" t="s">
        <v>4223</v>
      </c>
      <c r="C830" t="str">
        <f t="shared" si="139"/>
        <v>elõretöltött fecskendõben</v>
      </c>
      <c r="D830" s="12" t="s">
        <v>4224</v>
      </c>
      <c r="E830" s="12" t="s">
        <v>4216</v>
      </c>
      <c r="F830" s="12" t="s">
        <v>3580</v>
      </c>
      <c r="G830" s="12" t="s">
        <v>4217</v>
      </c>
      <c r="H830" s="20">
        <v>42790</v>
      </c>
      <c r="I830" s="20"/>
      <c r="J830" s="12" t="s">
        <v>1544</v>
      </c>
      <c r="K830" s="12" t="s">
        <v>1573</v>
      </c>
    </row>
    <row r="831" spans="1:11" hidden="1" x14ac:dyDescent="0.35">
      <c r="A831" s="9" t="s">
        <v>4220</v>
      </c>
      <c r="B831" s="10" t="s">
        <v>4225</v>
      </c>
      <c r="C831" t="str">
        <f t="shared" si="139"/>
        <v>elõretöltött fecskendõben</v>
      </c>
      <c r="D831" s="10" t="s">
        <v>4226</v>
      </c>
      <c r="E831" s="10" t="s">
        <v>4216</v>
      </c>
      <c r="F831" s="10" t="s">
        <v>3580</v>
      </c>
      <c r="G831" s="10" t="s">
        <v>4217</v>
      </c>
      <c r="H831" s="21">
        <v>42790</v>
      </c>
      <c r="I831" s="21"/>
      <c r="J831" s="10" t="s">
        <v>1544</v>
      </c>
      <c r="K831" s="10" t="s">
        <v>1573</v>
      </c>
    </row>
    <row r="832" spans="1:11" hidden="1" x14ac:dyDescent="0.35">
      <c r="A832" s="11" t="s">
        <v>4227</v>
      </c>
      <c r="B832" s="12" t="s">
        <v>2523</v>
      </c>
      <c r="C832" t="str">
        <f t="shared" ref="C832:C834" si="140">TRIM(_xlfn.TEXTAFTER(B832, "-"))</f>
        <v>HDPE tartályban</v>
      </c>
      <c r="D832" s="12" t="s">
        <v>4228</v>
      </c>
      <c r="E832" s="12" t="s">
        <v>2262</v>
      </c>
      <c r="F832" s="12" t="s">
        <v>2135</v>
      </c>
      <c r="G832" s="12" t="s">
        <v>2264</v>
      </c>
      <c r="H832" s="20">
        <v>45728</v>
      </c>
      <c r="I832" s="20"/>
      <c r="J832" s="12" t="s">
        <v>1583</v>
      </c>
      <c r="K832" s="12" t="s">
        <v>1573</v>
      </c>
    </row>
    <row r="833" spans="1:11" hidden="1" x14ac:dyDescent="0.35">
      <c r="A833" s="9" t="s">
        <v>4229</v>
      </c>
      <c r="B833" s="10" t="s">
        <v>1967</v>
      </c>
      <c r="C833" t="str">
        <f t="shared" si="140"/>
        <v>injekciós üvegben</v>
      </c>
      <c r="D833" s="10" t="s">
        <v>4230</v>
      </c>
      <c r="E833" s="10" t="s">
        <v>4231</v>
      </c>
      <c r="F833" s="10" t="s">
        <v>2031</v>
      </c>
      <c r="G833" s="10" t="s">
        <v>4232</v>
      </c>
      <c r="H833" s="21">
        <v>44943</v>
      </c>
      <c r="I833" s="21"/>
      <c r="J833" s="10" t="s">
        <v>1544</v>
      </c>
      <c r="K833" s="10" t="s">
        <v>1595</v>
      </c>
    </row>
    <row r="834" spans="1:11" hidden="1" x14ac:dyDescent="0.35">
      <c r="A834" s="11" t="s">
        <v>4233</v>
      </c>
      <c r="B834" s="12" t="s">
        <v>1586</v>
      </c>
      <c r="C834" t="str">
        <f t="shared" si="140"/>
        <v>injekciós üvegben</v>
      </c>
      <c r="D834" s="12" t="s">
        <v>4234</v>
      </c>
      <c r="E834" s="12" t="s">
        <v>4231</v>
      </c>
      <c r="F834" s="12" t="s">
        <v>2031</v>
      </c>
      <c r="G834" s="12" t="s">
        <v>4232</v>
      </c>
      <c r="H834" s="20">
        <v>45016</v>
      </c>
      <c r="I834" s="20"/>
      <c r="J834" s="12" t="s">
        <v>1544</v>
      </c>
      <c r="K834" s="12" t="s">
        <v>1549</v>
      </c>
    </row>
    <row r="835" spans="1:11" hidden="1" x14ac:dyDescent="0.35">
      <c r="A835" s="9" t="s">
        <v>4235</v>
      </c>
      <c r="B835" s="10" t="s">
        <v>4236</v>
      </c>
      <c r="C835" t="str">
        <f t="shared" ref="C835:C836" si="141">TRIM(_xlfn.TEXTAFTER(B835, "ml"))</f>
        <v>injekciós üvegben</v>
      </c>
      <c r="D835" s="10" t="s">
        <v>4237</v>
      </c>
      <c r="E835" s="10" t="s">
        <v>4231</v>
      </c>
      <c r="F835" s="10" t="s">
        <v>2031</v>
      </c>
      <c r="G835" s="10" t="s">
        <v>4232</v>
      </c>
      <c r="H835" s="21">
        <v>45412</v>
      </c>
      <c r="I835" s="21"/>
      <c r="J835" s="10" t="s">
        <v>1544</v>
      </c>
      <c r="K835" s="10" t="s">
        <v>1549</v>
      </c>
    </row>
    <row r="836" spans="1:11" x14ac:dyDescent="0.35">
      <c r="A836" s="11" t="s">
        <v>4238</v>
      </c>
      <c r="B836" s="12" t="s">
        <v>1702</v>
      </c>
      <c r="C836" t="str">
        <f t="shared" si="141"/>
        <v>injekciós üvegben</v>
      </c>
      <c r="D836" s="12" t="s">
        <v>4239</v>
      </c>
      <c r="E836" s="12" t="s">
        <v>2934</v>
      </c>
      <c r="F836" s="12" t="s">
        <v>4240</v>
      </c>
      <c r="G836" s="12" t="s">
        <v>2935</v>
      </c>
      <c r="H836" s="20">
        <v>45940</v>
      </c>
      <c r="I836" s="20">
        <v>45992</v>
      </c>
      <c r="J836" s="12" t="s">
        <v>1678</v>
      </c>
      <c r="K836" s="12" t="s">
        <v>1549</v>
      </c>
    </row>
    <row r="837" spans="1:11" hidden="1" x14ac:dyDescent="0.35">
      <c r="A837" s="9" t="s">
        <v>4241</v>
      </c>
      <c r="B837" s="10" t="s">
        <v>1586</v>
      </c>
      <c r="C837" t="str">
        <f t="shared" ref="C837" si="142">TRIM(_xlfn.TEXTAFTER(B837, "-"))</f>
        <v>injekciós üvegben</v>
      </c>
      <c r="D837" s="10" t="s">
        <v>4242</v>
      </c>
      <c r="E837" s="10" t="s">
        <v>4243</v>
      </c>
      <c r="F837" s="10" t="s">
        <v>4244</v>
      </c>
      <c r="G837" s="10" t="s">
        <v>4245</v>
      </c>
      <c r="H837" s="21">
        <v>44337</v>
      </c>
      <c r="I837" s="21"/>
      <c r="J837" s="10" t="s">
        <v>1544</v>
      </c>
      <c r="K837" s="10" t="s">
        <v>1584</v>
      </c>
    </row>
    <row r="838" spans="1:11" hidden="1" x14ac:dyDescent="0.35">
      <c r="A838" s="11" t="s">
        <v>4246</v>
      </c>
      <c r="B838" s="12" t="s">
        <v>4247</v>
      </c>
      <c r="C838" t="str">
        <f t="shared" ref="C838:C839" si="143">TRIM(_xlfn.TEXTAFTER(B838, "mg"))</f>
        <v>injekciós üvegben</v>
      </c>
      <c r="D838" s="12" t="s">
        <v>4248</v>
      </c>
      <c r="E838" s="12" t="s">
        <v>4249</v>
      </c>
      <c r="F838" s="12" t="s">
        <v>3816</v>
      </c>
      <c r="G838" s="12" t="s">
        <v>4250</v>
      </c>
      <c r="H838" s="20">
        <v>41212</v>
      </c>
      <c r="I838" s="20"/>
      <c r="J838" s="12" t="s">
        <v>1544</v>
      </c>
      <c r="K838" s="12" t="s">
        <v>1549</v>
      </c>
    </row>
    <row r="839" spans="1:11" hidden="1" x14ac:dyDescent="0.35">
      <c r="A839" s="9" t="s">
        <v>4246</v>
      </c>
      <c r="B839" s="10" t="s">
        <v>4247</v>
      </c>
      <c r="C839" t="str">
        <f t="shared" si="143"/>
        <v>injekciós üvegben</v>
      </c>
      <c r="D839" s="10" t="s">
        <v>4248</v>
      </c>
      <c r="E839" s="10" t="s">
        <v>4249</v>
      </c>
      <c r="F839" s="10" t="s">
        <v>3816</v>
      </c>
      <c r="G839" s="10" t="s">
        <v>4250</v>
      </c>
      <c r="H839" s="21">
        <v>41212</v>
      </c>
      <c r="I839" s="21"/>
      <c r="J839" s="10" t="s">
        <v>1544</v>
      </c>
      <c r="K839" s="10" t="s">
        <v>1549</v>
      </c>
    </row>
    <row r="840" spans="1:11" hidden="1" x14ac:dyDescent="0.35">
      <c r="A840" s="11" t="s">
        <v>4251</v>
      </c>
      <c r="B840" s="12" t="s">
        <v>1667</v>
      </c>
      <c r="C840" t="str">
        <f>TRIM(_xlfn.TEXTAFTER(B840, "-"))</f>
        <v>buborékcsomagolásban</v>
      </c>
      <c r="D840" s="12" t="s">
        <v>4252</v>
      </c>
      <c r="E840" s="12" t="s">
        <v>2385</v>
      </c>
      <c r="F840" s="12" t="s">
        <v>4253</v>
      </c>
      <c r="G840" s="12" t="s">
        <v>2387</v>
      </c>
      <c r="H840" s="20">
        <v>45748</v>
      </c>
      <c r="I840" s="20"/>
      <c r="J840" s="12" t="s">
        <v>1544</v>
      </c>
      <c r="K840" s="12" t="s">
        <v>1545</v>
      </c>
    </row>
    <row r="841" spans="1:11" hidden="1" x14ac:dyDescent="0.35">
      <c r="A841" s="9" t="s">
        <v>4254</v>
      </c>
      <c r="B841" s="10" t="s">
        <v>1667</v>
      </c>
      <c r="C841" t="str">
        <f>TRIM(_xlfn.TEXTAFTER(B841, "-"))</f>
        <v>buborékcsomagolásban</v>
      </c>
      <c r="D841" s="10" t="s">
        <v>4255</v>
      </c>
      <c r="E841" s="10" t="s">
        <v>2385</v>
      </c>
      <c r="F841" s="10" t="s">
        <v>4253</v>
      </c>
      <c r="G841" s="10" t="s">
        <v>2387</v>
      </c>
      <c r="H841" s="21">
        <v>45457</v>
      </c>
      <c r="I841" s="21"/>
      <c r="J841" s="10" t="s">
        <v>1583</v>
      </c>
      <c r="K841" s="10" t="s">
        <v>1563</v>
      </c>
    </row>
    <row r="842" spans="1:11" hidden="1" x14ac:dyDescent="0.35">
      <c r="A842" s="11" t="s">
        <v>4256</v>
      </c>
      <c r="B842" s="12" t="s">
        <v>4257</v>
      </c>
      <c r="C842" t="s">
        <v>6130</v>
      </c>
      <c r="D842" s="12" t="s">
        <v>4258</v>
      </c>
      <c r="E842" s="12" t="s">
        <v>4259</v>
      </c>
      <c r="F842" s="12" t="s">
        <v>3816</v>
      </c>
      <c r="G842" s="12" t="s">
        <v>4260</v>
      </c>
      <c r="H842" s="20">
        <v>45442</v>
      </c>
      <c r="I842" s="20"/>
      <c r="J842" s="12" t="s">
        <v>1544</v>
      </c>
      <c r="K842" s="12" t="s">
        <v>1573</v>
      </c>
    </row>
    <row r="843" spans="1:11" hidden="1" x14ac:dyDescent="0.35">
      <c r="A843" s="9" t="s">
        <v>4261</v>
      </c>
      <c r="B843" s="10" t="s">
        <v>4257</v>
      </c>
      <c r="C843" t="s">
        <v>6131</v>
      </c>
      <c r="D843" s="10" t="s">
        <v>4262</v>
      </c>
      <c r="E843" s="10" t="s">
        <v>4259</v>
      </c>
      <c r="F843" s="10" t="s">
        <v>3816</v>
      </c>
      <c r="G843" s="10" t="s">
        <v>4260</v>
      </c>
      <c r="H843" s="21">
        <v>45442</v>
      </c>
      <c r="I843" s="21"/>
      <c r="J843" s="10" t="s">
        <v>1544</v>
      </c>
      <c r="K843" s="10" t="s">
        <v>1573</v>
      </c>
    </row>
    <row r="844" spans="1:11" hidden="1" x14ac:dyDescent="0.35">
      <c r="A844" s="11" t="s">
        <v>4263</v>
      </c>
      <c r="B844" s="12" t="s">
        <v>1844</v>
      </c>
      <c r="C844" t="str">
        <f>TRIM(_xlfn.TEXTAFTER(B844, "ml"))</f>
        <v>elõretöltött fecskendõben</v>
      </c>
      <c r="D844" s="12" t="s">
        <v>4264</v>
      </c>
      <c r="E844" s="12" t="s">
        <v>4265</v>
      </c>
      <c r="F844" s="12" t="s">
        <v>2031</v>
      </c>
      <c r="G844" s="12" t="s">
        <v>4266</v>
      </c>
      <c r="H844" s="20">
        <v>44349</v>
      </c>
      <c r="I844" s="20"/>
      <c r="J844" s="12" t="s">
        <v>1544</v>
      </c>
      <c r="K844" s="12" t="s">
        <v>1563</v>
      </c>
    </row>
    <row r="845" spans="1:11" hidden="1" x14ac:dyDescent="0.35">
      <c r="A845" s="9" t="s">
        <v>4267</v>
      </c>
      <c r="B845" s="10" t="s">
        <v>1844</v>
      </c>
      <c r="C845" t="str">
        <f>TRIM(_xlfn.TEXTAFTER(B845, "ml"))</f>
        <v>elõretöltött fecskendõben</v>
      </c>
      <c r="D845" s="10" t="s">
        <v>4268</v>
      </c>
      <c r="E845" s="10" t="s">
        <v>4265</v>
      </c>
      <c r="F845" s="10" t="s">
        <v>2031</v>
      </c>
      <c r="G845" s="10" t="s">
        <v>4266</v>
      </c>
      <c r="H845" s="21">
        <v>43012</v>
      </c>
      <c r="I845" s="21"/>
      <c r="J845" s="10" t="s">
        <v>1544</v>
      </c>
      <c r="K845" s="10" t="s">
        <v>1563</v>
      </c>
    </row>
    <row r="846" spans="1:11" hidden="1" x14ac:dyDescent="0.35">
      <c r="A846" s="11" t="s">
        <v>4269</v>
      </c>
      <c r="B846" s="12" t="s">
        <v>2741</v>
      </c>
      <c r="C846" t="str">
        <f>TRIM(_xlfn.TEXTAFTER(B846, "g"))</f>
        <v>tubusban</v>
      </c>
      <c r="D846" s="12" t="s">
        <v>4270</v>
      </c>
      <c r="E846" s="12" t="s">
        <v>4271</v>
      </c>
      <c r="F846" s="12" t="s">
        <v>1676</v>
      </c>
      <c r="G846" s="12" t="s">
        <v>4272</v>
      </c>
      <c r="H846" s="20">
        <v>42644</v>
      </c>
      <c r="I846" s="20"/>
      <c r="J846" s="12" t="s">
        <v>1583</v>
      </c>
      <c r="K846" s="12" t="s">
        <v>1584</v>
      </c>
    </row>
    <row r="847" spans="1:11" hidden="1" x14ac:dyDescent="0.35">
      <c r="A847" s="9" t="s">
        <v>4273</v>
      </c>
      <c r="B847" s="10" t="s">
        <v>4274</v>
      </c>
      <c r="C847" t="s">
        <v>6131</v>
      </c>
      <c r="D847" s="10" t="s">
        <v>4275</v>
      </c>
      <c r="E847" s="10" t="s">
        <v>4276</v>
      </c>
      <c r="F847" s="10" t="s">
        <v>4277</v>
      </c>
      <c r="G847" s="10" t="s">
        <v>4278</v>
      </c>
      <c r="H847" s="21">
        <v>43489</v>
      </c>
      <c r="I847" s="21"/>
      <c r="J847" s="10" t="s">
        <v>1544</v>
      </c>
      <c r="K847" s="10" t="s">
        <v>1563</v>
      </c>
    </row>
    <row r="848" spans="1:11" x14ac:dyDescent="0.35">
      <c r="A848" s="11" t="s">
        <v>4279</v>
      </c>
      <c r="B848" s="12" t="s">
        <v>4280</v>
      </c>
      <c r="C848" t="str">
        <f>TRIM(_xlfn.TEXTAFTER(B848, "ml"))</f>
        <v>patronban</v>
      </c>
      <c r="D848" s="12" t="s">
        <v>4281</v>
      </c>
      <c r="E848" s="12" t="s">
        <v>4282</v>
      </c>
      <c r="F848" s="12" t="s">
        <v>1902</v>
      </c>
      <c r="G848" s="12" t="s">
        <v>4283</v>
      </c>
      <c r="H848" s="20">
        <v>45937</v>
      </c>
      <c r="I848" s="20">
        <v>45977</v>
      </c>
      <c r="J848" s="12" t="s">
        <v>1583</v>
      </c>
      <c r="K848" s="12" t="s">
        <v>1573</v>
      </c>
    </row>
    <row r="849" spans="1:11" hidden="1" x14ac:dyDescent="0.35">
      <c r="A849" s="9" t="s">
        <v>4284</v>
      </c>
      <c r="B849" s="10" t="s">
        <v>3416</v>
      </c>
      <c r="C849" t="s">
        <v>6132</v>
      </c>
      <c r="D849" s="10" t="s">
        <v>4285</v>
      </c>
      <c r="E849" s="10" t="s">
        <v>4082</v>
      </c>
      <c r="F849" s="10" t="s">
        <v>3491</v>
      </c>
      <c r="G849" s="10" t="s">
        <v>4083</v>
      </c>
      <c r="H849" s="21">
        <v>45561</v>
      </c>
      <c r="I849" s="21"/>
      <c r="J849" s="10" t="s">
        <v>1544</v>
      </c>
      <c r="K849" s="10" t="s">
        <v>1545</v>
      </c>
    </row>
    <row r="850" spans="1:11" hidden="1" x14ac:dyDescent="0.35">
      <c r="A850" s="11" t="s">
        <v>4286</v>
      </c>
      <c r="B850" s="12" t="s">
        <v>3416</v>
      </c>
      <c r="C850" t="s">
        <v>6132</v>
      </c>
      <c r="D850" s="12" t="s">
        <v>4287</v>
      </c>
      <c r="E850" s="12" t="s">
        <v>4082</v>
      </c>
      <c r="F850" s="12" t="s">
        <v>3491</v>
      </c>
      <c r="G850" s="12" t="s">
        <v>4083</v>
      </c>
      <c r="H850" s="20">
        <v>45561</v>
      </c>
      <c r="I850" s="20"/>
      <c r="J850" s="12" t="s">
        <v>1544</v>
      </c>
      <c r="K850" s="12" t="s">
        <v>1545</v>
      </c>
    </row>
    <row r="851" spans="1:11" hidden="1" x14ac:dyDescent="0.35">
      <c r="A851" s="9" t="s">
        <v>4288</v>
      </c>
      <c r="B851" s="10" t="s">
        <v>3121</v>
      </c>
      <c r="C851" t="str">
        <f t="shared" ref="C851" si="144">TRIM(_xlfn.TEXTAFTER(B851, "-"))</f>
        <v>buborékcsomagolásban</v>
      </c>
      <c r="D851" s="10" t="s">
        <v>4289</v>
      </c>
      <c r="E851" s="10" t="s">
        <v>2339</v>
      </c>
      <c r="F851" s="10" t="s">
        <v>1629</v>
      </c>
      <c r="G851" s="10" t="s">
        <v>2340</v>
      </c>
      <c r="H851" s="21">
        <v>42709</v>
      </c>
      <c r="I851" s="21"/>
      <c r="J851" s="10" t="s">
        <v>1583</v>
      </c>
      <c r="K851" s="10" t="s">
        <v>1584</v>
      </c>
    </row>
    <row r="852" spans="1:11" hidden="1" x14ac:dyDescent="0.35">
      <c r="A852" s="11" t="s">
        <v>4290</v>
      </c>
      <c r="B852" s="12" t="s">
        <v>4291</v>
      </c>
      <c r="C852" t="str">
        <f t="shared" ref="C852:C857" si="145">TRIM(_xlfn.TEXTAFTER(B852, "ml"))</f>
        <v>elõretöltött fecskendõben</v>
      </c>
      <c r="D852" s="12" t="s">
        <v>4292</v>
      </c>
      <c r="E852" s="12" t="s">
        <v>2868</v>
      </c>
      <c r="F852" s="12" t="s">
        <v>1806</v>
      </c>
      <c r="G852" s="12" t="s">
        <v>2869</v>
      </c>
      <c r="H852" s="20">
        <v>45210</v>
      </c>
      <c r="I852" s="20"/>
      <c r="J852" s="12" t="s">
        <v>1583</v>
      </c>
      <c r="K852" s="12" t="s">
        <v>1563</v>
      </c>
    </row>
    <row r="853" spans="1:11" hidden="1" x14ac:dyDescent="0.35">
      <c r="A853" s="9" t="s">
        <v>4293</v>
      </c>
      <c r="B853" s="10" t="s">
        <v>4294</v>
      </c>
      <c r="C853" t="str">
        <f t="shared" si="145"/>
        <v>elõretöltött fecskendõben</v>
      </c>
      <c r="D853" s="10" t="s">
        <v>4295</v>
      </c>
      <c r="E853" s="10" t="s">
        <v>2868</v>
      </c>
      <c r="F853" s="10" t="s">
        <v>1806</v>
      </c>
      <c r="G853" s="10" t="s">
        <v>2869</v>
      </c>
      <c r="H853" s="21">
        <v>45385</v>
      </c>
      <c r="I853" s="21"/>
      <c r="J853" s="10" t="s">
        <v>1556</v>
      </c>
      <c r="K853" s="10" t="s">
        <v>1545</v>
      </c>
    </row>
    <row r="854" spans="1:11" x14ac:dyDescent="0.35">
      <c r="A854" s="11" t="s">
        <v>4296</v>
      </c>
      <c r="B854" s="12" t="s">
        <v>4297</v>
      </c>
      <c r="C854" t="str">
        <f t="shared" si="145"/>
        <v>ampulla</v>
      </c>
      <c r="D854" s="12" t="s">
        <v>4298</v>
      </c>
      <c r="E854" s="12" t="s">
        <v>4299</v>
      </c>
      <c r="F854" s="12" t="s">
        <v>1542</v>
      </c>
      <c r="G854" s="12" t="s">
        <v>4300</v>
      </c>
      <c r="H854" s="20">
        <v>45965</v>
      </c>
      <c r="I854" s="20">
        <v>46143</v>
      </c>
      <c r="J854" s="12" t="s">
        <v>1583</v>
      </c>
      <c r="K854" s="12" t="s">
        <v>1563</v>
      </c>
    </row>
    <row r="855" spans="1:11" hidden="1" x14ac:dyDescent="0.35">
      <c r="A855" s="9" t="s">
        <v>4301</v>
      </c>
      <c r="B855" s="10" t="s">
        <v>4116</v>
      </c>
      <c r="C855" t="str">
        <f t="shared" si="145"/>
        <v>ampulla</v>
      </c>
      <c r="D855" s="10" t="s">
        <v>4302</v>
      </c>
      <c r="E855" s="10" t="s">
        <v>4303</v>
      </c>
      <c r="F855" s="10" t="s">
        <v>1554</v>
      </c>
      <c r="G855" s="10" t="s">
        <v>1888</v>
      </c>
      <c r="H855" s="21">
        <v>43125</v>
      </c>
      <c r="I855" s="21"/>
      <c r="J855" s="10" t="s">
        <v>1544</v>
      </c>
      <c r="K855" s="10" t="s">
        <v>1584</v>
      </c>
    </row>
    <row r="856" spans="1:11" hidden="1" x14ac:dyDescent="0.35">
      <c r="A856" s="11" t="s">
        <v>4301</v>
      </c>
      <c r="B856" s="12" t="s">
        <v>4304</v>
      </c>
      <c r="C856" t="str">
        <f t="shared" si="145"/>
        <v>ampulla</v>
      </c>
      <c r="D856" s="12" t="s">
        <v>4305</v>
      </c>
      <c r="E856" s="12" t="s">
        <v>4303</v>
      </c>
      <c r="F856" s="12" t="s">
        <v>1554</v>
      </c>
      <c r="G856" s="12" t="s">
        <v>1888</v>
      </c>
      <c r="H856" s="20">
        <v>42601</v>
      </c>
      <c r="I856" s="20"/>
      <c r="J856" s="12" t="s">
        <v>1583</v>
      </c>
      <c r="K856" s="12" t="s">
        <v>1584</v>
      </c>
    </row>
    <row r="857" spans="1:11" hidden="1" x14ac:dyDescent="0.35">
      <c r="A857" s="9" t="s">
        <v>4306</v>
      </c>
      <c r="B857" s="10" t="s">
        <v>4307</v>
      </c>
      <c r="C857" t="str">
        <f t="shared" si="145"/>
        <v>OPC ampullában</v>
      </c>
      <c r="D857" s="10" t="s">
        <v>4308</v>
      </c>
      <c r="E857" s="10" t="s">
        <v>4303</v>
      </c>
      <c r="F857" s="10" t="s">
        <v>1554</v>
      </c>
      <c r="G857" s="10" t="s">
        <v>4309</v>
      </c>
      <c r="H857" s="21">
        <v>42596</v>
      </c>
      <c r="I857" s="21"/>
      <c r="J857" s="10" t="s">
        <v>1583</v>
      </c>
      <c r="K857" s="10" t="s">
        <v>1584</v>
      </c>
    </row>
    <row r="858" spans="1:11" x14ac:dyDescent="0.35">
      <c r="A858" s="11" t="s">
        <v>4310</v>
      </c>
      <c r="B858" s="12" t="s">
        <v>1735</v>
      </c>
      <c r="C858" t="str">
        <f t="shared" ref="C858:C880" si="146">TRIM(_xlfn.TEXTAFTER(B858, "-"))</f>
        <v>buborékcsomagolásban</v>
      </c>
      <c r="D858" s="12" t="s">
        <v>4311</v>
      </c>
      <c r="E858" s="12" t="s">
        <v>4312</v>
      </c>
      <c r="F858" s="12" t="s">
        <v>2113</v>
      </c>
      <c r="G858" s="12" t="s">
        <v>4313</v>
      </c>
      <c r="H858" s="20">
        <v>45869</v>
      </c>
      <c r="I858" s="20">
        <v>46387</v>
      </c>
      <c r="J858" s="12" t="s">
        <v>1544</v>
      </c>
      <c r="K858" s="12" t="s">
        <v>1545</v>
      </c>
    </row>
    <row r="859" spans="1:11" hidden="1" x14ac:dyDescent="0.35">
      <c r="A859" s="9" t="s">
        <v>4314</v>
      </c>
      <c r="B859" s="10" t="s">
        <v>4315</v>
      </c>
      <c r="C859" t="str">
        <f t="shared" si="146"/>
        <v>tasakban</v>
      </c>
      <c r="D859" s="10" t="s">
        <v>4316</v>
      </c>
      <c r="E859" s="10" t="s">
        <v>4317</v>
      </c>
      <c r="F859" s="10" t="s">
        <v>4318</v>
      </c>
      <c r="G859" s="10" t="s">
        <v>2227</v>
      </c>
      <c r="H859" s="21">
        <v>45737</v>
      </c>
      <c r="I859" s="21"/>
      <c r="J859" s="10" t="s">
        <v>1544</v>
      </c>
      <c r="K859" s="10" t="s">
        <v>1573</v>
      </c>
    </row>
    <row r="860" spans="1:11" x14ac:dyDescent="0.35">
      <c r="A860" s="11" t="s">
        <v>4319</v>
      </c>
      <c r="B860" s="12" t="s">
        <v>1722</v>
      </c>
      <c r="C860" t="str">
        <f t="shared" si="146"/>
        <v>buborékcsomagolásban</v>
      </c>
      <c r="D860" s="12" t="s">
        <v>4320</v>
      </c>
      <c r="E860" s="12" t="s">
        <v>4321</v>
      </c>
      <c r="F860" s="12" t="s">
        <v>4322</v>
      </c>
      <c r="G860" s="12" t="s">
        <v>3348</v>
      </c>
      <c r="H860" s="20">
        <v>45636</v>
      </c>
      <c r="I860" s="20">
        <v>46032</v>
      </c>
      <c r="J860" s="12" t="s">
        <v>1583</v>
      </c>
      <c r="K860" s="12" t="s">
        <v>1584</v>
      </c>
    </row>
    <row r="861" spans="1:11" x14ac:dyDescent="0.35">
      <c r="A861" s="9" t="s">
        <v>4323</v>
      </c>
      <c r="B861" s="10" t="s">
        <v>2475</v>
      </c>
      <c r="C861" t="str">
        <f t="shared" si="146"/>
        <v>buborékcsomagolásban</v>
      </c>
      <c r="D861" s="10" t="s">
        <v>4324</v>
      </c>
      <c r="E861" s="10" t="s">
        <v>4325</v>
      </c>
      <c r="F861" s="10" t="s">
        <v>4322</v>
      </c>
      <c r="G861" s="10" t="s">
        <v>3348</v>
      </c>
      <c r="H861" s="21">
        <v>44681</v>
      </c>
      <c r="I861" s="21">
        <v>46032</v>
      </c>
      <c r="J861" s="10" t="s">
        <v>1544</v>
      </c>
      <c r="K861" s="10" t="s">
        <v>1545</v>
      </c>
    </row>
    <row r="862" spans="1:11" x14ac:dyDescent="0.35">
      <c r="A862" s="11" t="s">
        <v>4323</v>
      </c>
      <c r="B862" s="12" t="s">
        <v>4326</v>
      </c>
      <c r="C862" t="str">
        <f t="shared" si="146"/>
        <v>buborékcsomagolásban</v>
      </c>
      <c r="D862" s="12" t="s">
        <v>4327</v>
      </c>
      <c r="E862" s="12" t="s">
        <v>4325</v>
      </c>
      <c r="F862" s="12" t="s">
        <v>4322</v>
      </c>
      <c r="G862" s="12" t="s">
        <v>3348</v>
      </c>
      <c r="H862" s="20">
        <v>44681</v>
      </c>
      <c r="I862" s="20">
        <v>46032</v>
      </c>
      <c r="J862" s="12" t="s">
        <v>1544</v>
      </c>
      <c r="K862" s="12" t="s">
        <v>1545</v>
      </c>
    </row>
    <row r="863" spans="1:11" x14ac:dyDescent="0.35">
      <c r="A863" s="9" t="s">
        <v>4323</v>
      </c>
      <c r="B863" s="10" t="s">
        <v>1722</v>
      </c>
      <c r="C863" t="str">
        <f t="shared" si="146"/>
        <v>buborékcsomagolásban</v>
      </c>
      <c r="D863" s="10" t="s">
        <v>4328</v>
      </c>
      <c r="E863" s="10" t="s">
        <v>4325</v>
      </c>
      <c r="F863" s="10" t="s">
        <v>4322</v>
      </c>
      <c r="G863" s="10" t="s">
        <v>3348</v>
      </c>
      <c r="H863" s="21">
        <v>44681</v>
      </c>
      <c r="I863" s="21">
        <v>46032</v>
      </c>
      <c r="J863" s="10" t="s">
        <v>1544</v>
      </c>
      <c r="K863" s="10" t="s">
        <v>1545</v>
      </c>
    </row>
    <row r="864" spans="1:11" x14ac:dyDescent="0.35">
      <c r="A864" s="11" t="s">
        <v>4323</v>
      </c>
      <c r="B864" s="12" t="s">
        <v>4329</v>
      </c>
      <c r="C864" t="str">
        <f t="shared" si="146"/>
        <v>buborékcsomagolásban</v>
      </c>
      <c r="D864" s="12" t="s">
        <v>4330</v>
      </c>
      <c r="E864" s="12" t="s">
        <v>4325</v>
      </c>
      <c r="F864" s="12" t="s">
        <v>4322</v>
      </c>
      <c r="G864" s="12" t="s">
        <v>3348</v>
      </c>
      <c r="H864" s="20">
        <v>44681</v>
      </c>
      <c r="I864" s="20">
        <v>46032</v>
      </c>
      <c r="J864" s="12" t="s">
        <v>1544</v>
      </c>
      <c r="K864" s="12" t="s">
        <v>1545</v>
      </c>
    </row>
    <row r="865" spans="1:11" x14ac:dyDescent="0.35">
      <c r="A865" s="9" t="s">
        <v>4331</v>
      </c>
      <c r="B865" s="10" t="s">
        <v>1722</v>
      </c>
      <c r="C865" t="str">
        <f t="shared" si="146"/>
        <v>buborékcsomagolásban</v>
      </c>
      <c r="D865" s="10" t="s">
        <v>4332</v>
      </c>
      <c r="E865" s="10" t="s">
        <v>4325</v>
      </c>
      <c r="F865" s="10" t="s">
        <v>4322</v>
      </c>
      <c r="G865" s="10" t="s">
        <v>3348</v>
      </c>
      <c r="H865" s="21">
        <v>45636</v>
      </c>
      <c r="I865" s="21">
        <v>46032</v>
      </c>
      <c r="J865" s="10" t="s">
        <v>1583</v>
      </c>
      <c r="K865" s="10" t="s">
        <v>1584</v>
      </c>
    </row>
    <row r="866" spans="1:11" x14ac:dyDescent="0.35">
      <c r="A866" s="11" t="s">
        <v>4333</v>
      </c>
      <c r="B866" s="12" t="s">
        <v>2475</v>
      </c>
      <c r="C866" t="str">
        <f t="shared" si="146"/>
        <v>buborékcsomagolásban</v>
      </c>
      <c r="D866" s="12" t="s">
        <v>4334</v>
      </c>
      <c r="E866" s="12" t="s">
        <v>4321</v>
      </c>
      <c r="F866" s="12" t="s">
        <v>4322</v>
      </c>
      <c r="G866" s="12" t="s">
        <v>3348</v>
      </c>
      <c r="H866" s="20">
        <v>43922</v>
      </c>
      <c r="I866" s="20">
        <v>46032</v>
      </c>
      <c r="J866" s="12" t="s">
        <v>1544</v>
      </c>
      <c r="K866" s="12" t="s">
        <v>1584</v>
      </c>
    </row>
    <row r="867" spans="1:11" x14ac:dyDescent="0.35">
      <c r="A867" s="9" t="s">
        <v>4333</v>
      </c>
      <c r="B867" s="10" t="s">
        <v>4326</v>
      </c>
      <c r="C867" t="str">
        <f t="shared" si="146"/>
        <v>buborékcsomagolásban</v>
      </c>
      <c r="D867" s="10" t="s">
        <v>4335</v>
      </c>
      <c r="E867" s="10" t="s">
        <v>4321</v>
      </c>
      <c r="F867" s="10" t="s">
        <v>4322</v>
      </c>
      <c r="G867" s="10" t="s">
        <v>3348</v>
      </c>
      <c r="H867" s="21">
        <v>43922</v>
      </c>
      <c r="I867" s="21">
        <v>46032</v>
      </c>
      <c r="J867" s="10" t="s">
        <v>1544</v>
      </c>
      <c r="K867" s="10" t="s">
        <v>1584</v>
      </c>
    </row>
    <row r="868" spans="1:11" x14ac:dyDescent="0.35">
      <c r="A868" s="11" t="s">
        <v>4333</v>
      </c>
      <c r="B868" s="12" t="s">
        <v>1722</v>
      </c>
      <c r="C868" t="str">
        <f t="shared" si="146"/>
        <v>buborékcsomagolásban</v>
      </c>
      <c r="D868" s="12" t="s">
        <v>4336</v>
      </c>
      <c r="E868" s="12" t="s">
        <v>4321</v>
      </c>
      <c r="F868" s="12" t="s">
        <v>4322</v>
      </c>
      <c r="G868" s="12" t="s">
        <v>3348</v>
      </c>
      <c r="H868" s="20">
        <v>43922</v>
      </c>
      <c r="I868" s="20">
        <v>46032</v>
      </c>
      <c r="J868" s="12" t="s">
        <v>1544</v>
      </c>
      <c r="K868" s="12" t="s">
        <v>1584</v>
      </c>
    </row>
    <row r="869" spans="1:11" x14ac:dyDescent="0.35">
      <c r="A869" s="9" t="s">
        <v>4333</v>
      </c>
      <c r="B869" s="10" t="s">
        <v>4329</v>
      </c>
      <c r="C869" t="str">
        <f t="shared" si="146"/>
        <v>buborékcsomagolásban</v>
      </c>
      <c r="D869" s="10" t="s">
        <v>4337</v>
      </c>
      <c r="E869" s="10" t="s">
        <v>4321</v>
      </c>
      <c r="F869" s="10" t="s">
        <v>4322</v>
      </c>
      <c r="G869" s="10" t="s">
        <v>3348</v>
      </c>
      <c r="H869" s="21">
        <v>43922</v>
      </c>
      <c r="I869" s="21">
        <v>46032</v>
      </c>
      <c r="J869" s="10" t="s">
        <v>1544</v>
      </c>
      <c r="K869" s="10" t="s">
        <v>1584</v>
      </c>
    </row>
    <row r="870" spans="1:11" hidden="1" x14ac:dyDescent="0.35">
      <c r="A870" s="11" t="s">
        <v>4338</v>
      </c>
      <c r="B870" s="12" t="s">
        <v>2062</v>
      </c>
      <c r="C870" t="str">
        <f t="shared" si="146"/>
        <v>buborékcsomagolásban</v>
      </c>
      <c r="D870" s="12" t="s">
        <v>4339</v>
      </c>
      <c r="E870" s="12" t="s">
        <v>4340</v>
      </c>
      <c r="F870" s="12" t="s">
        <v>4341</v>
      </c>
      <c r="G870" s="12" t="s">
        <v>4342</v>
      </c>
      <c r="H870" s="20">
        <v>43854</v>
      </c>
      <c r="I870" s="20"/>
      <c r="J870" s="12" t="s">
        <v>1783</v>
      </c>
      <c r="K870" s="12" t="s">
        <v>1747</v>
      </c>
    </row>
    <row r="871" spans="1:11" hidden="1" x14ac:dyDescent="0.35">
      <c r="A871" s="9" t="s">
        <v>4338</v>
      </c>
      <c r="B871" s="10" t="s">
        <v>1735</v>
      </c>
      <c r="C871" t="str">
        <f t="shared" si="146"/>
        <v>buborékcsomagolásban</v>
      </c>
      <c r="D871" s="10" t="s">
        <v>4343</v>
      </c>
      <c r="E871" s="10" t="s">
        <v>4340</v>
      </c>
      <c r="F871" s="10" t="s">
        <v>4341</v>
      </c>
      <c r="G871" s="10" t="s">
        <v>4342</v>
      </c>
      <c r="H871" s="21">
        <v>43854</v>
      </c>
      <c r="I871" s="21"/>
      <c r="J871" s="10" t="s">
        <v>1783</v>
      </c>
      <c r="K871" s="10" t="s">
        <v>1747</v>
      </c>
    </row>
    <row r="872" spans="1:11" hidden="1" x14ac:dyDescent="0.35">
      <c r="A872" s="11" t="s">
        <v>4338</v>
      </c>
      <c r="B872" s="12" t="s">
        <v>4344</v>
      </c>
      <c r="C872" t="str">
        <f t="shared" si="146"/>
        <v>buborékcsomagolásban</v>
      </c>
      <c r="D872" s="12" t="s">
        <v>4345</v>
      </c>
      <c r="E872" s="12" t="s">
        <v>4340</v>
      </c>
      <c r="F872" s="12" t="s">
        <v>4341</v>
      </c>
      <c r="G872" s="12" t="s">
        <v>4342</v>
      </c>
      <c r="H872" s="20">
        <v>43854</v>
      </c>
      <c r="I872" s="20"/>
      <c r="J872" s="12" t="s">
        <v>1783</v>
      </c>
      <c r="K872" s="12" t="s">
        <v>1747</v>
      </c>
    </row>
    <row r="873" spans="1:11" hidden="1" x14ac:dyDescent="0.35">
      <c r="A873" s="9" t="s">
        <v>4346</v>
      </c>
      <c r="B873" s="10" t="s">
        <v>1608</v>
      </c>
      <c r="C873" t="str">
        <f t="shared" si="146"/>
        <v>buborékcsomagolásban</v>
      </c>
      <c r="D873" s="10" t="s">
        <v>4347</v>
      </c>
      <c r="E873" s="10" t="s">
        <v>4348</v>
      </c>
      <c r="F873" s="10" t="s">
        <v>4349</v>
      </c>
      <c r="G873" s="10" t="s">
        <v>4350</v>
      </c>
      <c r="H873" s="21">
        <v>44861</v>
      </c>
      <c r="I873" s="21"/>
      <c r="J873" s="10" t="s">
        <v>1544</v>
      </c>
      <c r="K873" s="10" t="s">
        <v>1584</v>
      </c>
    </row>
    <row r="874" spans="1:11" hidden="1" x14ac:dyDescent="0.35">
      <c r="A874" s="11" t="s">
        <v>4351</v>
      </c>
      <c r="B874" s="12" t="s">
        <v>2062</v>
      </c>
      <c r="C874" t="str">
        <f t="shared" si="146"/>
        <v>buborékcsomagolásban</v>
      </c>
      <c r="D874" s="12" t="s">
        <v>4352</v>
      </c>
      <c r="E874" s="12" t="s">
        <v>4353</v>
      </c>
      <c r="F874" s="12" t="s">
        <v>2147</v>
      </c>
      <c r="G874" s="12" t="s">
        <v>4354</v>
      </c>
      <c r="H874" s="20">
        <v>43209</v>
      </c>
      <c r="I874" s="20"/>
      <c r="J874" s="12" t="s">
        <v>1544</v>
      </c>
      <c r="K874" s="12" t="s">
        <v>1573</v>
      </c>
    </row>
    <row r="875" spans="1:11" hidden="1" x14ac:dyDescent="0.35">
      <c r="A875" s="9" t="s">
        <v>4355</v>
      </c>
      <c r="B875" s="10" t="s">
        <v>1933</v>
      </c>
      <c r="C875" t="str">
        <f t="shared" si="146"/>
        <v>buborékcsomagolásban</v>
      </c>
      <c r="D875" s="10" t="s">
        <v>4356</v>
      </c>
      <c r="E875" s="10" t="s">
        <v>4353</v>
      </c>
      <c r="F875" s="10" t="s">
        <v>2147</v>
      </c>
      <c r="G875" s="10" t="s">
        <v>4354</v>
      </c>
      <c r="H875" s="21">
        <v>42736</v>
      </c>
      <c r="I875" s="21"/>
      <c r="J875" s="10" t="s">
        <v>1544</v>
      </c>
      <c r="K875" s="10" t="s">
        <v>1573</v>
      </c>
    </row>
    <row r="876" spans="1:11" hidden="1" x14ac:dyDescent="0.35">
      <c r="A876" s="11" t="s">
        <v>4357</v>
      </c>
      <c r="B876" s="12" t="s">
        <v>4358</v>
      </c>
      <c r="C876" t="str">
        <f t="shared" si="146"/>
        <v>adagoló eszköz</v>
      </c>
      <c r="D876" s="12" t="s">
        <v>4359</v>
      </c>
      <c r="E876" s="12" t="s">
        <v>4360</v>
      </c>
      <c r="F876" s="12" t="s">
        <v>4098</v>
      </c>
      <c r="G876" s="12" t="s">
        <v>4361</v>
      </c>
      <c r="H876" s="20">
        <v>45127</v>
      </c>
      <c r="I876" s="20"/>
      <c r="J876" s="12" t="s">
        <v>1544</v>
      </c>
      <c r="K876" s="12" t="s">
        <v>1545</v>
      </c>
    </row>
    <row r="877" spans="1:11" hidden="1" x14ac:dyDescent="0.35">
      <c r="A877" s="9" t="s">
        <v>4362</v>
      </c>
      <c r="B877" s="10" t="s">
        <v>4363</v>
      </c>
      <c r="C877" t="str">
        <f t="shared" si="146"/>
        <v>buborékcsomagolásban</v>
      </c>
      <c r="D877" s="10" t="s">
        <v>4364</v>
      </c>
      <c r="E877" s="10" t="s">
        <v>4360</v>
      </c>
      <c r="F877" s="10" t="s">
        <v>4098</v>
      </c>
      <c r="G877" s="10" t="s">
        <v>4361</v>
      </c>
      <c r="H877" s="21">
        <v>41395</v>
      </c>
      <c r="I877" s="21"/>
      <c r="J877" s="10" t="s">
        <v>1544</v>
      </c>
      <c r="K877" s="10" t="s">
        <v>1563</v>
      </c>
    </row>
    <row r="878" spans="1:11" hidden="1" x14ac:dyDescent="0.35">
      <c r="A878" s="11" t="s">
        <v>4362</v>
      </c>
      <c r="B878" s="12" t="s">
        <v>1735</v>
      </c>
      <c r="C878" t="str">
        <f t="shared" si="146"/>
        <v>buborékcsomagolásban</v>
      </c>
      <c r="D878" s="12" t="s">
        <v>4365</v>
      </c>
      <c r="E878" s="12" t="s">
        <v>4360</v>
      </c>
      <c r="F878" s="12" t="s">
        <v>4098</v>
      </c>
      <c r="G878" s="12" t="s">
        <v>4361</v>
      </c>
      <c r="H878" s="20">
        <v>41485</v>
      </c>
      <c r="I878" s="20"/>
      <c r="J878" s="12" t="s">
        <v>1544</v>
      </c>
      <c r="K878" s="12" t="s">
        <v>1573</v>
      </c>
    </row>
    <row r="879" spans="1:11" hidden="1" x14ac:dyDescent="0.35">
      <c r="A879" s="9" t="s">
        <v>4366</v>
      </c>
      <c r="B879" s="10" t="s">
        <v>1735</v>
      </c>
      <c r="C879" t="str">
        <f t="shared" si="146"/>
        <v>buborékcsomagolásban</v>
      </c>
      <c r="D879" s="10" t="s">
        <v>4367</v>
      </c>
      <c r="E879" s="10" t="s">
        <v>4360</v>
      </c>
      <c r="F879" s="10" t="s">
        <v>4098</v>
      </c>
      <c r="G879" s="10" t="s">
        <v>4361</v>
      </c>
      <c r="H879" s="21">
        <v>41518</v>
      </c>
      <c r="I879" s="21"/>
      <c r="J879" s="10" t="s">
        <v>1544</v>
      </c>
      <c r="K879" s="10" t="s">
        <v>1573</v>
      </c>
    </row>
    <row r="880" spans="1:11" hidden="1" x14ac:dyDescent="0.35">
      <c r="A880" s="11" t="s">
        <v>4368</v>
      </c>
      <c r="B880" s="12" t="s">
        <v>1953</v>
      </c>
      <c r="C880" t="str">
        <f t="shared" si="146"/>
        <v>PP tartályban</v>
      </c>
      <c r="D880" s="12" t="s">
        <v>4369</v>
      </c>
      <c r="E880" s="12" t="s">
        <v>4360</v>
      </c>
      <c r="F880" s="12" t="s">
        <v>4098</v>
      </c>
      <c r="G880" s="12" t="s">
        <v>4361</v>
      </c>
      <c r="H880" s="20">
        <v>45961</v>
      </c>
      <c r="I880" s="20"/>
      <c r="J880" s="12" t="s">
        <v>1544</v>
      </c>
      <c r="K880" s="12" t="s">
        <v>1573</v>
      </c>
    </row>
    <row r="881" spans="1:11" hidden="1" x14ac:dyDescent="0.35">
      <c r="A881" s="9" t="s">
        <v>4370</v>
      </c>
      <c r="B881" s="10" t="s">
        <v>2075</v>
      </c>
      <c r="C881" t="str">
        <f>TRIM(_xlfn.TEXTAFTER(B881, "ml"))</f>
        <v>ampulla</v>
      </c>
      <c r="D881" s="10" t="s">
        <v>4371</v>
      </c>
      <c r="E881" s="10" t="s">
        <v>4372</v>
      </c>
      <c r="F881" s="10" t="s">
        <v>3353</v>
      </c>
      <c r="G881" s="10" t="s">
        <v>4373</v>
      </c>
      <c r="H881" s="21">
        <v>45231</v>
      </c>
      <c r="I881" s="21"/>
      <c r="J881" s="10" t="s">
        <v>1544</v>
      </c>
      <c r="K881" s="10" t="s">
        <v>1584</v>
      </c>
    </row>
    <row r="882" spans="1:11" hidden="1" x14ac:dyDescent="0.35">
      <c r="A882" s="11" t="s">
        <v>4374</v>
      </c>
      <c r="B882" s="12" t="s">
        <v>1735</v>
      </c>
      <c r="C882" t="str">
        <f t="shared" ref="C882:C890" si="147">TRIM(_xlfn.TEXTAFTER(B882, "-"))</f>
        <v>buborékcsomagolásban</v>
      </c>
      <c r="D882" s="12" t="s">
        <v>4375</v>
      </c>
      <c r="E882" s="12" t="s">
        <v>4360</v>
      </c>
      <c r="F882" s="12" t="s">
        <v>2468</v>
      </c>
      <c r="G882" s="12" t="s">
        <v>4361</v>
      </c>
      <c r="H882" s="20">
        <v>43578</v>
      </c>
      <c r="I882" s="20"/>
      <c r="J882" s="12" t="s">
        <v>1544</v>
      </c>
      <c r="K882" s="12" t="s">
        <v>1595</v>
      </c>
    </row>
    <row r="883" spans="1:11" hidden="1" x14ac:dyDescent="0.35">
      <c r="A883" s="9" t="s">
        <v>4376</v>
      </c>
      <c r="B883" s="10" t="s">
        <v>2062</v>
      </c>
      <c r="C883" t="str">
        <f t="shared" si="147"/>
        <v>buborékcsomagolásban</v>
      </c>
      <c r="D883" s="10" t="s">
        <v>4377</v>
      </c>
      <c r="E883" s="10" t="s">
        <v>4360</v>
      </c>
      <c r="F883" s="10" t="s">
        <v>2468</v>
      </c>
      <c r="G883" s="10" t="s">
        <v>4361</v>
      </c>
      <c r="H883" s="21">
        <v>43578</v>
      </c>
      <c r="I883" s="21"/>
      <c r="J883" s="10" t="s">
        <v>1544</v>
      </c>
      <c r="K883" s="10" t="s">
        <v>1595</v>
      </c>
    </row>
    <row r="884" spans="1:11" hidden="1" x14ac:dyDescent="0.35">
      <c r="A884" s="11" t="s">
        <v>4376</v>
      </c>
      <c r="B884" s="12" t="s">
        <v>1735</v>
      </c>
      <c r="C884" t="str">
        <f t="shared" si="147"/>
        <v>buborékcsomagolásban</v>
      </c>
      <c r="D884" s="12" t="s">
        <v>4378</v>
      </c>
      <c r="E884" s="12" t="s">
        <v>4360</v>
      </c>
      <c r="F884" s="12" t="s">
        <v>2468</v>
      </c>
      <c r="G884" s="12" t="s">
        <v>4361</v>
      </c>
      <c r="H884" s="20">
        <v>43578</v>
      </c>
      <c r="I884" s="20"/>
      <c r="J884" s="12" t="s">
        <v>1544</v>
      </c>
      <c r="K884" s="12" t="s">
        <v>1595</v>
      </c>
    </row>
    <row r="885" spans="1:11" hidden="1" x14ac:dyDescent="0.35">
      <c r="A885" s="9" t="s">
        <v>4379</v>
      </c>
      <c r="B885" s="10" t="s">
        <v>4380</v>
      </c>
      <c r="C885" t="str">
        <f t="shared" si="147"/>
        <v>mûanyag tartályban</v>
      </c>
      <c r="D885" s="10" t="s">
        <v>4381</v>
      </c>
      <c r="E885" s="10" t="s">
        <v>4360</v>
      </c>
      <c r="F885" s="10" t="s">
        <v>2468</v>
      </c>
      <c r="G885" s="10" t="s">
        <v>4361</v>
      </c>
      <c r="H885" s="21">
        <v>44641</v>
      </c>
      <c r="I885" s="21"/>
      <c r="J885" s="10" t="s">
        <v>1544</v>
      </c>
      <c r="K885" s="10" t="s">
        <v>1573</v>
      </c>
    </row>
    <row r="886" spans="1:11" hidden="1" x14ac:dyDescent="0.35">
      <c r="A886" s="11" t="s">
        <v>4379</v>
      </c>
      <c r="B886" s="12" t="s">
        <v>4382</v>
      </c>
      <c r="C886" t="str">
        <f t="shared" si="147"/>
        <v>mûanyag tartályban</v>
      </c>
      <c r="D886" s="12" t="s">
        <v>4383</v>
      </c>
      <c r="E886" s="12" t="s">
        <v>4360</v>
      </c>
      <c r="F886" s="12" t="s">
        <v>2468</v>
      </c>
      <c r="G886" s="12" t="s">
        <v>4361</v>
      </c>
      <c r="H886" s="20">
        <v>44774</v>
      </c>
      <c r="I886" s="20"/>
      <c r="J886" s="12" t="s">
        <v>1544</v>
      </c>
      <c r="K886" s="12" t="s">
        <v>1573</v>
      </c>
    </row>
    <row r="887" spans="1:11" hidden="1" x14ac:dyDescent="0.35">
      <c r="A887" s="9" t="s">
        <v>4384</v>
      </c>
      <c r="B887" s="10" t="s">
        <v>1608</v>
      </c>
      <c r="C887" t="str">
        <f t="shared" si="147"/>
        <v>buborékcsomagolásban</v>
      </c>
      <c r="D887" s="10" t="s">
        <v>4385</v>
      </c>
      <c r="E887" s="10" t="s">
        <v>4386</v>
      </c>
      <c r="F887" s="10" t="s">
        <v>2897</v>
      </c>
      <c r="G887" s="10" t="s">
        <v>4387</v>
      </c>
      <c r="H887" s="21">
        <v>43767</v>
      </c>
      <c r="I887" s="21"/>
      <c r="J887" s="10" t="s">
        <v>1556</v>
      </c>
      <c r="K887" s="10" t="s">
        <v>1747</v>
      </c>
    </row>
    <row r="888" spans="1:11" hidden="1" x14ac:dyDescent="0.35">
      <c r="A888" s="11" t="s">
        <v>4388</v>
      </c>
      <c r="B888" s="12" t="s">
        <v>1722</v>
      </c>
      <c r="C888" t="str">
        <f t="shared" si="147"/>
        <v>buborékcsomagolásban</v>
      </c>
      <c r="D888" s="12" t="s">
        <v>4389</v>
      </c>
      <c r="E888" s="12" t="s">
        <v>4390</v>
      </c>
      <c r="F888" s="12" t="s">
        <v>1714</v>
      </c>
      <c r="G888" s="12" t="s">
        <v>4391</v>
      </c>
      <c r="H888" s="20">
        <v>45897</v>
      </c>
      <c r="I888" s="20"/>
      <c r="J888" s="12" t="s">
        <v>1544</v>
      </c>
      <c r="K888" s="12" t="s">
        <v>1545</v>
      </c>
    </row>
    <row r="889" spans="1:11" hidden="1" x14ac:dyDescent="0.35">
      <c r="A889" s="9" t="s">
        <v>4392</v>
      </c>
      <c r="B889" s="10" t="s">
        <v>1722</v>
      </c>
      <c r="C889" t="str">
        <f t="shared" si="147"/>
        <v>buborékcsomagolásban</v>
      </c>
      <c r="D889" s="10" t="s">
        <v>4393</v>
      </c>
      <c r="E889" s="10" t="s">
        <v>4390</v>
      </c>
      <c r="F889" s="10" t="s">
        <v>1714</v>
      </c>
      <c r="G889" s="10" t="s">
        <v>4391</v>
      </c>
      <c r="H889" s="21">
        <v>43955</v>
      </c>
      <c r="I889" s="21"/>
      <c r="J889" s="10" t="s">
        <v>1544</v>
      </c>
      <c r="K889" s="10" t="s">
        <v>1545</v>
      </c>
    </row>
    <row r="890" spans="1:11" hidden="1" x14ac:dyDescent="0.35">
      <c r="A890" s="11" t="s">
        <v>4394</v>
      </c>
      <c r="B890" s="12" t="s">
        <v>1608</v>
      </c>
      <c r="C890" t="str">
        <f t="shared" si="147"/>
        <v>buborékcsomagolásban</v>
      </c>
      <c r="D890" s="12" t="s">
        <v>4395</v>
      </c>
      <c r="E890" s="12" t="s">
        <v>2257</v>
      </c>
      <c r="F890" s="12" t="s">
        <v>2113</v>
      </c>
      <c r="G890" s="12" t="s">
        <v>2259</v>
      </c>
      <c r="H890" s="20">
        <v>42005</v>
      </c>
      <c r="I890" s="20"/>
      <c r="J890" s="12" t="s">
        <v>1583</v>
      </c>
      <c r="K890" s="12" t="s">
        <v>1567</v>
      </c>
    </row>
    <row r="891" spans="1:11" x14ac:dyDescent="0.35">
      <c r="A891" s="9" t="s">
        <v>4396</v>
      </c>
      <c r="B891" s="10" t="s">
        <v>4397</v>
      </c>
      <c r="C891" t="str">
        <f t="shared" ref="C891:C894" si="148">TRIM(_xlfn.TEXTAFTER(B891, "ml"))</f>
        <v>elõretöltött injekciós tollban</v>
      </c>
      <c r="D891" s="10" t="s">
        <v>4398</v>
      </c>
      <c r="E891" s="10" t="s">
        <v>4399</v>
      </c>
      <c r="F891" s="10" t="s">
        <v>4400</v>
      </c>
      <c r="G891" s="10" t="s">
        <v>3451</v>
      </c>
      <c r="H891" s="21">
        <v>44970</v>
      </c>
      <c r="I891" s="21">
        <v>46022</v>
      </c>
      <c r="J891" s="10" t="s">
        <v>1583</v>
      </c>
      <c r="K891" s="10" t="s">
        <v>1545</v>
      </c>
    </row>
    <row r="892" spans="1:11" x14ac:dyDescent="0.35">
      <c r="A892" s="11" t="s">
        <v>4401</v>
      </c>
      <c r="B892" s="12" t="s">
        <v>4397</v>
      </c>
      <c r="C892" t="str">
        <f t="shared" si="148"/>
        <v>elõretöltött injekciós tollban</v>
      </c>
      <c r="D892" s="12" t="s">
        <v>4402</v>
      </c>
      <c r="E892" s="12" t="s">
        <v>4399</v>
      </c>
      <c r="F892" s="12" t="s">
        <v>4400</v>
      </c>
      <c r="G892" s="12" t="s">
        <v>3451</v>
      </c>
      <c r="H892" s="20">
        <v>45100</v>
      </c>
      <c r="I892" s="20">
        <v>46022</v>
      </c>
      <c r="J892" s="12" t="s">
        <v>1583</v>
      </c>
      <c r="K892" s="12" t="s">
        <v>1545</v>
      </c>
    </row>
    <row r="893" spans="1:11" hidden="1" x14ac:dyDescent="0.35">
      <c r="A893" s="9" t="s">
        <v>4403</v>
      </c>
      <c r="B893" s="10" t="s">
        <v>2692</v>
      </c>
      <c r="C893" t="str">
        <f t="shared" si="148"/>
        <v>ampulla</v>
      </c>
      <c r="D893" s="10" t="s">
        <v>4404</v>
      </c>
      <c r="E893" s="10" t="s">
        <v>4405</v>
      </c>
      <c r="F893" s="10" t="s">
        <v>2245</v>
      </c>
      <c r="G893" s="10" t="s">
        <v>4406</v>
      </c>
      <c r="H893" s="21">
        <v>45299</v>
      </c>
      <c r="I893" s="21"/>
      <c r="J893" s="10" t="s">
        <v>1583</v>
      </c>
      <c r="K893" s="10" t="s">
        <v>1584</v>
      </c>
    </row>
    <row r="894" spans="1:11" x14ac:dyDescent="0.35">
      <c r="A894" s="11" t="s">
        <v>4403</v>
      </c>
      <c r="B894" s="12" t="s">
        <v>4116</v>
      </c>
      <c r="C894" t="str">
        <f t="shared" si="148"/>
        <v>ampulla</v>
      </c>
      <c r="D894" s="12" t="s">
        <v>4407</v>
      </c>
      <c r="E894" s="12" t="s">
        <v>4405</v>
      </c>
      <c r="F894" s="12" t="s">
        <v>2245</v>
      </c>
      <c r="G894" s="12" t="s">
        <v>4406</v>
      </c>
      <c r="H894" s="20">
        <v>45919</v>
      </c>
      <c r="I894" s="20">
        <v>46081</v>
      </c>
      <c r="J894" s="12" t="s">
        <v>1583</v>
      </c>
      <c r="K894" s="12" t="s">
        <v>1584</v>
      </c>
    </row>
    <row r="895" spans="1:11" hidden="1" x14ac:dyDescent="0.35">
      <c r="A895" s="9" t="s">
        <v>4408</v>
      </c>
      <c r="B895" s="10" t="s">
        <v>2174</v>
      </c>
      <c r="C895" t="str">
        <f>TRIM(_xlfn.TEXTAFTER(B895, "-"))</f>
        <v>buborékcsomagolásban</v>
      </c>
      <c r="D895" s="10" t="s">
        <v>4409</v>
      </c>
      <c r="E895" s="10" t="s">
        <v>4410</v>
      </c>
      <c r="F895" s="10" t="s">
        <v>2673</v>
      </c>
      <c r="G895" s="10" t="s">
        <v>4411</v>
      </c>
      <c r="H895" s="21">
        <v>45778</v>
      </c>
      <c r="I895" s="21"/>
      <c r="J895" s="10" t="s">
        <v>1583</v>
      </c>
      <c r="K895" s="10" t="s">
        <v>1549</v>
      </c>
    </row>
    <row r="896" spans="1:11" hidden="1" x14ac:dyDescent="0.35">
      <c r="A896" s="11" t="s">
        <v>4412</v>
      </c>
      <c r="B896" s="12" t="s">
        <v>1667</v>
      </c>
      <c r="C896" t="str">
        <f>TRIM(_xlfn.TEXTAFTER(B896, "-"))</f>
        <v>buborékcsomagolásban</v>
      </c>
      <c r="D896" s="12" t="s">
        <v>4413</v>
      </c>
      <c r="E896" s="12" t="s">
        <v>3025</v>
      </c>
      <c r="F896" s="12" t="s">
        <v>1806</v>
      </c>
      <c r="G896" s="12" t="s">
        <v>3027</v>
      </c>
      <c r="H896" s="20">
        <v>43762</v>
      </c>
      <c r="I896" s="20"/>
      <c r="J896" s="12" t="s">
        <v>1583</v>
      </c>
      <c r="K896" s="12" t="s">
        <v>1567</v>
      </c>
    </row>
    <row r="897" spans="1:11" hidden="1" x14ac:dyDescent="0.35">
      <c r="A897" s="9" t="s">
        <v>4414</v>
      </c>
      <c r="B897" s="10" t="s">
        <v>4415</v>
      </c>
      <c r="C897" t="s">
        <v>6139</v>
      </c>
      <c r="D897" s="10" t="s">
        <v>4416</v>
      </c>
      <c r="E897" s="10" t="s">
        <v>4417</v>
      </c>
      <c r="F897" s="10" t="s">
        <v>2031</v>
      </c>
      <c r="G897" s="10" t="s">
        <v>3047</v>
      </c>
      <c r="H897" s="21">
        <v>45734</v>
      </c>
      <c r="I897" s="21"/>
      <c r="J897" s="10" t="s">
        <v>1583</v>
      </c>
      <c r="K897" s="10" t="s">
        <v>1747</v>
      </c>
    </row>
    <row r="898" spans="1:11" hidden="1" x14ac:dyDescent="0.35">
      <c r="A898" s="11" t="s">
        <v>4418</v>
      </c>
      <c r="B898" s="12" t="s">
        <v>4415</v>
      </c>
      <c r="C898" t="s">
        <v>6139</v>
      </c>
      <c r="D898" s="12" t="s">
        <v>4419</v>
      </c>
      <c r="E898" s="12" t="s">
        <v>4417</v>
      </c>
      <c r="F898" s="12" t="s">
        <v>2031</v>
      </c>
      <c r="G898" s="12" t="s">
        <v>3047</v>
      </c>
      <c r="H898" s="20">
        <v>45700</v>
      </c>
      <c r="I898" s="20"/>
      <c r="J898" s="12" t="s">
        <v>1583</v>
      </c>
      <c r="K898" s="12" t="s">
        <v>1563</v>
      </c>
    </row>
    <row r="899" spans="1:11" hidden="1" x14ac:dyDescent="0.35">
      <c r="A899" s="9" t="s">
        <v>4420</v>
      </c>
      <c r="B899" s="10" t="s">
        <v>4415</v>
      </c>
      <c r="C899" t="s">
        <v>6139</v>
      </c>
      <c r="D899" s="10" t="s">
        <v>4421</v>
      </c>
      <c r="E899" s="10" t="s">
        <v>4417</v>
      </c>
      <c r="F899" s="10" t="s">
        <v>2031</v>
      </c>
      <c r="G899" s="10" t="s">
        <v>3047</v>
      </c>
      <c r="H899" s="21">
        <v>45734</v>
      </c>
      <c r="I899" s="21"/>
      <c r="J899" s="10" t="s">
        <v>1583</v>
      </c>
      <c r="K899" s="10" t="s">
        <v>1747</v>
      </c>
    </row>
    <row r="900" spans="1:11" hidden="1" x14ac:dyDescent="0.35">
      <c r="A900" s="11" t="s">
        <v>4422</v>
      </c>
      <c r="B900" s="12" t="s">
        <v>4423</v>
      </c>
      <c r="C900" t="s">
        <v>6131</v>
      </c>
      <c r="D900" s="12" t="s">
        <v>4424</v>
      </c>
      <c r="E900" s="12" t="s">
        <v>4425</v>
      </c>
      <c r="F900" s="12" t="s">
        <v>4400</v>
      </c>
      <c r="G900" s="12" t="s">
        <v>4426</v>
      </c>
      <c r="H900" s="20">
        <v>45505</v>
      </c>
      <c r="I900" s="20"/>
      <c r="J900" s="12" t="s">
        <v>1544</v>
      </c>
      <c r="K900" s="12" t="s">
        <v>1584</v>
      </c>
    </row>
    <row r="901" spans="1:11" x14ac:dyDescent="0.35">
      <c r="A901" s="9" t="s">
        <v>4427</v>
      </c>
      <c r="B901" s="10" t="s">
        <v>1586</v>
      </c>
      <c r="C901" t="str">
        <f>TRIM(_xlfn.TEXTAFTER(B901, "-"))</f>
        <v>injekciós üvegben</v>
      </c>
      <c r="D901" s="10" t="s">
        <v>4428</v>
      </c>
      <c r="E901" s="10" t="s">
        <v>4429</v>
      </c>
      <c r="F901" s="10" t="s">
        <v>4400</v>
      </c>
      <c r="G901" s="10" t="s">
        <v>4430</v>
      </c>
      <c r="H901" s="21">
        <v>45778</v>
      </c>
      <c r="I901" s="21">
        <v>46022</v>
      </c>
      <c r="J901" s="10" t="s">
        <v>1583</v>
      </c>
      <c r="K901" s="10" t="s">
        <v>1563</v>
      </c>
    </row>
    <row r="902" spans="1:11" x14ac:dyDescent="0.35">
      <c r="A902" s="11" t="s">
        <v>4431</v>
      </c>
      <c r="B902" s="12" t="s">
        <v>1586</v>
      </c>
      <c r="C902" t="str">
        <f>TRIM(_xlfn.TEXTAFTER(B902, "-"))</f>
        <v>injekciós üvegben</v>
      </c>
      <c r="D902" s="12" t="s">
        <v>4432</v>
      </c>
      <c r="E902" s="12" t="s">
        <v>4429</v>
      </c>
      <c r="F902" s="12" t="s">
        <v>4400</v>
      </c>
      <c r="G902" s="12" t="s">
        <v>4430</v>
      </c>
      <c r="H902" s="20">
        <v>45831</v>
      </c>
      <c r="I902" s="20">
        <v>46022</v>
      </c>
      <c r="J902" s="12" t="s">
        <v>1583</v>
      </c>
      <c r="K902" s="12" t="s">
        <v>1595</v>
      </c>
    </row>
    <row r="903" spans="1:11" x14ac:dyDescent="0.35">
      <c r="A903" s="9" t="s">
        <v>4433</v>
      </c>
      <c r="B903" s="10" t="s">
        <v>1586</v>
      </c>
      <c r="C903" t="str">
        <f>TRIM(_xlfn.TEXTAFTER(B903, "-"))</f>
        <v>injekciós üvegben</v>
      </c>
      <c r="D903" s="10" t="s">
        <v>4434</v>
      </c>
      <c r="E903" s="10" t="s">
        <v>4429</v>
      </c>
      <c r="F903" s="10" t="s">
        <v>4400</v>
      </c>
      <c r="G903" s="10" t="s">
        <v>4430</v>
      </c>
      <c r="H903" s="21">
        <v>45790</v>
      </c>
      <c r="I903" s="21">
        <v>46022</v>
      </c>
      <c r="J903" s="10" t="s">
        <v>1583</v>
      </c>
      <c r="K903" s="10" t="s">
        <v>1563</v>
      </c>
    </row>
    <row r="904" spans="1:11" hidden="1" x14ac:dyDescent="0.35">
      <c r="A904" s="11" t="s">
        <v>4435</v>
      </c>
      <c r="B904" s="12" t="s">
        <v>1722</v>
      </c>
      <c r="C904" t="str">
        <f>TRIM(_xlfn.TEXTAFTER(B904, "-"))</f>
        <v>buborékcsomagolásban</v>
      </c>
      <c r="D904" s="12" t="s">
        <v>4436</v>
      </c>
      <c r="E904" s="12" t="s">
        <v>4437</v>
      </c>
      <c r="F904" s="12" t="s">
        <v>3463</v>
      </c>
      <c r="G904" s="12" t="s">
        <v>4438</v>
      </c>
      <c r="H904" s="20">
        <v>45260</v>
      </c>
      <c r="I904" s="20"/>
      <c r="J904" s="12" t="s">
        <v>1544</v>
      </c>
      <c r="K904" s="12" t="s">
        <v>1584</v>
      </c>
    </row>
    <row r="905" spans="1:11" hidden="1" x14ac:dyDescent="0.35">
      <c r="A905" s="9" t="s">
        <v>4439</v>
      </c>
      <c r="B905" s="10" t="s">
        <v>4440</v>
      </c>
      <c r="C905" t="str">
        <f t="shared" ref="C905:C914" si="149">TRIM(_xlfn.TEXTAFTER(B905, "ml"))</f>
        <v>patronban</v>
      </c>
      <c r="D905" s="10" t="s">
        <v>4441</v>
      </c>
      <c r="E905" s="10" t="s">
        <v>4399</v>
      </c>
      <c r="F905" s="10" t="s">
        <v>1965</v>
      </c>
      <c r="G905" s="10" t="s">
        <v>3451</v>
      </c>
      <c r="H905" s="21">
        <v>45382</v>
      </c>
      <c r="I905" s="21"/>
      <c r="J905" s="10" t="s">
        <v>1544</v>
      </c>
      <c r="K905" s="10" t="s">
        <v>1584</v>
      </c>
    </row>
    <row r="906" spans="1:11" x14ac:dyDescent="0.35">
      <c r="A906" s="11" t="s">
        <v>4442</v>
      </c>
      <c r="B906" s="12" t="s">
        <v>4443</v>
      </c>
      <c r="C906" t="str">
        <f t="shared" si="149"/>
        <v>LDPE palackban</v>
      </c>
      <c r="D906" s="12" t="s">
        <v>4444</v>
      </c>
      <c r="E906" s="12" t="s">
        <v>4303</v>
      </c>
      <c r="F906" s="12" t="s">
        <v>1781</v>
      </c>
      <c r="G906" s="12" t="s">
        <v>1746</v>
      </c>
      <c r="H906" s="20">
        <v>45958</v>
      </c>
      <c r="I906" s="20">
        <v>45991</v>
      </c>
      <c r="J906" s="12" t="s">
        <v>1860</v>
      </c>
      <c r="K906" s="12" t="s">
        <v>1549</v>
      </c>
    </row>
    <row r="907" spans="1:11" x14ac:dyDescent="0.35">
      <c r="A907" s="9" t="s">
        <v>4442</v>
      </c>
      <c r="B907" s="10" t="s">
        <v>4445</v>
      </c>
      <c r="C907" t="str">
        <f t="shared" si="149"/>
        <v>LDPE palackban</v>
      </c>
      <c r="D907" s="10" t="s">
        <v>4446</v>
      </c>
      <c r="E907" s="10" t="s">
        <v>4303</v>
      </c>
      <c r="F907" s="10" t="s">
        <v>1781</v>
      </c>
      <c r="G907" s="10" t="s">
        <v>1746</v>
      </c>
      <c r="H907" s="21">
        <v>45965</v>
      </c>
      <c r="I907" s="21">
        <v>45991</v>
      </c>
      <c r="J907" s="10" t="s">
        <v>1860</v>
      </c>
      <c r="K907" s="10" t="s">
        <v>1584</v>
      </c>
    </row>
    <row r="908" spans="1:11" hidden="1" x14ac:dyDescent="0.35">
      <c r="A908" s="11" t="s">
        <v>4447</v>
      </c>
      <c r="B908" s="12" t="s">
        <v>4448</v>
      </c>
      <c r="C908" t="str">
        <f t="shared" si="149"/>
        <v>infúziós zsákban</v>
      </c>
      <c r="D908" s="12" t="s">
        <v>4449</v>
      </c>
      <c r="E908" s="12" t="s">
        <v>4303</v>
      </c>
      <c r="F908" s="12" t="s">
        <v>3979</v>
      </c>
      <c r="G908" s="12" t="s">
        <v>1746</v>
      </c>
      <c r="H908" s="20">
        <v>45511</v>
      </c>
      <c r="I908" s="20"/>
      <c r="J908" s="12" t="s">
        <v>3402</v>
      </c>
      <c r="K908" s="12" t="s">
        <v>1584</v>
      </c>
    </row>
    <row r="909" spans="1:11" hidden="1" x14ac:dyDescent="0.35">
      <c r="A909" s="9" t="s">
        <v>4447</v>
      </c>
      <c r="B909" s="10" t="s">
        <v>4450</v>
      </c>
      <c r="C909" t="str">
        <f t="shared" si="149"/>
        <v>infúziós zsákban</v>
      </c>
      <c r="D909" s="10" t="s">
        <v>4451</v>
      </c>
      <c r="E909" s="10" t="s">
        <v>4303</v>
      </c>
      <c r="F909" s="10" t="s">
        <v>3979</v>
      </c>
      <c r="G909" s="10" t="s">
        <v>1746</v>
      </c>
      <c r="H909" s="21">
        <v>45548</v>
      </c>
      <c r="I909" s="21"/>
      <c r="J909" s="10" t="s">
        <v>3402</v>
      </c>
      <c r="K909" s="10" t="s">
        <v>1584</v>
      </c>
    </row>
    <row r="910" spans="1:11" hidden="1" x14ac:dyDescent="0.35">
      <c r="A910" s="11" t="s">
        <v>4447</v>
      </c>
      <c r="B910" s="12" t="s">
        <v>4452</v>
      </c>
      <c r="C910" t="str">
        <f t="shared" si="149"/>
        <v>infúziós zsákban</v>
      </c>
      <c r="D910" s="12" t="s">
        <v>4453</v>
      </c>
      <c r="E910" s="12" t="s">
        <v>4303</v>
      </c>
      <c r="F910" s="12" t="s">
        <v>3979</v>
      </c>
      <c r="G910" s="12" t="s">
        <v>1746</v>
      </c>
      <c r="H910" s="20">
        <v>45511</v>
      </c>
      <c r="I910" s="20"/>
      <c r="J910" s="12" t="s">
        <v>3402</v>
      </c>
      <c r="K910" s="12" t="s">
        <v>1584</v>
      </c>
    </row>
    <row r="911" spans="1:11" hidden="1" x14ac:dyDescent="0.35">
      <c r="A911" s="9" t="s">
        <v>4447</v>
      </c>
      <c r="B911" s="10" t="s">
        <v>4454</v>
      </c>
      <c r="C911" t="str">
        <f t="shared" si="149"/>
        <v>infúziós zsákban</v>
      </c>
      <c r="D911" s="10" t="s">
        <v>4455</v>
      </c>
      <c r="E911" s="10" t="s">
        <v>4303</v>
      </c>
      <c r="F911" s="10" t="s">
        <v>3979</v>
      </c>
      <c r="G911" s="10" t="s">
        <v>1746</v>
      </c>
      <c r="H911" s="21">
        <v>45511</v>
      </c>
      <c r="I911" s="21"/>
      <c r="J911" s="10" t="s">
        <v>3402</v>
      </c>
      <c r="K911" s="10" t="s">
        <v>1584</v>
      </c>
    </row>
    <row r="912" spans="1:11" hidden="1" x14ac:dyDescent="0.35">
      <c r="A912" s="11" t="s">
        <v>4447</v>
      </c>
      <c r="B912" s="12" t="s">
        <v>3977</v>
      </c>
      <c r="C912" t="str">
        <f t="shared" si="149"/>
        <v>infúziós zsákban</v>
      </c>
      <c r="D912" s="12" t="s">
        <v>4456</v>
      </c>
      <c r="E912" s="12" t="s">
        <v>4303</v>
      </c>
      <c r="F912" s="12" t="s">
        <v>3979</v>
      </c>
      <c r="G912" s="12" t="s">
        <v>1746</v>
      </c>
      <c r="H912" s="20">
        <v>45511</v>
      </c>
      <c r="I912" s="20"/>
      <c r="J912" s="12" t="s">
        <v>3402</v>
      </c>
      <c r="K912" s="12" t="s">
        <v>1584</v>
      </c>
    </row>
    <row r="913" spans="1:11" x14ac:dyDescent="0.35">
      <c r="A913" s="9" t="s">
        <v>4457</v>
      </c>
      <c r="B913" s="10" t="s">
        <v>4458</v>
      </c>
      <c r="C913" t="str">
        <f t="shared" si="149"/>
        <v>üvegben</v>
      </c>
      <c r="D913" s="10" t="s">
        <v>4459</v>
      </c>
      <c r="E913" s="10" t="s">
        <v>4139</v>
      </c>
      <c r="F913" s="10" t="s">
        <v>2673</v>
      </c>
      <c r="G913" s="10" t="s">
        <v>4140</v>
      </c>
      <c r="H913" s="21">
        <v>44022</v>
      </c>
      <c r="I913" s="21">
        <v>46022</v>
      </c>
      <c r="J913" s="10" t="s">
        <v>1583</v>
      </c>
      <c r="K913" s="10" t="s">
        <v>1549</v>
      </c>
    </row>
    <row r="914" spans="1:11" hidden="1" x14ac:dyDescent="0.35">
      <c r="A914" s="11" t="s">
        <v>4460</v>
      </c>
      <c r="B914" s="12" t="s">
        <v>4461</v>
      </c>
      <c r="C914" t="str">
        <f t="shared" si="149"/>
        <v>flakonban</v>
      </c>
      <c r="D914" s="12" t="s">
        <v>4462</v>
      </c>
      <c r="E914" s="12" t="s">
        <v>4463</v>
      </c>
      <c r="F914" s="12" t="s">
        <v>4464</v>
      </c>
      <c r="G914" s="12" t="s">
        <v>4465</v>
      </c>
      <c r="H914" s="20">
        <v>45663</v>
      </c>
      <c r="I914" s="20"/>
      <c r="J914" s="12" t="s">
        <v>1544</v>
      </c>
      <c r="K914" s="12" t="s">
        <v>1549</v>
      </c>
    </row>
    <row r="915" spans="1:11" hidden="1" x14ac:dyDescent="0.35">
      <c r="A915" s="9" t="s">
        <v>4466</v>
      </c>
      <c r="B915" s="10" t="s">
        <v>3942</v>
      </c>
      <c r="C915" t="str">
        <f t="shared" ref="C915:C917" si="150">TRIM(_xlfn.TEXTAFTER(B915, "-"))</f>
        <v>porüveg</v>
      </c>
      <c r="D915" s="10" t="s">
        <v>4467</v>
      </c>
      <c r="E915" s="10" t="s">
        <v>4468</v>
      </c>
      <c r="F915" s="10" t="s">
        <v>1641</v>
      </c>
      <c r="G915" s="10" t="s">
        <v>4469</v>
      </c>
      <c r="H915" s="21">
        <v>44860</v>
      </c>
      <c r="I915" s="21"/>
      <c r="J915" s="10" t="s">
        <v>1544</v>
      </c>
      <c r="K915" s="10" t="s">
        <v>1545</v>
      </c>
    </row>
    <row r="916" spans="1:11" hidden="1" x14ac:dyDescent="0.35">
      <c r="A916" s="11" t="s">
        <v>4470</v>
      </c>
      <c r="B916" s="12" t="s">
        <v>3942</v>
      </c>
      <c r="C916" t="str">
        <f t="shared" si="150"/>
        <v>porüveg</v>
      </c>
      <c r="D916" s="12" t="s">
        <v>4471</v>
      </c>
      <c r="E916" s="12" t="s">
        <v>4468</v>
      </c>
      <c r="F916" s="12" t="s">
        <v>1641</v>
      </c>
      <c r="G916" s="12" t="s">
        <v>4469</v>
      </c>
      <c r="H916" s="20">
        <v>44860</v>
      </c>
      <c r="I916" s="20"/>
      <c r="J916" s="12" t="s">
        <v>1544</v>
      </c>
      <c r="K916" s="12" t="s">
        <v>1545</v>
      </c>
    </row>
    <row r="917" spans="1:11" hidden="1" x14ac:dyDescent="0.35">
      <c r="A917" s="9" t="s">
        <v>4472</v>
      </c>
      <c r="B917" s="10" t="s">
        <v>3942</v>
      </c>
      <c r="C917" t="str">
        <f t="shared" si="150"/>
        <v>porüveg</v>
      </c>
      <c r="D917" s="10" t="s">
        <v>4473</v>
      </c>
      <c r="E917" s="10" t="s">
        <v>4468</v>
      </c>
      <c r="F917" s="10" t="s">
        <v>1641</v>
      </c>
      <c r="G917" s="10" t="s">
        <v>4469</v>
      </c>
      <c r="H917" s="21">
        <v>44860</v>
      </c>
      <c r="I917" s="21"/>
      <c r="J917" s="10" t="s">
        <v>1544</v>
      </c>
      <c r="K917" s="10" t="s">
        <v>1545</v>
      </c>
    </row>
    <row r="918" spans="1:11" hidden="1" x14ac:dyDescent="0.35">
      <c r="A918" s="11" t="s">
        <v>4474</v>
      </c>
      <c r="B918" s="12" t="s">
        <v>4475</v>
      </c>
      <c r="C918" t="str">
        <f>TRIM(_xlfn.TEXTAFTER(B918, "ml"))</f>
        <v>üvegben</v>
      </c>
      <c r="D918" s="12" t="s">
        <v>4476</v>
      </c>
      <c r="E918" s="12" t="s">
        <v>4477</v>
      </c>
      <c r="F918" s="12" t="s">
        <v>1781</v>
      </c>
      <c r="G918" s="12" t="s">
        <v>4478</v>
      </c>
      <c r="H918" s="20">
        <v>40848</v>
      </c>
      <c r="I918" s="20"/>
      <c r="J918" s="12" t="s">
        <v>1544</v>
      </c>
      <c r="K918" s="12" t="s">
        <v>1573</v>
      </c>
    </row>
    <row r="919" spans="1:11" hidden="1" x14ac:dyDescent="0.35">
      <c r="A919" s="9" t="s">
        <v>4479</v>
      </c>
      <c r="B919" s="10" t="s">
        <v>1717</v>
      </c>
      <c r="C919" t="str">
        <f t="shared" ref="C919" si="151">TRIM(_xlfn.TEXTAFTER(B919, "-"))</f>
        <v>buborékcsomagolásban</v>
      </c>
      <c r="D919" s="10" t="s">
        <v>4480</v>
      </c>
      <c r="E919" s="10" t="s">
        <v>1730</v>
      </c>
      <c r="F919" s="10" t="s">
        <v>1554</v>
      </c>
      <c r="G919" s="10" t="s">
        <v>1731</v>
      </c>
      <c r="H919" s="21">
        <v>45671</v>
      </c>
      <c r="I919" s="21"/>
      <c r="J919" s="10" t="s">
        <v>1544</v>
      </c>
      <c r="K919" s="10" t="s">
        <v>1567</v>
      </c>
    </row>
    <row r="920" spans="1:11" hidden="1" x14ac:dyDescent="0.35">
      <c r="A920" s="11" t="s">
        <v>4481</v>
      </c>
      <c r="B920" s="12" t="s">
        <v>4482</v>
      </c>
      <c r="C920" t="str">
        <f>TRIM(_xlfn.TEXTAFTER(B920, "ml"))</f>
        <v>üvegpalackban</v>
      </c>
      <c r="D920" s="12" t="s">
        <v>4483</v>
      </c>
      <c r="E920" s="12" t="s">
        <v>4484</v>
      </c>
      <c r="F920" s="12" t="s">
        <v>4104</v>
      </c>
      <c r="G920" s="12" t="s">
        <v>4485</v>
      </c>
      <c r="H920" s="20">
        <v>42740</v>
      </c>
      <c r="I920" s="20"/>
      <c r="J920" s="12" t="s">
        <v>1583</v>
      </c>
      <c r="K920" s="12" t="s">
        <v>1573</v>
      </c>
    </row>
    <row r="921" spans="1:11" hidden="1" x14ac:dyDescent="0.35">
      <c r="A921" s="9" t="s">
        <v>4486</v>
      </c>
      <c r="B921" s="10" t="s">
        <v>4487</v>
      </c>
      <c r="C921" t="str">
        <f t="shared" ref="C921:C929" si="152">TRIM(_xlfn.TEXTAFTER(B921, "-"))</f>
        <v>buborékcsomagolásban</v>
      </c>
      <c r="D921" s="10" t="s">
        <v>4488</v>
      </c>
      <c r="E921" s="10" t="s">
        <v>3777</v>
      </c>
      <c r="F921" s="10" t="s">
        <v>4489</v>
      </c>
      <c r="G921" s="10" t="s">
        <v>3779</v>
      </c>
      <c r="H921" s="21">
        <v>45092</v>
      </c>
      <c r="I921" s="21"/>
      <c r="J921" s="10" t="s">
        <v>1678</v>
      </c>
      <c r="K921" s="10" t="s">
        <v>1549</v>
      </c>
    </row>
    <row r="922" spans="1:11" hidden="1" x14ac:dyDescent="0.35">
      <c r="A922" s="11" t="s">
        <v>4490</v>
      </c>
      <c r="B922" s="12" t="s">
        <v>2475</v>
      </c>
      <c r="C922" t="str">
        <f t="shared" si="152"/>
        <v>buborékcsomagolásban</v>
      </c>
      <c r="D922" s="12" t="s">
        <v>4491</v>
      </c>
      <c r="E922" s="12" t="s">
        <v>4492</v>
      </c>
      <c r="F922" s="12" t="s">
        <v>1821</v>
      </c>
      <c r="G922" s="12" t="s">
        <v>4493</v>
      </c>
      <c r="H922" s="20">
        <v>44810</v>
      </c>
      <c r="I922" s="20"/>
      <c r="J922" s="12" t="s">
        <v>1583</v>
      </c>
      <c r="K922" s="12" t="s">
        <v>1549</v>
      </c>
    </row>
    <row r="923" spans="1:11" hidden="1" x14ac:dyDescent="0.35">
      <c r="A923" s="9" t="s">
        <v>4490</v>
      </c>
      <c r="B923" s="10" t="s">
        <v>4326</v>
      </c>
      <c r="C923" t="str">
        <f t="shared" si="152"/>
        <v>buborékcsomagolásban</v>
      </c>
      <c r="D923" s="10" t="s">
        <v>4494</v>
      </c>
      <c r="E923" s="10" t="s">
        <v>4492</v>
      </c>
      <c r="F923" s="10" t="s">
        <v>1821</v>
      </c>
      <c r="G923" s="10" t="s">
        <v>4493</v>
      </c>
      <c r="H923" s="21">
        <v>44914</v>
      </c>
      <c r="I923" s="21"/>
      <c r="J923" s="10" t="s">
        <v>1583</v>
      </c>
      <c r="K923" s="10" t="s">
        <v>1549</v>
      </c>
    </row>
    <row r="924" spans="1:11" hidden="1" x14ac:dyDescent="0.35">
      <c r="A924" s="11" t="s">
        <v>4495</v>
      </c>
      <c r="B924" s="12" t="s">
        <v>2475</v>
      </c>
      <c r="C924" t="str">
        <f t="shared" si="152"/>
        <v>buborékcsomagolásban</v>
      </c>
      <c r="D924" s="12" t="s">
        <v>4496</v>
      </c>
      <c r="E924" s="12" t="s">
        <v>4492</v>
      </c>
      <c r="F924" s="12" t="s">
        <v>1821</v>
      </c>
      <c r="G924" s="12" t="s">
        <v>4493</v>
      </c>
      <c r="H924" s="20">
        <v>44761</v>
      </c>
      <c r="I924" s="20"/>
      <c r="J924" s="12" t="s">
        <v>1544</v>
      </c>
      <c r="K924" s="12" t="s">
        <v>1549</v>
      </c>
    </row>
    <row r="925" spans="1:11" hidden="1" x14ac:dyDescent="0.35">
      <c r="A925" s="9" t="s">
        <v>4495</v>
      </c>
      <c r="B925" s="10" t="s">
        <v>4326</v>
      </c>
      <c r="C925" t="str">
        <f t="shared" si="152"/>
        <v>buborékcsomagolásban</v>
      </c>
      <c r="D925" s="10" t="s">
        <v>4497</v>
      </c>
      <c r="E925" s="10" t="s">
        <v>4492</v>
      </c>
      <c r="F925" s="10" t="s">
        <v>1821</v>
      </c>
      <c r="G925" s="10" t="s">
        <v>4493</v>
      </c>
      <c r="H925" s="21">
        <v>44747</v>
      </c>
      <c r="I925" s="21"/>
      <c r="J925" s="10" t="s">
        <v>1583</v>
      </c>
      <c r="K925" s="10" t="s">
        <v>1584</v>
      </c>
    </row>
    <row r="926" spans="1:11" hidden="1" x14ac:dyDescent="0.35">
      <c r="A926" s="11" t="s">
        <v>4498</v>
      </c>
      <c r="B926" s="12" t="s">
        <v>2475</v>
      </c>
      <c r="C926" t="str">
        <f t="shared" si="152"/>
        <v>buborékcsomagolásban</v>
      </c>
      <c r="D926" s="12" t="s">
        <v>4499</v>
      </c>
      <c r="E926" s="12" t="s">
        <v>4500</v>
      </c>
      <c r="F926" s="12" t="s">
        <v>1821</v>
      </c>
      <c r="G926" s="12" t="s">
        <v>4501</v>
      </c>
      <c r="H926" s="20">
        <v>44988</v>
      </c>
      <c r="I926" s="20"/>
      <c r="J926" s="12" t="s">
        <v>1583</v>
      </c>
      <c r="K926" s="12" t="s">
        <v>1747</v>
      </c>
    </row>
    <row r="927" spans="1:11" hidden="1" x14ac:dyDescent="0.35">
      <c r="A927" s="9" t="s">
        <v>4502</v>
      </c>
      <c r="B927" s="10" t="s">
        <v>3068</v>
      </c>
      <c r="C927" t="str">
        <f t="shared" si="152"/>
        <v>buborékcsomagolásban</v>
      </c>
      <c r="D927" s="10" t="s">
        <v>4503</v>
      </c>
      <c r="E927" s="10" t="s">
        <v>2166</v>
      </c>
      <c r="F927" s="10" t="s">
        <v>2135</v>
      </c>
      <c r="G927" s="10" t="s">
        <v>2168</v>
      </c>
      <c r="H927" s="21">
        <v>45909</v>
      </c>
      <c r="I927" s="21"/>
      <c r="J927" s="10" t="s">
        <v>1544</v>
      </c>
      <c r="K927" s="10" t="s">
        <v>1563</v>
      </c>
    </row>
    <row r="928" spans="1:11" hidden="1" x14ac:dyDescent="0.35">
      <c r="A928" s="11" t="s">
        <v>4502</v>
      </c>
      <c r="B928" s="12" t="s">
        <v>4504</v>
      </c>
      <c r="C928" t="str">
        <f t="shared" si="152"/>
        <v>buborékcsomagolásban</v>
      </c>
      <c r="D928" s="12" t="s">
        <v>4505</v>
      </c>
      <c r="E928" s="12" t="s">
        <v>2166</v>
      </c>
      <c r="F928" s="12" t="s">
        <v>2135</v>
      </c>
      <c r="G928" s="12" t="s">
        <v>2168</v>
      </c>
      <c r="H928" s="20">
        <v>45832</v>
      </c>
      <c r="I928" s="20"/>
      <c r="J928" s="12" t="s">
        <v>1544</v>
      </c>
      <c r="K928" s="12" t="s">
        <v>1573</v>
      </c>
    </row>
    <row r="929" spans="1:11" x14ac:dyDescent="0.35">
      <c r="A929" s="9" t="s">
        <v>4506</v>
      </c>
      <c r="B929" s="10" t="s">
        <v>4507</v>
      </c>
      <c r="C929" t="str">
        <f t="shared" si="152"/>
        <v>buborékcsomagolásban</v>
      </c>
      <c r="D929" s="10" t="s">
        <v>4508</v>
      </c>
      <c r="E929" s="10" t="s">
        <v>2166</v>
      </c>
      <c r="F929" s="10" t="s">
        <v>2135</v>
      </c>
      <c r="G929" s="10" t="s">
        <v>2168</v>
      </c>
      <c r="H929" s="21">
        <v>45853</v>
      </c>
      <c r="I929" s="21">
        <v>45991</v>
      </c>
      <c r="J929" s="10" t="s">
        <v>1583</v>
      </c>
      <c r="K929" s="10" t="s">
        <v>1573</v>
      </c>
    </row>
    <row r="930" spans="1:11" hidden="1" x14ac:dyDescent="0.35">
      <c r="A930" s="11" t="s">
        <v>4509</v>
      </c>
      <c r="B930" s="12" t="s">
        <v>4510</v>
      </c>
      <c r="C930" t="str">
        <f t="shared" ref="C930:C934" si="153">TRIM(_xlfn.TEXTAFTER(B930, "ml"))</f>
        <v>HDPE tartályban</v>
      </c>
      <c r="D930" s="12" t="s">
        <v>4511</v>
      </c>
      <c r="E930" s="12" t="s">
        <v>4512</v>
      </c>
      <c r="F930" s="12" t="s">
        <v>4318</v>
      </c>
      <c r="G930" s="12" t="s">
        <v>4513</v>
      </c>
      <c r="H930" s="20">
        <v>45257</v>
      </c>
      <c r="I930" s="20"/>
      <c r="J930" s="12" t="s">
        <v>1544</v>
      </c>
      <c r="K930" s="12" t="s">
        <v>1584</v>
      </c>
    </row>
    <row r="931" spans="1:11" x14ac:dyDescent="0.35">
      <c r="A931" s="9" t="s">
        <v>4514</v>
      </c>
      <c r="B931" s="10" t="s">
        <v>2155</v>
      </c>
      <c r="C931" t="str">
        <f t="shared" si="153"/>
        <v>injekciós üvegben</v>
      </c>
      <c r="D931" s="10" t="s">
        <v>4515</v>
      </c>
      <c r="E931" s="10" t="s">
        <v>4516</v>
      </c>
      <c r="F931" s="10" t="s">
        <v>2054</v>
      </c>
      <c r="G931" s="10" t="s">
        <v>4517</v>
      </c>
      <c r="H931" s="21">
        <v>45862</v>
      </c>
      <c r="I931" s="21">
        <v>45991</v>
      </c>
      <c r="J931" s="10" t="s">
        <v>1544</v>
      </c>
      <c r="K931" s="10" t="s">
        <v>1573</v>
      </c>
    </row>
    <row r="932" spans="1:11" x14ac:dyDescent="0.35">
      <c r="A932" s="11" t="s">
        <v>4514</v>
      </c>
      <c r="B932" s="12" t="s">
        <v>2025</v>
      </c>
      <c r="C932" t="str">
        <f t="shared" si="153"/>
        <v>injekciós üvegben</v>
      </c>
      <c r="D932" s="12" t="s">
        <v>4518</v>
      </c>
      <c r="E932" s="12" t="s">
        <v>4516</v>
      </c>
      <c r="F932" s="12" t="s">
        <v>2054</v>
      </c>
      <c r="G932" s="12" t="s">
        <v>4517</v>
      </c>
      <c r="H932" s="20">
        <v>45905</v>
      </c>
      <c r="I932" s="20">
        <v>45981</v>
      </c>
      <c r="J932" s="12" t="s">
        <v>1583</v>
      </c>
      <c r="K932" s="12" t="s">
        <v>1573</v>
      </c>
    </row>
    <row r="933" spans="1:11" hidden="1" x14ac:dyDescent="0.35">
      <c r="A933" s="9" t="s">
        <v>4519</v>
      </c>
      <c r="B933" s="10" t="s">
        <v>2155</v>
      </c>
      <c r="C933" t="str">
        <f t="shared" si="153"/>
        <v>injekciós üvegben</v>
      </c>
      <c r="D933" s="10" t="s">
        <v>4520</v>
      </c>
      <c r="E933" s="10" t="s">
        <v>4516</v>
      </c>
      <c r="F933" s="10" t="s">
        <v>1818</v>
      </c>
      <c r="G933" s="10" t="s">
        <v>4517</v>
      </c>
      <c r="H933" s="21">
        <v>43403</v>
      </c>
      <c r="I933" s="21"/>
      <c r="J933" s="10" t="s">
        <v>1544</v>
      </c>
      <c r="K933" s="10" t="s">
        <v>1584</v>
      </c>
    </row>
    <row r="934" spans="1:11" x14ac:dyDescent="0.35">
      <c r="A934" s="11" t="s">
        <v>4521</v>
      </c>
      <c r="B934" s="12" t="s">
        <v>4522</v>
      </c>
      <c r="C934" t="str">
        <f t="shared" si="153"/>
        <v>tartályban</v>
      </c>
      <c r="D934" s="12" t="s">
        <v>4523</v>
      </c>
      <c r="E934" s="12" t="s">
        <v>4524</v>
      </c>
      <c r="F934" s="12" t="s">
        <v>4525</v>
      </c>
      <c r="G934" s="12" t="s">
        <v>3419</v>
      </c>
      <c r="H934" s="20">
        <v>45671</v>
      </c>
      <c r="I934" s="20">
        <v>46053</v>
      </c>
      <c r="J934" s="12" t="s">
        <v>1783</v>
      </c>
      <c r="K934" s="12" t="s">
        <v>1747</v>
      </c>
    </row>
    <row r="935" spans="1:11" hidden="1" x14ac:dyDescent="0.35">
      <c r="A935" s="9" t="s">
        <v>4526</v>
      </c>
      <c r="B935" s="10" t="s">
        <v>1785</v>
      </c>
      <c r="C935" t="str">
        <f t="shared" ref="C935" si="154">TRIM(_xlfn.TEXTAFTER(B935, "-"))</f>
        <v>ampulla</v>
      </c>
      <c r="D935" s="10" t="s">
        <v>4527</v>
      </c>
      <c r="E935" s="10" t="s">
        <v>4528</v>
      </c>
      <c r="F935" s="10" t="s">
        <v>2720</v>
      </c>
      <c r="G935" s="10" t="s">
        <v>4529</v>
      </c>
      <c r="H935" s="21">
        <v>44484</v>
      </c>
      <c r="I935" s="21"/>
      <c r="J935" s="10" t="s">
        <v>1544</v>
      </c>
      <c r="K935" s="10" t="s">
        <v>1584</v>
      </c>
    </row>
    <row r="936" spans="1:11" x14ac:dyDescent="0.35">
      <c r="A936" s="11" t="s">
        <v>4530</v>
      </c>
      <c r="B936" s="12" t="s">
        <v>1754</v>
      </c>
      <c r="C936" t="str">
        <f t="shared" ref="C936:C937" si="155">TRIM(_xlfn.TEXTAFTER(B936, "ml"))</f>
        <v>ampulla</v>
      </c>
      <c r="D936" s="12" t="s">
        <v>4531</v>
      </c>
      <c r="E936" s="12" t="s">
        <v>4528</v>
      </c>
      <c r="F936" s="12" t="s">
        <v>2135</v>
      </c>
      <c r="G936" s="12" t="s">
        <v>4529</v>
      </c>
      <c r="H936" s="20">
        <v>45961</v>
      </c>
      <c r="I936" s="20">
        <v>45975</v>
      </c>
      <c r="J936" s="12" t="s">
        <v>1583</v>
      </c>
      <c r="K936" s="12" t="s">
        <v>1584</v>
      </c>
    </row>
    <row r="937" spans="1:11" hidden="1" x14ac:dyDescent="0.35">
      <c r="A937" s="9" t="s">
        <v>4532</v>
      </c>
      <c r="B937" s="10" t="s">
        <v>1754</v>
      </c>
      <c r="C937" t="str">
        <f t="shared" si="155"/>
        <v>ampulla</v>
      </c>
      <c r="D937" s="10" t="s">
        <v>4533</v>
      </c>
      <c r="E937" s="10" t="s">
        <v>4528</v>
      </c>
      <c r="F937" s="10" t="s">
        <v>2720</v>
      </c>
      <c r="G937" s="10" t="s">
        <v>4529</v>
      </c>
      <c r="H937" s="21">
        <v>45631</v>
      </c>
      <c r="I937" s="21"/>
      <c r="J937" s="10" t="s">
        <v>1583</v>
      </c>
      <c r="K937" s="10" t="s">
        <v>1573</v>
      </c>
    </row>
    <row r="938" spans="1:11" x14ac:dyDescent="0.35">
      <c r="A938" s="11" t="s">
        <v>4534</v>
      </c>
      <c r="B938" s="12" t="s">
        <v>1667</v>
      </c>
      <c r="C938" t="str">
        <f t="shared" ref="C938:C939" si="156">TRIM(_xlfn.TEXTAFTER(B938, "-"))</f>
        <v>buborékcsomagolásban</v>
      </c>
      <c r="D938" s="12" t="s">
        <v>4535</v>
      </c>
      <c r="E938" s="12" t="s">
        <v>4536</v>
      </c>
      <c r="F938" s="12" t="s">
        <v>1641</v>
      </c>
      <c r="G938" s="12" t="s">
        <v>4537</v>
      </c>
      <c r="H938" s="20">
        <v>45965</v>
      </c>
      <c r="I938" s="20">
        <v>45991</v>
      </c>
      <c r="J938" s="12" t="s">
        <v>1860</v>
      </c>
      <c r="K938" s="12" t="s">
        <v>1567</v>
      </c>
    </row>
    <row r="939" spans="1:11" hidden="1" x14ac:dyDescent="0.35">
      <c r="A939" s="9" t="s">
        <v>4538</v>
      </c>
      <c r="B939" s="10" t="s">
        <v>1667</v>
      </c>
      <c r="C939" t="str">
        <f t="shared" si="156"/>
        <v>buborékcsomagolásban</v>
      </c>
      <c r="D939" s="10" t="s">
        <v>4539</v>
      </c>
      <c r="E939" s="10" t="s">
        <v>4536</v>
      </c>
      <c r="F939" s="10" t="s">
        <v>1641</v>
      </c>
      <c r="G939" s="10" t="s">
        <v>4537</v>
      </c>
      <c r="H939" s="21">
        <v>45881</v>
      </c>
      <c r="I939" s="21"/>
      <c r="J939" s="10" t="s">
        <v>1583</v>
      </c>
      <c r="K939" s="10" t="s">
        <v>1567</v>
      </c>
    </row>
    <row r="940" spans="1:11" hidden="1" x14ac:dyDescent="0.35">
      <c r="A940" s="11" t="s">
        <v>4540</v>
      </c>
      <c r="B940" s="12" t="s">
        <v>1861</v>
      </c>
      <c r="C940" t="str">
        <f>TRIM(_xlfn.TEXTAFTER(B940, "ml"))</f>
        <v>injekciós üvegben</v>
      </c>
      <c r="D940" s="12" t="s">
        <v>4541</v>
      </c>
      <c r="E940" s="12" t="s">
        <v>4542</v>
      </c>
      <c r="F940" s="12" t="s">
        <v>2196</v>
      </c>
      <c r="G940" s="12" t="s">
        <v>4543</v>
      </c>
      <c r="H940" s="20">
        <v>45646</v>
      </c>
      <c r="I940" s="20"/>
      <c r="J940" s="12" t="s">
        <v>1544</v>
      </c>
      <c r="K940" s="12" t="s">
        <v>1549</v>
      </c>
    </row>
    <row r="941" spans="1:11" hidden="1" x14ac:dyDescent="0.35">
      <c r="A941" s="9" t="s">
        <v>4544</v>
      </c>
      <c r="B941" s="10" t="s">
        <v>2621</v>
      </c>
      <c r="C941" t="str">
        <f>TRIM(_xlfn.TEXTAFTER(B941, "-"))</f>
        <v>buborékcsomagolásban</v>
      </c>
      <c r="D941" s="10" t="s">
        <v>4545</v>
      </c>
      <c r="E941" s="10" t="s">
        <v>4546</v>
      </c>
      <c r="F941" s="10" t="s">
        <v>2196</v>
      </c>
      <c r="G941" s="10" t="s">
        <v>4547</v>
      </c>
      <c r="H941" s="21">
        <v>45292</v>
      </c>
      <c r="I941" s="21"/>
      <c r="J941" s="10" t="s">
        <v>1544</v>
      </c>
      <c r="K941" s="10" t="s">
        <v>1584</v>
      </c>
    </row>
    <row r="942" spans="1:11" hidden="1" x14ac:dyDescent="0.35">
      <c r="A942" s="11" t="s">
        <v>4548</v>
      </c>
      <c r="B942" s="12" t="s">
        <v>1667</v>
      </c>
      <c r="C942" t="str">
        <f>TRIM(_xlfn.TEXTAFTER(B942, "-"))</f>
        <v>buborékcsomagolásban</v>
      </c>
      <c r="D942" s="12" t="s">
        <v>4549</v>
      </c>
      <c r="E942" s="12" t="s">
        <v>4550</v>
      </c>
      <c r="F942" s="12" t="s">
        <v>4551</v>
      </c>
      <c r="G942" s="12" t="s">
        <v>4552</v>
      </c>
      <c r="H942" s="20">
        <v>45967</v>
      </c>
      <c r="I942" s="20"/>
      <c r="J942" s="12" t="s">
        <v>1544</v>
      </c>
      <c r="K942" s="12" t="s">
        <v>1573</v>
      </c>
    </row>
    <row r="943" spans="1:11" hidden="1" x14ac:dyDescent="0.35">
      <c r="A943" s="9" t="s">
        <v>4553</v>
      </c>
      <c r="B943" s="10" t="s">
        <v>1586</v>
      </c>
      <c r="C943" t="str">
        <f>TRIM(_xlfn.TEXTAFTER(B943, "-"))</f>
        <v>injekciós üvegben</v>
      </c>
      <c r="D943" s="10" t="s">
        <v>4554</v>
      </c>
      <c r="E943" s="10" t="s">
        <v>3466</v>
      </c>
      <c r="F943" s="10" t="s">
        <v>4555</v>
      </c>
      <c r="G943" s="10" t="s">
        <v>3467</v>
      </c>
      <c r="H943" s="21">
        <v>45658</v>
      </c>
      <c r="I943" s="21"/>
      <c r="J943" s="10" t="s">
        <v>1544</v>
      </c>
      <c r="K943" s="10" t="s">
        <v>1567</v>
      </c>
    </row>
    <row r="944" spans="1:11" hidden="1" x14ac:dyDescent="0.35">
      <c r="A944" s="11" t="s">
        <v>4556</v>
      </c>
      <c r="B944" s="12" t="s">
        <v>1586</v>
      </c>
      <c r="C944" t="str">
        <f>TRIM(_xlfn.TEXTAFTER(B944, "-"))</f>
        <v>injekciós üvegben</v>
      </c>
      <c r="D944" s="12" t="s">
        <v>4557</v>
      </c>
      <c r="E944" s="12" t="s">
        <v>3466</v>
      </c>
      <c r="F944" s="12" t="s">
        <v>4555</v>
      </c>
      <c r="G944" s="12" t="s">
        <v>3467</v>
      </c>
      <c r="H944" s="20">
        <v>45658</v>
      </c>
      <c r="I944" s="20"/>
      <c r="J944" s="12" t="s">
        <v>1544</v>
      </c>
      <c r="K944" s="12" t="s">
        <v>1567</v>
      </c>
    </row>
    <row r="945" spans="1:11" hidden="1" x14ac:dyDescent="0.35">
      <c r="A945" s="9" t="s">
        <v>4558</v>
      </c>
      <c r="B945" s="10" t="s">
        <v>4559</v>
      </c>
      <c r="C945" t="s">
        <v>6140</v>
      </c>
      <c r="D945" s="10" t="s">
        <v>4560</v>
      </c>
      <c r="E945" s="10" t="s">
        <v>4561</v>
      </c>
      <c r="F945" s="10" t="s">
        <v>2037</v>
      </c>
      <c r="G945" s="10" t="s">
        <v>4562</v>
      </c>
      <c r="H945" s="21">
        <v>43475</v>
      </c>
      <c r="I945" s="21"/>
      <c r="J945" s="10" t="s">
        <v>1678</v>
      </c>
      <c r="K945" s="10" t="s">
        <v>1584</v>
      </c>
    </row>
    <row r="946" spans="1:11" hidden="1" x14ac:dyDescent="0.35">
      <c r="A946" s="11" t="s">
        <v>4563</v>
      </c>
      <c r="B946" s="12" t="s">
        <v>3457</v>
      </c>
      <c r="C946" t="str">
        <f t="shared" ref="C946:C947" si="157">TRIM(_xlfn.TEXTAFTER(B946, "ml"))</f>
        <v>injekciós üvegben</v>
      </c>
      <c r="D946" s="12" t="s">
        <v>4564</v>
      </c>
      <c r="E946" s="12" t="s">
        <v>4565</v>
      </c>
      <c r="F946" s="12" t="s">
        <v>1818</v>
      </c>
      <c r="G946" s="12" t="s">
        <v>4566</v>
      </c>
      <c r="H946" s="20">
        <v>44533</v>
      </c>
      <c r="I946" s="20"/>
      <c r="J946" s="12" t="s">
        <v>1544</v>
      </c>
      <c r="K946" s="12" t="s">
        <v>1545</v>
      </c>
    </row>
    <row r="947" spans="1:11" hidden="1" x14ac:dyDescent="0.35">
      <c r="A947" s="9" t="s">
        <v>4567</v>
      </c>
      <c r="B947" s="10" t="s">
        <v>3457</v>
      </c>
      <c r="C947" t="str">
        <f t="shared" si="157"/>
        <v>injekciós üvegben</v>
      </c>
      <c r="D947" s="10" t="s">
        <v>4568</v>
      </c>
      <c r="E947" s="10" t="s">
        <v>4565</v>
      </c>
      <c r="F947" s="10" t="s">
        <v>1542</v>
      </c>
      <c r="G947" s="10" t="s">
        <v>4566</v>
      </c>
      <c r="H947" s="21">
        <v>45595</v>
      </c>
      <c r="I947" s="21"/>
      <c r="J947" s="10" t="s">
        <v>1544</v>
      </c>
      <c r="K947" s="10" t="s">
        <v>1573</v>
      </c>
    </row>
    <row r="948" spans="1:11" hidden="1" x14ac:dyDescent="0.35">
      <c r="A948" s="11" t="s">
        <v>4569</v>
      </c>
      <c r="B948" s="12" t="s">
        <v>1632</v>
      </c>
      <c r="C948" t="str">
        <f t="shared" ref="C948:C951" si="158">TRIM(_xlfn.TEXTAFTER(B948, "-"))</f>
        <v>elõretöltött fecskendõben</v>
      </c>
      <c r="D948" s="12" t="s">
        <v>4570</v>
      </c>
      <c r="E948" s="12" t="s">
        <v>4571</v>
      </c>
      <c r="F948" s="12" t="s">
        <v>1641</v>
      </c>
      <c r="G948" s="12" t="s">
        <v>4572</v>
      </c>
      <c r="H948" s="20">
        <v>45884</v>
      </c>
      <c r="I948" s="20"/>
      <c r="J948" s="12" t="s">
        <v>1583</v>
      </c>
      <c r="K948" s="12" t="s">
        <v>1545</v>
      </c>
    </row>
    <row r="949" spans="1:11" hidden="1" x14ac:dyDescent="0.35">
      <c r="A949" s="9" t="s">
        <v>4573</v>
      </c>
      <c r="B949" s="10" t="s">
        <v>4061</v>
      </c>
      <c r="C949" t="str">
        <f t="shared" si="158"/>
        <v>HDPE tartályban</v>
      </c>
      <c r="D949" s="10" t="s">
        <v>4574</v>
      </c>
      <c r="E949" s="10" t="s">
        <v>4575</v>
      </c>
      <c r="F949" s="10" t="s">
        <v>4576</v>
      </c>
      <c r="G949" s="10" t="s">
        <v>4577</v>
      </c>
      <c r="H949" s="21">
        <v>41671</v>
      </c>
      <c r="I949" s="21"/>
      <c r="J949" s="10" t="s">
        <v>1583</v>
      </c>
      <c r="K949" s="10" t="s">
        <v>1584</v>
      </c>
    </row>
    <row r="950" spans="1:11" hidden="1" x14ac:dyDescent="0.35">
      <c r="A950" s="11" t="s">
        <v>4573</v>
      </c>
      <c r="B950" s="12" t="s">
        <v>3089</v>
      </c>
      <c r="C950" t="str">
        <f t="shared" si="158"/>
        <v>HDPE tartályban</v>
      </c>
      <c r="D950" s="12" t="s">
        <v>4578</v>
      </c>
      <c r="E950" s="12" t="s">
        <v>4575</v>
      </c>
      <c r="F950" s="12" t="s">
        <v>4576</v>
      </c>
      <c r="G950" s="12" t="s">
        <v>4577</v>
      </c>
      <c r="H950" s="20">
        <v>41671</v>
      </c>
      <c r="I950" s="20"/>
      <c r="J950" s="12" t="s">
        <v>1583</v>
      </c>
      <c r="K950" s="12" t="s">
        <v>1584</v>
      </c>
    </row>
    <row r="951" spans="1:11" x14ac:dyDescent="0.35">
      <c r="A951" s="9" t="s">
        <v>4579</v>
      </c>
      <c r="B951" s="10" t="s">
        <v>1667</v>
      </c>
      <c r="C951" t="str">
        <f t="shared" si="158"/>
        <v>buborékcsomagolásban</v>
      </c>
      <c r="D951" s="10" t="s">
        <v>4580</v>
      </c>
      <c r="E951" s="10" t="s">
        <v>1592</v>
      </c>
      <c r="F951" s="10" t="s">
        <v>1554</v>
      </c>
      <c r="G951" s="10" t="s">
        <v>1594</v>
      </c>
      <c r="H951" s="21">
        <v>45908</v>
      </c>
      <c r="I951" s="21">
        <v>45945</v>
      </c>
      <c r="J951" s="10" t="s">
        <v>1860</v>
      </c>
      <c r="K951" s="10" t="s">
        <v>1584</v>
      </c>
    </row>
    <row r="952" spans="1:11" hidden="1" x14ac:dyDescent="0.35">
      <c r="A952" s="11" t="s">
        <v>4581</v>
      </c>
      <c r="B952" s="12" t="s">
        <v>4475</v>
      </c>
      <c r="C952" t="str">
        <f t="shared" ref="C952:C953" si="159">TRIM(_xlfn.TEXTAFTER(B952, "ml"))</f>
        <v>üvegben</v>
      </c>
      <c r="D952" s="12" t="s">
        <v>4582</v>
      </c>
      <c r="E952" s="12" t="s">
        <v>2047</v>
      </c>
      <c r="F952" s="12" t="s">
        <v>1818</v>
      </c>
      <c r="G952" s="12" t="s">
        <v>2049</v>
      </c>
      <c r="H952" s="20">
        <v>45132</v>
      </c>
      <c r="I952" s="20"/>
      <c r="J952" s="12" t="s">
        <v>1860</v>
      </c>
      <c r="K952" s="12" t="s">
        <v>1747</v>
      </c>
    </row>
    <row r="953" spans="1:11" x14ac:dyDescent="0.35">
      <c r="A953" s="9" t="s">
        <v>4583</v>
      </c>
      <c r="B953" s="10" t="s">
        <v>1816</v>
      </c>
      <c r="C953" t="str">
        <f t="shared" si="159"/>
        <v>injekciós üvegben</v>
      </c>
      <c r="D953" s="10" t="s">
        <v>4584</v>
      </c>
      <c r="E953" s="10" t="s">
        <v>2047</v>
      </c>
      <c r="F953" s="10" t="s">
        <v>2386</v>
      </c>
      <c r="G953" s="10" t="s">
        <v>2049</v>
      </c>
      <c r="H953" s="21">
        <v>45953</v>
      </c>
      <c r="I953" s="21">
        <v>45989</v>
      </c>
      <c r="J953" s="10" t="s">
        <v>1678</v>
      </c>
      <c r="K953" s="10" t="s">
        <v>1584</v>
      </c>
    </row>
    <row r="954" spans="1:11" hidden="1" x14ac:dyDescent="0.35">
      <c r="A954" s="11" t="s">
        <v>4585</v>
      </c>
      <c r="B954" s="12" t="s">
        <v>1608</v>
      </c>
      <c r="C954" t="str">
        <f t="shared" ref="C954:C958" si="160">TRIM(_xlfn.TEXTAFTER(B954, "-"))</f>
        <v>buborékcsomagolásban</v>
      </c>
      <c r="D954" s="12" t="s">
        <v>4586</v>
      </c>
      <c r="E954" s="12" t="s">
        <v>2047</v>
      </c>
      <c r="F954" s="12" t="s">
        <v>1542</v>
      </c>
      <c r="G954" s="12" t="s">
        <v>2049</v>
      </c>
      <c r="H954" s="20">
        <v>42747</v>
      </c>
      <c r="I954" s="20"/>
      <c r="J954" s="12" t="s">
        <v>1544</v>
      </c>
      <c r="K954" s="12" t="s">
        <v>1595</v>
      </c>
    </row>
    <row r="955" spans="1:11" x14ac:dyDescent="0.35">
      <c r="A955" s="9" t="s">
        <v>4587</v>
      </c>
      <c r="B955" s="10" t="s">
        <v>3216</v>
      </c>
      <c r="C955" t="str">
        <f t="shared" si="160"/>
        <v>HDPE tartályban</v>
      </c>
      <c r="D955" s="10" t="s">
        <v>4588</v>
      </c>
      <c r="E955" s="10" t="s">
        <v>4589</v>
      </c>
      <c r="F955" s="10" t="s">
        <v>2107</v>
      </c>
      <c r="G955" s="10" t="s">
        <v>4590</v>
      </c>
      <c r="H955" s="21">
        <v>45017</v>
      </c>
      <c r="I955" s="21">
        <v>46022</v>
      </c>
      <c r="J955" s="10" t="s">
        <v>1583</v>
      </c>
      <c r="K955" s="10" t="s">
        <v>1584</v>
      </c>
    </row>
    <row r="956" spans="1:11" hidden="1" x14ac:dyDescent="0.35">
      <c r="A956" s="11" t="s">
        <v>4591</v>
      </c>
      <c r="B956" s="12" t="s">
        <v>1735</v>
      </c>
      <c r="C956" t="str">
        <f t="shared" si="160"/>
        <v>buborékcsomagolásban</v>
      </c>
      <c r="D956" s="12" t="s">
        <v>4592</v>
      </c>
      <c r="E956" s="12" t="s">
        <v>4593</v>
      </c>
      <c r="F956" s="12" t="s">
        <v>1542</v>
      </c>
      <c r="G956" s="12" t="s">
        <v>4594</v>
      </c>
      <c r="H956" s="20">
        <v>45616</v>
      </c>
      <c r="I956" s="20"/>
      <c r="J956" s="12" t="s">
        <v>1544</v>
      </c>
      <c r="K956" s="12" t="s">
        <v>1567</v>
      </c>
    </row>
    <row r="957" spans="1:11" hidden="1" x14ac:dyDescent="0.35">
      <c r="A957" s="9" t="s">
        <v>4595</v>
      </c>
      <c r="B957" s="10" t="s">
        <v>1735</v>
      </c>
      <c r="C957" t="str">
        <f t="shared" si="160"/>
        <v>buborékcsomagolásban</v>
      </c>
      <c r="D957" s="10" t="s">
        <v>4596</v>
      </c>
      <c r="E957" s="10" t="s">
        <v>4597</v>
      </c>
      <c r="F957" s="10" t="s">
        <v>2113</v>
      </c>
      <c r="G957" s="10" t="s">
        <v>2350</v>
      </c>
      <c r="H957" s="21">
        <v>45545</v>
      </c>
      <c r="I957" s="21"/>
      <c r="J957" s="10" t="s">
        <v>1544</v>
      </c>
      <c r="K957" s="10" t="s">
        <v>1584</v>
      </c>
    </row>
    <row r="958" spans="1:11" x14ac:dyDescent="0.35">
      <c r="A958" s="11" t="s">
        <v>4595</v>
      </c>
      <c r="B958" s="12" t="s">
        <v>1735</v>
      </c>
      <c r="C958" t="str">
        <f t="shared" si="160"/>
        <v>buborékcsomagolásban</v>
      </c>
      <c r="D958" s="12" t="s">
        <v>4596</v>
      </c>
      <c r="E958" s="12" t="s">
        <v>4597</v>
      </c>
      <c r="F958" s="12" t="s">
        <v>2113</v>
      </c>
      <c r="G958" s="12" t="s">
        <v>2350</v>
      </c>
      <c r="H958" s="20">
        <v>45702</v>
      </c>
      <c r="I958" s="20">
        <v>46022</v>
      </c>
      <c r="J958" s="12" t="s">
        <v>1544</v>
      </c>
      <c r="K958" s="12" t="s">
        <v>1545</v>
      </c>
    </row>
    <row r="959" spans="1:11" hidden="1" x14ac:dyDescent="0.35">
      <c r="A959" s="9" t="s">
        <v>4598</v>
      </c>
      <c r="B959" s="10" t="s">
        <v>2352</v>
      </c>
      <c r="C959" t="str">
        <f t="shared" ref="C959:C960" si="161">TRIM(_xlfn.TEXTAFTER(B959, "ml"))</f>
        <v>üvegben</v>
      </c>
      <c r="D959" s="10" t="s">
        <v>4599</v>
      </c>
      <c r="E959" s="10" t="s">
        <v>4597</v>
      </c>
      <c r="F959" s="10" t="s">
        <v>2113</v>
      </c>
      <c r="G959" s="10" t="s">
        <v>2350</v>
      </c>
      <c r="H959" s="21">
        <v>45475</v>
      </c>
      <c r="I959" s="21"/>
      <c r="J959" s="10" t="s">
        <v>1544</v>
      </c>
      <c r="K959" s="10" t="s">
        <v>1584</v>
      </c>
    </row>
    <row r="960" spans="1:11" x14ac:dyDescent="0.35">
      <c r="A960" s="11" t="s">
        <v>4598</v>
      </c>
      <c r="B960" s="12" t="s">
        <v>2352</v>
      </c>
      <c r="C960" t="str">
        <f t="shared" si="161"/>
        <v>üvegben</v>
      </c>
      <c r="D960" s="12" t="s">
        <v>4599</v>
      </c>
      <c r="E960" s="12" t="s">
        <v>4597</v>
      </c>
      <c r="F960" s="12" t="s">
        <v>2113</v>
      </c>
      <c r="G960" s="12" t="s">
        <v>2350</v>
      </c>
      <c r="H960" s="20">
        <v>45702</v>
      </c>
      <c r="I960" s="20">
        <v>46022</v>
      </c>
      <c r="J960" s="12" t="s">
        <v>1544</v>
      </c>
      <c r="K960" s="12" t="s">
        <v>1545</v>
      </c>
    </row>
    <row r="961" spans="1:11" x14ac:dyDescent="0.35">
      <c r="A961" s="9" t="s">
        <v>4600</v>
      </c>
      <c r="B961" s="10" t="s">
        <v>1735</v>
      </c>
      <c r="C961" t="str">
        <f t="shared" ref="C961:C964" si="162">TRIM(_xlfn.TEXTAFTER(B961, "-"))</f>
        <v>buborékcsomagolásban</v>
      </c>
      <c r="D961" s="10" t="s">
        <v>4601</v>
      </c>
      <c r="E961" s="10" t="s">
        <v>4536</v>
      </c>
      <c r="F961" s="10" t="s">
        <v>2135</v>
      </c>
      <c r="G961" s="10" t="s">
        <v>4537</v>
      </c>
      <c r="H961" s="21">
        <v>45930</v>
      </c>
      <c r="I961" s="21">
        <v>45991</v>
      </c>
      <c r="J961" s="10" t="s">
        <v>1583</v>
      </c>
      <c r="K961" s="10" t="s">
        <v>1563</v>
      </c>
    </row>
    <row r="962" spans="1:11" x14ac:dyDescent="0.35">
      <c r="A962" s="11" t="s">
        <v>4602</v>
      </c>
      <c r="B962" s="12" t="s">
        <v>1735</v>
      </c>
      <c r="C962" t="str">
        <f t="shared" si="162"/>
        <v>buborékcsomagolásban</v>
      </c>
      <c r="D962" s="12" t="s">
        <v>4603</v>
      </c>
      <c r="E962" s="12" t="s">
        <v>4536</v>
      </c>
      <c r="F962" s="12" t="s">
        <v>2135</v>
      </c>
      <c r="G962" s="12" t="s">
        <v>4537</v>
      </c>
      <c r="H962" s="20">
        <v>45930</v>
      </c>
      <c r="I962" s="20">
        <v>45991</v>
      </c>
      <c r="J962" s="12" t="s">
        <v>1583</v>
      </c>
      <c r="K962" s="12" t="s">
        <v>1563</v>
      </c>
    </row>
    <row r="963" spans="1:11" x14ac:dyDescent="0.35">
      <c r="A963" s="9" t="s">
        <v>4604</v>
      </c>
      <c r="B963" s="10" t="s">
        <v>1735</v>
      </c>
      <c r="C963" t="str">
        <f t="shared" si="162"/>
        <v>buborékcsomagolásban</v>
      </c>
      <c r="D963" s="10" t="s">
        <v>4605</v>
      </c>
      <c r="E963" s="10" t="s">
        <v>4571</v>
      </c>
      <c r="F963" s="10" t="s">
        <v>2069</v>
      </c>
      <c r="G963" s="10" t="s">
        <v>4572</v>
      </c>
      <c r="H963" s="21">
        <v>45838</v>
      </c>
      <c r="I963" s="21">
        <v>45972</v>
      </c>
      <c r="J963" s="10" t="s">
        <v>1583</v>
      </c>
      <c r="K963" s="10" t="s">
        <v>1567</v>
      </c>
    </row>
    <row r="964" spans="1:11" x14ac:dyDescent="0.35">
      <c r="A964" s="11" t="s">
        <v>4606</v>
      </c>
      <c r="B964" s="12" t="s">
        <v>1735</v>
      </c>
      <c r="C964" t="str">
        <f t="shared" si="162"/>
        <v>buborékcsomagolásban</v>
      </c>
      <c r="D964" s="12" t="s">
        <v>4607</v>
      </c>
      <c r="E964" s="12" t="s">
        <v>4571</v>
      </c>
      <c r="F964" s="12" t="s">
        <v>2069</v>
      </c>
      <c r="G964" s="12" t="s">
        <v>4572</v>
      </c>
      <c r="H964" s="20">
        <v>45943</v>
      </c>
      <c r="I964" s="20">
        <v>45987</v>
      </c>
      <c r="J964" s="12" t="s">
        <v>1583</v>
      </c>
      <c r="K964" s="12" t="s">
        <v>1563</v>
      </c>
    </row>
    <row r="965" spans="1:11" hidden="1" x14ac:dyDescent="0.35">
      <c r="A965" s="9" t="s">
        <v>4608</v>
      </c>
      <c r="B965" s="10" t="s">
        <v>3266</v>
      </c>
      <c r="C965" t="str">
        <f>TRIM(_xlfn.TEXTAFTER(B965, "ml"))</f>
        <v>ampulla</v>
      </c>
      <c r="D965" s="10" t="s">
        <v>4609</v>
      </c>
      <c r="E965" s="10" t="s">
        <v>4610</v>
      </c>
      <c r="F965" s="10" t="s">
        <v>4104</v>
      </c>
      <c r="G965" s="10" t="s">
        <v>4611</v>
      </c>
      <c r="H965" s="21">
        <v>41334</v>
      </c>
      <c r="I965" s="21"/>
      <c r="J965" s="10" t="s">
        <v>1544</v>
      </c>
      <c r="K965" s="10" t="s">
        <v>1747</v>
      </c>
    </row>
    <row r="966" spans="1:11" x14ac:dyDescent="0.35">
      <c r="A966" s="11" t="s">
        <v>4612</v>
      </c>
      <c r="B966" s="12" t="s">
        <v>1608</v>
      </c>
      <c r="C966" t="str">
        <f t="shared" ref="C966:C973" si="163">TRIM(_xlfn.TEXTAFTER(B966, "-"))</f>
        <v>buborékcsomagolásban</v>
      </c>
      <c r="D966" s="12" t="s">
        <v>4613</v>
      </c>
      <c r="E966" s="12" t="s">
        <v>4614</v>
      </c>
      <c r="F966" s="12" t="s">
        <v>2113</v>
      </c>
      <c r="G966" s="12" t="s">
        <v>4615</v>
      </c>
      <c r="H966" s="20">
        <v>45537</v>
      </c>
      <c r="I966" s="20">
        <v>46022</v>
      </c>
      <c r="J966" s="12" t="s">
        <v>1583</v>
      </c>
      <c r="K966" s="12" t="s">
        <v>1545</v>
      </c>
    </row>
    <row r="967" spans="1:11" x14ac:dyDescent="0.35">
      <c r="A967" s="9" t="s">
        <v>4612</v>
      </c>
      <c r="B967" s="10" t="s">
        <v>1735</v>
      </c>
      <c r="C967" t="str">
        <f t="shared" si="163"/>
        <v>buborékcsomagolásban</v>
      </c>
      <c r="D967" s="10" t="s">
        <v>4616</v>
      </c>
      <c r="E967" s="10" t="s">
        <v>4614</v>
      </c>
      <c r="F967" s="10" t="s">
        <v>2113</v>
      </c>
      <c r="G967" s="10" t="s">
        <v>4615</v>
      </c>
      <c r="H967" s="21">
        <v>45525</v>
      </c>
      <c r="I967" s="21">
        <v>46387</v>
      </c>
      <c r="J967" s="10" t="s">
        <v>1544</v>
      </c>
      <c r="K967" s="10" t="s">
        <v>1545</v>
      </c>
    </row>
    <row r="968" spans="1:11" hidden="1" x14ac:dyDescent="0.35">
      <c r="A968" s="11" t="s">
        <v>4617</v>
      </c>
      <c r="B968" s="12" t="s">
        <v>1586</v>
      </c>
      <c r="C968" t="str">
        <f t="shared" si="163"/>
        <v>injekciós üvegben</v>
      </c>
      <c r="D968" s="12" t="s">
        <v>4618</v>
      </c>
      <c r="E968" s="12" t="s">
        <v>1982</v>
      </c>
      <c r="F968" s="12" t="s">
        <v>1554</v>
      </c>
      <c r="G968" s="12" t="s">
        <v>1984</v>
      </c>
      <c r="H968" s="20">
        <v>45258</v>
      </c>
      <c r="I968" s="20"/>
      <c r="J968" s="12" t="s">
        <v>1583</v>
      </c>
      <c r="K968" s="12" t="s">
        <v>1584</v>
      </c>
    </row>
    <row r="969" spans="1:11" hidden="1" x14ac:dyDescent="0.35">
      <c r="A969" s="9" t="s">
        <v>4619</v>
      </c>
      <c r="B969" s="10" t="s">
        <v>1586</v>
      </c>
      <c r="C969" t="str">
        <f t="shared" si="163"/>
        <v>injekciós üvegben</v>
      </c>
      <c r="D969" s="10" t="s">
        <v>4620</v>
      </c>
      <c r="E969" s="10" t="s">
        <v>1982</v>
      </c>
      <c r="F969" s="10" t="s">
        <v>1554</v>
      </c>
      <c r="G969" s="10" t="s">
        <v>1984</v>
      </c>
      <c r="H969" s="21">
        <v>45169</v>
      </c>
      <c r="I969" s="21"/>
      <c r="J969" s="10" t="s">
        <v>1583</v>
      </c>
      <c r="K969" s="10" t="s">
        <v>1563</v>
      </c>
    </row>
    <row r="970" spans="1:11" hidden="1" x14ac:dyDescent="0.35">
      <c r="A970" s="11" t="s">
        <v>4619</v>
      </c>
      <c r="B970" s="12" t="s">
        <v>1586</v>
      </c>
      <c r="C970" t="str">
        <f t="shared" si="163"/>
        <v>injekciós üvegben</v>
      </c>
      <c r="D970" s="12" t="s">
        <v>4620</v>
      </c>
      <c r="E970" s="12" t="s">
        <v>1982</v>
      </c>
      <c r="F970" s="12" t="s">
        <v>1554</v>
      </c>
      <c r="G970" s="12" t="s">
        <v>1984</v>
      </c>
      <c r="H970" s="20">
        <v>45169</v>
      </c>
      <c r="I970" s="20"/>
      <c r="J970" s="12" t="s">
        <v>1583</v>
      </c>
      <c r="K970" s="12" t="s">
        <v>1563</v>
      </c>
    </row>
    <row r="971" spans="1:11" hidden="1" x14ac:dyDescent="0.35">
      <c r="A971" s="9" t="s">
        <v>4621</v>
      </c>
      <c r="B971" s="10" t="s">
        <v>1586</v>
      </c>
      <c r="C971" t="str">
        <f t="shared" si="163"/>
        <v>injekciós üvegben</v>
      </c>
      <c r="D971" s="10" t="s">
        <v>4622</v>
      </c>
      <c r="E971" s="10" t="s">
        <v>1982</v>
      </c>
      <c r="F971" s="10" t="s">
        <v>1554</v>
      </c>
      <c r="G971" s="10" t="s">
        <v>1984</v>
      </c>
      <c r="H971" s="21">
        <v>45364</v>
      </c>
      <c r="I971" s="21"/>
      <c r="J971" s="10" t="s">
        <v>1583</v>
      </c>
      <c r="K971" s="10" t="s">
        <v>1573</v>
      </c>
    </row>
    <row r="972" spans="1:11" hidden="1" x14ac:dyDescent="0.35">
      <c r="A972" s="11" t="s">
        <v>4623</v>
      </c>
      <c r="B972" s="12" t="s">
        <v>1735</v>
      </c>
      <c r="C972" t="str">
        <f t="shared" si="163"/>
        <v>buborékcsomagolásban</v>
      </c>
      <c r="D972" s="12" t="s">
        <v>4624</v>
      </c>
      <c r="E972" s="12" t="s">
        <v>2559</v>
      </c>
      <c r="F972" s="12" t="s">
        <v>1806</v>
      </c>
      <c r="G972" s="12" t="s">
        <v>2560</v>
      </c>
      <c r="H972" s="20">
        <v>45527</v>
      </c>
      <c r="I972" s="20"/>
      <c r="J972" s="12" t="s">
        <v>1583</v>
      </c>
      <c r="K972" s="12" t="s">
        <v>1567</v>
      </c>
    </row>
    <row r="973" spans="1:11" hidden="1" x14ac:dyDescent="0.35">
      <c r="A973" s="9" t="s">
        <v>4625</v>
      </c>
      <c r="B973" s="10" t="s">
        <v>1735</v>
      </c>
      <c r="C973" t="str">
        <f t="shared" si="163"/>
        <v>buborékcsomagolásban</v>
      </c>
      <c r="D973" s="10" t="s">
        <v>4626</v>
      </c>
      <c r="E973" s="10" t="s">
        <v>2559</v>
      </c>
      <c r="F973" s="10" t="s">
        <v>1806</v>
      </c>
      <c r="G973" s="10" t="s">
        <v>2560</v>
      </c>
      <c r="H973" s="21">
        <v>45483</v>
      </c>
      <c r="I973" s="21"/>
      <c r="J973" s="10" t="s">
        <v>1583</v>
      </c>
      <c r="K973" s="10" t="s">
        <v>1567</v>
      </c>
    </row>
    <row r="974" spans="1:11" hidden="1" x14ac:dyDescent="0.35">
      <c r="A974" s="11" t="s">
        <v>4627</v>
      </c>
      <c r="B974" s="12" t="s">
        <v>2342</v>
      </c>
      <c r="C974" t="str">
        <f>TRIM(_xlfn.TEXTAFTER(B974, "ml"))</f>
        <v>ampulla</v>
      </c>
      <c r="D974" s="12" t="s">
        <v>4628</v>
      </c>
      <c r="E974" s="12" t="s">
        <v>4629</v>
      </c>
      <c r="F974" s="12" t="s">
        <v>2305</v>
      </c>
      <c r="G974" s="12" t="s">
        <v>4630</v>
      </c>
      <c r="H974" s="20">
        <v>44391</v>
      </c>
      <c r="I974" s="20"/>
      <c r="J974" s="12" t="s">
        <v>3402</v>
      </c>
      <c r="K974" s="12" t="s">
        <v>1549</v>
      </c>
    </row>
    <row r="975" spans="1:11" hidden="1" x14ac:dyDescent="0.35">
      <c r="A975" s="9" t="s">
        <v>4631</v>
      </c>
      <c r="B975" s="10" t="s">
        <v>4632</v>
      </c>
      <c r="C975" t="str">
        <f t="shared" ref="C975" si="164">TRIM(_xlfn.TEXTAFTER(B975, "-"))</f>
        <v>szalagcsomagolásban</v>
      </c>
      <c r="D975" s="10" t="s">
        <v>4633</v>
      </c>
      <c r="E975" s="10" t="s">
        <v>4634</v>
      </c>
      <c r="F975" s="10" t="s">
        <v>2240</v>
      </c>
      <c r="G975" s="10" t="s">
        <v>4635</v>
      </c>
      <c r="H975" s="21">
        <v>44756</v>
      </c>
      <c r="I975" s="21"/>
      <c r="J975" s="10" t="s">
        <v>1556</v>
      </c>
      <c r="K975" s="10" t="s">
        <v>1584</v>
      </c>
    </row>
    <row r="976" spans="1:11" hidden="1" x14ac:dyDescent="0.35">
      <c r="A976" s="11" t="s">
        <v>4636</v>
      </c>
      <c r="B976" s="12" t="s">
        <v>4637</v>
      </c>
      <c r="C976" t="str">
        <f>TRIM(_xlfn.TEXTAFTER(B976, "g"))</f>
        <v>Al tartályban</v>
      </c>
      <c r="D976" s="12" t="s">
        <v>4638</v>
      </c>
      <c r="E976" s="12" t="s">
        <v>4639</v>
      </c>
      <c r="F976" s="12" t="s">
        <v>2258</v>
      </c>
      <c r="G976" s="12" t="s">
        <v>4640</v>
      </c>
      <c r="H976" s="20">
        <v>43633</v>
      </c>
      <c r="I976" s="20"/>
      <c r="J976" s="12" t="s">
        <v>1556</v>
      </c>
      <c r="K976" s="12" t="s">
        <v>1584</v>
      </c>
    </row>
    <row r="977" spans="1:11" hidden="1" x14ac:dyDescent="0.35">
      <c r="A977" s="9" t="s">
        <v>4641</v>
      </c>
      <c r="B977" s="10" t="s">
        <v>1855</v>
      </c>
      <c r="C977" t="str">
        <f>TRIM(_xlfn.TEXTAFTER(B977, "ml"))</f>
        <v>injekciós üvegben</v>
      </c>
      <c r="D977" s="10" t="s">
        <v>4642</v>
      </c>
      <c r="E977" s="10" t="s">
        <v>4643</v>
      </c>
      <c r="F977" s="10" t="s">
        <v>2245</v>
      </c>
      <c r="G977" s="10" t="s">
        <v>4644</v>
      </c>
      <c r="H977" s="21">
        <v>45715</v>
      </c>
      <c r="I977" s="21"/>
      <c r="J977" s="10" t="s">
        <v>1583</v>
      </c>
      <c r="K977" s="10" t="s">
        <v>1584</v>
      </c>
    </row>
    <row r="978" spans="1:11" hidden="1" x14ac:dyDescent="0.35">
      <c r="A978" s="11" t="s">
        <v>4641</v>
      </c>
      <c r="B978" s="12" t="s">
        <v>4645</v>
      </c>
      <c r="C978" t="str">
        <f>TRIM(_xlfn.TEXTAFTER(B978, "ml"))</f>
        <v>injekciós üvegben</v>
      </c>
      <c r="D978" s="12" t="s">
        <v>4646</v>
      </c>
      <c r="E978" s="12" t="s">
        <v>4643</v>
      </c>
      <c r="F978" s="12" t="s">
        <v>2245</v>
      </c>
      <c r="G978" s="12" t="s">
        <v>4644</v>
      </c>
      <c r="H978" s="20">
        <v>45453</v>
      </c>
      <c r="I978" s="20"/>
      <c r="J978" s="12" t="s">
        <v>1583</v>
      </c>
      <c r="K978" s="12" t="s">
        <v>1584</v>
      </c>
    </row>
    <row r="979" spans="1:11" x14ac:dyDescent="0.35">
      <c r="A979" s="9" t="s">
        <v>4647</v>
      </c>
      <c r="B979" s="10" t="s">
        <v>4648</v>
      </c>
      <c r="C979" t="str">
        <f t="shared" ref="C979" si="165">TRIM(_xlfn.TEXTAFTER(B979, "-"))</f>
        <v>infúziós üvegben</v>
      </c>
      <c r="D979" s="10" t="s">
        <v>4649</v>
      </c>
      <c r="E979" s="10" t="s">
        <v>4650</v>
      </c>
      <c r="F979" s="10" t="s">
        <v>1542</v>
      </c>
      <c r="G979" s="10" t="s">
        <v>4644</v>
      </c>
      <c r="H979" s="21">
        <v>45750</v>
      </c>
      <c r="I979" s="21">
        <v>46022</v>
      </c>
      <c r="J979" s="10" t="s">
        <v>1583</v>
      </c>
      <c r="K979" s="10" t="s">
        <v>1545</v>
      </c>
    </row>
    <row r="980" spans="1:11" x14ac:dyDescent="0.35">
      <c r="A980" s="11" t="s">
        <v>4651</v>
      </c>
      <c r="B980" s="12" t="s">
        <v>4652</v>
      </c>
      <c r="C980" t="str">
        <f t="shared" ref="C980:C981" si="166">TRIM(_xlfn.TEXTAFTER(B980, "ml"))</f>
        <v>ampulla</v>
      </c>
      <c r="D980" s="12" t="s">
        <v>4653</v>
      </c>
      <c r="E980" s="12" t="s">
        <v>3917</v>
      </c>
      <c r="F980" s="12" t="s">
        <v>4654</v>
      </c>
      <c r="G980" s="12" t="s">
        <v>3918</v>
      </c>
      <c r="H980" s="20">
        <v>45448</v>
      </c>
      <c r="I980" s="20">
        <v>45657</v>
      </c>
      <c r="J980" s="12" t="s">
        <v>1583</v>
      </c>
      <c r="K980" s="12" t="s">
        <v>1584</v>
      </c>
    </row>
    <row r="981" spans="1:11" x14ac:dyDescent="0.35">
      <c r="A981" s="9" t="s">
        <v>4651</v>
      </c>
      <c r="B981" s="10" t="s">
        <v>4655</v>
      </c>
      <c r="C981" t="str">
        <f t="shared" si="166"/>
        <v>ampulla</v>
      </c>
      <c r="D981" s="10" t="s">
        <v>4656</v>
      </c>
      <c r="E981" s="10" t="s">
        <v>3917</v>
      </c>
      <c r="F981" s="10" t="s">
        <v>4654</v>
      </c>
      <c r="G981" s="10" t="s">
        <v>3918</v>
      </c>
      <c r="H981" s="21">
        <v>45448</v>
      </c>
      <c r="I981" s="21">
        <v>45657</v>
      </c>
      <c r="J981" s="10" t="s">
        <v>1583</v>
      </c>
      <c r="K981" s="10" t="s">
        <v>1584</v>
      </c>
    </row>
    <row r="982" spans="1:11" hidden="1" x14ac:dyDescent="0.35">
      <c r="A982" s="11" t="s">
        <v>4657</v>
      </c>
      <c r="B982" s="12" t="s">
        <v>1586</v>
      </c>
      <c r="C982" t="str">
        <f t="shared" ref="C982:C988" si="167">TRIM(_xlfn.TEXTAFTER(B982, "-"))</f>
        <v>injekciós üvegben</v>
      </c>
      <c r="D982" s="12" t="s">
        <v>4658</v>
      </c>
      <c r="E982" s="12" t="s">
        <v>4659</v>
      </c>
      <c r="F982" s="12" t="s">
        <v>4660</v>
      </c>
      <c r="G982" s="12" t="s">
        <v>4661</v>
      </c>
      <c r="H982" s="20">
        <v>44095</v>
      </c>
      <c r="I982" s="20"/>
      <c r="J982" s="12" t="s">
        <v>1544</v>
      </c>
      <c r="K982" s="12" t="s">
        <v>1584</v>
      </c>
    </row>
    <row r="983" spans="1:11" hidden="1" x14ac:dyDescent="0.35">
      <c r="A983" s="9" t="s">
        <v>4662</v>
      </c>
      <c r="B983" s="10" t="s">
        <v>4663</v>
      </c>
      <c r="C983" t="str">
        <f t="shared" si="167"/>
        <v>tartályban és dobozban</v>
      </c>
      <c r="D983" s="10" t="s">
        <v>4664</v>
      </c>
      <c r="E983" s="10" t="s">
        <v>4665</v>
      </c>
      <c r="F983" s="10" t="s">
        <v>2258</v>
      </c>
      <c r="G983" s="10" t="s">
        <v>4666</v>
      </c>
      <c r="H983" s="21">
        <v>44302</v>
      </c>
      <c r="I983" s="21"/>
      <c r="J983" s="10" t="s">
        <v>1544</v>
      </c>
      <c r="K983" s="10" t="s">
        <v>1584</v>
      </c>
    </row>
    <row r="984" spans="1:11" x14ac:dyDescent="0.35">
      <c r="A984" s="11" t="s">
        <v>4667</v>
      </c>
      <c r="B984" s="12" t="s">
        <v>1735</v>
      </c>
      <c r="C984" t="str">
        <f t="shared" si="167"/>
        <v>buborékcsomagolásban</v>
      </c>
      <c r="D984" s="12" t="s">
        <v>4668</v>
      </c>
      <c r="E984" s="12" t="s">
        <v>4259</v>
      </c>
      <c r="F984" s="12" t="s">
        <v>2418</v>
      </c>
      <c r="G984" s="12" t="s">
        <v>4260</v>
      </c>
      <c r="H984" s="20">
        <v>45835</v>
      </c>
      <c r="I984" s="20">
        <v>45931</v>
      </c>
      <c r="J984" s="12" t="s">
        <v>1583</v>
      </c>
      <c r="K984" s="12" t="s">
        <v>1563</v>
      </c>
    </row>
    <row r="985" spans="1:11" hidden="1" x14ac:dyDescent="0.35">
      <c r="A985" s="9" t="s">
        <v>4669</v>
      </c>
      <c r="B985" s="10" t="s">
        <v>1791</v>
      </c>
      <c r="C985" t="str">
        <f t="shared" si="167"/>
        <v>buborékcsomagolásban</v>
      </c>
      <c r="D985" s="10" t="s">
        <v>4670</v>
      </c>
      <c r="E985" s="10" t="s">
        <v>4073</v>
      </c>
      <c r="F985" s="10" t="s">
        <v>2521</v>
      </c>
      <c r="G985" s="10" t="s">
        <v>4074</v>
      </c>
      <c r="H985" s="21">
        <v>45778</v>
      </c>
      <c r="I985" s="21"/>
      <c r="J985" s="10" t="s">
        <v>1544</v>
      </c>
      <c r="K985" s="10" t="s">
        <v>1584</v>
      </c>
    </row>
    <row r="986" spans="1:11" x14ac:dyDescent="0.35">
      <c r="A986" s="11" t="s">
        <v>4671</v>
      </c>
      <c r="B986" s="12" t="s">
        <v>1565</v>
      </c>
      <c r="C986" t="str">
        <f t="shared" si="167"/>
        <v>buborékcsomagolásban</v>
      </c>
      <c r="D986" s="12" t="s">
        <v>4672</v>
      </c>
      <c r="E986" s="12" t="s">
        <v>4673</v>
      </c>
      <c r="F986" s="12" t="s">
        <v>2135</v>
      </c>
      <c r="G986" s="12" t="s">
        <v>4674</v>
      </c>
      <c r="H986" s="20">
        <v>45961</v>
      </c>
      <c r="I986" s="20">
        <v>45991</v>
      </c>
      <c r="J986" s="12" t="s">
        <v>1583</v>
      </c>
      <c r="K986" s="12" t="s">
        <v>1563</v>
      </c>
    </row>
    <row r="987" spans="1:11" hidden="1" x14ac:dyDescent="0.35">
      <c r="A987" s="9" t="s">
        <v>4675</v>
      </c>
      <c r="B987" s="10" t="s">
        <v>1735</v>
      </c>
      <c r="C987" t="str">
        <f t="shared" si="167"/>
        <v>buborékcsomagolásban</v>
      </c>
      <c r="D987" s="10" t="s">
        <v>4676</v>
      </c>
      <c r="E987" s="10" t="s">
        <v>2559</v>
      </c>
      <c r="F987" s="10" t="s">
        <v>2069</v>
      </c>
      <c r="G987" s="10" t="s">
        <v>2560</v>
      </c>
      <c r="H987" s="21">
        <v>39149</v>
      </c>
      <c r="I987" s="21"/>
      <c r="J987" s="10" t="s">
        <v>1544</v>
      </c>
      <c r="K987" s="10" t="s">
        <v>1595</v>
      </c>
    </row>
    <row r="988" spans="1:11" hidden="1" x14ac:dyDescent="0.35">
      <c r="A988" s="11" t="s">
        <v>4677</v>
      </c>
      <c r="B988" s="12" t="s">
        <v>3942</v>
      </c>
      <c r="C988" t="str">
        <f t="shared" si="167"/>
        <v>porüveg</v>
      </c>
      <c r="D988" s="12" t="s">
        <v>4678</v>
      </c>
      <c r="E988" s="12" t="s">
        <v>2602</v>
      </c>
      <c r="F988" s="12" t="s">
        <v>2119</v>
      </c>
      <c r="G988" s="12" t="s">
        <v>4679</v>
      </c>
      <c r="H988" s="20">
        <v>44673</v>
      </c>
      <c r="I988" s="20"/>
      <c r="J988" s="12" t="s">
        <v>1544</v>
      </c>
      <c r="K988" s="12" t="s">
        <v>1584</v>
      </c>
    </row>
    <row r="989" spans="1:11" hidden="1" x14ac:dyDescent="0.35">
      <c r="A989" s="9" t="s">
        <v>4680</v>
      </c>
      <c r="B989" s="10" t="s">
        <v>2155</v>
      </c>
      <c r="C989" t="str">
        <f t="shared" ref="C989:C995" si="168">TRIM(_xlfn.TEXTAFTER(B989, "ml"))</f>
        <v>injekciós üvegben</v>
      </c>
      <c r="D989" s="10" t="s">
        <v>4681</v>
      </c>
      <c r="E989" s="10" t="s">
        <v>4682</v>
      </c>
      <c r="F989" s="10" t="s">
        <v>3580</v>
      </c>
      <c r="G989" s="10" t="s">
        <v>4683</v>
      </c>
      <c r="H989" s="21">
        <v>43950</v>
      </c>
      <c r="I989" s="21"/>
      <c r="J989" s="10" t="s">
        <v>1544</v>
      </c>
      <c r="K989" s="10" t="s">
        <v>1573</v>
      </c>
    </row>
    <row r="990" spans="1:11" hidden="1" x14ac:dyDescent="0.35">
      <c r="A990" s="11" t="s">
        <v>4680</v>
      </c>
      <c r="B990" s="12" t="s">
        <v>3624</v>
      </c>
      <c r="C990" t="str">
        <f t="shared" si="168"/>
        <v>injekciós üvegben</v>
      </c>
      <c r="D990" s="12" t="s">
        <v>4684</v>
      </c>
      <c r="E990" s="12" t="s">
        <v>4682</v>
      </c>
      <c r="F990" s="12" t="s">
        <v>3580</v>
      </c>
      <c r="G990" s="12" t="s">
        <v>4683</v>
      </c>
      <c r="H990" s="20">
        <v>43950</v>
      </c>
      <c r="I990" s="20"/>
      <c r="J990" s="12" t="s">
        <v>1544</v>
      </c>
      <c r="K990" s="12" t="s">
        <v>1573</v>
      </c>
    </row>
    <row r="991" spans="1:11" hidden="1" x14ac:dyDescent="0.35">
      <c r="A991" s="9" t="s">
        <v>4680</v>
      </c>
      <c r="B991" s="10" t="s">
        <v>3457</v>
      </c>
      <c r="C991" t="str">
        <f t="shared" si="168"/>
        <v>injekciós üvegben</v>
      </c>
      <c r="D991" s="10" t="s">
        <v>4685</v>
      </c>
      <c r="E991" s="10" t="s">
        <v>4682</v>
      </c>
      <c r="F991" s="10" t="s">
        <v>3580</v>
      </c>
      <c r="G991" s="10" t="s">
        <v>4683</v>
      </c>
      <c r="H991" s="21">
        <v>43950</v>
      </c>
      <c r="I991" s="21"/>
      <c r="J991" s="10" t="s">
        <v>1544</v>
      </c>
      <c r="K991" s="10" t="s">
        <v>1573</v>
      </c>
    </row>
    <row r="992" spans="1:11" hidden="1" x14ac:dyDescent="0.35">
      <c r="A992" s="11" t="s">
        <v>4686</v>
      </c>
      <c r="B992" s="12" t="s">
        <v>4221</v>
      </c>
      <c r="C992" t="str">
        <f t="shared" si="168"/>
        <v>elõretöltött fecskendõben</v>
      </c>
      <c r="D992" s="12" t="s">
        <v>4687</v>
      </c>
      <c r="E992" s="12" t="s">
        <v>4682</v>
      </c>
      <c r="F992" s="12" t="s">
        <v>3580</v>
      </c>
      <c r="G992" s="12" t="s">
        <v>4683</v>
      </c>
      <c r="H992" s="20">
        <v>43950</v>
      </c>
      <c r="I992" s="20"/>
      <c r="J992" s="12" t="s">
        <v>1544</v>
      </c>
      <c r="K992" s="12" t="s">
        <v>1573</v>
      </c>
    </row>
    <row r="993" spans="1:11" hidden="1" x14ac:dyDescent="0.35">
      <c r="A993" s="9" t="s">
        <v>4686</v>
      </c>
      <c r="B993" s="10" t="s">
        <v>4223</v>
      </c>
      <c r="C993" t="str">
        <f t="shared" si="168"/>
        <v>elõretöltött fecskendõben</v>
      </c>
      <c r="D993" s="10" t="s">
        <v>4688</v>
      </c>
      <c r="E993" s="10" t="s">
        <v>4682</v>
      </c>
      <c r="F993" s="10" t="s">
        <v>3580</v>
      </c>
      <c r="G993" s="10" t="s">
        <v>4683</v>
      </c>
      <c r="H993" s="21">
        <v>43950</v>
      </c>
      <c r="I993" s="21"/>
      <c r="J993" s="10" t="s">
        <v>1544</v>
      </c>
      <c r="K993" s="10" t="s">
        <v>1573</v>
      </c>
    </row>
    <row r="994" spans="1:11" hidden="1" x14ac:dyDescent="0.35">
      <c r="A994" s="11" t="s">
        <v>4686</v>
      </c>
      <c r="B994" s="12" t="s">
        <v>4689</v>
      </c>
      <c r="C994" t="str">
        <f t="shared" si="168"/>
        <v>elõretöltött fecskendõben</v>
      </c>
      <c r="D994" s="12" t="s">
        <v>4690</v>
      </c>
      <c r="E994" s="12" t="s">
        <v>4682</v>
      </c>
      <c r="F994" s="12" t="s">
        <v>3580</v>
      </c>
      <c r="G994" s="12" t="s">
        <v>4683</v>
      </c>
      <c r="H994" s="20">
        <v>43950</v>
      </c>
      <c r="I994" s="20"/>
      <c r="J994" s="12" t="s">
        <v>1544</v>
      </c>
      <c r="K994" s="12" t="s">
        <v>1573</v>
      </c>
    </row>
    <row r="995" spans="1:11" hidden="1" x14ac:dyDescent="0.35">
      <c r="A995" s="9" t="s">
        <v>4691</v>
      </c>
      <c r="B995" s="10" t="s">
        <v>1711</v>
      </c>
      <c r="C995" t="str">
        <f t="shared" si="168"/>
        <v>üvegben</v>
      </c>
      <c r="D995" s="10" t="s">
        <v>4692</v>
      </c>
      <c r="E995" s="10" t="s">
        <v>4693</v>
      </c>
      <c r="F995" s="10" t="s">
        <v>1554</v>
      </c>
      <c r="G995" s="10" t="s">
        <v>4694</v>
      </c>
      <c r="H995" s="21">
        <v>44222</v>
      </c>
      <c r="I995" s="21"/>
      <c r="J995" s="10" t="s">
        <v>1583</v>
      </c>
      <c r="K995" s="10" t="s">
        <v>3439</v>
      </c>
    </row>
    <row r="996" spans="1:11" hidden="1" x14ac:dyDescent="0.35">
      <c r="A996" s="11" t="s">
        <v>4695</v>
      </c>
      <c r="B996" s="12" t="s">
        <v>1791</v>
      </c>
      <c r="C996" t="str">
        <f t="shared" ref="C996:C1001" si="169">TRIM(_xlfn.TEXTAFTER(B996, "-"))</f>
        <v>buborékcsomagolásban</v>
      </c>
      <c r="D996" s="12" t="s">
        <v>4696</v>
      </c>
      <c r="E996" s="12" t="s">
        <v>4697</v>
      </c>
      <c r="F996" s="12" t="s">
        <v>4698</v>
      </c>
      <c r="G996" s="12" t="s">
        <v>4699</v>
      </c>
      <c r="H996" s="20">
        <v>45870</v>
      </c>
      <c r="I996" s="20"/>
      <c r="J996" s="12" t="s">
        <v>1583</v>
      </c>
      <c r="K996" s="12" t="s">
        <v>1563</v>
      </c>
    </row>
    <row r="997" spans="1:11" hidden="1" x14ac:dyDescent="0.35">
      <c r="A997" s="9" t="s">
        <v>4700</v>
      </c>
      <c r="B997" s="10" t="s">
        <v>1735</v>
      </c>
      <c r="C997" t="str">
        <f t="shared" si="169"/>
        <v>buborékcsomagolásban</v>
      </c>
      <c r="D997" s="10" t="s">
        <v>4701</v>
      </c>
      <c r="E997" s="10" t="s">
        <v>4697</v>
      </c>
      <c r="F997" s="10" t="s">
        <v>4698</v>
      </c>
      <c r="G997" s="10" t="s">
        <v>4699</v>
      </c>
      <c r="H997" s="21">
        <v>44621</v>
      </c>
      <c r="I997" s="21"/>
      <c r="J997" s="10" t="s">
        <v>1583</v>
      </c>
      <c r="K997" s="10" t="s">
        <v>1584</v>
      </c>
    </row>
    <row r="998" spans="1:11" hidden="1" x14ac:dyDescent="0.35">
      <c r="A998" s="11" t="s">
        <v>4700</v>
      </c>
      <c r="B998" s="12" t="s">
        <v>1791</v>
      </c>
      <c r="C998" t="str">
        <f t="shared" si="169"/>
        <v>buborékcsomagolásban</v>
      </c>
      <c r="D998" s="12" t="s">
        <v>4702</v>
      </c>
      <c r="E998" s="12" t="s">
        <v>4697</v>
      </c>
      <c r="F998" s="12" t="s">
        <v>4698</v>
      </c>
      <c r="G998" s="12" t="s">
        <v>4699</v>
      </c>
      <c r="H998" s="20">
        <v>44621</v>
      </c>
      <c r="I998" s="20"/>
      <c r="J998" s="12" t="s">
        <v>1583</v>
      </c>
      <c r="K998" s="12" t="s">
        <v>1584</v>
      </c>
    </row>
    <row r="999" spans="1:11" hidden="1" x14ac:dyDescent="0.35">
      <c r="A999" s="9" t="s">
        <v>4703</v>
      </c>
      <c r="B999" s="10" t="s">
        <v>4704</v>
      </c>
      <c r="C999" t="str">
        <f t="shared" si="169"/>
        <v>üveg tartályban</v>
      </c>
      <c r="D999" s="10" t="s">
        <v>4705</v>
      </c>
      <c r="E999" s="10" t="s">
        <v>4706</v>
      </c>
      <c r="F999" s="10" t="s">
        <v>2768</v>
      </c>
      <c r="G999" s="10" t="s">
        <v>4707</v>
      </c>
      <c r="H999" s="21">
        <v>45276</v>
      </c>
      <c r="I999" s="21"/>
      <c r="J999" s="10" t="s">
        <v>1544</v>
      </c>
      <c r="K999" s="10" t="s">
        <v>1573</v>
      </c>
    </row>
    <row r="1000" spans="1:11" hidden="1" x14ac:dyDescent="0.35">
      <c r="A1000" s="11" t="s">
        <v>4708</v>
      </c>
      <c r="B1000" s="12" t="s">
        <v>1623</v>
      </c>
      <c r="C1000" t="str">
        <f t="shared" si="169"/>
        <v>HDPE tartályban</v>
      </c>
      <c r="D1000" s="12" t="s">
        <v>4709</v>
      </c>
      <c r="E1000" s="12" t="s">
        <v>4710</v>
      </c>
      <c r="F1000" s="12" t="s">
        <v>1617</v>
      </c>
      <c r="G1000" s="12" t="s">
        <v>4711</v>
      </c>
      <c r="H1000" s="20">
        <v>43922</v>
      </c>
      <c r="I1000" s="20"/>
      <c r="J1000" s="12" t="s">
        <v>1544</v>
      </c>
      <c r="K1000" s="12" t="s">
        <v>1573</v>
      </c>
    </row>
    <row r="1001" spans="1:11" x14ac:dyDescent="0.35">
      <c r="A1001" s="9" t="s">
        <v>4712</v>
      </c>
      <c r="B1001" s="10" t="s">
        <v>4713</v>
      </c>
      <c r="C1001" t="str">
        <f t="shared" si="169"/>
        <v>ampulla</v>
      </c>
      <c r="D1001" s="10" t="s">
        <v>4714</v>
      </c>
      <c r="E1001" s="10" t="s">
        <v>4715</v>
      </c>
      <c r="F1001" s="10" t="s">
        <v>2147</v>
      </c>
      <c r="G1001" s="10" t="s">
        <v>4716</v>
      </c>
      <c r="H1001" s="21">
        <v>45495</v>
      </c>
      <c r="I1001" s="21">
        <v>46022</v>
      </c>
      <c r="J1001" s="10" t="s">
        <v>1583</v>
      </c>
      <c r="K1001" s="10" t="s">
        <v>1747</v>
      </c>
    </row>
    <row r="1002" spans="1:11" hidden="1" x14ac:dyDescent="0.35">
      <c r="A1002" s="11" t="s">
        <v>4717</v>
      </c>
      <c r="B1002" s="12" t="s">
        <v>4718</v>
      </c>
      <c r="C1002" t="str">
        <f t="shared" ref="C1002:C1004" si="170">TRIM(_xlfn.TEXTAFTER(B1002, "g"))</f>
        <v>inhalátorban</v>
      </c>
      <c r="D1002" s="12" t="s">
        <v>4719</v>
      </c>
      <c r="E1002" s="12" t="s">
        <v>4720</v>
      </c>
      <c r="F1002" s="12" t="s">
        <v>2258</v>
      </c>
      <c r="G1002" s="12" t="s">
        <v>4721</v>
      </c>
      <c r="H1002" s="20">
        <v>44799</v>
      </c>
      <c r="I1002" s="20"/>
      <c r="J1002" s="12" t="s">
        <v>1544</v>
      </c>
      <c r="K1002" s="12" t="s">
        <v>1545</v>
      </c>
    </row>
    <row r="1003" spans="1:11" hidden="1" x14ac:dyDescent="0.35">
      <c r="A1003" s="9" t="s">
        <v>4722</v>
      </c>
      <c r="B1003" s="10" t="s">
        <v>4718</v>
      </c>
      <c r="C1003" t="str">
        <f t="shared" si="170"/>
        <v>inhalátorban</v>
      </c>
      <c r="D1003" s="10" t="s">
        <v>4723</v>
      </c>
      <c r="E1003" s="10" t="s">
        <v>4720</v>
      </c>
      <c r="F1003" s="10" t="s">
        <v>2258</v>
      </c>
      <c r="G1003" s="10" t="s">
        <v>4721</v>
      </c>
      <c r="H1003" s="21">
        <v>44799</v>
      </c>
      <c r="I1003" s="21"/>
      <c r="J1003" s="10" t="s">
        <v>1544</v>
      </c>
      <c r="K1003" s="10" t="s">
        <v>1545</v>
      </c>
    </row>
    <row r="1004" spans="1:11" hidden="1" x14ac:dyDescent="0.35">
      <c r="A1004" s="11" t="s">
        <v>4724</v>
      </c>
      <c r="B1004" s="12" t="s">
        <v>4725</v>
      </c>
      <c r="C1004" t="str">
        <f t="shared" si="170"/>
        <v>inhalátorban</v>
      </c>
      <c r="D1004" s="12" t="s">
        <v>4726</v>
      </c>
      <c r="E1004" s="12" t="s">
        <v>4720</v>
      </c>
      <c r="F1004" s="12" t="s">
        <v>2258</v>
      </c>
      <c r="G1004" s="12" t="s">
        <v>4721</v>
      </c>
      <c r="H1004" s="20">
        <v>44799</v>
      </c>
      <c r="I1004" s="20"/>
      <c r="J1004" s="12" t="s">
        <v>1544</v>
      </c>
      <c r="K1004" s="12" t="s">
        <v>1545</v>
      </c>
    </row>
    <row r="1005" spans="1:11" hidden="1" x14ac:dyDescent="0.35">
      <c r="A1005" s="9" t="s">
        <v>4727</v>
      </c>
      <c r="B1005" s="10" t="s">
        <v>1722</v>
      </c>
      <c r="C1005" t="str">
        <f t="shared" ref="C1005:C1006" si="171">TRIM(_xlfn.TEXTAFTER(B1005, "-"))</f>
        <v>buborékcsomagolásban</v>
      </c>
      <c r="D1005" s="10" t="s">
        <v>4728</v>
      </c>
      <c r="E1005" s="10" t="s">
        <v>4729</v>
      </c>
      <c r="F1005" s="10" t="s">
        <v>2689</v>
      </c>
      <c r="G1005" s="10" t="s">
        <v>4730</v>
      </c>
      <c r="H1005" s="21">
        <v>44440</v>
      </c>
      <c r="I1005" s="21"/>
      <c r="J1005" s="10" t="s">
        <v>1556</v>
      </c>
      <c r="K1005" s="10" t="s">
        <v>1573</v>
      </c>
    </row>
    <row r="1006" spans="1:11" hidden="1" x14ac:dyDescent="0.35">
      <c r="A1006" s="11" t="s">
        <v>4731</v>
      </c>
      <c r="B1006" s="12" t="s">
        <v>2178</v>
      </c>
      <c r="C1006" t="str">
        <f t="shared" si="171"/>
        <v>elõretöltött fecskendõben</v>
      </c>
      <c r="D1006" s="12" t="s">
        <v>4732</v>
      </c>
      <c r="E1006" s="12" t="s">
        <v>4733</v>
      </c>
      <c r="F1006" s="12" t="s">
        <v>1834</v>
      </c>
      <c r="G1006" s="12" t="s">
        <v>4734</v>
      </c>
      <c r="H1006" s="20">
        <v>42369</v>
      </c>
      <c r="I1006" s="20"/>
      <c r="J1006" s="12" t="s">
        <v>1544</v>
      </c>
      <c r="K1006" s="12" t="s">
        <v>1584</v>
      </c>
    </row>
    <row r="1007" spans="1:11" hidden="1" x14ac:dyDescent="0.35">
      <c r="A1007" s="9" t="s">
        <v>4735</v>
      </c>
      <c r="B1007" s="10" t="s">
        <v>3367</v>
      </c>
      <c r="C1007" t="str">
        <f>TRIM(_xlfn.TEXTAFTER(B1007, "ml"))</f>
        <v>elõretöltött fecskendõben</v>
      </c>
      <c r="D1007" s="10" t="s">
        <v>4736</v>
      </c>
      <c r="E1007" s="10" t="s">
        <v>3369</v>
      </c>
      <c r="F1007" s="10" t="s">
        <v>4737</v>
      </c>
      <c r="G1007" s="10" t="s">
        <v>3371</v>
      </c>
      <c r="H1007" s="21">
        <v>45369</v>
      </c>
      <c r="I1007" s="21"/>
      <c r="J1007" s="10" t="s">
        <v>1544</v>
      </c>
      <c r="K1007" s="10" t="s">
        <v>1545</v>
      </c>
    </row>
    <row r="1008" spans="1:11" hidden="1" x14ac:dyDescent="0.35">
      <c r="A1008" s="11" t="s">
        <v>4738</v>
      </c>
      <c r="B1008" s="12" t="s">
        <v>4739</v>
      </c>
      <c r="C1008" t="str">
        <f t="shared" ref="C1008:C1011" si="172">TRIM(_xlfn.TEXTAFTER(B1008, "-"))</f>
        <v>porampulla+oldószerampulla</v>
      </c>
      <c r="D1008" s="12" t="s">
        <v>4740</v>
      </c>
      <c r="E1008" s="12" t="s">
        <v>4741</v>
      </c>
      <c r="F1008" s="12" t="s">
        <v>3945</v>
      </c>
      <c r="G1008" s="12" t="s">
        <v>4742</v>
      </c>
      <c r="H1008" s="20">
        <v>45931</v>
      </c>
      <c r="I1008" s="20"/>
      <c r="J1008" s="12" t="s">
        <v>1544</v>
      </c>
      <c r="K1008" s="12" t="s">
        <v>1573</v>
      </c>
    </row>
    <row r="1009" spans="1:11" hidden="1" x14ac:dyDescent="0.35">
      <c r="A1009" s="9" t="s">
        <v>4743</v>
      </c>
      <c r="B1009" s="10" t="s">
        <v>4744</v>
      </c>
      <c r="C1009" t="str">
        <f t="shared" si="172"/>
        <v>adagonként perforált buborékcsomagolásban</v>
      </c>
      <c r="D1009" s="10" t="s">
        <v>4745</v>
      </c>
      <c r="E1009" s="10" t="s">
        <v>4437</v>
      </c>
      <c r="F1009" s="10" t="s">
        <v>2594</v>
      </c>
      <c r="G1009" s="10" t="s">
        <v>4438</v>
      </c>
      <c r="H1009" s="21">
        <v>45674</v>
      </c>
      <c r="I1009" s="21"/>
      <c r="J1009" s="10" t="s">
        <v>1783</v>
      </c>
      <c r="K1009" s="10" t="s">
        <v>1573</v>
      </c>
    </row>
    <row r="1010" spans="1:11" hidden="1" x14ac:dyDescent="0.35">
      <c r="A1010" s="11" t="s">
        <v>4743</v>
      </c>
      <c r="B1010" s="12" t="s">
        <v>4746</v>
      </c>
      <c r="C1010" t="str">
        <f t="shared" si="172"/>
        <v>buborékcsomagolásban</v>
      </c>
      <c r="D1010" s="12" t="s">
        <v>4747</v>
      </c>
      <c r="E1010" s="12" t="s">
        <v>4437</v>
      </c>
      <c r="F1010" s="12" t="s">
        <v>2594</v>
      </c>
      <c r="G1010" s="12" t="s">
        <v>4438</v>
      </c>
      <c r="H1010" s="20">
        <v>44454</v>
      </c>
      <c r="I1010" s="20"/>
      <c r="J1010" s="12" t="s">
        <v>1860</v>
      </c>
      <c r="K1010" s="12" t="s">
        <v>1573</v>
      </c>
    </row>
    <row r="1011" spans="1:11" hidden="1" x14ac:dyDescent="0.35">
      <c r="A1011" s="9" t="s">
        <v>4743</v>
      </c>
      <c r="B1011" s="10" t="s">
        <v>4748</v>
      </c>
      <c r="C1011" t="str">
        <f t="shared" si="172"/>
        <v>adagonként perforált buborékcsomagolásban</v>
      </c>
      <c r="D1011" s="10" t="s">
        <v>4749</v>
      </c>
      <c r="E1011" s="10" t="s">
        <v>4437</v>
      </c>
      <c r="F1011" s="10" t="s">
        <v>2594</v>
      </c>
      <c r="G1011" s="10" t="s">
        <v>4438</v>
      </c>
      <c r="H1011" s="21">
        <v>44454</v>
      </c>
      <c r="I1011" s="21"/>
      <c r="J1011" s="10" t="s">
        <v>1860</v>
      </c>
      <c r="K1011" s="10" t="s">
        <v>1573</v>
      </c>
    </row>
    <row r="1012" spans="1:11" hidden="1" x14ac:dyDescent="0.35">
      <c r="A1012" s="11" t="s">
        <v>4750</v>
      </c>
      <c r="B1012" s="12" t="s">
        <v>4751</v>
      </c>
      <c r="C1012" t="str">
        <f t="shared" ref="C1012:C1013" si="173">TRIM(_xlfn.TEXTAFTER(B1012, "ml"))</f>
        <v>elõretöltött injekciós tollban</v>
      </c>
      <c r="D1012" s="12" t="s">
        <v>4752</v>
      </c>
      <c r="E1012" s="12" t="s">
        <v>4753</v>
      </c>
      <c r="F1012" s="12" t="s">
        <v>1635</v>
      </c>
      <c r="G1012" s="12" t="s">
        <v>4754</v>
      </c>
      <c r="H1012" s="20">
        <v>45446</v>
      </c>
      <c r="I1012" s="20"/>
      <c r="J1012" s="12" t="s">
        <v>1544</v>
      </c>
      <c r="K1012" s="12" t="s">
        <v>1549</v>
      </c>
    </row>
    <row r="1013" spans="1:11" hidden="1" x14ac:dyDescent="0.35">
      <c r="A1013" s="9" t="s">
        <v>4755</v>
      </c>
      <c r="B1013" s="10" t="s">
        <v>4751</v>
      </c>
      <c r="C1013" t="str">
        <f t="shared" si="173"/>
        <v>elõretöltött injekciós tollban</v>
      </c>
      <c r="D1013" s="10" t="s">
        <v>4756</v>
      </c>
      <c r="E1013" s="10" t="s">
        <v>4753</v>
      </c>
      <c r="F1013" s="10" t="s">
        <v>1635</v>
      </c>
      <c r="G1013" s="10" t="s">
        <v>4754</v>
      </c>
      <c r="H1013" s="21">
        <v>45446</v>
      </c>
      <c r="I1013" s="21"/>
      <c r="J1013" s="10" t="s">
        <v>1544</v>
      </c>
      <c r="K1013" s="10" t="s">
        <v>1549</v>
      </c>
    </row>
    <row r="1014" spans="1:11" hidden="1" x14ac:dyDescent="0.35">
      <c r="A1014" s="11" t="s">
        <v>4757</v>
      </c>
      <c r="B1014" s="12" t="s">
        <v>1735</v>
      </c>
      <c r="C1014" t="str">
        <f t="shared" ref="C1014:C1016" si="174">TRIM(_xlfn.TEXTAFTER(B1014, "-"))</f>
        <v>buborékcsomagolásban</v>
      </c>
      <c r="D1014" s="12" t="s">
        <v>4758</v>
      </c>
      <c r="E1014" s="12" t="s">
        <v>4259</v>
      </c>
      <c r="F1014" s="12" t="s">
        <v>1641</v>
      </c>
      <c r="G1014" s="12" t="s">
        <v>4260</v>
      </c>
      <c r="H1014" s="20">
        <v>42217</v>
      </c>
      <c r="I1014" s="20"/>
      <c r="J1014" s="12" t="s">
        <v>1544</v>
      </c>
      <c r="K1014" s="12" t="s">
        <v>1567</v>
      </c>
    </row>
    <row r="1015" spans="1:11" hidden="1" x14ac:dyDescent="0.35">
      <c r="A1015" s="9" t="s">
        <v>4759</v>
      </c>
      <c r="B1015" s="10" t="s">
        <v>1735</v>
      </c>
      <c r="C1015" t="str">
        <f t="shared" si="174"/>
        <v>buborékcsomagolásban</v>
      </c>
      <c r="D1015" s="10" t="s">
        <v>4760</v>
      </c>
      <c r="E1015" s="10" t="s">
        <v>4259</v>
      </c>
      <c r="F1015" s="10" t="s">
        <v>1641</v>
      </c>
      <c r="G1015" s="10" t="s">
        <v>4260</v>
      </c>
      <c r="H1015" s="21">
        <v>42217</v>
      </c>
      <c r="I1015" s="21"/>
      <c r="J1015" s="10" t="s">
        <v>1544</v>
      </c>
      <c r="K1015" s="10" t="s">
        <v>1567</v>
      </c>
    </row>
    <row r="1016" spans="1:11" hidden="1" x14ac:dyDescent="0.35">
      <c r="A1016" s="11" t="s">
        <v>4761</v>
      </c>
      <c r="B1016" s="12" t="s">
        <v>1735</v>
      </c>
      <c r="C1016" t="str">
        <f t="shared" si="174"/>
        <v>buborékcsomagolásban</v>
      </c>
      <c r="D1016" s="12" t="s">
        <v>4762</v>
      </c>
      <c r="E1016" s="12" t="s">
        <v>4259</v>
      </c>
      <c r="F1016" s="12" t="s">
        <v>1641</v>
      </c>
      <c r="G1016" s="12" t="s">
        <v>4260</v>
      </c>
      <c r="H1016" s="20">
        <v>42217</v>
      </c>
      <c r="I1016" s="20"/>
      <c r="J1016" s="12" t="s">
        <v>1544</v>
      </c>
      <c r="K1016" s="12" t="s">
        <v>1567</v>
      </c>
    </row>
    <row r="1017" spans="1:11" hidden="1" x14ac:dyDescent="0.35">
      <c r="A1017" s="9" t="s">
        <v>4763</v>
      </c>
      <c r="B1017" s="10" t="s">
        <v>2116</v>
      </c>
      <c r="C1017" t="str">
        <f>TRIM(_xlfn.TEXTAFTER(B1017, "ml"))</f>
        <v>elõretöltött fecskendõben</v>
      </c>
      <c r="D1017" s="10" t="s">
        <v>4764</v>
      </c>
      <c r="E1017" s="10" t="s">
        <v>4243</v>
      </c>
      <c r="F1017" s="10" t="s">
        <v>2607</v>
      </c>
      <c r="G1017" s="10" t="s">
        <v>4765</v>
      </c>
      <c r="H1017" s="21">
        <v>45275</v>
      </c>
      <c r="I1017" s="21"/>
      <c r="J1017" s="10" t="s">
        <v>1544</v>
      </c>
      <c r="K1017" s="10" t="s">
        <v>1545</v>
      </c>
    </row>
    <row r="1018" spans="1:11" hidden="1" x14ac:dyDescent="0.35">
      <c r="A1018" s="11" t="s">
        <v>4766</v>
      </c>
      <c r="B1018" s="12" t="s">
        <v>1623</v>
      </c>
      <c r="C1018" t="str">
        <f>TRIM(_xlfn.TEXTAFTER(B1018, "-"))</f>
        <v>HDPE tartályban</v>
      </c>
      <c r="D1018" s="12" t="s">
        <v>4767</v>
      </c>
      <c r="E1018" s="12" t="s">
        <v>4768</v>
      </c>
      <c r="F1018" s="12" t="s">
        <v>3651</v>
      </c>
      <c r="G1018" s="12" t="s">
        <v>4769</v>
      </c>
      <c r="H1018" s="20">
        <v>43342</v>
      </c>
      <c r="I1018" s="20"/>
      <c r="J1018" s="12" t="s">
        <v>1544</v>
      </c>
      <c r="K1018" s="12" t="s">
        <v>1584</v>
      </c>
    </row>
    <row r="1019" spans="1:11" hidden="1" x14ac:dyDescent="0.35">
      <c r="A1019" s="9" t="s">
        <v>4766</v>
      </c>
      <c r="B1019" s="10" t="s">
        <v>1623</v>
      </c>
      <c r="C1019" t="str">
        <f>TRIM(_xlfn.TEXTAFTER(B1019, "-"))</f>
        <v>HDPE tartályban</v>
      </c>
      <c r="D1019" s="10" t="s">
        <v>4767</v>
      </c>
      <c r="E1019" s="10" t="s">
        <v>4768</v>
      </c>
      <c r="F1019" s="10" t="s">
        <v>3651</v>
      </c>
      <c r="G1019" s="10" t="s">
        <v>4769</v>
      </c>
      <c r="H1019" s="21">
        <v>43430</v>
      </c>
      <c r="I1019" s="21"/>
      <c r="J1019" s="10" t="s">
        <v>1544</v>
      </c>
      <c r="K1019" s="10" t="s">
        <v>1584</v>
      </c>
    </row>
    <row r="1020" spans="1:11" hidden="1" x14ac:dyDescent="0.35">
      <c r="A1020" s="11" t="s">
        <v>4770</v>
      </c>
      <c r="B1020" s="12" t="s">
        <v>1614</v>
      </c>
      <c r="C1020" t="str">
        <f>TRIM(_xlfn.TEXTAFTER(B1020, "-"))</f>
        <v>HDPE tartályban</v>
      </c>
      <c r="D1020" s="12" t="s">
        <v>4771</v>
      </c>
      <c r="E1020" s="12" t="s">
        <v>4768</v>
      </c>
      <c r="F1020" s="12" t="s">
        <v>3651</v>
      </c>
      <c r="G1020" s="12" t="s">
        <v>4769</v>
      </c>
      <c r="H1020" s="20">
        <v>43342</v>
      </c>
      <c r="I1020" s="20"/>
      <c r="J1020" s="12" t="s">
        <v>1544</v>
      </c>
      <c r="K1020" s="12" t="s">
        <v>1584</v>
      </c>
    </row>
    <row r="1021" spans="1:11" hidden="1" x14ac:dyDescent="0.35">
      <c r="A1021" s="9" t="s">
        <v>4770</v>
      </c>
      <c r="B1021" s="10" t="s">
        <v>1614</v>
      </c>
      <c r="C1021" t="str">
        <f>TRIM(_xlfn.TEXTAFTER(B1021, "-"))</f>
        <v>HDPE tartályban</v>
      </c>
      <c r="D1021" s="10" t="s">
        <v>4771</v>
      </c>
      <c r="E1021" s="10" t="s">
        <v>4768</v>
      </c>
      <c r="F1021" s="10" t="s">
        <v>3651</v>
      </c>
      <c r="G1021" s="10" t="s">
        <v>4769</v>
      </c>
      <c r="H1021" s="21">
        <v>43430</v>
      </c>
      <c r="I1021" s="21"/>
      <c r="J1021" s="10" t="s">
        <v>1544</v>
      </c>
      <c r="K1021" s="10" t="s">
        <v>1584</v>
      </c>
    </row>
    <row r="1022" spans="1:11" hidden="1" x14ac:dyDescent="0.35">
      <c r="A1022" s="11" t="s">
        <v>4772</v>
      </c>
      <c r="B1022" s="12" t="s">
        <v>2644</v>
      </c>
      <c r="C1022" t="s">
        <v>6131</v>
      </c>
      <c r="D1022" s="12" t="s">
        <v>4773</v>
      </c>
      <c r="E1022" s="12" t="s">
        <v>4774</v>
      </c>
      <c r="F1022" s="12" t="s">
        <v>1931</v>
      </c>
      <c r="G1022" s="12" t="s">
        <v>4775</v>
      </c>
      <c r="H1022" s="20">
        <v>44670</v>
      </c>
      <c r="I1022" s="20"/>
      <c r="J1022" s="12" t="s">
        <v>1544</v>
      </c>
      <c r="K1022" s="12" t="s">
        <v>1584</v>
      </c>
    </row>
    <row r="1023" spans="1:11" hidden="1" x14ac:dyDescent="0.35">
      <c r="A1023" s="9" t="s">
        <v>4776</v>
      </c>
      <c r="B1023" s="10" t="s">
        <v>2644</v>
      </c>
      <c r="C1023" t="s">
        <v>6131</v>
      </c>
      <c r="D1023" s="10" t="s">
        <v>4777</v>
      </c>
      <c r="E1023" s="10" t="s">
        <v>4778</v>
      </c>
      <c r="F1023" s="10" t="s">
        <v>1931</v>
      </c>
      <c r="G1023" s="10" t="s">
        <v>4779</v>
      </c>
      <c r="H1023" s="21">
        <v>44907</v>
      </c>
      <c r="I1023" s="21"/>
      <c r="J1023" s="10" t="s">
        <v>1544</v>
      </c>
      <c r="K1023" s="10" t="s">
        <v>1573</v>
      </c>
    </row>
    <row r="1024" spans="1:11" hidden="1" x14ac:dyDescent="0.35">
      <c r="A1024" s="11" t="s">
        <v>4780</v>
      </c>
      <c r="B1024" s="12" t="s">
        <v>2644</v>
      </c>
      <c r="C1024" t="s">
        <v>6131</v>
      </c>
      <c r="D1024" s="12" t="s">
        <v>4781</v>
      </c>
      <c r="E1024" s="12" t="s">
        <v>4778</v>
      </c>
      <c r="F1024" s="12" t="s">
        <v>1931</v>
      </c>
      <c r="G1024" s="12" t="s">
        <v>4779</v>
      </c>
      <c r="H1024" s="20">
        <v>45254</v>
      </c>
      <c r="I1024" s="20"/>
      <c r="J1024" s="12" t="s">
        <v>1544</v>
      </c>
      <c r="K1024" s="12" t="s">
        <v>1573</v>
      </c>
    </row>
    <row r="1025" spans="1:11" hidden="1" x14ac:dyDescent="0.35">
      <c r="A1025" s="9" t="s">
        <v>4782</v>
      </c>
      <c r="B1025" s="10" t="s">
        <v>2644</v>
      </c>
      <c r="C1025" t="s">
        <v>6131</v>
      </c>
      <c r="D1025" s="10" t="s">
        <v>4783</v>
      </c>
      <c r="E1025" s="10" t="s">
        <v>4778</v>
      </c>
      <c r="F1025" s="10" t="s">
        <v>1931</v>
      </c>
      <c r="G1025" s="10" t="s">
        <v>4779</v>
      </c>
      <c r="H1025" s="21">
        <v>43595</v>
      </c>
      <c r="I1025" s="21"/>
      <c r="J1025" s="10" t="s">
        <v>1583</v>
      </c>
      <c r="K1025" s="10" t="s">
        <v>1567</v>
      </c>
    </row>
    <row r="1026" spans="1:11" hidden="1" x14ac:dyDescent="0.35">
      <c r="A1026" s="11" t="s">
        <v>4784</v>
      </c>
      <c r="B1026" s="12" t="s">
        <v>4785</v>
      </c>
      <c r="C1026" t="s">
        <v>6133</v>
      </c>
      <c r="D1026" s="12" t="s">
        <v>4786</v>
      </c>
      <c r="E1026" s="12" t="s">
        <v>4276</v>
      </c>
      <c r="F1026" s="12" t="s">
        <v>1647</v>
      </c>
      <c r="G1026" s="12" t="s">
        <v>4787</v>
      </c>
      <c r="H1026" s="20">
        <v>43900</v>
      </c>
      <c r="I1026" s="20"/>
      <c r="J1026" s="12" t="s">
        <v>1544</v>
      </c>
      <c r="K1026" s="12" t="s">
        <v>1573</v>
      </c>
    </row>
    <row r="1027" spans="1:11" hidden="1" x14ac:dyDescent="0.35">
      <c r="A1027" s="9" t="s">
        <v>4788</v>
      </c>
      <c r="B1027" s="10" t="s">
        <v>4785</v>
      </c>
      <c r="C1027" t="s">
        <v>6133</v>
      </c>
      <c r="D1027" s="10" t="s">
        <v>4789</v>
      </c>
      <c r="E1027" s="10" t="s">
        <v>4276</v>
      </c>
      <c r="F1027" s="10" t="s">
        <v>1647</v>
      </c>
      <c r="G1027" s="10" t="s">
        <v>4787</v>
      </c>
      <c r="H1027" s="21">
        <v>43900</v>
      </c>
      <c r="I1027" s="21"/>
      <c r="J1027" s="10" t="s">
        <v>1544</v>
      </c>
      <c r="K1027" s="10" t="s">
        <v>1573</v>
      </c>
    </row>
    <row r="1028" spans="1:11" hidden="1" x14ac:dyDescent="0.35">
      <c r="A1028" s="11" t="s">
        <v>4790</v>
      </c>
      <c r="B1028" s="12" t="s">
        <v>3448</v>
      </c>
      <c r="C1028" t="str">
        <f t="shared" ref="C1028:C1047" si="175">TRIM(_xlfn.TEXTAFTER(B1028, "-"))</f>
        <v>patronban</v>
      </c>
      <c r="D1028" s="12" t="s">
        <v>4791</v>
      </c>
      <c r="E1028" s="12" t="s">
        <v>4792</v>
      </c>
      <c r="F1028" s="12" t="s">
        <v>2037</v>
      </c>
      <c r="G1028" s="12" t="s">
        <v>4793</v>
      </c>
      <c r="H1028" s="20">
        <v>43465</v>
      </c>
      <c r="I1028" s="20"/>
      <c r="J1028" s="12" t="s">
        <v>1544</v>
      </c>
      <c r="K1028" s="12" t="s">
        <v>1584</v>
      </c>
    </row>
    <row r="1029" spans="1:11" hidden="1" x14ac:dyDescent="0.35">
      <c r="A1029" s="9" t="s">
        <v>4794</v>
      </c>
      <c r="B1029" s="10" t="s">
        <v>3448</v>
      </c>
      <c r="C1029" t="str">
        <f t="shared" si="175"/>
        <v>patronban</v>
      </c>
      <c r="D1029" s="10" t="s">
        <v>4795</v>
      </c>
      <c r="E1029" s="10" t="s">
        <v>4792</v>
      </c>
      <c r="F1029" s="10" t="s">
        <v>2037</v>
      </c>
      <c r="G1029" s="10" t="s">
        <v>4793</v>
      </c>
      <c r="H1029" s="21">
        <v>43465</v>
      </c>
      <c r="I1029" s="21"/>
      <c r="J1029" s="10" t="s">
        <v>1544</v>
      </c>
      <c r="K1029" s="10" t="s">
        <v>1584</v>
      </c>
    </row>
    <row r="1030" spans="1:11" hidden="1" x14ac:dyDescent="0.35">
      <c r="A1030" s="11" t="s">
        <v>4796</v>
      </c>
      <c r="B1030" s="12" t="s">
        <v>1638</v>
      </c>
      <c r="C1030" t="str">
        <f t="shared" si="175"/>
        <v>buborékcsomagolásban</v>
      </c>
      <c r="D1030" s="12" t="s">
        <v>4797</v>
      </c>
      <c r="E1030" s="12" t="s">
        <v>3725</v>
      </c>
      <c r="F1030" s="12" t="s">
        <v>1554</v>
      </c>
      <c r="G1030" s="12" t="s">
        <v>3726</v>
      </c>
      <c r="H1030" s="20">
        <v>45874</v>
      </c>
      <c r="I1030" s="20"/>
      <c r="J1030" s="12" t="s">
        <v>1583</v>
      </c>
      <c r="K1030" s="12" t="s">
        <v>1545</v>
      </c>
    </row>
    <row r="1031" spans="1:11" hidden="1" x14ac:dyDescent="0.35">
      <c r="A1031" s="9" t="s">
        <v>4798</v>
      </c>
      <c r="B1031" s="10" t="s">
        <v>1638</v>
      </c>
      <c r="C1031" t="str">
        <f t="shared" si="175"/>
        <v>buborékcsomagolásban</v>
      </c>
      <c r="D1031" s="10" t="s">
        <v>4799</v>
      </c>
      <c r="E1031" s="10" t="s">
        <v>3725</v>
      </c>
      <c r="F1031" s="10" t="s">
        <v>1554</v>
      </c>
      <c r="G1031" s="10" t="s">
        <v>3726</v>
      </c>
      <c r="H1031" s="21">
        <v>45895</v>
      </c>
      <c r="I1031" s="21"/>
      <c r="J1031" s="10" t="s">
        <v>1583</v>
      </c>
      <c r="K1031" s="10" t="s">
        <v>1567</v>
      </c>
    </row>
    <row r="1032" spans="1:11" hidden="1" x14ac:dyDescent="0.35">
      <c r="A1032" s="11" t="s">
        <v>4800</v>
      </c>
      <c r="B1032" s="12" t="s">
        <v>4801</v>
      </c>
      <c r="C1032" t="str">
        <f t="shared" si="175"/>
        <v>tasakban</v>
      </c>
      <c r="D1032" s="12" t="s">
        <v>4802</v>
      </c>
      <c r="E1032" s="12" t="s">
        <v>4803</v>
      </c>
      <c r="F1032" s="12" t="s">
        <v>4804</v>
      </c>
      <c r="G1032" s="12" t="s">
        <v>4805</v>
      </c>
      <c r="H1032" s="20">
        <v>42929</v>
      </c>
      <c r="I1032" s="20"/>
      <c r="J1032" s="12" t="s">
        <v>1544</v>
      </c>
      <c r="K1032" s="12" t="s">
        <v>1747</v>
      </c>
    </row>
    <row r="1033" spans="1:11" hidden="1" x14ac:dyDescent="0.35">
      <c r="A1033" s="9" t="s">
        <v>4800</v>
      </c>
      <c r="B1033" s="10" t="s">
        <v>4806</v>
      </c>
      <c r="C1033" t="str">
        <f t="shared" si="175"/>
        <v>tasakban</v>
      </c>
      <c r="D1033" s="10" t="s">
        <v>4807</v>
      </c>
      <c r="E1033" s="10" t="s">
        <v>4803</v>
      </c>
      <c r="F1033" s="10" t="s">
        <v>4804</v>
      </c>
      <c r="G1033" s="10" t="s">
        <v>4805</v>
      </c>
      <c r="H1033" s="21">
        <v>42929</v>
      </c>
      <c r="I1033" s="21"/>
      <c r="J1033" s="10" t="s">
        <v>1544</v>
      </c>
      <c r="K1033" s="10" t="s">
        <v>1747</v>
      </c>
    </row>
    <row r="1034" spans="1:11" hidden="1" x14ac:dyDescent="0.35">
      <c r="A1034" s="11" t="s">
        <v>4808</v>
      </c>
      <c r="B1034" s="12" t="s">
        <v>1667</v>
      </c>
      <c r="C1034" t="str">
        <f t="shared" si="175"/>
        <v>buborékcsomagolásban</v>
      </c>
      <c r="D1034" s="12" t="s">
        <v>4809</v>
      </c>
      <c r="E1034" s="12" t="s">
        <v>4810</v>
      </c>
      <c r="F1034" s="12" t="s">
        <v>1554</v>
      </c>
      <c r="G1034" s="12" t="s">
        <v>4811</v>
      </c>
      <c r="H1034" s="20">
        <v>45398</v>
      </c>
      <c r="I1034" s="20"/>
      <c r="J1034" s="12" t="s">
        <v>1583</v>
      </c>
      <c r="K1034" s="12" t="s">
        <v>1573</v>
      </c>
    </row>
    <row r="1035" spans="1:11" hidden="1" x14ac:dyDescent="0.35">
      <c r="A1035" s="9" t="s">
        <v>4812</v>
      </c>
      <c r="B1035" s="10" t="s">
        <v>1667</v>
      </c>
      <c r="C1035" t="str">
        <f t="shared" si="175"/>
        <v>buborékcsomagolásban</v>
      </c>
      <c r="D1035" s="10" t="s">
        <v>4813</v>
      </c>
      <c r="E1035" s="10" t="s">
        <v>4810</v>
      </c>
      <c r="F1035" s="10" t="s">
        <v>1554</v>
      </c>
      <c r="G1035" s="10" t="s">
        <v>4811</v>
      </c>
      <c r="H1035" s="21">
        <v>45314</v>
      </c>
      <c r="I1035" s="21"/>
      <c r="J1035" s="10" t="s">
        <v>1583</v>
      </c>
      <c r="K1035" s="10" t="s">
        <v>1567</v>
      </c>
    </row>
    <row r="1036" spans="1:11" hidden="1" x14ac:dyDescent="0.35">
      <c r="A1036" s="11" t="s">
        <v>4812</v>
      </c>
      <c r="B1036" s="12" t="s">
        <v>1565</v>
      </c>
      <c r="C1036" t="str">
        <f t="shared" si="175"/>
        <v>buborékcsomagolásban</v>
      </c>
      <c r="D1036" s="12" t="s">
        <v>4814</v>
      </c>
      <c r="E1036" s="12" t="s">
        <v>4810</v>
      </c>
      <c r="F1036" s="12" t="s">
        <v>1554</v>
      </c>
      <c r="G1036" s="12" t="s">
        <v>4811</v>
      </c>
      <c r="H1036" s="20">
        <v>45173</v>
      </c>
      <c r="I1036" s="20"/>
      <c r="J1036" s="12" t="s">
        <v>1583</v>
      </c>
      <c r="K1036" s="12" t="s">
        <v>1563</v>
      </c>
    </row>
    <row r="1037" spans="1:11" x14ac:dyDescent="0.35">
      <c r="A1037" s="9" t="s">
        <v>4815</v>
      </c>
      <c r="B1037" s="10" t="s">
        <v>1735</v>
      </c>
      <c r="C1037" t="str">
        <f t="shared" si="175"/>
        <v>buborékcsomagolásban</v>
      </c>
      <c r="D1037" s="10" t="s">
        <v>4816</v>
      </c>
      <c r="E1037" s="10" t="s">
        <v>2482</v>
      </c>
      <c r="F1037" s="10" t="s">
        <v>1593</v>
      </c>
      <c r="G1037" s="10" t="s">
        <v>2483</v>
      </c>
      <c r="H1037" s="21">
        <v>45632</v>
      </c>
      <c r="I1037" s="21">
        <v>46097</v>
      </c>
      <c r="J1037" s="10" t="s">
        <v>1583</v>
      </c>
      <c r="K1037" s="10" t="s">
        <v>1567</v>
      </c>
    </row>
    <row r="1038" spans="1:11" x14ac:dyDescent="0.35">
      <c r="A1038" s="11" t="s">
        <v>4815</v>
      </c>
      <c r="B1038" s="12" t="s">
        <v>1933</v>
      </c>
      <c r="C1038" t="str">
        <f t="shared" si="175"/>
        <v>buborékcsomagolásban</v>
      </c>
      <c r="D1038" s="12" t="s">
        <v>4817</v>
      </c>
      <c r="E1038" s="12" t="s">
        <v>2482</v>
      </c>
      <c r="F1038" s="12" t="s">
        <v>1593</v>
      </c>
      <c r="G1038" s="12" t="s">
        <v>2483</v>
      </c>
      <c r="H1038" s="20">
        <v>45624</v>
      </c>
      <c r="I1038" s="20">
        <v>46097</v>
      </c>
      <c r="J1038" s="12" t="s">
        <v>1583</v>
      </c>
      <c r="K1038" s="12" t="s">
        <v>1573</v>
      </c>
    </row>
    <row r="1039" spans="1:11" hidden="1" x14ac:dyDescent="0.35">
      <c r="A1039" s="9" t="s">
        <v>4818</v>
      </c>
      <c r="B1039" s="10" t="s">
        <v>1735</v>
      </c>
      <c r="C1039" t="str">
        <f t="shared" si="175"/>
        <v>buborékcsomagolásban</v>
      </c>
      <c r="D1039" s="10" t="s">
        <v>4819</v>
      </c>
      <c r="E1039" s="10" t="s">
        <v>2482</v>
      </c>
      <c r="F1039" s="10" t="s">
        <v>1593</v>
      </c>
      <c r="G1039" s="10" t="s">
        <v>2483</v>
      </c>
      <c r="H1039" s="21">
        <v>41660</v>
      </c>
      <c r="I1039" s="21"/>
      <c r="J1039" s="10" t="s">
        <v>1583</v>
      </c>
      <c r="K1039" s="10" t="s">
        <v>1563</v>
      </c>
    </row>
    <row r="1040" spans="1:11" x14ac:dyDescent="0.35">
      <c r="A1040" s="11" t="s">
        <v>4818</v>
      </c>
      <c r="B1040" s="12" t="s">
        <v>1933</v>
      </c>
      <c r="C1040" t="str">
        <f t="shared" si="175"/>
        <v>buborékcsomagolásban</v>
      </c>
      <c r="D1040" s="12" t="s">
        <v>4820</v>
      </c>
      <c r="E1040" s="12" t="s">
        <v>2482</v>
      </c>
      <c r="F1040" s="12" t="s">
        <v>1593</v>
      </c>
      <c r="G1040" s="12" t="s">
        <v>2483</v>
      </c>
      <c r="H1040" s="20">
        <v>45533</v>
      </c>
      <c r="I1040" s="20">
        <v>46097</v>
      </c>
      <c r="J1040" s="12" t="s">
        <v>1583</v>
      </c>
      <c r="K1040" s="12" t="s">
        <v>1563</v>
      </c>
    </row>
    <row r="1041" spans="1:11" hidden="1" x14ac:dyDescent="0.35">
      <c r="A1041" s="9" t="s">
        <v>4821</v>
      </c>
      <c r="B1041" s="10" t="s">
        <v>1735</v>
      </c>
      <c r="C1041" t="str">
        <f t="shared" si="175"/>
        <v>buborékcsomagolásban</v>
      </c>
      <c r="D1041" s="10" t="s">
        <v>4822</v>
      </c>
      <c r="E1041" s="10" t="s">
        <v>2482</v>
      </c>
      <c r="F1041" s="10" t="s">
        <v>1593</v>
      </c>
      <c r="G1041" s="10" t="s">
        <v>2483</v>
      </c>
      <c r="H1041" s="21">
        <v>42578</v>
      </c>
      <c r="I1041" s="21"/>
      <c r="J1041" s="10" t="s">
        <v>1583</v>
      </c>
      <c r="K1041" s="10" t="s">
        <v>1563</v>
      </c>
    </row>
    <row r="1042" spans="1:11" x14ac:dyDescent="0.35">
      <c r="A1042" s="11" t="s">
        <v>4821</v>
      </c>
      <c r="B1042" s="12" t="s">
        <v>1933</v>
      </c>
      <c r="C1042" t="str">
        <f t="shared" si="175"/>
        <v>buborékcsomagolásban</v>
      </c>
      <c r="D1042" s="12" t="s">
        <v>4823</v>
      </c>
      <c r="E1042" s="12" t="s">
        <v>2482</v>
      </c>
      <c r="F1042" s="12" t="s">
        <v>1593</v>
      </c>
      <c r="G1042" s="12" t="s">
        <v>2483</v>
      </c>
      <c r="H1042" s="20">
        <v>45464</v>
      </c>
      <c r="I1042" s="20">
        <v>46097</v>
      </c>
      <c r="J1042" s="12" t="s">
        <v>1583</v>
      </c>
      <c r="K1042" s="12" t="s">
        <v>1563</v>
      </c>
    </row>
    <row r="1043" spans="1:11" hidden="1" x14ac:dyDescent="0.35">
      <c r="A1043" s="9" t="s">
        <v>4824</v>
      </c>
      <c r="B1043" s="10" t="s">
        <v>1667</v>
      </c>
      <c r="C1043" t="str">
        <f t="shared" si="175"/>
        <v>buborékcsomagolásban</v>
      </c>
      <c r="D1043" s="10" t="s">
        <v>4825</v>
      </c>
      <c r="E1043" s="10" t="s">
        <v>3384</v>
      </c>
      <c r="F1043" s="10" t="s">
        <v>1593</v>
      </c>
      <c r="G1043" s="10" t="s">
        <v>3385</v>
      </c>
      <c r="H1043" s="21">
        <v>45818</v>
      </c>
      <c r="I1043" s="21"/>
      <c r="J1043" s="10" t="s">
        <v>1544</v>
      </c>
      <c r="K1043" s="10" t="s">
        <v>1567</v>
      </c>
    </row>
    <row r="1044" spans="1:11" x14ac:dyDescent="0.35">
      <c r="A1044" s="11" t="s">
        <v>4826</v>
      </c>
      <c r="B1044" s="12" t="s">
        <v>1735</v>
      </c>
      <c r="C1044" t="str">
        <f t="shared" si="175"/>
        <v>buborékcsomagolásban</v>
      </c>
      <c r="D1044" s="12" t="s">
        <v>4827</v>
      </c>
      <c r="E1044" s="12" t="s">
        <v>4828</v>
      </c>
      <c r="F1044" s="12" t="s">
        <v>1542</v>
      </c>
      <c r="G1044" s="12" t="s">
        <v>4829</v>
      </c>
      <c r="H1044" s="20">
        <v>45910</v>
      </c>
      <c r="I1044" s="20">
        <v>45991</v>
      </c>
      <c r="J1044" s="12" t="s">
        <v>1583</v>
      </c>
      <c r="K1044" s="12" t="s">
        <v>1567</v>
      </c>
    </row>
    <row r="1045" spans="1:11" x14ac:dyDescent="0.35">
      <c r="A1045" s="9" t="s">
        <v>4830</v>
      </c>
      <c r="B1045" s="10" t="s">
        <v>1735</v>
      </c>
      <c r="C1045" t="str">
        <f t="shared" si="175"/>
        <v>buborékcsomagolásban</v>
      </c>
      <c r="D1045" s="10" t="s">
        <v>4831</v>
      </c>
      <c r="E1045" s="10" t="s">
        <v>4832</v>
      </c>
      <c r="F1045" s="10" t="s">
        <v>1806</v>
      </c>
      <c r="G1045" s="10" t="s">
        <v>4833</v>
      </c>
      <c r="H1045" s="21">
        <v>45870</v>
      </c>
      <c r="I1045" s="21">
        <v>45992</v>
      </c>
      <c r="J1045" s="10" t="s">
        <v>1583</v>
      </c>
      <c r="K1045" s="10" t="s">
        <v>1567</v>
      </c>
    </row>
    <row r="1046" spans="1:11" hidden="1" x14ac:dyDescent="0.35">
      <c r="A1046" s="11" t="s">
        <v>4834</v>
      </c>
      <c r="B1046" s="12" t="s">
        <v>4835</v>
      </c>
      <c r="C1046" t="str">
        <f t="shared" si="175"/>
        <v>elõretöltött fecskendõben</v>
      </c>
      <c r="D1046" s="12" t="s">
        <v>4836</v>
      </c>
      <c r="E1046" s="12" t="s">
        <v>4837</v>
      </c>
      <c r="F1046" s="12" t="s">
        <v>1593</v>
      </c>
      <c r="G1046" s="12" t="s">
        <v>4838</v>
      </c>
      <c r="H1046" s="20">
        <v>43452</v>
      </c>
      <c r="I1046" s="20"/>
      <c r="J1046" s="12" t="s">
        <v>1544</v>
      </c>
      <c r="K1046" s="12" t="s">
        <v>1549</v>
      </c>
    </row>
    <row r="1047" spans="1:11" hidden="1" x14ac:dyDescent="0.35">
      <c r="A1047" s="9" t="s">
        <v>4839</v>
      </c>
      <c r="B1047" s="10" t="s">
        <v>1722</v>
      </c>
      <c r="C1047" t="str">
        <f t="shared" si="175"/>
        <v>buborékcsomagolásban</v>
      </c>
      <c r="D1047" s="10" t="s">
        <v>4840</v>
      </c>
      <c r="E1047" s="10" t="s">
        <v>4841</v>
      </c>
      <c r="F1047" s="10" t="s">
        <v>1656</v>
      </c>
      <c r="G1047" s="10" t="s">
        <v>4842</v>
      </c>
      <c r="H1047" s="21">
        <v>43769</v>
      </c>
      <c r="I1047" s="21"/>
      <c r="J1047" s="10" t="s">
        <v>1544</v>
      </c>
      <c r="K1047" s="10" t="s">
        <v>1573</v>
      </c>
    </row>
    <row r="1048" spans="1:11" hidden="1" x14ac:dyDescent="0.35">
      <c r="A1048" s="11" t="s">
        <v>4843</v>
      </c>
      <c r="B1048" s="12" t="s">
        <v>3007</v>
      </c>
      <c r="C1048" t="str">
        <f>TRIM(_xlfn.TEXTAFTER(B1048, "g"))</f>
        <v>Al tubusban</v>
      </c>
      <c r="D1048" s="12" t="s">
        <v>4844</v>
      </c>
      <c r="E1048" s="12" t="s">
        <v>4659</v>
      </c>
      <c r="F1048" s="12" t="s">
        <v>2113</v>
      </c>
      <c r="G1048" s="12" t="s">
        <v>4845</v>
      </c>
      <c r="H1048" s="20">
        <v>44299</v>
      </c>
      <c r="I1048" s="20"/>
      <c r="J1048" s="12" t="s">
        <v>1544</v>
      </c>
      <c r="K1048" s="12" t="s">
        <v>1573</v>
      </c>
    </row>
    <row r="1049" spans="1:11" hidden="1" x14ac:dyDescent="0.35">
      <c r="A1049" s="9" t="s">
        <v>4846</v>
      </c>
      <c r="B1049" s="10" t="s">
        <v>4847</v>
      </c>
      <c r="C1049" t="s">
        <v>6137</v>
      </c>
      <c r="D1049" s="10" t="s">
        <v>4848</v>
      </c>
      <c r="E1049" s="10" t="s">
        <v>4659</v>
      </c>
      <c r="F1049" s="10" t="s">
        <v>2113</v>
      </c>
      <c r="G1049" s="10" t="s">
        <v>4845</v>
      </c>
      <c r="H1049" s="21">
        <v>44299</v>
      </c>
      <c r="I1049" s="21"/>
      <c r="J1049" s="10" t="s">
        <v>1544</v>
      </c>
      <c r="K1049" s="10" t="s">
        <v>1573</v>
      </c>
    </row>
    <row r="1050" spans="1:11" hidden="1" x14ac:dyDescent="0.35">
      <c r="A1050" s="11" t="s">
        <v>4849</v>
      </c>
      <c r="B1050" s="12" t="s">
        <v>4850</v>
      </c>
      <c r="C1050" t="str">
        <f>TRIM(_xlfn.TEXTAFTER(B1050, "g"))</f>
        <v>PP tartályban</v>
      </c>
      <c r="D1050" s="12" t="s">
        <v>4851</v>
      </c>
      <c r="E1050" s="12" t="s">
        <v>4852</v>
      </c>
      <c r="F1050" s="12" t="s">
        <v>1603</v>
      </c>
      <c r="G1050" s="12" t="s">
        <v>4853</v>
      </c>
      <c r="H1050" s="20">
        <v>45098</v>
      </c>
      <c r="I1050" s="20"/>
      <c r="J1050" s="12" t="s">
        <v>1556</v>
      </c>
      <c r="K1050" s="12" t="s">
        <v>1549</v>
      </c>
    </row>
    <row r="1051" spans="1:11" x14ac:dyDescent="0.35">
      <c r="A1051" s="9" t="s">
        <v>4854</v>
      </c>
      <c r="B1051" s="10" t="s">
        <v>1638</v>
      </c>
      <c r="C1051" t="str">
        <f t="shared" ref="C1051" si="176">TRIM(_xlfn.TEXTAFTER(B1051, "-"))</f>
        <v>buborékcsomagolásban</v>
      </c>
      <c r="D1051" s="10" t="s">
        <v>4855</v>
      </c>
      <c r="E1051" s="10" t="s">
        <v>1901</v>
      </c>
      <c r="F1051" s="10" t="s">
        <v>2135</v>
      </c>
      <c r="G1051" s="10" t="s">
        <v>1903</v>
      </c>
      <c r="H1051" s="21">
        <v>45944</v>
      </c>
      <c r="I1051" s="21">
        <v>45991</v>
      </c>
      <c r="J1051" s="10" t="s">
        <v>1583</v>
      </c>
      <c r="K1051" s="10" t="s">
        <v>1563</v>
      </c>
    </row>
    <row r="1052" spans="1:11" hidden="1" x14ac:dyDescent="0.35">
      <c r="A1052" s="11" t="s">
        <v>4856</v>
      </c>
      <c r="B1052" s="12" t="s">
        <v>1569</v>
      </c>
      <c r="C1052" t="str">
        <f t="shared" ref="C1052:C1054" si="177">TRIM(_xlfn.TEXTAFTER(B1052, "ml"))</f>
        <v>üvegben</v>
      </c>
      <c r="D1052" s="12" t="s">
        <v>4857</v>
      </c>
      <c r="E1052" s="12" t="s">
        <v>3994</v>
      </c>
      <c r="F1052" s="12" t="s">
        <v>1714</v>
      </c>
      <c r="G1052" s="12" t="s">
        <v>3996</v>
      </c>
      <c r="H1052" s="20">
        <v>45833</v>
      </c>
      <c r="I1052" s="20"/>
      <c r="J1052" s="12" t="s">
        <v>1544</v>
      </c>
      <c r="K1052" s="12" t="s">
        <v>1584</v>
      </c>
    </row>
    <row r="1053" spans="1:11" hidden="1" x14ac:dyDescent="0.35">
      <c r="A1053" s="9" t="s">
        <v>4858</v>
      </c>
      <c r="B1053" s="10" t="s">
        <v>4859</v>
      </c>
      <c r="C1053" t="str">
        <f t="shared" si="177"/>
        <v>üvegben</v>
      </c>
      <c r="D1053" s="10" t="s">
        <v>4860</v>
      </c>
      <c r="E1053" s="10" t="s">
        <v>4208</v>
      </c>
      <c r="F1053" s="10" t="s">
        <v>1714</v>
      </c>
      <c r="G1053" s="10" t="s">
        <v>4209</v>
      </c>
      <c r="H1053" s="21">
        <v>45840</v>
      </c>
      <c r="I1053" s="21"/>
      <c r="J1053" s="10" t="s">
        <v>1544</v>
      </c>
      <c r="K1053" s="10" t="s">
        <v>1584</v>
      </c>
    </row>
    <row r="1054" spans="1:11" hidden="1" x14ac:dyDescent="0.35">
      <c r="A1054" s="11" t="s">
        <v>4861</v>
      </c>
      <c r="B1054" s="12" t="s">
        <v>1569</v>
      </c>
      <c r="C1054" t="str">
        <f t="shared" si="177"/>
        <v>üvegben</v>
      </c>
      <c r="D1054" s="12" t="s">
        <v>4862</v>
      </c>
      <c r="E1054" s="12" t="s">
        <v>4208</v>
      </c>
      <c r="F1054" s="12" t="s">
        <v>1714</v>
      </c>
      <c r="G1054" s="12" t="s">
        <v>4209</v>
      </c>
      <c r="H1054" s="20">
        <v>45833</v>
      </c>
      <c r="I1054" s="20"/>
      <c r="J1054" s="12" t="s">
        <v>1544</v>
      </c>
      <c r="K1054" s="12" t="s">
        <v>1545</v>
      </c>
    </row>
    <row r="1055" spans="1:11" hidden="1" x14ac:dyDescent="0.35">
      <c r="A1055" s="9" t="s">
        <v>4863</v>
      </c>
      <c r="B1055" s="10" t="s">
        <v>3239</v>
      </c>
      <c r="C1055" t="str">
        <f t="shared" ref="C1055:C1056" si="178">TRIM(_xlfn.TEXTAFTER(B1055, "-"))</f>
        <v>tartályban</v>
      </c>
      <c r="D1055" s="10" t="s">
        <v>4864</v>
      </c>
      <c r="E1055" s="10" t="s">
        <v>4865</v>
      </c>
      <c r="F1055" s="10" t="s">
        <v>2258</v>
      </c>
      <c r="G1055" s="10" t="s">
        <v>4866</v>
      </c>
      <c r="H1055" s="21">
        <v>45251</v>
      </c>
      <c r="I1055" s="21"/>
      <c r="J1055" s="10" t="s">
        <v>1556</v>
      </c>
      <c r="K1055" s="10" t="s">
        <v>1563</v>
      </c>
    </row>
    <row r="1056" spans="1:11" hidden="1" x14ac:dyDescent="0.35">
      <c r="A1056" s="11" t="s">
        <v>4867</v>
      </c>
      <c r="B1056" s="12" t="s">
        <v>3239</v>
      </c>
      <c r="C1056" t="str">
        <f t="shared" si="178"/>
        <v>tartályban</v>
      </c>
      <c r="D1056" s="12" t="s">
        <v>4868</v>
      </c>
      <c r="E1056" s="12" t="s">
        <v>4869</v>
      </c>
      <c r="F1056" s="12" t="s">
        <v>2258</v>
      </c>
      <c r="G1056" s="12" t="s">
        <v>4870</v>
      </c>
      <c r="H1056" s="20">
        <v>45314</v>
      </c>
      <c r="I1056" s="20"/>
      <c r="J1056" s="12" t="s">
        <v>1556</v>
      </c>
      <c r="K1056" s="12" t="s">
        <v>1545</v>
      </c>
    </row>
    <row r="1057" spans="1:11" hidden="1" x14ac:dyDescent="0.35">
      <c r="A1057" s="9" t="s">
        <v>4871</v>
      </c>
      <c r="B1057" s="10" t="s">
        <v>3331</v>
      </c>
      <c r="C1057" t="str">
        <f t="shared" ref="C1057:C1066" si="179">TRIM(_xlfn.TEXTAFTER(B1057, "ml"))</f>
        <v>mûanyag zsákban</v>
      </c>
      <c r="D1057" s="10" t="s">
        <v>4872</v>
      </c>
      <c r="E1057" s="10" t="s">
        <v>4873</v>
      </c>
      <c r="F1057" s="10" t="s">
        <v>1554</v>
      </c>
      <c r="G1057" s="10" t="s">
        <v>2060</v>
      </c>
      <c r="H1057" s="21">
        <v>45453</v>
      </c>
      <c r="I1057" s="21"/>
      <c r="J1057" s="10" t="s">
        <v>1583</v>
      </c>
      <c r="K1057" s="10" t="s">
        <v>1545</v>
      </c>
    </row>
    <row r="1058" spans="1:11" hidden="1" x14ac:dyDescent="0.35">
      <c r="A1058" s="11" t="s">
        <v>4874</v>
      </c>
      <c r="B1058" s="12" t="s">
        <v>3331</v>
      </c>
      <c r="C1058" t="str">
        <f t="shared" si="179"/>
        <v>mûanyag zsákban</v>
      </c>
      <c r="D1058" s="12" t="s">
        <v>4875</v>
      </c>
      <c r="E1058" s="12" t="s">
        <v>4873</v>
      </c>
      <c r="F1058" s="12" t="s">
        <v>1554</v>
      </c>
      <c r="G1058" s="12" t="s">
        <v>2060</v>
      </c>
      <c r="H1058" s="20">
        <v>45637</v>
      </c>
      <c r="I1058" s="20"/>
      <c r="J1058" s="12" t="s">
        <v>1583</v>
      </c>
      <c r="K1058" s="12" t="s">
        <v>1545</v>
      </c>
    </row>
    <row r="1059" spans="1:11" hidden="1" x14ac:dyDescent="0.35">
      <c r="A1059" s="9" t="s">
        <v>4876</v>
      </c>
      <c r="B1059" s="10" t="s">
        <v>4448</v>
      </c>
      <c r="C1059" t="str">
        <f t="shared" si="179"/>
        <v>infúziós zsákban</v>
      </c>
      <c r="D1059" s="10" t="s">
        <v>4877</v>
      </c>
      <c r="E1059" s="10" t="s">
        <v>4878</v>
      </c>
      <c r="F1059" s="10" t="s">
        <v>3979</v>
      </c>
      <c r="G1059" s="10" t="s">
        <v>1746</v>
      </c>
      <c r="H1059" s="21">
        <v>45511</v>
      </c>
      <c r="I1059" s="21"/>
      <c r="J1059" s="10" t="s">
        <v>3402</v>
      </c>
      <c r="K1059" s="10" t="s">
        <v>1584</v>
      </c>
    </row>
    <row r="1060" spans="1:11" hidden="1" x14ac:dyDescent="0.35">
      <c r="A1060" s="11" t="s">
        <v>4876</v>
      </c>
      <c r="B1060" s="12" t="s">
        <v>4452</v>
      </c>
      <c r="C1060" t="str">
        <f t="shared" si="179"/>
        <v>infúziós zsákban</v>
      </c>
      <c r="D1060" s="12" t="s">
        <v>4879</v>
      </c>
      <c r="E1060" s="12" t="s">
        <v>4878</v>
      </c>
      <c r="F1060" s="12" t="s">
        <v>3979</v>
      </c>
      <c r="G1060" s="12" t="s">
        <v>1746</v>
      </c>
      <c r="H1060" s="20">
        <v>45511</v>
      </c>
      <c r="I1060" s="20"/>
      <c r="J1060" s="12" t="s">
        <v>3402</v>
      </c>
      <c r="K1060" s="12" t="s">
        <v>1584</v>
      </c>
    </row>
    <row r="1061" spans="1:11" hidden="1" x14ac:dyDescent="0.35">
      <c r="A1061" s="9" t="s">
        <v>4880</v>
      </c>
      <c r="B1061" s="10" t="s">
        <v>4448</v>
      </c>
      <c r="C1061" t="str">
        <f t="shared" si="179"/>
        <v>infúziós zsákban</v>
      </c>
      <c r="D1061" s="10" t="s">
        <v>4881</v>
      </c>
      <c r="E1061" s="10" t="s">
        <v>4882</v>
      </c>
      <c r="F1061" s="10" t="s">
        <v>4883</v>
      </c>
      <c r="G1061" s="10" t="s">
        <v>1746</v>
      </c>
      <c r="H1061" s="21">
        <v>45617</v>
      </c>
      <c r="I1061" s="21"/>
      <c r="J1061" s="10" t="s">
        <v>1544</v>
      </c>
      <c r="K1061" s="10" t="s">
        <v>1563</v>
      </c>
    </row>
    <row r="1062" spans="1:11" hidden="1" x14ac:dyDescent="0.35">
      <c r="A1062" s="11" t="s">
        <v>4884</v>
      </c>
      <c r="B1062" s="12" t="s">
        <v>4885</v>
      </c>
      <c r="C1062" t="str">
        <f t="shared" si="179"/>
        <v>mûanyag tartályban</v>
      </c>
      <c r="D1062" s="12" t="s">
        <v>4886</v>
      </c>
      <c r="E1062" s="12" t="s">
        <v>4873</v>
      </c>
      <c r="F1062" s="12" t="s">
        <v>1554</v>
      </c>
      <c r="G1062" s="12" t="s">
        <v>1746</v>
      </c>
      <c r="H1062" s="20">
        <v>44589</v>
      </c>
      <c r="I1062" s="20"/>
      <c r="J1062" s="12" t="s">
        <v>1583</v>
      </c>
      <c r="K1062" s="12" t="s">
        <v>1545</v>
      </c>
    </row>
    <row r="1063" spans="1:11" hidden="1" x14ac:dyDescent="0.35">
      <c r="A1063" s="9" t="s">
        <v>4887</v>
      </c>
      <c r="B1063" s="10" t="s">
        <v>4448</v>
      </c>
      <c r="C1063" t="str">
        <f t="shared" si="179"/>
        <v>infúziós zsákban</v>
      </c>
      <c r="D1063" s="10" t="s">
        <v>4888</v>
      </c>
      <c r="E1063" s="10" t="s">
        <v>4889</v>
      </c>
      <c r="F1063" s="10" t="s">
        <v>3979</v>
      </c>
      <c r="G1063" s="10" t="s">
        <v>1746</v>
      </c>
      <c r="H1063" s="21">
        <v>45511</v>
      </c>
      <c r="I1063" s="21"/>
      <c r="J1063" s="10" t="s">
        <v>3402</v>
      </c>
      <c r="K1063" s="10" t="s">
        <v>1584</v>
      </c>
    </row>
    <row r="1064" spans="1:11" hidden="1" x14ac:dyDescent="0.35">
      <c r="A1064" s="11" t="s">
        <v>4887</v>
      </c>
      <c r="B1064" s="12" t="s">
        <v>4452</v>
      </c>
      <c r="C1064" t="str">
        <f t="shared" si="179"/>
        <v>infúziós zsákban</v>
      </c>
      <c r="D1064" s="12" t="s">
        <v>4890</v>
      </c>
      <c r="E1064" s="12" t="s">
        <v>4889</v>
      </c>
      <c r="F1064" s="12" t="s">
        <v>3979</v>
      </c>
      <c r="G1064" s="12" t="s">
        <v>1746</v>
      </c>
      <c r="H1064" s="20">
        <v>45548</v>
      </c>
      <c r="I1064" s="20"/>
      <c r="J1064" s="12" t="s">
        <v>3402</v>
      </c>
      <c r="K1064" s="12" t="s">
        <v>1584</v>
      </c>
    </row>
    <row r="1065" spans="1:11" x14ac:dyDescent="0.35">
      <c r="A1065" s="9" t="s">
        <v>4891</v>
      </c>
      <c r="B1065" s="10" t="s">
        <v>4892</v>
      </c>
      <c r="C1065" t="str">
        <f t="shared" si="179"/>
        <v>KabiPac</v>
      </c>
      <c r="D1065" s="10" t="s">
        <v>4893</v>
      </c>
      <c r="E1065" s="10" t="s">
        <v>4894</v>
      </c>
      <c r="F1065" s="10" t="s">
        <v>1781</v>
      </c>
      <c r="G1065" s="10" t="s">
        <v>1746</v>
      </c>
      <c r="H1065" s="21">
        <v>45937</v>
      </c>
      <c r="I1065" s="21">
        <v>45991</v>
      </c>
      <c r="J1065" s="10" t="s">
        <v>1860</v>
      </c>
      <c r="K1065" s="10" t="s">
        <v>1584</v>
      </c>
    </row>
    <row r="1066" spans="1:11" hidden="1" x14ac:dyDescent="0.35">
      <c r="A1066" s="11" t="s">
        <v>4895</v>
      </c>
      <c r="B1066" s="12" t="s">
        <v>4885</v>
      </c>
      <c r="C1066" t="str">
        <f t="shared" si="179"/>
        <v>mûanyag tartályban</v>
      </c>
      <c r="D1066" s="12" t="s">
        <v>4896</v>
      </c>
      <c r="E1066" s="12" t="s">
        <v>4873</v>
      </c>
      <c r="F1066" s="12" t="s">
        <v>1554</v>
      </c>
      <c r="G1066" s="12" t="s">
        <v>1746</v>
      </c>
      <c r="H1066" s="20">
        <v>44736</v>
      </c>
      <c r="I1066" s="20"/>
      <c r="J1066" s="12" t="s">
        <v>1583</v>
      </c>
      <c r="K1066" s="12" t="s">
        <v>1545</v>
      </c>
    </row>
    <row r="1067" spans="1:11" hidden="1" x14ac:dyDescent="0.35">
      <c r="A1067" s="9" t="s">
        <v>4897</v>
      </c>
      <c r="B1067" s="10" t="s">
        <v>4898</v>
      </c>
      <c r="C1067" t="str">
        <f>TRIM(_xlfn.TEXTAFTER(B1067, "mg"))</f>
        <v>+ 1 X 30000 NE buborékcsomagolásban</v>
      </c>
      <c r="D1067" s="10" t="s">
        <v>4899</v>
      </c>
      <c r="E1067" s="10" t="s">
        <v>4900</v>
      </c>
      <c r="F1067" s="10" t="s">
        <v>2429</v>
      </c>
      <c r="G1067" s="10" t="s">
        <v>4901</v>
      </c>
      <c r="H1067" s="21">
        <v>43906</v>
      </c>
      <c r="I1067" s="21"/>
      <c r="J1067" s="10" t="s">
        <v>1544</v>
      </c>
      <c r="K1067" s="10" t="s">
        <v>1573</v>
      </c>
    </row>
    <row r="1068" spans="1:11" x14ac:dyDescent="0.35">
      <c r="A1068" s="11" t="s">
        <v>4902</v>
      </c>
      <c r="B1068" s="12" t="s">
        <v>2670</v>
      </c>
      <c r="C1068" t="str">
        <f t="shared" ref="C1068:C1076" si="180">TRIM(_xlfn.TEXTAFTER(B1068, "-"))</f>
        <v>porampulla</v>
      </c>
      <c r="D1068" s="12" t="s">
        <v>4903</v>
      </c>
      <c r="E1068" s="12" t="s">
        <v>4904</v>
      </c>
      <c r="F1068" s="12" t="s">
        <v>4905</v>
      </c>
      <c r="G1068" s="12" t="s">
        <v>4906</v>
      </c>
      <c r="H1068" s="20">
        <v>45966</v>
      </c>
      <c r="I1068" s="20">
        <v>45978</v>
      </c>
      <c r="J1068" s="12" t="s">
        <v>1860</v>
      </c>
      <c r="K1068" s="12" t="s">
        <v>1563</v>
      </c>
    </row>
    <row r="1069" spans="1:11" hidden="1" x14ac:dyDescent="0.35">
      <c r="A1069" s="9" t="s">
        <v>4907</v>
      </c>
      <c r="B1069" s="10" t="s">
        <v>4713</v>
      </c>
      <c r="C1069" t="str">
        <f t="shared" si="180"/>
        <v>ampulla</v>
      </c>
      <c r="D1069" s="10" t="s">
        <v>4908</v>
      </c>
      <c r="E1069" s="10" t="s">
        <v>4904</v>
      </c>
      <c r="F1069" s="10" t="s">
        <v>1554</v>
      </c>
      <c r="G1069" s="10" t="s">
        <v>4906</v>
      </c>
      <c r="H1069" s="21">
        <v>45806</v>
      </c>
      <c r="I1069" s="21"/>
      <c r="J1069" s="10" t="s">
        <v>1583</v>
      </c>
      <c r="K1069" s="10" t="s">
        <v>1545</v>
      </c>
    </row>
    <row r="1070" spans="1:11" hidden="1" x14ac:dyDescent="0.35">
      <c r="A1070" s="11" t="s">
        <v>4909</v>
      </c>
      <c r="B1070" s="12" t="s">
        <v>4713</v>
      </c>
      <c r="C1070" t="str">
        <f t="shared" si="180"/>
        <v>ampulla</v>
      </c>
      <c r="D1070" s="12" t="s">
        <v>4910</v>
      </c>
      <c r="E1070" s="12" t="s">
        <v>4904</v>
      </c>
      <c r="F1070" s="12" t="s">
        <v>1554</v>
      </c>
      <c r="G1070" s="12" t="s">
        <v>4906</v>
      </c>
      <c r="H1070" s="20">
        <v>45706</v>
      </c>
      <c r="I1070" s="20"/>
      <c r="J1070" s="12" t="s">
        <v>1583</v>
      </c>
      <c r="K1070" s="12" t="s">
        <v>1545</v>
      </c>
    </row>
    <row r="1071" spans="1:11" hidden="1" x14ac:dyDescent="0.35">
      <c r="A1071" s="9" t="s">
        <v>4911</v>
      </c>
      <c r="B1071" s="10" t="s">
        <v>4713</v>
      </c>
      <c r="C1071" t="str">
        <f t="shared" si="180"/>
        <v>ampulla</v>
      </c>
      <c r="D1071" s="10" t="s">
        <v>4912</v>
      </c>
      <c r="E1071" s="10" t="s">
        <v>4904</v>
      </c>
      <c r="F1071" s="10" t="s">
        <v>1554</v>
      </c>
      <c r="G1071" s="10" t="s">
        <v>4906</v>
      </c>
      <c r="H1071" s="21">
        <v>45806</v>
      </c>
      <c r="I1071" s="21"/>
      <c r="J1071" s="10" t="s">
        <v>1583</v>
      </c>
      <c r="K1071" s="10" t="s">
        <v>1545</v>
      </c>
    </row>
    <row r="1072" spans="1:11" x14ac:dyDescent="0.35">
      <c r="A1072" s="11" t="s">
        <v>4913</v>
      </c>
      <c r="B1072" s="12" t="s">
        <v>4914</v>
      </c>
      <c r="C1072" t="str">
        <f t="shared" si="180"/>
        <v>adagonként perforált buborékcsomagolásban</v>
      </c>
      <c r="D1072" s="12" t="s">
        <v>4915</v>
      </c>
      <c r="E1072" s="12" t="s">
        <v>3717</v>
      </c>
      <c r="F1072" s="12" t="s">
        <v>4021</v>
      </c>
      <c r="G1072" s="12" t="s">
        <v>3718</v>
      </c>
      <c r="H1072" s="20">
        <v>45419</v>
      </c>
      <c r="I1072" s="20">
        <v>46041</v>
      </c>
      <c r="J1072" s="12" t="s">
        <v>1583</v>
      </c>
      <c r="K1072" s="12" t="s">
        <v>1567</v>
      </c>
    </row>
    <row r="1073" spans="1:11" x14ac:dyDescent="0.35">
      <c r="A1073" s="9" t="s">
        <v>4913</v>
      </c>
      <c r="B1073" s="10" t="s">
        <v>2087</v>
      </c>
      <c r="C1073" t="str">
        <f t="shared" si="180"/>
        <v>adagonként perforált buborékcsomagolásban</v>
      </c>
      <c r="D1073" s="10" t="s">
        <v>4916</v>
      </c>
      <c r="E1073" s="10" t="s">
        <v>3717</v>
      </c>
      <c r="F1073" s="10" t="s">
        <v>4021</v>
      </c>
      <c r="G1073" s="10" t="s">
        <v>3718</v>
      </c>
      <c r="H1073" s="21">
        <v>45419</v>
      </c>
      <c r="I1073" s="21">
        <v>46041</v>
      </c>
      <c r="J1073" s="10" t="s">
        <v>1860</v>
      </c>
      <c r="K1073" s="10" t="s">
        <v>1567</v>
      </c>
    </row>
    <row r="1074" spans="1:11" x14ac:dyDescent="0.35">
      <c r="A1074" s="11" t="s">
        <v>4917</v>
      </c>
      <c r="B1074" s="12" t="s">
        <v>3159</v>
      </c>
      <c r="C1074" t="str">
        <f t="shared" si="180"/>
        <v>adagonként perforált buborékcsomagolásban</v>
      </c>
      <c r="D1074" s="12" t="s">
        <v>4918</v>
      </c>
      <c r="E1074" s="12" t="s">
        <v>3717</v>
      </c>
      <c r="F1074" s="12" t="s">
        <v>4021</v>
      </c>
      <c r="G1074" s="12" t="s">
        <v>3718</v>
      </c>
      <c r="H1074" s="20">
        <v>45436</v>
      </c>
      <c r="I1074" s="20">
        <v>46041</v>
      </c>
      <c r="J1074" s="12" t="s">
        <v>1544</v>
      </c>
      <c r="K1074" s="12" t="s">
        <v>1567</v>
      </c>
    </row>
    <row r="1075" spans="1:11" x14ac:dyDescent="0.35">
      <c r="A1075" s="9" t="s">
        <v>4919</v>
      </c>
      <c r="B1075" s="10" t="s">
        <v>3159</v>
      </c>
      <c r="C1075" t="str">
        <f t="shared" si="180"/>
        <v>adagonként perforált buborékcsomagolásban</v>
      </c>
      <c r="D1075" s="10" t="s">
        <v>4920</v>
      </c>
      <c r="E1075" s="10" t="s">
        <v>3717</v>
      </c>
      <c r="F1075" s="10" t="s">
        <v>4021</v>
      </c>
      <c r="G1075" s="10" t="s">
        <v>3718</v>
      </c>
      <c r="H1075" s="21">
        <v>45436</v>
      </c>
      <c r="I1075" s="21">
        <v>46041</v>
      </c>
      <c r="J1075" s="10" t="s">
        <v>1544</v>
      </c>
      <c r="K1075" s="10" t="s">
        <v>1567</v>
      </c>
    </row>
    <row r="1076" spans="1:11" hidden="1" x14ac:dyDescent="0.35">
      <c r="A1076" s="11" t="s">
        <v>4921</v>
      </c>
      <c r="B1076" s="12" t="s">
        <v>1823</v>
      </c>
      <c r="C1076" t="str">
        <f t="shared" si="180"/>
        <v>injekciós üvegben</v>
      </c>
      <c r="D1076" s="12" t="s">
        <v>4922</v>
      </c>
      <c r="E1076" s="12" t="s">
        <v>4923</v>
      </c>
      <c r="F1076" s="12" t="s">
        <v>2245</v>
      </c>
      <c r="G1076" s="12" t="s">
        <v>4924</v>
      </c>
      <c r="H1076" s="20">
        <v>45444</v>
      </c>
      <c r="I1076" s="20"/>
      <c r="J1076" s="12" t="s">
        <v>1583</v>
      </c>
      <c r="K1076" s="12" t="s">
        <v>1584</v>
      </c>
    </row>
    <row r="1077" spans="1:11" x14ac:dyDescent="0.35">
      <c r="A1077" s="9" t="s">
        <v>4925</v>
      </c>
      <c r="B1077" s="10" t="s">
        <v>4926</v>
      </c>
      <c r="C1077" t="str">
        <f>TRIM(_xlfn.TEXTAFTER(B1077, "ml"))</f>
        <v>injekciós üvegben</v>
      </c>
      <c r="D1077" s="10" t="s">
        <v>4927</v>
      </c>
      <c r="E1077" s="10" t="s">
        <v>4923</v>
      </c>
      <c r="F1077" s="10" t="s">
        <v>1588</v>
      </c>
      <c r="G1077" s="10" t="s">
        <v>4924</v>
      </c>
      <c r="H1077" s="21">
        <v>45686</v>
      </c>
      <c r="I1077" s="21">
        <v>46022</v>
      </c>
      <c r="J1077" s="10" t="s">
        <v>1583</v>
      </c>
      <c r="K1077" s="10" t="s">
        <v>1545</v>
      </c>
    </row>
    <row r="1078" spans="1:11" x14ac:dyDescent="0.35">
      <c r="A1078" s="11" t="s">
        <v>4928</v>
      </c>
      <c r="B1078" s="12" t="s">
        <v>1667</v>
      </c>
      <c r="C1078" t="str">
        <f t="shared" ref="C1078:C1084" si="181">TRIM(_xlfn.TEXTAFTER(B1078, "-"))</f>
        <v>buborékcsomagolásban</v>
      </c>
      <c r="D1078" s="12" t="s">
        <v>4929</v>
      </c>
      <c r="E1078" s="12" t="s">
        <v>4930</v>
      </c>
      <c r="F1078" s="12" t="s">
        <v>2418</v>
      </c>
      <c r="G1078" s="12" t="s">
        <v>4931</v>
      </c>
      <c r="H1078" s="20">
        <v>45766</v>
      </c>
      <c r="I1078" s="20">
        <v>46112</v>
      </c>
      <c r="J1078" s="12" t="s">
        <v>1583</v>
      </c>
      <c r="K1078" s="12" t="s">
        <v>1563</v>
      </c>
    </row>
    <row r="1079" spans="1:11" hidden="1" x14ac:dyDescent="0.35">
      <c r="A1079" s="9" t="s">
        <v>4932</v>
      </c>
      <c r="B1079" s="10" t="s">
        <v>1735</v>
      </c>
      <c r="C1079" t="str">
        <f t="shared" si="181"/>
        <v>buborékcsomagolásban</v>
      </c>
      <c r="D1079" s="10" t="s">
        <v>4933</v>
      </c>
      <c r="E1079" s="10" t="s">
        <v>4934</v>
      </c>
      <c r="F1079" s="10" t="s">
        <v>1542</v>
      </c>
      <c r="G1079" s="10" t="s">
        <v>4935</v>
      </c>
      <c r="H1079" s="21">
        <v>45385</v>
      </c>
      <c r="I1079" s="21"/>
      <c r="J1079" s="10" t="s">
        <v>1544</v>
      </c>
      <c r="K1079" s="10" t="s">
        <v>1567</v>
      </c>
    </row>
    <row r="1080" spans="1:11" hidden="1" x14ac:dyDescent="0.35">
      <c r="A1080" s="11" t="s">
        <v>4932</v>
      </c>
      <c r="B1080" s="12" t="s">
        <v>1791</v>
      </c>
      <c r="C1080" t="str">
        <f t="shared" si="181"/>
        <v>buborékcsomagolásban</v>
      </c>
      <c r="D1080" s="12" t="s">
        <v>4936</v>
      </c>
      <c r="E1080" s="12" t="s">
        <v>4934</v>
      </c>
      <c r="F1080" s="12" t="s">
        <v>1542</v>
      </c>
      <c r="G1080" s="12" t="s">
        <v>4935</v>
      </c>
      <c r="H1080" s="20">
        <v>45309</v>
      </c>
      <c r="I1080" s="20"/>
      <c r="J1080" s="12" t="s">
        <v>1544</v>
      </c>
      <c r="K1080" s="12" t="s">
        <v>1573</v>
      </c>
    </row>
    <row r="1081" spans="1:11" hidden="1" x14ac:dyDescent="0.35">
      <c r="A1081" s="9" t="s">
        <v>4937</v>
      </c>
      <c r="B1081" s="10" t="s">
        <v>1638</v>
      </c>
      <c r="C1081" t="str">
        <f t="shared" si="181"/>
        <v>buborékcsomagolásban</v>
      </c>
      <c r="D1081" s="10" t="s">
        <v>4938</v>
      </c>
      <c r="E1081" s="10" t="s">
        <v>4934</v>
      </c>
      <c r="F1081" s="10" t="s">
        <v>1542</v>
      </c>
      <c r="G1081" s="10" t="s">
        <v>4935</v>
      </c>
      <c r="H1081" s="21">
        <v>45680</v>
      </c>
      <c r="I1081" s="21"/>
      <c r="J1081" s="10" t="s">
        <v>1544</v>
      </c>
      <c r="K1081" s="10" t="s">
        <v>1573</v>
      </c>
    </row>
    <row r="1082" spans="1:11" hidden="1" x14ac:dyDescent="0.35">
      <c r="A1082" s="11" t="s">
        <v>4937</v>
      </c>
      <c r="B1082" s="12" t="s">
        <v>1791</v>
      </c>
      <c r="C1082" t="str">
        <f t="shared" si="181"/>
        <v>buborékcsomagolásban</v>
      </c>
      <c r="D1082" s="12" t="s">
        <v>4939</v>
      </c>
      <c r="E1082" s="12" t="s">
        <v>4934</v>
      </c>
      <c r="F1082" s="12" t="s">
        <v>1542</v>
      </c>
      <c r="G1082" s="12" t="s">
        <v>4935</v>
      </c>
      <c r="H1082" s="20">
        <v>45281</v>
      </c>
      <c r="I1082" s="20"/>
      <c r="J1082" s="12" t="s">
        <v>1544</v>
      </c>
      <c r="K1082" s="12" t="s">
        <v>1573</v>
      </c>
    </row>
    <row r="1083" spans="1:11" hidden="1" x14ac:dyDescent="0.35">
      <c r="A1083" s="9" t="s">
        <v>4940</v>
      </c>
      <c r="B1083" s="10" t="s">
        <v>1638</v>
      </c>
      <c r="C1083" t="str">
        <f t="shared" si="181"/>
        <v>buborékcsomagolásban</v>
      </c>
      <c r="D1083" s="10" t="s">
        <v>4941</v>
      </c>
      <c r="E1083" s="10" t="s">
        <v>4934</v>
      </c>
      <c r="F1083" s="10" t="s">
        <v>1542</v>
      </c>
      <c r="G1083" s="10" t="s">
        <v>4935</v>
      </c>
      <c r="H1083" s="21">
        <v>45715</v>
      </c>
      <c r="I1083" s="21"/>
      <c r="J1083" s="10" t="s">
        <v>1544</v>
      </c>
      <c r="K1083" s="10" t="s">
        <v>1573</v>
      </c>
    </row>
    <row r="1084" spans="1:11" hidden="1" x14ac:dyDescent="0.35">
      <c r="A1084" s="11" t="s">
        <v>4940</v>
      </c>
      <c r="B1084" s="12" t="s">
        <v>1791</v>
      </c>
      <c r="C1084" t="str">
        <f t="shared" si="181"/>
        <v>buborékcsomagolásban</v>
      </c>
      <c r="D1084" s="12" t="s">
        <v>4942</v>
      </c>
      <c r="E1084" s="12" t="s">
        <v>4934</v>
      </c>
      <c r="F1084" s="12" t="s">
        <v>1542</v>
      </c>
      <c r="G1084" s="12" t="s">
        <v>4935</v>
      </c>
      <c r="H1084" s="20">
        <v>45307</v>
      </c>
      <c r="I1084" s="20"/>
      <c r="J1084" s="12" t="s">
        <v>1544</v>
      </c>
      <c r="K1084" s="12" t="s">
        <v>1573</v>
      </c>
    </row>
    <row r="1085" spans="1:11" hidden="1" x14ac:dyDescent="0.35">
      <c r="A1085" s="9" t="s">
        <v>4943</v>
      </c>
      <c r="B1085" s="10" t="s">
        <v>3570</v>
      </c>
      <c r="C1085" t="str">
        <f t="shared" ref="C1085:C1087" si="182">TRIM(_xlfn.TEXTAFTER(B1085, "g"))</f>
        <v>Al tubusban</v>
      </c>
      <c r="D1085" s="10" t="s">
        <v>4944</v>
      </c>
      <c r="E1085" s="10" t="s">
        <v>4945</v>
      </c>
      <c r="F1085" s="10" t="s">
        <v>1676</v>
      </c>
      <c r="G1085" s="10" t="s">
        <v>4946</v>
      </c>
      <c r="H1085" s="21">
        <v>43937</v>
      </c>
      <c r="I1085" s="21"/>
      <c r="J1085" s="10" t="s">
        <v>1544</v>
      </c>
      <c r="K1085" s="10" t="s">
        <v>1649</v>
      </c>
    </row>
    <row r="1086" spans="1:11" hidden="1" x14ac:dyDescent="0.35">
      <c r="A1086" s="11" t="s">
        <v>4947</v>
      </c>
      <c r="B1086" s="12" t="s">
        <v>3570</v>
      </c>
      <c r="C1086" t="str">
        <f t="shared" si="182"/>
        <v>Al tubusban</v>
      </c>
      <c r="D1086" s="12" t="s">
        <v>4948</v>
      </c>
      <c r="E1086" s="12" t="s">
        <v>4945</v>
      </c>
      <c r="F1086" s="12" t="s">
        <v>1676</v>
      </c>
      <c r="G1086" s="12" t="s">
        <v>4946</v>
      </c>
      <c r="H1086" s="20">
        <v>44105</v>
      </c>
      <c r="I1086" s="20"/>
      <c r="J1086" s="12" t="s">
        <v>1544</v>
      </c>
      <c r="K1086" s="12" t="s">
        <v>1584</v>
      </c>
    </row>
    <row r="1087" spans="1:11" hidden="1" x14ac:dyDescent="0.35">
      <c r="A1087" s="9" t="s">
        <v>4949</v>
      </c>
      <c r="B1087" s="10" t="s">
        <v>2741</v>
      </c>
      <c r="C1087" t="str">
        <f t="shared" si="182"/>
        <v>tubusban</v>
      </c>
      <c r="D1087" s="10" t="s">
        <v>4950</v>
      </c>
      <c r="E1087" s="10" t="s">
        <v>4945</v>
      </c>
      <c r="F1087" s="10" t="s">
        <v>1676</v>
      </c>
      <c r="G1087" s="10" t="s">
        <v>4946</v>
      </c>
      <c r="H1087" s="21">
        <v>43742</v>
      </c>
      <c r="I1087" s="21"/>
      <c r="J1087" s="10" t="s">
        <v>1544</v>
      </c>
      <c r="K1087" s="10" t="s">
        <v>1584</v>
      </c>
    </row>
    <row r="1088" spans="1:11" hidden="1" x14ac:dyDescent="0.35">
      <c r="A1088" s="11" t="s">
        <v>4951</v>
      </c>
      <c r="B1088" s="12" t="s">
        <v>1717</v>
      </c>
      <c r="C1088" t="str">
        <f>TRIM(_xlfn.TEXTAFTER(B1088, "-"))</f>
        <v>buborékcsomagolásban</v>
      </c>
      <c r="D1088" s="12" t="s">
        <v>4952</v>
      </c>
      <c r="E1088" s="12" t="s">
        <v>2047</v>
      </c>
      <c r="F1088" s="12" t="s">
        <v>1593</v>
      </c>
      <c r="G1088" s="12" t="s">
        <v>2049</v>
      </c>
      <c r="H1088" s="20">
        <v>41927</v>
      </c>
      <c r="I1088" s="20"/>
      <c r="J1088" s="12" t="s">
        <v>1544</v>
      </c>
      <c r="K1088" s="12" t="s">
        <v>1573</v>
      </c>
    </row>
    <row r="1089" spans="1:11" hidden="1" x14ac:dyDescent="0.35">
      <c r="A1089" s="9" t="s">
        <v>4953</v>
      </c>
      <c r="B1089" s="10" t="s">
        <v>4315</v>
      </c>
      <c r="C1089" t="str">
        <f>TRIM(_xlfn.TEXTAFTER(B1089, "-"))</f>
        <v>tasakban</v>
      </c>
      <c r="D1089" s="10" t="s">
        <v>4954</v>
      </c>
      <c r="E1089" s="10" t="s">
        <v>4955</v>
      </c>
      <c r="F1089" s="10" t="s">
        <v>1593</v>
      </c>
      <c r="G1089" s="10" t="s">
        <v>2227</v>
      </c>
      <c r="H1089" s="21">
        <v>43655</v>
      </c>
      <c r="I1089" s="21"/>
      <c r="J1089" s="10" t="s">
        <v>1544</v>
      </c>
      <c r="K1089" s="10" t="s">
        <v>1573</v>
      </c>
    </row>
    <row r="1090" spans="1:11" x14ac:dyDescent="0.35">
      <c r="A1090" s="11" t="s">
        <v>4956</v>
      </c>
      <c r="B1090" s="12" t="s">
        <v>4957</v>
      </c>
      <c r="C1090" t="s">
        <v>6124</v>
      </c>
      <c r="D1090" s="12" t="s">
        <v>4958</v>
      </c>
      <c r="E1090" s="12" t="s">
        <v>4959</v>
      </c>
      <c r="F1090" s="12" t="s">
        <v>2607</v>
      </c>
      <c r="G1090" s="12" t="s">
        <v>4960</v>
      </c>
      <c r="H1090" s="20">
        <v>45938</v>
      </c>
      <c r="I1090" s="20">
        <v>45968</v>
      </c>
      <c r="J1090" s="12" t="s">
        <v>1678</v>
      </c>
      <c r="K1090" s="12" t="s">
        <v>1595</v>
      </c>
    </row>
    <row r="1091" spans="1:11" hidden="1" x14ac:dyDescent="0.35">
      <c r="A1091" s="9" t="s">
        <v>4961</v>
      </c>
      <c r="B1091" s="10" t="s">
        <v>1667</v>
      </c>
      <c r="C1091" t="str">
        <f>TRIM(_xlfn.TEXTAFTER(B1091, "-"))</f>
        <v>buborékcsomagolásban</v>
      </c>
      <c r="D1091" s="10" t="s">
        <v>4962</v>
      </c>
      <c r="E1091" s="10" t="s">
        <v>4963</v>
      </c>
      <c r="F1091" s="10" t="s">
        <v>4964</v>
      </c>
      <c r="G1091" s="10" t="s">
        <v>4965</v>
      </c>
      <c r="H1091" s="21">
        <v>42811</v>
      </c>
      <c r="I1091" s="21"/>
      <c r="J1091" s="10" t="s">
        <v>1544</v>
      </c>
      <c r="K1091" s="10" t="s">
        <v>1584</v>
      </c>
    </row>
    <row r="1092" spans="1:11" hidden="1" x14ac:dyDescent="0.35">
      <c r="A1092" s="11" t="s">
        <v>4966</v>
      </c>
      <c r="B1092" s="12" t="s">
        <v>1667</v>
      </c>
      <c r="C1092" t="str">
        <f>TRIM(_xlfn.TEXTAFTER(B1092, "-"))</f>
        <v>buborékcsomagolásban</v>
      </c>
      <c r="D1092" s="12" t="s">
        <v>4967</v>
      </c>
      <c r="E1092" s="12" t="s">
        <v>4963</v>
      </c>
      <c r="F1092" s="12" t="s">
        <v>4964</v>
      </c>
      <c r="G1092" s="12" t="s">
        <v>4965</v>
      </c>
      <c r="H1092" s="20">
        <v>42800</v>
      </c>
      <c r="I1092" s="20"/>
      <c r="J1092" s="12" t="s">
        <v>1544</v>
      </c>
      <c r="K1092" s="12" t="s">
        <v>1584</v>
      </c>
    </row>
    <row r="1093" spans="1:11" hidden="1" x14ac:dyDescent="0.35">
      <c r="A1093" s="9" t="s">
        <v>4968</v>
      </c>
      <c r="B1093" s="10" t="s">
        <v>4559</v>
      </c>
      <c r="C1093" t="s">
        <v>6141</v>
      </c>
      <c r="D1093" s="10" t="s">
        <v>4969</v>
      </c>
      <c r="E1093" s="10" t="s">
        <v>4970</v>
      </c>
      <c r="F1093" s="10" t="s">
        <v>4971</v>
      </c>
      <c r="G1093" s="10" t="s">
        <v>4972</v>
      </c>
      <c r="H1093" s="21">
        <v>45566</v>
      </c>
      <c r="I1093" s="21"/>
      <c r="J1093" s="10" t="s">
        <v>1544</v>
      </c>
      <c r="K1093" s="10" t="s">
        <v>1545</v>
      </c>
    </row>
    <row r="1094" spans="1:11" hidden="1" x14ac:dyDescent="0.35">
      <c r="A1094" s="11" t="s">
        <v>4973</v>
      </c>
      <c r="B1094" s="12" t="s">
        <v>4974</v>
      </c>
      <c r="C1094" t="str">
        <f>TRIM(_xlfn.TEXTAFTER(B1094, "ml"))</f>
        <v>elõretöltött fecskendõben</v>
      </c>
      <c r="D1094" s="12" t="s">
        <v>4975</v>
      </c>
      <c r="E1094" s="12" t="s">
        <v>4976</v>
      </c>
      <c r="F1094" s="12" t="s">
        <v>2607</v>
      </c>
      <c r="G1094" s="12" t="s">
        <v>3047</v>
      </c>
      <c r="H1094" s="20">
        <v>42681</v>
      </c>
      <c r="I1094" s="20"/>
      <c r="J1094" s="12" t="s">
        <v>1544</v>
      </c>
      <c r="K1094" s="12" t="s">
        <v>1563</v>
      </c>
    </row>
    <row r="1095" spans="1:11" hidden="1" x14ac:dyDescent="0.35">
      <c r="A1095" s="9" t="s">
        <v>4977</v>
      </c>
      <c r="B1095" s="10" t="s">
        <v>1632</v>
      </c>
      <c r="C1095" t="str">
        <f t="shared" ref="C1095:C1098" si="183">TRIM(_xlfn.TEXTAFTER(B1095, "-"))</f>
        <v>elõretöltött fecskendõben</v>
      </c>
      <c r="D1095" s="10" t="s">
        <v>4978</v>
      </c>
      <c r="E1095" s="10" t="s">
        <v>4976</v>
      </c>
      <c r="F1095" s="10" t="s">
        <v>2607</v>
      </c>
      <c r="G1095" s="10" t="s">
        <v>3047</v>
      </c>
      <c r="H1095" s="21">
        <v>42107</v>
      </c>
      <c r="I1095" s="21"/>
      <c r="J1095" s="10" t="s">
        <v>1544</v>
      </c>
      <c r="K1095" s="10" t="s">
        <v>1563</v>
      </c>
    </row>
    <row r="1096" spans="1:11" hidden="1" x14ac:dyDescent="0.35">
      <c r="A1096" s="11" t="s">
        <v>4979</v>
      </c>
      <c r="B1096" s="12" t="s">
        <v>3529</v>
      </c>
      <c r="C1096" t="str">
        <f t="shared" si="183"/>
        <v>HDPE palackban</v>
      </c>
      <c r="D1096" s="12" t="s">
        <v>4980</v>
      </c>
      <c r="E1096" s="12" t="s">
        <v>4981</v>
      </c>
      <c r="F1096" s="12" t="s">
        <v>4982</v>
      </c>
      <c r="G1096" s="12" t="s">
        <v>4983</v>
      </c>
      <c r="H1096" s="20">
        <v>43866</v>
      </c>
      <c r="I1096" s="20"/>
      <c r="J1096" s="12" t="s">
        <v>1544</v>
      </c>
      <c r="K1096" s="12" t="s">
        <v>1584</v>
      </c>
    </row>
    <row r="1097" spans="1:11" hidden="1" x14ac:dyDescent="0.35">
      <c r="A1097" s="9" t="s">
        <v>4984</v>
      </c>
      <c r="B1097" s="10" t="s">
        <v>4985</v>
      </c>
      <c r="C1097" t="str">
        <f t="shared" si="183"/>
        <v>szájfeltét</v>
      </c>
      <c r="D1097" s="10" t="s">
        <v>4986</v>
      </c>
      <c r="E1097" s="10" t="s">
        <v>2602</v>
      </c>
      <c r="F1097" s="10" t="s">
        <v>2119</v>
      </c>
      <c r="G1097" s="10" t="s">
        <v>4987</v>
      </c>
      <c r="H1097" s="21">
        <v>44827</v>
      </c>
      <c r="I1097" s="21"/>
      <c r="J1097" s="10" t="s">
        <v>1544</v>
      </c>
      <c r="K1097" s="10" t="s">
        <v>1595</v>
      </c>
    </row>
    <row r="1098" spans="1:11" hidden="1" x14ac:dyDescent="0.35">
      <c r="A1098" s="11" t="s">
        <v>4988</v>
      </c>
      <c r="B1098" s="12" t="s">
        <v>1586</v>
      </c>
      <c r="C1098" t="str">
        <f t="shared" si="183"/>
        <v>injekciós üvegben</v>
      </c>
      <c r="D1098" s="12" t="s">
        <v>4989</v>
      </c>
      <c r="E1098" s="12" t="s">
        <v>4990</v>
      </c>
      <c r="F1098" s="12" t="s">
        <v>4991</v>
      </c>
      <c r="G1098" s="12" t="s">
        <v>4992</v>
      </c>
      <c r="H1098" s="20">
        <v>43791</v>
      </c>
      <c r="I1098" s="20"/>
      <c r="J1098" s="12" t="s">
        <v>1783</v>
      </c>
      <c r="K1098" s="12" t="s">
        <v>1549</v>
      </c>
    </row>
    <row r="1099" spans="1:11" hidden="1" x14ac:dyDescent="0.35">
      <c r="A1099" s="9" t="s">
        <v>4993</v>
      </c>
      <c r="B1099" s="10" t="s">
        <v>4994</v>
      </c>
      <c r="C1099" t="str">
        <f>TRIM(_xlfn.TEXTAFTER(B1099, "g"))</f>
        <v>Al tartályban</v>
      </c>
      <c r="D1099" s="10" t="s">
        <v>4995</v>
      </c>
      <c r="E1099" s="10" t="s">
        <v>4996</v>
      </c>
      <c r="F1099" s="10" t="s">
        <v>4997</v>
      </c>
      <c r="G1099" s="10" t="s">
        <v>4998</v>
      </c>
      <c r="H1099" s="21">
        <v>44562</v>
      </c>
      <c r="I1099" s="21"/>
      <c r="J1099" s="10" t="s">
        <v>1583</v>
      </c>
      <c r="K1099" s="10" t="s">
        <v>1584</v>
      </c>
    </row>
    <row r="1100" spans="1:11" hidden="1" x14ac:dyDescent="0.35">
      <c r="A1100" s="11" t="s">
        <v>4999</v>
      </c>
      <c r="B1100" s="12" t="s">
        <v>2062</v>
      </c>
      <c r="C1100" t="str">
        <f t="shared" ref="C1100:C1104" si="184">TRIM(_xlfn.TEXTAFTER(B1100, "-"))</f>
        <v>buborékcsomagolásban</v>
      </c>
      <c r="D1100" s="12" t="s">
        <v>5000</v>
      </c>
      <c r="E1100" s="12" t="s">
        <v>5001</v>
      </c>
      <c r="F1100" s="12" t="s">
        <v>2152</v>
      </c>
      <c r="G1100" s="12" t="s">
        <v>5002</v>
      </c>
      <c r="H1100" s="20">
        <v>44201</v>
      </c>
      <c r="I1100" s="20"/>
      <c r="J1100" s="12" t="s">
        <v>1583</v>
      </c>
      <c r="K1100" s="12" t="s">
        <v>1563</v>
      </c>
    </row>
    <row r="1101" spans="1:11" hidden="1" x14ac:dyDescent="0.35">
      <c r="A1101" s="9" t="s">
        <v>4999</v>
      </c>
      <c r="B1101" s="10" t="s">
        <v>1638</v>
      </c>
      <c r="C1101" t="str">
        <f t="shared" si="184"/>
        <v>buborékcsomagolásban</v>
      </c>
      <c r="D1101" s="10" t="s">
        <v>5003</v>
      </c>
      <c r="E1101" s="10" t="s">
        <v>5001</v>
      </c>
      <c r="F1101" s="10" t="s">
        <v>2152</v>
      </c>
      <c r="G1101" s="10" t="s">
        <v>5002</v>
      </c>
      <c r="H1101" s="21">
        <v>44201</v>
      </c>
      <c r="I1101" s="21"/>
      <c r="J1101" s="10" t="s">
        <v>1583</v>
      </c>
      <c r="K1101" s="10" t="s">
        <v>1563</v>
      </c>
    </row>
    <row r="1102" spans="1:11" x14ac:dyDescent="0.35">
      <c r="A1102" s="11" t="s">
        <v>5004</v>
      </c>
      <c r="B1102" s="12" t="s">
        <v>5005</v>
      </c>
      <c r="C1102" t="str">
        <f t="shared" si="184"/>
        <v>szalagcsomagolásban</v>
      </c>
      <c r="D1102" s="12" t="s">
        <v>5006</v>
      </c>
      <c r="E1102" s="12" t="s">
        <v>5001</v>
      </c>
      <c r="F1102" s="12" t="s">
        <v>2152</v>
      </c>
      <c r="G1102" s="12" t="s">
        <v>5002</v>
      </c>
      <c r="H1102" s="20">
        <v>45852</v>
      </c>
      <c r="I1102" s="20">
        <v>45991</v>
      </c>
      <c r="J1102" s="12" t="s">
        <v>1678</v>
      </c>
      <c r="K1102" s="12" t="s">
        <v>1563</v>
      </c>
    </row>
    <row r="1103" spans="1:11" hidden="1" x14ac:dyDescent="0.35">
      <c r="A1103" s="9" t="s">
        <v>5007</v>
      </c>
      <c r="B1103" s="10" t="s">
        <v>5008</v>
      </c>
      <c r="C1103" t="str">
        <f t="shared" si="184"/>
        <v>tasakban</v>
      </c>
      <c r="D1103" s="10" t="s">
        <v>5009</v>
      </c>
      <c r="E1103" s="10" t="s">
        <v>5001</v>
      </c>
      <c r="F1103" s="10" t="s">
        <v>2152</v>
      </c>
      <c r="G1103" s="10" t="s">
        <v>5002</v>
      </c>
      <c r="H1103" s="21">
        <v>42188</v>
      </c>
      <c r="I1103" s="21"/>
      <c r="J1103" s="10" t="s">
        <v>1583</v>
      </c>
      <c r="K1103" s="10" t="s">
        <v>1595</v>
      </c>
    </row>
    <row r="1104" spans="1:11" hidden="1" x14ac:dyDescent="0.35">
      <c r="A1104" s="11" t="s">
        <v>5007</v>
      </c>
      <c r="B1104" s="12" t="s">
        <v>5010</v>
      </c>
      <c r="C1104" t="str">
        <f t="shared" si="184"/>
        <v>tasakban</v>
      </c>
      <c r="D1104" s="12" t="s">
        <v>5011</v>
      </c>
      <c r="E1104" s="12" t="s">
        <v>5001</v>
      </c>
      <c r="F1104" s="12" t="s">
        <v>2152</v>
      </c>
      <c r="G1104" s="12" t="s">
        <v>5002</v>
      </c>
      <c r="H1104" s="20">
        <v>42188</v>
      </c>
      <c r="I1104" s="20"/>
      <c r="J1104" s="12" t="s">
        <v>1583</v>
      </c>
      <c r="K1104" s="12" t="s">
        <v>1595</v>
      </c>
    </row>
    <row r="1105" spans="1:11" hidden="1" x14ac:dyDescent="0.35">
      <c r="A1105" s="9" t="s">
        <v>5012</v>
      </c>
      <c r="B1105" s="10" t="s">
        <v>5013</v>
      </c>
      <c r="C1105" t="str">
        <f>TRIM(_xlfn.TEXTAFTER(B1105, "ml"))</f>
        <v>tartályban</v>
      </c>
      <c r="D1105" s="10" t="s">
        <v>5014</v>
      </c>
      <c r="E1105" s="10" t="s">
        <v>5001</v>
      </c>
      <c r="F1105" s="10" t="s">
        <v>2152</v>
      </c>
      <c r="G1105" s="10" t="s">
        <v>5002</v>
      </c>
      <c r="H1105" s="21">
        <v>42226</v>
      </c>
      <c r="I1105" s="21"/>
      <c r="J1105" s="10" t="s">
        <v>1583</v>
      </c>
      <c r="K1105" s="10" t="s">
        <v>1595</v>
      </c>
    </row>
    <row r="1106" spans="1:11" x14ac:dyDescent="0.35">
      <c r="A1106" s="11" t="s">
        <v>5015</v>
      </c>
      <c r="B1106" s="12" t="s">
        <v>2062</v>
      </c>
      <c r="C1106" t="str">
        <f t="shared" ref="C1106:C1108" si="185">TRIM(_xlfn.TEXTAFTER(B1106, "-"))</f>
        <v>buborékcsomagolásban</v>
      </c>
      <c r="D1106" s="12" t="s">
        <v>5016</v>
      </c>
      <c r="E1106" s="12" t="s">
        <v>5001</v>
      </c>
      <c r="F1106" s="12" t="s">
        <v>2152</v>
      </c>
      <c r="G1106" s="12" t="s">
        <v>5002</v>
      </c>
      <c r="H1106" s="20">
        <v>45925</v>
      </c>
      <c r="I1106" s="20">
        <v>45961</v>
      </c>
      <c r="J1106" s="12" t="s">
        <v>1678</v>
      </c>
      <c r="K1106" s="12" t="s">
        <v>1595</v>
      </c>
    </row>
    <row r="1107" spans="1:11" hidden="1" x14ac:dyDescent="0.35">
      <c r="A1107" s="9" t="s">
        <v>5017</v>
      </c>
      <c r="B1107" s="10" t="s">
        <v>5008</v>
      </c>
      <c r="C1107" t="str">
        <f t="shared" si="185"/>
        <v>tasakban</v>
      </c>
      <c r="D1107" s="10" t="s">
        <v>5018</v>
      </c>
      <c r="E1107" s="10" t="s">
        <v>5001</v>
      </c>
      <c r="F1107" s="10" t="s">
        <v>2152</v>
      </c>
      <c r="G1107" s="10" t="s">
        <v>5002</v>
      </c>
      <c r="H1107" s="21">
        <v>42188</v>
      </c>
      <c r="I1107" s="21"/>
      <c r="J1107" s="10" t="s">
        <v>1583</v>
      </c>
      <c r="K1107" s="10" t="s">
        <v>1595</v>
      </c>
    </row>
    <row r="1108" spans="1:11" hidden="1" x14ac:dyDescent="0.35">
      <c r="A1108" s="11" t="s">
        <v>5017</v>
      </c>
      <c r="B1108" s="12" t="s">
        <v>5019</v>
      </c>
      <c r="C1108" t="str">
        <f t="shared" si="185"/>
        <v>tasakban</v>
      </c>
      <c r="D1108" s="12" t="s">
        <v>5020</v>
      </c>
      <c r="E1108" s="12" t="s">
        <v>5001</v>
      </c>
      <c r="F1108" s="12" t="s">
        <v>2152</v>
      </c>
      <c r="G1108" s="12" t="s">
        <v>5002</v>
      </c>
      <c r="H1108" s="20">
        <v>42188</v>
      </c>
      <c r="I1108" s="20"/>
      <c r="J1108" s="12" t="s">
        <v>1583</v>
      </c>
      <c r="K1108" s="12" t="s">
        <v>1595</v>
      </c>
    </row>
    <row r="1109" spans="1:11" hidden="1" x14ac:dyDescent="0.35">
      <c r="A1109" s="9" t="s">
        <v>5021</v>
      </c>
      <c r="B1109" s="10" t="s">
        <v>5022</v>
      </c>
      <c r="C1109" t="str">
        <f t="shared" ref="C1109:C1111" si="186">TRIM(_xlfn.TEXTAFTER(B1109, "ml"))</f>
        <v>mûanyag tartályban</v>
      </c>
      <c r="D1109" s="10" t="s">
        <v>5023</v>
      </c>
      <c r="E1109" s="10" t="s">
        <v>4303</v>
      </c>
      <c r="F1109" s="10" t="s">
        <v>1554</v>
      </c>
      <c r="G1109" s="10" t="s">
        <v>1746</v>
      </c>
      <c r="H1109" s="21">
        <v>45839</v>
      </c>
      <c r="I1109" s="21"/>
      <c r="J1109" s="10" t="s">
        <v>1583</v>
      </c>
      <c r="K1109" s="10" t="s">
        <v>1545</v>
      </c>
    </row>
    <row r="1110" spans="1:11" hidden="1" x14ac:dyDescent="0.35">
      <c r="A1110" s="11" t="s">
        <v>5021</v>
      </c>
      <c r="B1110" s="12" t="s">
        <v>5024</v>
      </c>
      <c r="C1110" t="str">
        <f t="shared" si="186"/>
        <v>mûanyag zsákban</v>
      </c>
      <c r="D1110" s="12" t="s">
        <v>5025</v>
      </c>
      <c r="E1110" s="12" t="s">
        <v>4303</v>
      </c>
      <c r="F1110" s="12" t="s">
        <v>1554</v>
      </c>
      <c r="G1110" s="12" t="s">
        <v>1746</v>
      </c>
      <c r="H1110" s="20">
        <v>44736</v>
      </c>
      <c r="I1110" s="20"/>
      <c r="J1110" s="12" t="s">
        <v>1583</v>
      </c>
      <c r="K1110" s="12" t="s">
        <v>1545</v>
      </c>
    </row>
    <row r="1111" spans="1:11" hidden="1" x14ac:dyDescent="0.35">
      <c r="A1111" s="9" t="s">
        <v>5021</v>
      </c>
      <c r="B1111" s="10" t="s">
        <v>3331</v>
      </c>
      <c r="C1111" t="str">
        <f t="shared" si="186"/>
        <v>mûanyag zsákban</v>
      </c>
      <c r="D1111" s="10" t="s">
        <v>5026</v>
      </c>
      <c r="E1111" s="10" t="s">
        <v>4303</v>
      </c>
      <c r="F1111" s="10" t="s">
        <v>1554</v>
      </c>
      <c r="G1111" s="10" t="s">
        <v>1746</v>
      </c>
      <c r="H1111" s="21">
        <v>44736</v>
      </c>
      <c r="I1111" s="21"/>
      <c r="J1111" s="10" t="s">
        <v>1583</v>
      </c>
      <c r="K1111" s="10" t="s">
        <v>1545</v>
      </c>
    </row>
    <row r="1112" spans="1:11" hidden="1" x14ac:dyDescent="0.35">
      <c r="A1112" s="11" t="s">
        <v>5027</v>
      </c>
      <c r="B1112" s="12" t="s">
        <v>1717</v>
      </c>
      <c r="C1112" t="str">
        <f t="shared" ref="C1112:C1127" si="187">TRIM(_xlfn.TEXTAFTER(B1112, "-"))</f>
        <v>buborékcsomagolásban</v>
      </c>
      <c r="D1112" s="12" t="s">
        <v>5028</v>
      </c>
      <c r="E1112" s="12" t="s">
        <v>5029</v>
      </c>
      <c r="F1112" s="12" t="s">
        <v>1542</v>
      </c>
      <c r="G1112" s="12" t="s">
        <v>5030</v>
      </c>
      <c r="H1112" s="20">
        <v>45300</v>
      </c>
      <c r="I1112" s="20"/>
      <c r="J1112" s="12" t="s">
        <v>1583</v>
      </c>
      <c r="K1112" s="12" t="s">
        <v>1573</v>
      </c>
    </row>
    <row r="1113" spans="1:11" hidden="1" x14ac:dyDescent="0.35">
      <c r="A1113" s="9" t="s">
        <v>5031</v>
      </c>
      <c r="B1113" s="10" t="s">
        <v>2523</v>
      </c>
      <c r="C1113" t="str">
        <f t="shared" si="187"/>
        <v>HDPE tartályban</v>
      </c>
      <c r="D1113" s="10" t="s">
        <v>5032</v>
      </c>
      <c r="E1113" s="10" t="s">
        <v>2641</v>
      </c>
      <c r="F1113" s="10" t="s">
        <v>1806</v>
      </c>
      <c r="G1113" s="10" t="s">
        <v>2642</v>
      </c>
      <c r="H1113" s="21">
        <v>45944</v>
      </c>
      <c r="I1113" s="21"/>
      <c r="J1113" s="10" t="s">
        <v>1583</v>
      </c>
      <c r="K1113" s="10" t="s">
        <v>1567</v>
      </c>
    </row>
    <row r="1114" spans="1:11" hidden="1" x14ac:dyDescent="0.35">
      <c r="A1114" s="11" t="s">
        <v>5031</v>
      </c>
      <c r="B1114" s="12" t="s">
        <v>1614</v>
      </c>
      <c r="C1114" t="str">
        <f t="shared" si="187"/>
        <v>HDPE tartályban</v>
      </c>
      <c r="D1114" s="12" t="s">
        <v>5033</v>
      </c>
      <c r="E1114" s="12" t="s">
        <v>2641</v>
      </c>
      <c r="F1114" s="12" t="s">
        <v>1806</v>
      </c>
      <c r="G1114" s="12" t="s">
        <v>2642</v>
      </c>
      <c r="H1114" s="20">
        <v>45867</v>
      </c>
      <c r="I1114" s="20"/>
      <c r="J1114" s="12" t="s">
        <v>1544</v>
      </c>
      <c r="K1114" s="12" t="s">
        <v>1567</v>
      </c>
    </row>
    <row r="1115" spans="1:11" hidden="1" x14ac:dyDescent="0.35">
      <c r="A1115" s="9" t="s">
        <v>5034</v>
      </c>
      <c r="B1115" s="10" t="s">
        <v>2523</v>
      </c>
      <c r="C1115" t="str">
        <f t="shared" si="187"/>
        <v>HDPE tartályban</v>
      </c>
      <c r="D1115" s="10" t="s">
        <v>5035</v>
      </c>
      <c r="E1115" s="10" t="s">
        <v>2641</v>
      </c>
      <c r="F1115" s="10" t="s">
        <v>1806</v>
      </c>
      <c r="G1115" s="10" t="s">
        <v>2642</v>
      </c>
      <c r="H1115" s="21">
        <v>45643</v>
      </c>
      <c r="I1115" s="21"/>
      <c r="J1115" s="10" t="s">
        <v>1556</v>
      </c>
      <c r="K1115" s="10" t="s">
        <v>1567</v>
      </c>
    </row>
    <row r="1116" spans="1:11" hidden="1" x14ac:dyDescent="0.35">
      <c r="A1116" s="11" t="s">
        <v>5036</v>
      </c>
      <c r="B1116" s="12" t="s">
        <v>2523</v>
      </c>
      <c r="C1116" t="str">
        <f t="shared" si="187"/>
        <v>HDPE tartályban</v>
      </c>
      <c r="D1116" s="12" t="s">
        <v>5037</v>
      </c>
      <c r="E1116" s="12" t="s">
        <v>2641</v>
      </c>
      <c r="F1116" s="12" t="s">
        <v>1806</v>
      </c>
      <c r="G1116" s="12" t="s">
        <v>2642</v>
      </c>
      <c r="H1116" s="20">
        <v>45643</v>
      </c>
      <c r="I1116" s="20"/>
      <c r="J1116" s="12" t="s">
        <v>1556</v>
      </c>
      <c r="K1116" s="12" t="s">
        <v>1567</v>
      </c>
    </row>
    <row r="1117" spans="1:11" hidden="1" x14ac:dyDescent="0.35">
      <c r="A1117" s="9" t="s">
        <v>5038</v>
      </c>
      <c r="B1117" s="10" t="s">
        <v>2523</v>
      </c>
      <c r="C1117" t="str">
        <f t="shared" si="187"/>
        <v>HDPE tartályban</v>
      </c>
      <c r="D1117" s="10" t="s">
        <v>5039</v>
      </c>
      <c r="E1117" s="10" t="s">
        <v>2641</v>
      </c>
      <c r="F1117" s="10" t="s">
        <v>1806</v>
      </c>
      <c r="G1117" s="10" t="s">
        <v>2642</v>
      </c>
      <c r="H1117" s="21">
        <v>45615</v>
      </c>
      <c r="I1117" s="21"/>
      <c r="J1117" s="10" t="s">
        <v>1583</v>
      </c>
      <c r="K1117" s="10" t="s">
        <v>1567</v>
      </c>
    </row>
    <row r="1118" spans="1:11" hidden="1" x14ac:dyDescent="0.35">
      <c r="A1118" s="11" t="s">
        <v>5040</v>
      </c>
      <c r="B1118" s="12" t="s">
        <v>5041</v>
      </c>
      <c r="C1118" t="str">
        <f t="shared" si="187"/>
        <v>buborékcsomagolásban</v>
      </c>
      <c r="D1118" s="12" t="s">
        <v>5042</v>
      </c>
      <c r="E1118" s="12" t="s">
        <v>3789</v>
      </c>
      <c r="F1118" s="12" t="s">
        <v>2135</v>
      </c>
      <c r="G1118" s="12" t="s">
        <v>3790</v>
      </c>
      <c r="H1118" s="20">
        <v>45204</v>
      </c>
      <c r="I1118" s="20"/>
      <c r="J1118" s="12" t="s">
        <v>1583</v>
      </c>
      <c r="K1118" s="12" t="s">
        <v>1584</v>
      </c>
    </row>
    <row r="1119" spans="1:11" hidden="1" x14ac:dyDescent="0.35">
      <c r="A1119" s="9" t="s">
        <v>5040</v>
      </c>
      <c r="B1119" s="10" t="s">
        <v>1590</v>
      </c>
      <c r="C1119" t="str">
        <f t="shared" si="187"/>
        <v>buborékcsomagolásban</v>
      </c>
      <c r="D1119" s="10" t="s">
        <v>5043</v>
      </c>
      <c r="E1119" s="10" t="s">
        <v>3789</v>
      </c>
      <c r="F1119" s="10" t="s">
        <v>2135</v>
      </c>
      <c r="G1119" s="10" t="s">
        <v>3790</v>
      </c>
      <c r="H1119" s="21">
        <v>45245</v>
      </c>
      <c r="I1119" s="21"/>
      <c r="J1119" s="10" t="s">
        <v>1583</v>
      </c>
      <c r="K1119" s="10" t="s">
        <v>1584</v>
      </c>
    </row>
    <row r="1120" spans="1:11" hidden="1" x14ac:dyDescent="0.35">
      <c r="A1120" s="11" t="s">
        <v>5044</v>
      </c>
      <c r="B1120" s="12" t="s">
        <v>2523</v>
      </c>
      <c r="C1120" t="str">
        <f t="shared" si="187"/>
        <v>HDPE tartályban</v>
      </c>
      <c r="D1120" s="12" t="s">
        <v>5045</v>
      </c>
      <c r="E1120" s="12" t="s">
        <v>2719</v>
      </c>
      <c r="F1120" s="12" t="s">
        <v>2135</v>
      </c>
      <c r="G1120" s="12" t="s">
        <v>2721</v>
      </c>
      <c r="H1120" s="20">
        <v>45799</v>
      </c>
      <c r="I1120" s="20"/>
      <c r="J1120" s="12" t="s">
        <v>1783</v>
      </c>
      <c r="K1120" s="12" t="s">
        <v>1573</v>
      </c>
    </row>
    <row r="1121" spans="1:11" hidden="1" x14ac:dyDescent="0.35">
      <c r="A1121" s="9" t="s">
        <v>5046</v>
      </c>
      <c r="B1121" s="10" t="s">
        <v>1717</v>
      </c>
      <c r="C1121" t="str">
        <f t="shared" si="187"/>
        <v>buborékcsomagolásban</v>
      </c>
      <c r="D1121" s="10" t="s">
        <v>5047</v>
      </c>
      <c r="E1121" s="10" t="s">
        <v>5048</v>
      </c>
      <c r="F1121" s="10" t="s">
        <v>1593</v>
      </c>
      <c r="G1121" s="10" t="s">
        <v>5049</v>
      </c>
      <c r="H1121" s="21">
        <v>45096</v>
      </c>
      <c r="I1121" s="21"/>
      <c r="J1121" s="10" t="s">
        <v>1544</v>
      </c>
      <c r="K1121" s="10" t="s">
        <v>1584</v>
      </c>
    </row>
    <row r="1122" spans="1:11" hidden="1" x14ac:dyDescent="0.35">
      <c r="A1122" s="11" t="s">
        <v>5050</v>
      </c>
      <c r="B1122" s="12" t="s">
        <v>2142</v>
      </c>
      <c r="C1122" t="str">
        <f t="shared" si="187"/>
        <v>buborékcsomagolásban</v>
      </c>
      <c r="D1122" s="12" t="s">
        <v>5051</v>
      </c>
      <c r="E1122" s="12" t="s">
        <v>5052</v>
      </c>
      <c r="F1122" s="12" t="s">
        <v>1593</v>
      </c>
      <c r="G1122" s="12" t="s">
        <v>1827</v>
      </c>
      <c r="H1122" s="20">
        <v>45272</v>
      </c>
      <c r="I1122" s="20"/>
      <c r="J1122" s="12" t="s">
        <v>1583</v>
      </c>
      <c r="K1122" s="12" t="s">
        <v>1584</v>
      </c>
    </row>
    <row r="1123" spans="1:11" hidden="1" x14ac:dyDescent="0.35">
      <c r="A1123" s="9" t="s">
        <v>5053</v>
      </c>
      <c r="B1123" s="10" t="s">
        <v>2142</v>
      </c>
      <c r="C1123" t="str">
        <f t="shared" si="187"/>
        <v>buborékcsomagolásban</v>
      </c>
      <c r="D1123" s="10" t="s">
        <v>5054</v>
      </c>
      <c r="E1123" s="10" t="s">
        <v>5052</v>
      </c>
      <c r="F1123" s="10" t="s">
        <v>1593</v>
      </c>
      <c r="G1123" s="10" t="s">
        <v>1827</v>
      </c>
      <c r="H1123" s="21">
        <v>45272</v>
      </c>
      <c r="I1123" s="21"/>
      <c r="J1123" s="10" t="s">
        <v>1583</v>
      </c>
      <c r="K1123" s="10" t="s">
        <v>1584</v>
      </c>
    </row>
    <row r="1124" spans="1:11" hidden="1" x14ac:dyDescent="0.35">
      <c r="A1124" s="11" t="s">
        <v>5055</v>
      </c>
      <c r="B1124" s="12" t="s">
        <v>1608</v>
      </c>
      <c r="C1124" t="str">
        <f t="shared" si="187"/>
        <v>buborékcsomagolásban</v>
      </c>
      <c r="D1124" s="12" t="s">
        <v>5056</v>
      </c>
      <c r="E1124" s="12" t="s">
        <v>5057</v>
      </c>
      <c r="F1124" s="12" t="s">
        <v>1757</v>
      </c>
      <c r="G1124" s="12" t="s">
        <v>5058</v>
      </c>
      <c r="H1124" s="20">
        <v>45749</v>
      </c>
      <c r="I1124" s="20"/>
      <c r="J1124" s="12" t="s">
        <v>1544</v>
      </c>
      <c r="K1124" s="12" t="s">
        <v>1573</v>
      </c>
    </row>
    <row r="1125" spans="1:11" hidden="1" x14ac:dyDescent="0.35">
      <c r="A1125" s="9" t="s">
        <v>5059</v>
      </c>
      <c r="B1125" s="10" t="s">
        <v>1608</v>
      </c>
      <c r="C1125" t="str">
        <f t="shared" si="187"/>
        <v>buborékcsomagolásban</v>
      </c>
      <c r="D1125" s="10" t="s">
        <v>5060</v>
      </c>
      <c r="E1125" s="10" t="s">
        <v>5057</v>
      </c>
      <c r="F1125" s="10" t="s">
        <v>1757</v>
      </c>
      <c r="G1125" s="10" t="s">
        <v>5058</v>
      </c>
      <c r="H1125" s="21">
        <v>45749</v>
      </c>
      <c r="I1125" s="21"/>
      <c r="J1125" s="10" t="s">
        <v>1544</v>
      </c>
      <c r="K1125" s="10" t="s">
        <v>1563</v>
      </c>
    </row>
    <row r="1126" spans="1:11" x14ac:dyDescent="0.35">
      <c r="A1126" s="11" t="s">
        <v>5061</v>
      </c>
      <c r="B1126" s="12" t="s">
        <v>1638</v>
      </c>
      <c r="C1126" t="str">
        <f t="shared" si="187"/>
        <v>buborékcsomagolásban</v>
      </c>
      <c r="D1126" s="12" t="s">
        <v>5062</v>
      </c>
      <c r="E1126" s="12" t="s">
        <v>3725</v>
      </c>
      <c r="F1126" s="12" t="s">
        <v>1972</v>
      </c>
      <c r="G1126" s="12" t="s">
        <v>3726</v>
      </c>
      <c r="H1126" s="20">
        <v>45808</v>
      </c>
      <c r="I1126" s="20">
        <v>45976</v>
      </c>
      <c r="J1126" s="12" t="s">
        <v>1860</v>
      </c>
      <c r="K1126" s="12" t="s">
        <v>1573</v>
      </c>
    </row>
    <row r="1127" spans="1:11" x14ac:dyDescent="0.35">
      <c r="A1127" s="9" t="s">
        <v>5063</v>
      </c>
      <c r="B1127" s="10" t="s">
        <v>1735</v>
      </c>
      <c r="C1127" t="str">
        <f t="shared" si="187"/>
        <v>buborékcsomagolásban</v>
      </c>
      <c r="D1127" s="10" t="s">
        <v>5064</v>
      </c>
      <c r="E1127" s="10" t="s">
        <v>5065</v>
      </c>
      <c r="F1127" s="10" t="s">
        <v>2860</v>
      </c>
      <c r="G1127" s="10" t="s">
        <v>5066</v>
      </c>
      <c r="H1127" s="21">
        <v>45756</v>
      </c>
      <c r="I1127" s="21">
        <v>46037</v>
      </c>
      <c r="J1127" s="10" t="s">
        <v>1583</v>
      </c>
      <c r="K1127" s="10" t="s">
        <v>1567</v>
      </c>
    </row>
    <row r="1128" spans="1:11" hidden="1" x14ac:dyDescent="0.35">
      <c r="A1128" s="11" t="s">
        <v>5067</v>
      </c>
      <c r="B1128" s="12" t="s">
        <v>5068</v>
      </c>
      <c r="C1128" t="str">
        <f t="shared" ref="C1128:C1129" si="188">TRIM(_xlfn.TEXTAFTER(B1128, "ml"))</f>
        <v>üvegben</v>
      </c>
      <c r="D1128" s="12" t="s">
        <v>5069</v>
      </c>
      <c r="E1128" s="12" t="s">
        <v>5070</v>
      </c>
      <c r="F1128" s="12" t="s">
        <v>5071</v>
      </c>
      <c r="G1128" s="12" t="s">
        <v>5072</v>
      </c>
      <c r="H1128" s="20">
        <v>45714</v>
      </c>
      <c r="I1128" s="20"/>
      <c r="J1128" s="12" t="s">
        <v>1583</v>
      </c>
      <c r="K1128" s="12" t="s">
        <v>1573</v>
      </c>
    </row>
    <row r="1129" spans="1:11" hidden="1" x14ac:dyDescent="0.35">
      <c r="A1129" s="9" t="s">
        <v>5067</v>
      </c>
      <c r="B1129" s="10" t="s">
        <v>5068</v>
      </c>
      <c r="C1129" t="str">
        <f t="shared" si="188"/>
        <v>üvegben</v>
      </c>
      <c r="D1129" s="10" t="s">
        <v>5073</v>
      </c>
      <c r="E1129" s="10" t="s">
        <v>5070</v>
      </c>
      <c r="F1129" s="10" t="s">
        <v>5071</v>
      </c>
      <c r="G1129" s="10" t="s">
        <v>5072</v>
      </c>
      <c r="H1129" s="21">
        <v>45771</v>
      </c>
      <c r="I1129" s="21"/>
      <c r="J1129" s="10" t="s">
        <v>1583</v>
      </c>
      <c r="K1129" s="10" t="s">
        <v>1573</v>
      </c>
    </row>
    <row r="1130" spans="1:11" hidden="1" x14ac:dyDescent="0.35">
      <c r="A1130" s="11" t="s">
        <v>5074</v>
      </c>
      <c r="B1130" s="12" t="s">
        <v>2267</v>
      </c>
      <c r="C1130" t="str">
        <f t="shared" ref="C1130:C1142" si="189">TRIM(_xlfn.TEXTAFTER(B1130, "-"))</f>
        <v>buborékcsomagolásban</v>
      </c>
      <c r="D1130" s="12" t="s">
        <v>5075</v>
      </c>
      <c r="E1130" s="12" t="s">
        <v>5076</v>
      </c>
      <c r="F1130" s="12" t="s">
        <v>1542</v>
      </c>
      <c r="G1130" s="12" t="s">
        <v>5077</v>
      </c>
      <c r="H1130" s="20">
        <v>45853</v>
      </c>
      <c r="I1130" s="20"/>
      <c r="J1130" s="12" t="s">
        <v>1544</v>
      </c>
      <c r="K1130" s="12" t="s">
        <v>1567</v>
      </c>
    </row>
    <row r="1131" spans="1:11" hidden="1" x14ac:dyDescent="0.35">
      <c r="A1131" s="9" t="s">
        <v>5078</v>
      </c>
      <c r="B1131" s="10" t="s">
        <v>2267</v>
      </c>
      <c r="C1131" t="str">
        <f t="shared" si="189"/>
        <v>buborékcsomagolásban</v>
      </c>
      <c r="D1131" s="10" t="s">
        <v>5079</v>
      </c>
      <c r="E1131" s="10" t="s">
        <v>5076</v>
      </c>
      <c r="F1131" s="10" t="s">
        <v>2147</v>
      </c>
      <c r="G1131" s="10" t="s">
        <v>5077</v>
      </c>
      <c r="H1131" s="21">
        <v>42767</v>
      </c>
      <c r="I1131" s="21"/>
      <c r="J1131" s="10" t="s">
        <v>1544</v>
      </c>
      <c r="K1131" s="10" t="s">
        <v>1584</v>
      </c>
    </row>
    <row r="1132" spans="1:11" hidden="1" x14ac:dyDescent="0.35">
      <c r="A1132" s="11" t="s">
        <v>5080</v>
      </c>
      <c r="B1132" s="12" t="s">
        <v>2265</v>
      </c>
      <c r="C1132" t="str">
        <f t="shared" si="189"/>
        <v>buborékcsomagolásban</v>
      </c>
      <c r="D1132" s="12" t="s">
        <v>5081</v>
      </c>
      <c r="E1132" s="12" t="s">
        <v>5076</v>
      </c>
      <c r="F1132" s="12" t="s">
        <v>2147</v>
      </c>
      <c r="G1132" s="12" t="s">
        <v>5077</v>
      </c>
      <c r="H1132" s="20">
        <v>43204</v>
      </c>
      <c r="I1132" s="20"/>
      <c r="J1132" s="12" t="s">
        <v>1544</v>
      </c>
      <c r="K1132" s="12" t="s">
        <v>1584</v>
      </c>
    </row>
    <row r="1133" spans="1:11" hidden="1" x14ac:dyDescent="0.35">
      <c r="A1133" s="9" t="s">
        <v>5082</v>
      </c>
      <c r="B1133" s="10" t="s">
        <v>1717</v>
      </c>
      <c r="C1133" t="str">
        <f t="shared" si="189"/>
        <v>buborékcsomagolásban</v>
      </c>
      <c r="D1133" s="10" t="s">
        <v>5083</v>
      </c>
      <c r="E1133" s="10" t="s">
        <v>5084</v>
      </c>
      <c r="F1133" s="10" t="s">
        <v>4318</v>
      </c>
      <c r="G1133" s="10" t="s">
        <v>5085</v>
      </c>
      <c r="H1133" s="21">
        <v>45523</v>
      </c>
      <c r="I1133" s="21"/>
      <c r="J1133" s="10" t="s">
        <v>1583</v>
      </c>
      <c r="K1133" s="10" t="s">
        <v>1595</v>
      </c>
    </row>
    <row r="1134" spans="1:11" hidden="1" x14ac:dyDescent="0.35">
      <c r="A1134" s="11" t="s">
        <v>5082</v>
      </c>
      <c r="B1134" s="12" t="s">
        <v>1608</v>
      </c>
      <c r="C1134" t="str">
        <f t="shared" si="189"/>
        <v>buborékcsomagolásban</v>
      </c>
      <c r="D1134" s="12" t="s">
        <v>5086</v>
      </c>
      <c r="E1134" s="12" t="s">
        <v>5084</v>
      </c>
      <c r="F1134" s="12" t="s">
        <v>4318</v>
      </c>
      <c r="G1134" s="12" t="s">
        <v>5085</v>
      </c>
      <c r="H1134" s="20">
        <v>42472</v>
      </c>
      <c r="I1134" s="20"/>
      <c r="J1134" s="12" t="s">
        <v>1544</v>
      </c>
      <c r="K1134" s="12" t="s">
        <v>1584</v>
      </c>
    </row>
    <row r="1135" spans="1:11" hidden="1" x14ac:dyDescent="0.35">
      <c r="A1135" s="9" t="s">
        <v>5087</v>
      </c>
      <c r="B1135" s="10" t="s">
        <v>5088</v>
      </c>
      <c r="C1135" t="str">
        <f t="shared" si="189"/>
        <v>tasakban</v>
      </c>
      <c r="D1135" s="10" t="s">
        <v>5089</v>
      </c>
      <c r="E1135" s="10" t="s">
        <v>4167</v>
      </c>
      <c r="F1135" s="10" t="s">
        <v>1893</v>
      </c>
      <c r="G1135" s="10" t="s">
        <v>4168</v>
      </c>
      <c r="H1135" s="21">
        <v>45930</v>
      </c>
      <c r="I1135" s="21"/>
      <c r="J1135" s="10" t="s">
        <v>1544</v>
      </c>
      <c r="K1135" s="10" t="s">
        <v>1567</v>
      </c>
    </row>
    <row r="1136" spans="1:11" hidden="1" x14ac:dyDescent="0.35">
      <c r="A1136" s="11" t="s">
        <v>5090</v>
      </c>
      <c r="B1136" s="12" t="s">
        <v>1717</v>
      </c>
      <c r="C1136" t="str">
        <f t="shared" si="189"/>
        <v>buborékcsomagolásban</v>
      </c>
      <c r="D1136" s="12" t="s">
        <v>5091</v>
      </c>
      <c r="E1136" s="12" t="s">
        <v>5092</v>
      </c>
      <c r="F1136" s="12" t="s">
        <v>1542</v>
      </c>
      <c r="G1136" s="12" t="s">
        <v>5093</v>
      </c>
      <c r="H1136" s="20">
        <v>45051</v>
      </c>
      <c r="I1136" s="20"/>
      <c r="J1136" s="12" t="s">
        <v>1583</v>
      </c>
      <c r="K1136" s="12" t="s">
        <v>1649</v>
      </c>
    </row>
    <row r="1137" spans="1:11" hidden="1" x14ac:dyDescent="0.35">
      <c r="A1137" s="9" t="s">
        <v>5090</v>
      </c>
      <c r="B1137" s="10" t="s">
        <v>1735</v>
      </c>
      <c r="C1137" t="str">
        <f t="shared" si="189"/>
        <v>buborékcsomagolásban</v>
      </c>
      <c r="D1137" s="10" t="s">
        <v>5094</v>
      </c>
      <c r="E1137" s="10" t="s">
        <v>5092</v>
      </c>
      <c r="F1137" s="10" t="s">
        <v>1542</v>
      </c>
      <c r="G1137" s="10" t="s">
        <v>5093</v>
      </c>
      <c r="H1137" s="21">
        <v>44971</v>
      </c>
      <c r="I1137" s="21"/>
      <c r="J1137" s="10" t="s">
        <v>1783</v>
      </c>
      <c r="K1137" s="10" t="s">
        <v>1573</v>
      </c>
    </row>
    <row r="1138" spans="1:11" hidden="1" x14ac:dyDescent="0.35">
      <c r="A1138" s="11" t="s">
        <v>5095</v>
      </c>
      <c r="B1138" s="12" t="s">
        <v>1667</v>
      </c>
      <c r="C1138" t="str">
        <f t="shared" si="189"/>
        <v>buborékcsomagolásban</v>
      </c>
      <c r="D1138" s="12" t="s">
        <v>5096</v>
      </c>
      <c r="E1138" s="12" t="s">
        <v>5097</v>
      </c>
      <c r="F1138" s="12" t="s">
        <v>2720</v>
      </c>
      <c r="G1138" s="12" t="s">
        <v>5098</v>
      </c>
      <c r="H1138" s="20">
        <v>45692</v>
      </c>
      <c r="I1138" s="20"/>
      <c r="J1138" s="12" t="s">
        <v>1678</v>
      </c>
      <c r="K1138" s="12" t="s">
        <v>1584</v>
      </c>
    </row>
    <row r="1139" spans="1:11" hidden="1" x14ac:dyDescent="0.35">
      <c r="A1139" s="9" t="s">
        <v>5099</v>
      </c>
      <c r="B1139" s="10" t="s">
        <v>1667</v>
      </c>
      <c r="C1139" t="str">
        <f t="shared" si="189"/>
        <v>buborékcsomagolásban</v>
      </c>
      <c r="D1139" s="10" t="s">
        <v>5100</v>
      </c>
      <c r="E1139" s="10" t="s">
        <v>5097</v>
      </c>
      <c r="F1139" s="10" t="s">
        <v>1542</v>
      </c>
      <c r="G1139" s="10" t="s">
        <v>5098</v>
      </c>
      <c r="H1139" s="21">
        <v>45901</v>
      </c>
      <c r="I1139" s="21"/>
      <c r="J1139" s="10" t="s">
        <v>1544</v>
      </c>
      <c r="K1139" s="10" t="s">
        <v>1584</v>
      </c>
    </row>
    <row r="1140" spans="1:11" hidden="1" x14ac:dyDescent="0.35">
      <c r="A1140" s="11" t="s">
        <v>5101</v>
      </c>
      <c r="B1140" s="12" t="s">
        <v>1565</v>
      </c>
      <c r="C1140" t="str">
        <f t="shared" si="189"/>
        <v>buborékcsomagolásban</v>
      </c>
      <c r="D1140" s="12" t="s">
        <v>5102</v>
      </c>
      <c r="E1140" s="12" t="s">
        <v>5097</v>
      </c>
      <c r="F1140" s="12" t="s">
        <v>1542</v>
      </c>
      <c r="G1140" s="12" t="s">
        <v>5098</v>
      </c>
      <c r="H1140" s="20">
        <v>45869</v>
      </c>
      <c r="I1140" s="20"/>
      <c r="J1140" s="12" t="s">
        <v>1544</v>
      </c>
      <c r="K1140" s="12" t="s">
        <v>1573</v>
      </c>
    </row>
    <row r="1141" spans="1:11" hidden="1" x14ac:dyDescent="0.35">
      <c r="A1141" s="9" t="s">
        <v>5103</v>
      </c>
      <c r="B1141" s="10" t="s">
        <v>1565</v>
      </c>
      <c r="C1141" t="str">
        <f t="shared" si="189"/>
        <v>buborékcsomagolásban</v>
      </c>
      <c r="D1141" s="10" t="s">
        <v>5104</v>
      </c>
      <c r="E1141" s="10" t="s">
        <v>3699</v>
      </c>
      <c r="F1141" s="10" t="s">
        <v>2720</v>
      </c>
      <c r="G1141" s="10" t="s">
        <v>3696</v>
      </c>
      <c r="H1141" s="21">
        <v>45692</v>
      </c>
      <c r="I1141" s="21"/>
      <c r="J1141" s="10" t="s">
        <v>1678</v>
      </c>
      <c r="K1141" s="10" t="s">
        <v>1584</v>
      </c>
    </row>
    <row r="1142" spans="1:11" hidden="1" x14ac:dyDescent="0.35">
      <c r="A1142" s="11" t="s">
        <v>5105</v>
      </c>
      <c r="B1142" s="12" t="s">
        <v>1735</v>
      </c>
      <c r="C1142" t="str">
        <f t="shared" si="189"/>
        <v>buborékcsomagolásban</v>
      </c>
      <c r="D1142" s="12" t="s">
        <v>5106</v>
      </c>
      <c r="E1142" s="12" t="s">
        <v>5107</v>
      </c>
      <c r="F1142" s="12" t="s">
        <v>3306</v>
      </c>
      <c r="G1142" s="12" t="s">
        <v>5108</v>
      </c>
      <c r="H1142" s="20">
        <v>44200</v>
      </c>
      <c r="I1142" s="20"/>
      <c r="J1142" s="12" t="s">
        <v>1544</v>
      </c>
      <c r="K1142" s="12" t="s">
        <v>1545</v>
      </c>
    </row>
    <row r="1143" spans="1:11" hidden="1" x14ac:dyDescent="0.35">
      <c r="A1143" s="9" t="s">
        <v>5109</v>
      </c>
      <c r="B1143" s="10" t="s">
        <v>5110</v>
      </c>
      <c r="C1143" t="str">
        <f>TRIM(_xlfn.TEXTAFTER(B1143, "ml"))</f>
        <v>üvegben</v>
      </c>
      <c r="D1143" s="10" t="s">
        <v>5111</v>
      </c>
      <c r="E1143" s="10" t="s">
        <v>5112</v>
      </c>
      <c r="F1143" s="10" t="s">
        <v>3707</v>
      </c>
      <c r="G1143" s="10" t="s">
        <v>4478</v>
      </c>
      <c r="H1143" s="21">
        <v>45902</v>
      </c>
      <c r="I1143" s="21"/>
      <c r="J1143" s="10" t="s">
        <v>1544</v>
      </c>
      <c r="K1143" s="10" t="s">
        <v>1545</v>
      </c>
    </row>
    <row r="1144" spans="1:11" hidden="1" x14ac:dyDescent="0.35">
      <c r="A1144" s="11" t="s">
        <v>5113</v>
      </c>
      <c r="B1144" s="12" t="s">
        <v>1608</v>
      </c>
      <c r="C1144" t="str">
        <f t="shared" ref="C1144" si="190">TRIM(_xlfn.TEXTAFTER(B1144, "-"))</f>
        <v>buborékcsomagolásban</v>
      </c>
      <c r="D1144" s="12" t="s">
        <v>5114</v>
      </c>
      <c r="E1144" s="12" t="s">
        <v>3548</v>
      </c>
      <c r="F1144" s="12" t="s">
        <v>1751</v>
      </c>
      <c r="G1144" s="12" t="s">
        <v>3549</v>
      </c>
      <c r="H1144" s="20">
        <v>44650</v>
      </c>
      <c r="I1144" s="20"/>
      <c r="J1144" s="12" t="s">
        <v>1544</v>
      </c>
      <c r="K1144" s="12" t="s">
        <v>1573</v>
      </c>
    </row>
    <row r="1145" spans="1:11" x14ac:dyDescent="0.35">
      <c r="A1145" s="9" t="s">
        <v>5115</v>
      </c>
      <c r="B1145" s="10" t="s">
        <v>2741</v>
      </c>
      <c r="C1145" t="str">
        <f>TRIM(_xlfn.TEXTAFTER(B1145, "g"))</f>
        <v>tubusban</v>
      </c>
      <c r="D1145" s="10" t="s">
        <v>5116</v>
      </c>
      <c r="E1145" s="10" t="s">
        <v>5117</v>
      </c>
      <c r="F1145" s="10" t="s">
        <v>1676</v>
      </c>
      <c r="G1145" s="10" t="s">
        <v>5118</v>
      </c>
      <c r="H1145" s="21">
        <v>45538</v>
      </c>
      <c r="I1145" s="21">
        <v>46022</v>
      </c>
      <c r="J1145" s="10" t="s">
        <v>1678</v>
      </c>
      <c r="K1145" s="10" t="s">
        <v>1549</v>
      </c>
    </row>
    <row r="1146" spans="1:11" hidden="1" x14ac:dyDescent="0.35">
      <c r="A1146" s="11" t="s">
        <v>5119</v>
      </c>
      <c r="B1146" s="12" t="s">
        <v>4522</v>
      </c>
      <c r="C1146" t="str">
        <f>TRIM(_xlfn.TEXTAFTER(B1146, "ml"))</f>
        <v>tartályban</v>
      </c>
      <c r="D1146" s="12" t="s">
        <v>5120</v>
      </c>
      <c r="E1146" s="12" t="s">
        <v>5121</v>
      </c>
      <c r="F1146" s="12" t="s">
        <v>4464</v>
      </c>
      <c r="G1146" s="12" t="s">
        <v>5122</v>
      </c>
      <c r="H1146" s="20">
        <v>45566</v>
      </c>
      <c r="I1146" s="20"/>
      <c r="J1146" s="12" t="s">
        <v>1544</v>
      </c>
      <c r="K1146" s="12" t="s">
        <v>1549</v>
      </c>
    </row>
    <row r="1147" spans="1:11" hidden="1" x14ac:dyDescent="0.35">
      <c r="A1147" s="9" t="s">
        <v>5123</v>
      </c>
      <c r="B1147" s="10" t="s">
        <v>2132</v>
      </c>
      <c r="C1147" t="str">
        <f>TRIM(_xlfn.TEXTAFTER(B1147, "-"))</f>
        <v>üvegben</v>
      </c>
      <c r="D1147" s="10" t="s">
        <v>5124</v>
      </c>
      <c r="E1147" s="10" t="s">
        <v>1571</v>
      </c>
      <c r="F1147" s="10" t="s">
        <v>1603</v>
      </c>
      <c r="G1147" s="10" t="s">
        <v>1572</v>
      </c>
      <c r="H1147" s="21">
        <v>44715</v>
      </c>
      <c r="I1147" s="21"/>
      <c r="J1147" s="10" t="s">
        <v>1544</v>
      </c>
      <c r="K1147" s="10" t="s">
        <v>1584</v>
      </c>
    </row>
    <row r="1148" spans="1:11" x14ac:dyDescent="0.35">
      <c r="A1148" s="11" t="s">
        <v>5125</v>
      </c>
      <c r="B1148" s="12" t="s">
        <v>2523</v>
      </c>
      <c r="C1148" t="str">
        <f>TRIM(_xlfn.TEXTAFTER(B1148, "-"))</f>
        <v>HDPE tartályban</v>
      </c>
      <c r="D1148" s="12" t="s">
        <v>5126</v>
      </c>
      <c r="E1148" s="12" t="s">
        <v>2641</v>
      </c>
      <c r="F1148" s="12" t="s">
        <v>1909</v>
      </c>
      <c r="G1148" s="12" t="s">
        <v>2642</v>
      </c>
      <c r="H1148" s="20">
        <v>45951</v>
      </c>
      <c r="I1148" s="20">
        <v>45992</v>
      </c>
      <c r="J1148" s="12" t="s">
        <v>1583</v>
      </c>
      <c r="K1148" s="12" t="s">
        <v>1563</v>
      </c>
    </row>
    <row r="1149" spans="1:11" hidden="1" x14ac:dyDescent="0.35">
      <c r="A1149" s="9" t="s">
        <v>5127</v>
      </c>
      <c r="B1149" s="10" t="s">
        <v>3126</v>
      </c>
      <c r="C1149" t="str">
        <f>TRIM(_xlfn.TEXTAFTER(B1149, "-"))</f>
        <v>buborékcsomagolásban</v>
      </c>
      <c r="D1149" s="10" t="s">
        <v>5128</v>
      </c>
      <c r="E1149" s="10" t="s">
        <v>3128</v>
      </c>
      <c r="F1149" s="10" t="s">
        <v>5129</v>
      </c>
      <c r="G1149" s="10" t="s">
        <v>3129</v>
      </c>
      <c r="H1149" s="21">
        <v>45708</v>
      </c>
      <c r="I1149" s="21"/>
      <c r="J1149" s="10" t="s">
        <v>1544</v>
      </c>
      <c r="K1149" s="10" t="s">
        <v>1573</v>
      </c>
    </row>
    <row r="1150" spans="1:11" hidden="1" x14ac:dyDescent="0.35">
      <c r="A1150" s="11" t="s">
        <v>5130</v>
      </c>
      <c r="B1150" s="12" t="s">
        <v>4326</v>
      </c>
      <c r="C1150" t="str">
        <f>TRIM(_xlfn.TEXTAFTER(B1150, "-"))</f>
        <v>buborékcsomagolásban</v>
      </c>
      <c r="D1150" s="12" t="s">
        <v>5131</v>
      </c>
      <c r="E1150" s="12" t="s">
        <v>5132</v>
      </c>
      <c r="F1150" s="12" t="s">
        <v>5133</v>
      </c>
      <c r="G1150" s="12" t="s">
        <v>5134</v>
      </c>
      <c r="H1150" s="20">
        <v>42914</v>
      </c>
      <c r="I1150" s="20"/>
      <c r="J1150" s="12" t="s">
        <v>1544</v>
      </c>
      <c r="K1150" s="12" t="s">
        <v>1573</v>
      </c>
    </row>
    <row r="1151" spans="1:11" hidden="1" x14ac:dyDescent="0.35">
      <c r="A1151" s="9" t="s">
        <v>5135</v>
      </c>
      <c r="B1151" s="10" t="s">
        <v>2597</v>
      </c>
      <c r="C1151" t="str">
        <f>TRIM(_xlfn.TEXTAFTER(B1151, "-"))</f>
        <v>buborékcsomagolásban</v>
      </c>
      <c r="D1151" s="10" t="s">
        <v>5136</v>
      </c>
      <c r="E1151" s="10" t="s">
        <v>5137</v>
      </c>
      <c r="F1151" s="10" t="s">
        <v>3772</v>
      </c>
      <c r="G1151" s="10" t="s">
        <v>5138</v>
      </c>
      <c r="H1151" s="21">
        <v>43405</v>
      </c>
      <c r="I1151" s="21"/>
      <c r="J1151" s="10" t="s">
        <v>1556</v>
      </c>
      <c r="K1151" s="10" t="s">
        <v>1584</v>
      </c>
    </row>
    <row r="1152" spans="1:11" hidden="1" x14ac:dyDescent="0.35">
      <c r="A1152" s="11" t="s">
        <v>5135</v>
      </c>
      <c r="B1152" s="12" t="s">
        <v>4257</v>
      </c>
      <c r="C1152" t="s">
        <v>6134</v>
      </c>
      <c r="D1152" s="12" t="s">
        <v>5139</v>
      </c>
      <c r="E1152" s="12" t="s">
        <v>5137</v>
      </c>
      <c r="F1152" s="12" t="s">
        <v>3772</v>
      </c>
      <c r="G1152" s="12" t="s">
        <v>5138</v>
      </c>
      <c r="H1152" s="20">
        <v>43405</v>
      </c>
      <c r="I1152" s="20"/>
      <c r="J1152" s="12" t="s">
        <v>1556</v>
      </c>
      <c r="K1152" s="12" t="s">
        <v>1584</v>
      </c>
    </row>
    <row r="1153" spans="1:11" hidden="1" x14ac:dyDescent="0.35">
      <c r="A1153" s="9" t="s">
        <v>5135</v>
      </c>
      <c r="B1153" s="10" t="s">
        <v>1638</v>
      </c>
      <c r="C1153" t="str">
        <f>TRIM(_xlfn.TEXTAFTER(B1153, "-"))</f>
        <v>buborékcsomagolásban</v>
      </c>
      <c r="D1153" s="10" t="s">
        <v>5140</v>
      </c>
      <c r="E1153" s="10" t="s">
        <v>5137</v>
      </c>
      <c r="F1153" s="10" t="s">
        <v>3772</v>
      </c>
      <c r="G1153" s="10" t="s">
        <v>5138</v>
      </c>
      <c r="H1153" s="21">
        <v>43405</v>
      </c>
      <c r="I1153" s="21"/>
      <c r="J1153" s="10" t="s">
        <v>1556</v>
      </c>
      <c r="K1153" s="10" t="s">
        <v>1584</v>
      </c>
    </row>
    <row r="1154" spans="1:11" hidden="1" x14ac:dyDescent="0.35">
      <c r="A1154" s="11" t="s">
        <v>5141</v>
      </c>
      <c r="B1154" s="12" t="s">
        <v>5142</v>
      </c>
      <c r="C1154" t="str">
        <f t="shared" ref="C1154:C1155" si="191">TRIM(_xlfn.TEXTAFTER(B1154, "ml"))</f>
        <v>injekciós üvegben</v>
      </c>
      <c r="D1154" s="12" t="s">
        <v>5143</v>
      </c>
      <c r="E1154" s="12" t="s">
        <v>5144</v>
      </c>
      <c r="F1154" s="12" t="s">
        <v>1561</v>
      </c>
      <c r="G1154" s="12" t="s">
        <v>5145</v>
      </c>
      <c r="H1154" s="20">
        <v>45702</v>
      </c>
      <c r="I1154" s="20"/>
      <c r="J1154" s="12" t="s">
        <v>1544</v>
      </c>
      <c r="K1154" s="12" t="s">
        <v>1545</v>
      </c>
    </row>
    <row r="1155" spans="1:11" hidden="1" x14ac:dyDescent="0.35">
      <c r="A1155" s="9" t="s">
        <v>5146</v>
      </c>
      <c r="B1155" s="10" t="s">
        <v>5142</v>
      </c>
      <c r="C1155" t="str">
        <f t="shared" si="191"/>
        <v>injekciós üvegben</v>
      </c>
      <c r="D1155" s="10" t="s">
        <v>5147</v>
      </c>
      <c r="E1155" s="10" t="s">
        <v>5144</v>
      </c>
      <c r="F1155" s="10" t="s">
        <v>1641</v>
      </c>
      <c r="G1155" s="10" t="s">
        <v>5145</v>
      </c>
      <c r="H1155" s="21">
        <v>45902</v>
      </c>
      <c r="I1155" s="21"/>
      <c r="J1155" s="10" t="s">
        <v>1860</v>
      </c>
      <c r="K1155" s="10" t="s">
        <v>1584</v>
      </c>
    </row>
    <row r="1156" spans="1:11" hidden="1" x14ac:dyDescent="0.35">
      <c r="A1156" s="11" t="s">
        <v>5148</v>
      </c>
      <c r="B1156" s="12" t="s">
        <v>1735</v>
      </c>
      <c r="C1156" t="str">
        <f t="shared" ref="C1156:C1175" si="192">TRIM(_xlfn.TEXTAFTER(B1156, "-"))</f>
        <v>buborékcsomagolásban</v>
      </c>
      <c r="D1156" s="12" t="s">
        <v>5149</v>
      </c>
      <c r="E1156" s="12" t="s">
        <v>5150</v>
      </c>
      <c r="F1156" s="12" t="s">
        <v>2927</v>
      </c>
      <c r="G1156" s="12" t="s">
        <v>5151</v>
      </c>
      <c r="H1156" s="20">
        <v>45330</v>
      </c>
      <c r="I1156" s="20"/>
      <c r="J1156" s="12" t="s">
        <v>1583</v>
      </c>
      <c r="K1156" s="12" t="s">
        <v>1545</v>
      </c>
    </row>
    <row r="1157" spans="1:11" hidden="1" x14ac:dyDescent="0.35">
      <c r="A1157" s="9" t="s">
        <v>5152</v>
      </c>
      <c r="B1157" s="10" t="s">
        <v>1735</v>
      </c>
      <c r="C1157" t="str">
        <f t="shared" si="192"/>
        <v>buborékcsomagolásban</v>
      </c>
      <c r="D1157" s="10" t="s">
        <v>5153</v>
      </c>
      <c r="E1157" s="10" t="s">
        <v>5150</v>
      </c>
      <c r="F1157" s="10" t="s">
        <v>2927</v>
      </c>
      <c r="G1157" s="10" t="s">
        <v>5151</v>
      </c>
      <c r="H1157" s="21">
        <v>45330</v>
      </c>
      <c r="I1157" s="21"/>
      <c r="J1157" s="10" t="s">
        <v>1583</v>
      </c>
      <c r="K1157" s="10" t="s">
        <v>1545</v>
      </c>
    </row>
    <row r="1158" spans="1:11" hidden="1" x14ac:dyDescent="0.35">
      <c r="A1158" s="11" t="s">
        <v>5154</v>
      </c>
      <c r="B1158" s="12" t="s">
        <v>1735</v>
      </c>
      <c r="C1158" t="str">
        <f t="shared" si="192"/>
        <v>buborékcsomagolásban</v>
      </c>
      <c r="D1158" s="12" t="s">
        <v>5155</v>
      </c>
      <c r="E1158" s="12" t="s">
        <v>5150</v>
      </c>
      <c r="F1158" s="12" t="s">
        <v>2927</v>
      </c>
      <c r="G1158" s="12" t="s">
        <v>5151</v>
      </c>
      <c r="H1158" s="20">
        <v>45644</v>
      </c>
      <c r="I1158" s="20"/>
      <c r="J1158" s="12" t="s">
        <v>1583</v>
      </c>
      <c r="K1158" s="12" t="s">
        <v>1545</v>
      </c>
    </row>
    <row r="1159" spans="1:11" hidden="1" x14ac:dyDescent="0.35">
      <c r="A1159" s="9" t="s">
        <v>5156</v>
      </c>
      <c r="B1159" s="10" t="s">
        <v>1735</v>
      </c>
      <c r="C1159" t="str">
        <f t="shared" si="192"/>
        <v>buborékcsomagolásban</v>
      </c>
      <c r="D1159" s="10" t="s">
        <v>5157</v>
      </c>
      <c r="E1159" s="10" t="s">
        <v>5150</v>
      </c>
      <c r="F1159" s="10" t="s">
        <v>2927</v>
      </c>
      <c r="G1159" s="10" t="s">
        <v>5151</v>
      </c>
      <c r="H1159" s="21">
        <v>45644</v>
      </c>
      <c r="I1159" s="21"/>
      <c r="J1159" s="10" t="s">
        <v>1583</v>
      </c>
      <c r="K1159" s="10" t="s">
        <v>1545</v>
      </c>
    </row>
    <row r="1160" spans="1:11" hidden="1" x14ac:dyDescent="0.35">
      <c r="A1160" s="11" t="s">
        <v>5158</v>
      </c>
      <c r="B1160" s="12" t="s">
        <v>1614</v>
      </c>
      <c r="C1160" t="str">
        <f t="shared" si="192"/>
        <v>HDPE tartályban</v>
      </c>
      <c r="D1160" s="12" t="s">
        <v>5159</v>
      </c>
      <c r="E1160" s="12" t="s">
        <v>5150</v>
      </c>
      <c r="F1160" s="12" t="s">
        <v>1902</v>
      </c>
      <c r="G1160" s="12" t="s">
        <v>5151</v>
      </c>
      <c r="H1160" s="20">
        <v>45097</v>
      </c>
      <c r="I1160" s="20"/>
      <c r="J1160" s="12" t="s">
        <v>1544</v>
      </c>
      <c r="K1160" s="12" t="s">
        <v>1584</v>
      </c>
    </row>
    <row r="1161" spans="1:11" hidden="1" x14ac:dyDescent="0.35">
      <c r="A1161" s="9" t="s">
        <v>5160</v>
      </c>
      <c r="B1161" s="10" t="s">
        <v>1614</v>
      </c>
      <c r="C1161" t="str">
        <f t="shared" si="192"/>
        <v>HDPE tartályban</v>
      </c>
      <c r="D1161" s="10" t="s">
        <v>5161</v>
      </c>
      <c r="E1161" s="10" t="s">
        <v>5150</v>
      </c>
      <c r="F1161" s="10" t="s">
        <v>1902</v>
      </c>
      <c r="G1161" s="10" t="s">
        <v>5151</v>
      </c>
      <c r="H1161" s="21">
        <v>45097</v>
      </c>
      <c r="I1161" s="21"/>
      <c r="J1161" s="10" t="s">
        <v>1544</v>
      </c>
      <c r="K1161" s="10" t="s">
        <v>1584</v>
      </c>
    </row>
    <row r="1162" spans="1:11" hidden="1" x14ac:dyDescent="0.35">
      <c r="A1162" s="11" t="s">
        <v>5162</v>
      </c>
      <c r="B1162" s="12" t="s">
        <v>1614</v>
      </c>
      <c r="C1162" t="str">
        <f t="shared" si="192"/>
        <v>HDPE tartályban</v>
      </c>
      <c r="D1162" s="12" t="s">
        <v>5163</v>
      </c>
      <c r="E1162" s="12" t="s">
        <v>5150</v>
      </c>
      <c r="F1162" s="12" t="s">
        <v>1902</v>
      </c>
      <c r="G1162" s="12" t="s">
        <v>5151</v>
      </c>
      <c r="H1162" s="20">
        <v>45097</v>
      </c>
      <c r="I1162" s="20"/>
      <c r="J1162" s="12" t="s">
        <v>1544</v>
      </c>
      <c r="K1162" s="12" t="s">
        <v>1584</v>
      </c>
    </row>
    <row r="1163" spans="1:11" hidden="1" x14ac:dyDescent="0.35">
      <c r="A1163" s="9" t="s">
        <v>5164</v>
      </c>
      <c r="B1163" s="10" t="s">
        <v>4632</v>
      </c>
      <c r="C1163" t="str">
        <f t="shared" si="192"/>
        <v>szalagcsomagolásban</v>
      </c>
      <c r="D1163" s="10" t="s">
        <v>5165</v>
      </c>
      <c r="E1163" s="10" t="s">
        <v>5166</v>
      </c>
      <c r="F1163" s="10" t="s">
        <v>5167</v>
      </c>
      <c r="G1163" s="10" t="s">
        <v>5168</v>
      </c>
      <c r="H1163" s="21">
        <v>43851</v>
      </c>
      <c r="I1163" s="21"/>
      <c r="J1163" s="10" t="s">
        <v>1556</v>
      </c>
      <c r="K1163" s="10" t="s">
        <v>1584</v>
      </c>
    </row>
    <row r="1164" spans="1:11" hidden="1" x14ac:dyDescent="0.35">
      <c r="A1164" s="11" t="s">
        <v>5169</v>
      </c>
      <c r="B1164" s="12" t="s">
        <v>1638</v>
      </c>
      <c r="C1164" t="str">
        <f t="shared" si="192"/>
        <v>buborékcsomagolásban</v>
      </c>
      <c r="D1164" s="12" t="s">
        <v>5170</v>
      </c>
      <c r="E1164" s="12" t="s">
        <v>5171</v>
      </c>
      <c r="F1164" s="12" t="s">
        <v>1611</v>
      </c>
      <c r="G1164" s="12" t="s">
        <v>5172</v>
      </c>
      <c r="H1164" s="20">
        <v>40830</v>
      </c>
      <c r="I1164" s="20"/>
      <c r="J1164" s="12" t="s">
        <v>1544</v>
      </c>
      <c r="K1164" s="12" t="s">
        <v>1573</v>
      </c>
    </row>
    <row r="1165" spans="1:11" hidden="1" x14ac:dyDescent="0.35">
      <c r="A1165" s="9" t="s">
        <v>5173</v>
      </c>
      <c r="B1165" s="10" t="s">
        <v>5174</v>
      </c>
      <c r="C1165" t="str">
        <f t="shared" si="192"/>
        <v>egyadagos tartályban</v>
      </c>
      <c r="D1165" s="10" t="s">
        <v>5175</v>
      </c>
      <c r="E1165" s="10" t="s">
        <v>5176</v>
      </c>
      <c r="F1165" s="10" t="s">
        <v>2084</v>
      </c>
      <c r="G1165" s="10" t="s">
        <v>5177</v>
      </c>
      <c r="H1165" s="21">
        <v>44949</v>
      </c>
      <c r="I1165" s="21"/>
      <c r="J1165" s="10" t="s">
        <v>1583</v>
      </c>
      <c r="K1165" s="10" t="s">
        <v>1649</v>
      </c>
    </row>
    <row r="1166" spans="1:11" hidden="1" x14ac:dyDescent="0.35">
      <c r="A1166" s="11" t="s">
        <v>5178</v>
      </c>
      <c r="B1166" s="12" t="s">
        <v>5174</v>
      </c>
      <c r="C1166" t="str">
        <f t="shared" si="192"/>
        <v>egyadagos tartályban</v>
      </c>
      <c r="D1166" s="12" t="s">
        <v>5179</v>
      </c>
      <c r="E1166" s="12" t="s">
        <v>5176</v>
      </c>
      <c r="F1166" s="12" t="s">
        <v>2084</v>
      </c>
      <c r="G1166" s="12" t="s">
        <v>5177</v>
      </c>
      <c r="H1166" s="20">
        <v>44949</v>
      </c>
      <c r="I1166" s="20"/>
      <c r="J1166" s="12" t="s">
        <v>1583</v>
      </c>
      <c r="K1166" s="12" t="s">
        <v>1649</v>
      </c>
    </row>
    <row r="1167" spans="1:11" hidden="1" x14ac:dyDescent="0.35">
      <c r="A1167" s="9" t="s">
        <v>5180</v>
      </c>
      <c r="B1167" s="10" t="s">
        <v>5174</v>
      </c>
      <c r="C1167" t="str">
        <f t="shared" si="192"/>
        <v>egyadagos tartályban</v>
      </c>
      <c r="D1167" s="10" t="s">
        <v>5181</v>
      </c>
      <c r="E1167" s="10" t="s">
        <v>5176</v>
      </c>
      <c r="F1167" s="10" t="s">
        <v>2084</v>
      </c>
      <c r="G1167" s="10" t="s">
        <v>5177</v>
      </c>
      <c r="H1167" s="21">
        <v>44949</v>
      </c>
      <c r="I1167" s="21"/>
      <c r="J1167" s="10" t="s">
        <v>1583</v>
      </c>
      <c r="K1167" s="10" t="s">
        <v>1649</v>
      </c>
    </row>
    <row r="1168" spans="1:11" hidden="1" x14ac:dyDescent="0.35">
      <c r="A1168" s="11" t="s">
        <v>5182</v>
      </c>
      <c r="B1168" s="12" t="s">
        <v>1735</v>
      </c>
      <c r="C1168" t="str">
        <f t="shared" si="192"/>
        <v>buborékcsomagolásban</v>
      </c>
      <c r="D1168" s="12" t="s">
        <v>5183</v>
      </c>
      <c r="E1168" s="12" t="s">
        <v>5150</v>
      </c>
      <c r="F1168" s="12" t="s">
        <v>1542</v>
      </c>
      <c r="G1168" s="12" t="s">
        <v>5151</v>
      </c>
      <c r="H1168" s="20">
        <v>45448</v>
      </c>
      <c r="I1168" s="20"/>
      <c r="J1168" s="12" t="s">
        <v>1544</v>
      </c>
      <c r="K1168" s="12" t="s">
        <v>1567</v>
      </c>
    </row>
    <row r="1169" spans="1:11" hidden="1" x14ac:dyDescent="0.35">
      <c r="A1169" s="9" t="s">
        <v>5184</v>
      </c>
      <c r="B1169" s="10" t="s">
        <v>1735</v>
      </c>
      <c r="C1169" t="str">
        <f t="shared" si="192"/>
        <v>buborékcsomagolásban</v>
      </c>
      <c r="D1169" s="10" t="s">
        <v>5185</v>
      </c>
      <c r="E1169" s="10" t="s">
        <v>5150</v>
      </c>
      <c r="F1169" s="10" t="s">
        <v>1542</v>
      </c>
      <c r="G1169" s="10" t="s">
        <v>5151</v>
      </c>
      <c r="H1169" s="21">
        <v>45589</v>
      </c>
      <c r="I1169" s="21"/>
      <c r="J1169" s="10" t="s">
        <v>1544</v>
      </c>
      <c r="K1169" s="10" t="s">
        <v>1567</v>
      </c>
    </row>
    <row r="1170" spans="1:11" hidden="1" x14ac:dyDescent="0.35">
      <c r="A1170" s="11" t="s">
        <v>5186</v>
      </c>
      <c r="B1170" s="12" t="s">
        <v>1735</v>
      </c>
      <c r="C1170" t="str">
        <f t="shared" si="192"/>
        <v>buborékcsomagolásban</v>
      </c>
      <c r="D1170" s="12" t="s">
        <v>5187</v>
      </c>
      <c r="E1170" s="12" t="s">
        <v>5150</v>
      </c>
      <c r="F1170" s="12" t="s">
        <v>1542</v>
      </c>
      <c r="G1170" s="12" t="s">
        <v>5151</v>
      </c>
      <c r="H1170" s="20">
        <v>45595</v>
      </c>
      <c r="I1170" s="20"/>
      <c r="J1170" s="12" t="s">
        <v>1544</v>
      </c>
      <c r="K1170" s="12" t="s">
        <v>1567</v>
      </c>
    </row>
    <row r="1171" spans="1:11" x14ac:dyDescent="0.35">
      <c r="A1171" s="9" t="s">
        <v>5188</v>
      </c>
      <c r="B1171" s="10" t="s">
        <v>5189</v>
      </c>
      <c r="C1171" t="str">
        <f t="shared" si="192"/>
        <v>porüveg+oldószerüveg</v>
      </c>
      <c r="D1171" s="10" t="s">
        <v>5190</v>
      </c>
      <c r="E1171" s="10" t="s">
        <v>5191</v>
      </c>
      <c r="F1171" s="10" t="s">
        <v>1546</v>
      </c>
      <c r="G1171" s="10" t="s">
        <v>5192</v>
      </c>
      <c r="H1171" s="21">
        <v>45917</v>
      </c>
      <c r="I1171" s="21">
        <v>46199</v>
      </c>
      <c r="J1171" s="10" t="s">
        <v>1583</v>
      </c>
      <c r="K1171" s="10" t="s">
        <v>1584</v>
      </c>
    </row>
    <row r="1172" spans="1:11" x14ac:dyDescent="0.35">
      <c r="A1172" s="11" t="s">
        <v>5188</v>
      </c>
      <c r="B1172" s="12" t="s">
        <v>5193</v>
      </c>
      <c r="C1172" t="str">
        <f t="shared" si="192"/>
        <v>porüveg+oldószerüveg</v>
      </c>
      <c r="D1172" s="12" t="s">
        <v>5194</v>
      </c>
      <c r="E1172" s="12" t="s">
        <v>5191</v>
      </c>
      <c r="F1172" s="12" t="s">
        <v>1546</v>
      </c>
      <c r="G1172" s="12" t="s">
        <v>5192</v>
      </c>
      <c r="H1172" s="20">
        <v>45917</v>
      </c>
      <c r="I1172" s="20">
        <v>46199</v>
      </c>
      <c r="J1172" s="12" t="s">
        <v>1583</v>
      </c>
      <c r="K1172" s="12" t="s">
        <v>1584</v>
      </c>
    </row>
    <row r="1173" spans="1:11" hidden="1" x14ac:dyDescent="0.35">
      <c r="A1173" s="9" t="s">
        <v>5195</v>
      </c>
      <c r="B1173" s="10" t="s">
        <v>1565</v>
      </c>
      <c r="C1173" t="str">
        <f t="shared" si="192"/>
        <v>buborékcsomagolásban</v>
      </c>
      <c r="D1173" s="10" t="s">
        <v>5196</v>
      </c>
      <c r="E1173" s="10" t="s">
        <v>5197</v>
      </c>
      <c r="F1173" s="10" t="s">
        <v>3463</v>
      </c>
      <c r="G1173" s="10" t="s">
        <v>5198</v>
      </c>
      <c r="H1173" s="21">
        <v>45230</v>
      </c>
      <c r="I1173" s="21"/>
      <c r="J1173" s="10" t="s">
        <v>1544</v>
      </c>
      <c r="K1173" s="10" t="s">
        <v>1549</v>
      </c>
    </row>
    <row r="1174" spans="1:11" hidden="1" x14ac:dyDescent="0.35">
      <c r="A1174" s="11" t="s">
        <v>5199</v>
      </c>
      <c r="B1174" s="12" t="s">
        <v>3524</v>
      </c>
      <c r="C1174" t="str">
        <f t="shared" si="192"/>
        <v>buborékcsomagolásban</v>
      </c>
      <c r="D1174" s="12" t="s">
        <v>5200</v>
      </c>
      <c r="E1174" s="12" t="s">
        <v>5201</v>
      </c>
      <c r="F1174" s="12" t="s">
        <v>3463</v>
      </c>
      <c r="G1174" s="12" t="s">
        <v>5202</v>
      </c>
      <c r="H1174" s="20">
        <v>43910</v>
      </c>
      <c r="I1174" s="20"/>
      <c r="J1174" s="12" t="s">
        <v>1544</v>
      </c>
      <c r="K1174" s="12" t="s">
        <v>1595</v>
      </c>
    </row>
    <row r="1175" spans="1:11" hidden="1" x14ac:dyDescent="0.35">
      <c r="A1175" s="9" t="s">
        <v>5203</v>
      </c>
      <c r="B1175" s="10" t="s">
        <v>1680</v>
      </c>
      <c r="C1175" t="str">
        <f t="shared" si="192"/>
        <v>injekciós üvegben</v>
      </c>
      <c r="D1175" s="10" t="s">
        <v>5204</v>
      </c>
      <c r="E1175" s="10" t="s">
        <v>5201</v>
      </c>
      <c r="F1175" s="10" t="s">
        <v>3463</v>
      </c>
      <c r="G1175" s="10" t="s">
        <v>5202</v>
      </c>
      <c r="H1175" s="21">
        <v>43910</v>
      </c>
      <c r="I1175" s="21"/>
      <c r="J1175" s="10" t="s">
        <v>1544</v>
      </c>
      <c r="K1175" s="10" t="s">
        <v>1595</v>
      </c>
    </row>
    <row r="1176" spans="1:11" hidden="1" x14ac:dyDescent="0.35">
      <c r="A1176" s="11" t="s">
        <v>5205</v>
      </c>
      <c r="B1176" s="12" t="s">
        <v>5206</v>
      </c>
      <c r="C1176" t="s">
        <v>6120</v>
      </c>
      <c r="D1176" s="12" t="s">
        <v>5207</v>
      </c>
      <c r="E1176" s="12" t="s">
        <v>5208</v>
      </c>
      <c r="F1176" s="12" t="s">
        <v>3651</v>
      </c>
      <c r="G1176" s="12" t="s">
        <v>5209</v>
      </c>
      <c r="H1176" s="20">
        <v>45535</v>
      </c>
      <c r="I1176" s="20"/>
      <c r="J1176" s="12" t="s">
        <v>1544</v>
      </c>
      <c r="K1176" s="12" t="s">
        <v>1573</v>
      </c>
    </row>
    <row r="1177" spans="1:11" hidden="1" x14ac:dyDescent="0.35">
      <c r="A1177" s="9" t="s">
        <v>5210</v>
      </c>
      <c r="B1177" s="10" t="s">
        <v>5206</v>
      </c>
      <c r="C1177" t="s">
        <v>6120</v>
      </c>
      <c r="D1177" s="10" t="s">
        <v>5211</v>
      </c>
      <c r="E1177" s="10" t="s">
        <v>5208</v>
      </c>
      <c r="F1177" s="10" t="s">
        <v>3651</v>
      </c>
      <c r="G1177" s="10" t="s">
        <v>5209</v>
      </c>
      <c r="H1177" s="21">
        <v>45351</v>
      </c>
      <c r="I1177" s="21"/>
      <c r="J1177" s="10" t="s">
        <v>1544</v>
      </c>
      <c r="K1177" s="10" t="s">
        <v>1573</v>
      </c>
    </row>
    <row r="1178" spans="1:11" hidden="1" x14ac:dyDescent="0.35">
      <c r="A1178" s="11" t="s">
        <v>5212</v>
      </c>
      <c r="B1178" s="12" t="s">
        <v>1614</v>
      </c>
      <c r="C1178" t="str">
        <f t="shared" ref="C1178:C1180" si="193">TRIM(_xlfn.TEXTAFTER(B1178, "-"))</f>
        <v>HDPE tartályban</v>
      </c>
      <c r="D1178" s="12" t="s">
        <v>5213</v>
      </c>
      <c r="E1178" s="12" t="s">
        <v>5214</v>
      </c>
      <c r="F1178" s="12" t="s">
        <v>3463</v>
      </c>
      <c r="G1178" s="12" t="s">
        <v>5215</v>
      </c>
      <c r="H1178" s="20">
        <v>45107</v>
      </c>
      <c r="I1178" s="20"/>
      <c r="J1178" s="12" t="s">
        <v>1544</v>
      </c>
      <c r="K1178" s="12" t="s">
        <v>1549</v>
      </c>
    </row>
    <row r="1179" spans="1:11" x14ac:dyDescent="0.35">
      <c r="A1179" s="9" t="s">
        <v>5216</v>
      </c>
      <c r="B1179" s="10" t="s">
        <v>1590</v>
      </c>
      <c r="C1179" t="str">
        <f t="shared" si="193"/>
        <v>buborékcsomagolásban</v>
      </c>
      <c r="D1179" s="10" t="s">
        <v>5217</v>
      </c>
      <c r="E1179" s="10" t="s">
        <v>5218</v>
      </c>
      <c r="F1179" s="10" t="s">
        <v>5219</v>
      </c>
      <c r="G1179" s="10" t="s">
        <v>5220</v>
      </c>
      <c r="H1179" s="21">
        <v>44720</v>
      </c>
      <c r="I1179" s="21">
        <v>44903</v>
      </c>
      <c r="J1179" s="10" t="s">
        <v>1583</v>
      </c>
      <c r="K1179" s="10" t="s">
        <v>1549</v>
      </c>
    </row>
    <row r="1180" spans="1:11" x14ac:dyDescent="0.35">
      <c r="A1180" s="11" t="s">
        <v>5221</v>
      </c>
      <c r="B1180" s="12" t="s">
        <v>1590</v>
      </c>
      <c r="C1180" t="str">
        <f t="shared" si="193"/>
        <v>buborékcsomagolásban</v>
      </c>
      <c r="D1180" s="12" t="s">
        <v>5222</v>
      </c>
      <c r="E1180" s="12" t="s">
        <v>5218</v>
      </c>
      <c r="F1180" s="12" t="s">
        <v>5219</v>
      </c>
      <c r="G1180" s="12" t="s">
        <v>5220</v>
      </c>
      <c r="H1180" s="20">
        <v>44720</v>
      </c>
      <c r="I1180" s="20">
        <v>44903</v>
      </c>
      <c r="J1180" s="12" t="s">
        <v>1583</v>
      </c>
      <c r="K1180" s="12" t="s">
        <v>1549</v>
      </c>
    </row>
    <row r="1181" spans="1:11" x14ac:dyDescent="0.35">
      <c r="A1181" s="9" t="s">
        <v>5223</v>
      </c>
      <c r="B1181" s="10" t="s">
        <v>5142</v>
      </c>
      <c r="C1181" t="str">
        <f>TRIM(_xlfn.TEXTAFTER(B1181, "ml"))</f>
        <v>injekciós üvegben</v>
      </c>
      <c r="D1181" s="10" t="s">
        <v>5224</v>
      </c>
      <c r="E1181" s="10" t="s">
        <v>5144</v>
      </c>
      <c r="F1181" s="10" t="s">
        <v>5225</v>
      </c>
      <c r="G1181" s="10" t="s">
        <v>5145</v>
      </c>
      <c r="H1181" s="21">
        <v>45890</v>
      </c>
      <c r="I1181" s="21">
        <v>45962</v>
      </c>
      <c r="J1181" s="10" t="s">
        <v>1583</v>
      </c>
      <c r="K1181" s="10" t="s">
        <v>1545</v>
      </c>
    </row>
    <row r="1182" spans="1:11" x14ac:dyDescent="0.35">
      <c r="A1182" s="11" t="s">
        <v>5226</v>
      </c>
      <c r="B1182" s="12" t="s">
        <v>1717</v>
      </c>
      <c r="C1182" t="str">
        <f>TRIM(_xlfn.TEXTAFTER(B1182, "-"))</f>
        <v>buborékcsomagolásban</v>
      </c>
      <c r="D1182" s="12" t="s">
        <v>5227</v>
      </c>
      <c r="E1182" s="12" t="s">
        <v>5228</v>
      </c>
      <c r="F1182" s="12" t="s">
        <v>2240</v>
      </c>
      <c r="G1182" s="12" t="s">
        <v>5229</v>
      </c>
      <c r="H1182" s="20">
        <v>45924</v>
      </c>
      <c r="I1182" s="20">
        <v>46022</v>
      </c>
      <c r="J1182" s="12" t="s">
        <v>1556</v>
      </c>
      <c r="K1182" s="12" t="s">
        <v>1584</v>
      </c>
    </row>
    <row r="1183" spans="1:11" hidden="1" x14ac:dyDescent="0.35">
      <c r="A1183" s="9" t="s">
        <v>5230</v>
      </c>
      <c r="B1183" s="10" t="s">
        <v>1933</v>
      </c>
      <c r="C1183" t="str">
        <f>TRIM(_xlfn.TEXTAFTER(B1183, "-"))</f>
        <v>buborékcsomagolásban</v>
      </c>
      <c r="D1183" s="10" t="s">
        <v>5231</v>
      </c>
      <c r="E1183" s="10" t="s">
        <v>4276</v>
      </c>
      <c r="F1183" s="10" t="s">
        <v>1902</v>
      </c>
      <c r="G1183" s="10" t="s">
        <v>5232</v>
      </c>
      <c r="H1183" s="21">
        <v>45706</v>
      </c>
      <c r="I1183" s="21"/>
      <c r="J1183" s="10" t="s">
        <v>1583</v>
      </c>
      <c r="K1183" s="10" t="s">
        <v>1567</v>
      </c>
    </row>
    <row r="1184" spans="1:11" hidden="1" x14ac:dyDescent="0.35">
      <c r="A1184" s="11" t="s">
        <v>5233</v>
      </c>
      <c r="B1184" s="12" t="s">
        <v>1638</v>
      </c>
      <c r="C1184" t="str">
        <f>TRIM(_xlfn.TEXTAFTER(B1184, "-"))</f>
        <v>buborékcsomagolásban</v>
      </c>
      <c r="D1184" s="12" t="s">
        <v>5234</v>
      </c>
      <c r="E1184" s="12" t="s">
        <v>4276</v>
      </c>
      <c r="F1184" s="12" t="s">
        <v>1902</v>
      </c>
      <c r="G1184" s="12" t="s">
        <v>5232</v>
      </c>
      <c r="H1184" s="20">
        <v>45706</v>
      </c>
      <c r="I1184" s="20"/>
      <c r="J1184" s="12" t="s">
        <v>1583</v>
      </c>
      <c r="K1184" s="12" t="s">
        <v>1567</v>
      </c>
    </row>
    <row r="1185" spans="1:11" hidden="1" x14ac:dyDescent="0.35">
      <c r="A1185" s="9" t="s">
        <v>5235</v>
      </c>
      <c r="B1185" s="10" t="s">
        <v>1933</v>
      </c>
      <c r="C1185" t="str">
        <f>TRIM(_xlfn.TEXTAFTER(B1185, "-"))</f>
        <v>buborékcsomagolásban</v>
      </c>
      <c r="D1185" s="10" t="s">
        <v>5236</v>
      </c>
      <c r="E1185" s="10" t="s">
        <v>4276</v>
      </c>
      <c r="F1185" s="10" t="s">
        <v>1902</v>
      </c>
      <c r="G1185" s="10" t="s">
        <v>5232</v>
      </c>
      <c r="H1185" s="21">
        <v>45706</v>
      </c>
      <c r="I1185" s="21"/>
      <c r="J1185" s="10" t="s">
        <v>1583</v>
      </c>
      <c r="K1185" s="10" t="s">
        <v>1567</v>
      </c>
    </row>
    <row r="1186" spans="1:11" hidden="1" x14ac:dyDescent="0.35">
      <c r="A1186" s="11" t="s">
        <v>5237</v>
      </c>
      <c r="B1186" s="12" t="s">
        <v>1933</v>
      </c>
      <c r="C1186" t="str">
        <f>TRIM(_xlfn.TEXTAFTER(B1186, "-"))</f>
        <v>buborékcsomagolásban</v>
      </c>
      <c r="D1186" s="12" t="s">
        <v>5238</v>
      </c>
      <c r="E1186" s="12" t="s">
        <v>4276</v>
      </c>
      <c r="F1186" s="12" t="s">
        <v>1902</v>
      </c>
      <c r="G1186" s="12" t="s">
        <v>5232</v>
      </c>
      <c r="H1186" s="20">
        <v>45706</v>
      </c>
      <c r="I1186" s="20"/>
      <c r="J1186" s="12" t="s">
        <v>1583</v>
      </c>
      <c r="K1186" s="12" t="s">
        <v>1567</v>
      </c>
    </row>
    <row r="1187" spans="1:11" hidden="1" x14ac:dyDescent="0.35">
      <c r="A1187" s="9" t="s">
        <v>5239</v>
      </c>
      <c r="B1187" s="10" t="s">
        <v>5240</v>
      </c>
      <c r="C1187" t="s">
        <v>6142</v>
      </c>
      <c r="D1187" s="10" t="s">
        <v>5241</v>
      </c>
      <c r="E1187" s="10" t="s">
        <v>5242</v>
      </c>
      <c r="F1187" s="10" t="s">
        <v>5243</v>
      </c>
      <c r="G1187" s="10" t="s">
        <v>3898</v>
      </c>
      <c r="H1187" s="21">
        <v>45622</v>
      </c>
      <c r="I1187" s="21"/>
      <c r="J1187" s="10" t="s">
        <v>1544</v>
      </c>
      <c r="K1187" s="10" t="s">
        <v>1573</v>
      </c>
    </row>
    <row r="1188" spans="1:11" hidden="1" x14ac:dyDescent="0.35">
      <c r="A1188" s="11" t="s">
        <v>5244</v>
      </c>
      <c r="B1188" s="12" t="s">
        <v>5240</v>
      </c>
      <c r="C1188" t="s">
        <v>6142</v>
      </c>
      <c r="D1188" s="12" t="s">
        <v>5245</v>
      </c>
      <c r="E1188" s="12" t="s">
        <v>5242</v>
      </c>
      <c r="F1188" s="12" t="s">
        <v>5243</v>
      </c>
      <c r="G1188" s="12" t="s">
        <v>3898</v>
      </c>
      <c r="H1188" s="20">
        <v>45688</v>
      </c>
      <c r="I1188" s="20"/>
      <c r="J1188" s="12" t="s">
        <v>1544</v>
      </c>
      <c r="K1188" s="12" t="s">
        <v>1573</v>
      </c>
    </row>
    <row r="1189" spans="1:11" hidden="1" x14ac:dyDescent="0.35">
      <c r="A1189" s="9" t="s">
        <v>5246</v>
      </c>
      <c r="B1189" s="10" t="s">
        <v>5240</v>
      </c>
      <c r="C1189" t="s">
        <v>6142</v>
      </c>
      <c r="D1189" s="10" t="s">
        <v>5247</v>
      </c>
      <c r="E1189" s="10" t="s">
        <v>5242</v>
      </c>
      <c r="F1189" s="10" t="s">
        <v>5243</v>
      </c>
      <c r="G1189" s="10" t="s">
        <v>3898</v>
      </c>
      <c r="H1189" s="21">
        <v>45622</v>
      </c>
      <c r="I1189" s="21"/>
      <c r="J1189" s="10" t="s">
        <v>1544</v>
      </c>
      <c r="K1189" s="10" t="s">
        <v>1573</v>
      </c>
    </row>
    <row r="1190" spans="1:11" hidden="1" x14ac:dyDescent="0.35">
      <c r="A1190" s="11" t="s">
        <v>5248</v>
      </c>
      <c r="B1190" s="12" t="s">
        <v>5240</v>
      </c>
      <c r="C1190" t="s">
        <v>6142</v>
      </c>
      <c r="D1190" s="12" t="s">
        <v>5249</v>
      </c>
      <c r="E1190" s="12" t="s">
        <v>5242</v>
      </c>
      <c r="F1190" s="12" t="s">
        <v>5243</v>
      </c>
      <c r="G1190" s="12" t="s">
        <v>3898</v>
      </c>
      <c r="H1190" s="20">
        <v>45622</v>
      </c>
      <c r="I1190" s="20"/>
      <c r="J1190" s="12" t="s">
        <v>1544</v>
      </c>
      <c r="K1190" s="12" t="s">
        <v>1573</v>
      </c>
    </row>
    <row r="1191" spans="1:11" x14ac:dyDescent="0.35">
      <c r="A1191" s="9" t="s">
        <v>5250</v>
      </c>
      <c r="B1191" s="10" t="s">
        <v>1735</v>
      </c>
      <c r="C1191" t="str">
        <f t="shared" ref="C1191:C1217" si="194">TRIM(_xlfn.TEXTAFTER(B1191, "-"))</f>
        <v>buborékcsomagolásban</v>
      </c>
      <c r="D1191" s="10" t="s">
        <v>5251</v>
      </c>
      <c r="E1191" s="10" t="s">
        <v>4774</v>
      </c>
      <c r="F1191" s="10" t="s">
        <v>2135</v>
      </c>
      <c r="G1191" s="10" t="s">
        <v>4775</v>
      </c>
      <c r="H1191" s="21">
        <v>45944</v>
      </c>
      <c r="I1191" s="21">
        <v>45975</v>
      </c>
      <c r="J1191" s="10" t="s">
        <v>1583</v>
      </c>
      <c r="K1191" s="10" t="s">
        <v>1563</v>
      </c>
    </row>
    <row r="1192" spans="1:11" x14ac:dyDescent="0.35">
      <c r="A1192" s="11" t="s">
        <v>5252</v>
      </c>
      <c r="B1192" s="12" t="s">
        <v>5253</v>
      </c>
      <c r="C1192" t="str">
        <f t="shared" si="194"/>
        <v>porüveg+oldószerüveg</v>
      </c>
      <c r="D1192" s="12" t="s">
        <v>5254</v>
      </c>
      <c r="E1192" s="12" t="s">
        <v>5255</v>
      </c>
      <c r="F1192" s="12" t="s">
        <v>1812</v>
      </c>
      <c r="G1192" s="12" t="s">
        <v>5256</v>
      </c>
      <c r="H1192" s="20">
        <v>45642</v>
      </c>
      <c r="I1192" s="20">
        <v>46023</v>
      </c>
      <c r="J1192" s="12" t="s">
        <v>1678</v>
      </c>
      <c r="K1192" s="12" t="s">
        <v>1545</v>
      </c>
    </row>
    <row r="1193" spans="1:11" x14ac:dyDescent="0.35">
      <c r="A1193" s="9" t="s">
        <v>5257</v>
      </c>
      <c r="B1193" s="10" t="s">
        <v>5253</v>
      </c>
      <c r="C1193" t="str">
        <f t="shared" si="194"/>
        <v>porüveg+oldószerüveg</v>
      </c>
      <c r="D1193" s="10" t="s">
        <v>5258</v>
      </c>
      <c r="E1193" s="10" t="s">
        <v>5255</v>
      </c>
      <c r="F1193" s="10" t="s">
        <v>1812</v>
      </c>
      <c r="G1193" s="10" t="s">
        <v>5256</v>
      </c>
      <c r="H1193" s="21">
        <v>45642</v>
      </c>
      <c r="I1193" s="21">
        <v>46023</v>
      </c>
      <c r="J1193" s="10" t="s">
        <v>1678</v>
      </c>
      <c r="K1193" s="10" t="s">
        <v>1545</v>
      </c>
    </row>
    <row r="1194" spans="1:11" hidden="1" x14ac:dyDescent="0.35">
      <c r="A1194" s="11" t="s">
        <v>5259</v>
      </c>
      <c r="B1194" s="12" t="s">
        <v>1717</v>
      </c>
      <c r="C1194" t="str">
        <f t="shared" si="194"/>
        <v>buborékcsomagolásban</v>
      </c>
      <c r="D1194" s="12" t="s">
        <v>5260</v>
      </c>
      <c r="E1194" s="12" t="s">
        <v>5261</v>
      </c>
      <c r="F1194" s="12" t="s">
        <v>1714</v>
      </c>
      <c r="G1194" s="12" t="s">
        <v>3149</v>
      </c>
      <c r="H1194" s="20">
        <v>41456</v>
      </c>
      <c r="I1194" s="20"/>
      <c r="J1194" s="12" t="s">
        <v>1544</v>
      </c>
      <c r="K1194" s="12" t="s">
        <v>1595</v>
      </c>
    </row>
    <row r="1195" spans="1:11" x14ac:dyDescent="0.35">
      <c r="A1195" s="9" t="s">
        <v>5262</v>
      </c>
      <c r="B1195" s="10" t="s">
        <v>5041</v>
      </c>
      <c r="C1195" t="str">
        <f t="shared" si="194"/>
        <v>buborékcsomagolásban</v>
      </c>
      <c r="D1195" s="10" t="s">
        <v>5263</v>
      </c>
      <c r="E1195" s="10" t="s">
        <v>5264</v>
      </c>
      <c r="F1195" s="10" t="s">
        <v>3838</v>
      </c>
      <c r="G1195" s="10" t="s">
        <v>5265</v>
      </c>
      <c r="H1195" s="21">
        <v>45937</v>
      </c>
      <c r="I1195" s="21">
        <v>45967</v>
      </c>
      <c r="J1195" s="10" t="s">
        <v>1783</v>
      </c>
      <c r="K1195" s="10" t="s">
        <v>1545</v>
      </c>
    </row>
    <row r="1196" spans="1:11" x14ac:dyDescent="0.35">
      <c r="A1196" s="11" t="s">
        <v>5266</v>
      </c>
      <c r="B1196" s="12" t="s">
        <v>5041</v>
      </c>
      <c r="C1196" t="str">
        <f t="shared" si="194"/>
        <v>buborékcsomagolásban</v>
      </c>
      <c r="D1196" s="12" t="s">
        <v>5267</v>
      </c>
      <c r="E1196" s="12" t="s">
        <v>5264</v>
      </c>
      <c r="F1196" s="12" t="s">
        <v>3838</v>
      </c>
      <c r="G1196" s="12" t="s">
        <v>5265</v>
      </c>
      <c r="H1196" s="20">
        <v>45965</v>
      </c>
      <c r="I1196" s="20">
        <v>46037</v>
      </c>
      <c r="J1196" s="12" t="s">
        <v>1583</v>
      </c>
      <c r="K1196" s="12" t="s">
        <v>1545</v>
      </c>
    </row>
    <row r="1197" spans="1:11" x14ac:dyDescent="0.35">
      <c r="A1197" s="9" t="s">
        <v>5268</v>
      </c>
      <c r="B1197" s="10" t="s">
        <v>5041</v>
      </c>
      <c r="C1197" t="str">
        <f t="shared" si="194"/>
        <v>buborékcsomagolásban</v>
      </c>
      <c r="D1197" s="10" t="s">
        <v>5269</v>
      </c>
      <c r="E1197" s="10" t="s">
        <v>5264</v>
      </c>
      <c r="F1197" s="10" t="s">
        <v>3838</v>
      </c>
      <c r="G1197" s="10" t="s">
        <v>5265</v>
      </c>
      <c r="H1197" s="21">
        <v>45965</v>
      </c>
      <c r="I1197" s="21">
        <v>46037</v>
      </c>
      <c r="J1197" s="10" t="s">
        <v>1583</v>
      </c>
      <c r="K1197" s="10" t="s">
        <v>1545</v>
      </c>
    </row>
    <row r="1198" spans="1:11" x14ac:dyDescent="0.35">
      <c r="A1198" s="11" t="s">
        <v>5270</v>
      </c>
      <c r="B1198" s="12" t="s">
        <v>5041</v>
      </c>
      <c r="C1198" t="str">
        <f t="shared" si="194"/>
        <v>buborékcsomagolásban</v>
      </c>
      <c r="D1198" s="12" t="s">
        <v>5271</v>
      </c>
      <c r="E1198" s="12" t="s">
        <v>5264</v>
      </c>
      <c r="F1198" s="12" t="s">
        <v>3838</v>
      </c>
      <c r="G1198" s="12" t="s">
        <v>5265</v>
      </c>
      <c r="H1198" s="20">
        <v>45965</v>
      </c>
      <c r="I1198" s="20">
        <v>46037</v>
      </c>
      <c r="J1198" s="12" t="s">
        <v>1583</v>
      </c>
      <c r="K1198" s="12" t="s">
        <v>1545</v>
      </c>
    </row>
    <row r="1199" spans="1:11" x14ac:dyDescent="0.35">
      <c r="A1199" s="9" t="s">
        <v>5272</v>
      </c>
      <c r="B1199" s="10" t="s">
        <v>1735</v>
      </c>
      <c r="C1199" t="str">
        <f t="shared" si="194"/>
        <v>buborékcsomagolásban</v>
      </c>
      <c r="D1199" s="10" t="s">
        <v>5273</v>
      </c>
      <c r="E1199" s="10" t="s">
        <v>5274</v>
      </c>
      <c r="F1199" s="10" t="s">
        <v>2069</v>
      </c>
      <c r="G1199" s="10" t="s">
        <v>5275</v>
      </c>
      <c r="H1199" s="21">
        <v>45887</v>
      </c>
      <c r="I1199" s="21">
        <v>46022</v>
      </c>
      <c r="J1199" s="10" t="s">
        <v>1583</v>
      </c>
      <c r="K1199" s="10" t="s">
        <v>1563</v>
      </c>
    </row>
    <row r="1200" spans="1:11" x14ac:dyDescent="0.35">
      <c r="A1200" s="11" t="s">
        <v>5276</v>
      </c>
      <c r="B1200" s="12" t="s">
        <v>1735</v>
      </c>
      <c r="C1200" t="str">
        <f t="shared" si="194"/>
        <v>buborékcsomagolásban</v>
      </c>
      <c r="D1200" s="12" t="s">
        <v>5277</v>
      </c>
      <c r="E1200" s="12" t="s">
        <v>5278</v>
      </c>
      <c r="F1200" s="12" t="s">
        <v>2386</v>
      </c>
      <c r="G1200" s="12" t="s">
        <v>5279</v>
      </c>
      <c r="H1200" s="20">
        <v>45916</v>
      </c>
      <c r="I1200" s="20">
        <v>45976</v>
      </c>
      <c r="J1200" s="12" t="s">
        <v>1583</v>
      </c>
      <c r="K1200" s="12" t="s">
        <v>1584</v>
      </c>
    </row>
    <row r="1201" spans="1:11" x14ac:dyDescent="0.35">
      <c r="A1201" s="9" t="s">
        <v>5280</v>
      </c>
      <c r="B1201" s="10" t="s">
        <v>1614</v>
      </c>
      <c r="C1201" t="str">
        <f t="shared" si="194"/>
        <v>HDPE tartályban</v>
      </c>
      <c r="D1201" s="10" t="s">
        <v>5281</v>
      </c>
      <c r="E1201" s="10" t="s">
        <v>5278</v>
      </c>
      <c r="F1201" s="10" t="s">
        <v>1554</v>
      </c>
      <c r="G1201" s="10" t="s">
        <v>5279</v>
      </c>
      <c r="H1201" s="21">
        <v>45958</v>
      </c>
      <c r="I1201" s="21">
        <v>46023</v>
      </c>
      <c r="J1201" s="10" t="s">
        <v>1583</v>
      </c>
      <c r="K1201" s="10" t="s">
        <v>1567</v>
      </c>
    </row>
    <row r="1202" spans="1:11" x14ac:dyDescent="0.35">
      <c r="A1202" s="11" t="s">
        <v>5282</v>
      </c>
      <c r="B1202" s="12" t="s">
        <v>1735</v>
      </c>
      <c r="C1202" t="str">
        <f t="shared" si="194"/>
        <v>buborékcsomagolásban</v>
      </c>
      <c r="D1202" s="12" t="s">
        <v>5283</v>
      </c>
      <c r="E1202" s="12" t="s">
        <v>5284</v>
      </c>
      <c r="F1202" s="12" t="s">
        <v>2113</v>
      </c>
      <c r="G1202" s="12" t="s">
        <v>5285</v>
      </c>
      <c r="H1202" s="20">
        <v>45869</v>
      </c>
      <c r="I1202" s="20">
        <v>46387</v>
      </c>
      <c r="J1202" s="12" t="s">
        <v>1544</v>
      </c>
      <c r="K1202" s="12" t="s">
        <v>1545</v>
      </c>
    </row>
    <row r="1203" spans="1:11" hidden="1" x14ac:dyDescent="0.35">
      <c r="A1203" s="9" t="s">
        <v>5286</v>
      </c>
      <c r="B1203" s="10" t="s">
        <v>1735</v>
      </c>
      <c r="C1203" t="str">
        <f t="shared" si="194"/>
        <v>buborékcsomagolásban</v>
      </c>
      <c r="D1203" s="10" t="s">
        <v>5287</v>
      </c>
      <c r="E1203" s="10" t="s">
        <v>5284</v>
      </c>
      <c r="F1203" s="10" t="s">
        <v>2113</v>
      </c>
      <c r="G1203" s="10" t="s">
        <v>5285</v>
      </c>
      <c r="H1203" s="21">
        <v>45677</v>
      </c>
      <c r="I1203" s="21"/>
      <c r="J1203" s="10" t="s">
        <v>1544</v>
      </c>
      <c r="K1203" s="10" t="s">
        <v>1584</v>
      </c>
    </row>
    <row r="1204" spans="1:11" x14ac:dyDescent="0.35">
      <c r="A1204" s="11" t="s">
        <v>5286</v>
      </c>
      <c r="B1204" s="12" t="s">
        <v>1735</v>
      </c>
      <c r="C1204" t="str">
        <f t="shared" si="194"/>
        <v>buborékcsomagolásban</v>
      </c>
      <c r="D1204" s="12" t="s">
        <v>5287</v>
      </c>
      <c r="E1204" s="12" t="s">
        <v>5284</v>
      </c>
      <c r="F1204" s="12" t="s">
        <v>2113</v>
      </c>
      <c r="G1204" s="12" t="s">
        <v>5285</v>
      </c>
      <c r="H1204" s="20">
        <v>45702</v>
      </c>
      <c r="I1204" s="20">
        <v>46022</v>
      </c>
      <c r="J1204" s="12" t="s">
        <v>1544</v>
      </c>
      <c r="K1204" s="12" t="s">
        <v>1545</v>
      </c>
    </row>
    <row r="1205" spans="1:11" x14ac:dyDescent="0.35">
      <c r="A1205" s="9" t="s">
        <v>5288</v>
      </c>
      <c r="B1205" s="10" t="s">
        <v>1735</v>
      </c>
      <c r="C1205" t="str">
        <f t="shared" si="194"/>
        <v>buborékcsomagolásban</v>
      </c>
      <c r="D1205" s="10" t="s">
        <v>5289</v>
      </c>
      <c r="E1205" s="10" t="s">
        <v>5284</v>
      </c>
      <c r="F1205" s="10" t="s">
        <v>2113</v>
      </c>
      <c r="G1205" s="10" t="s">
        <v>5285</v>
      </c>
      <c r="H1205" s="21">
        <v>45950</v>
      </c>
      <c r="I1205" s="21">
        <v>46752</v>
      </c>
      <c r="J1205" s="10" t="s">
        <v>1544</v>
      </c>
      <c r="K1205" s="10" t="s">
        <v>1545</v>
      </c>
    </row>
    <row r="1206" spans="1:11" hidden="1" x14ac:dyDescent="0.35">
      <c r="A1206" s="11" t="s">
        <v>5290</v>
      </c>
      <c r="B1206" s="12" t="s">
        <v>1608</v>
      </c>
      <c r="C1206" t="str">
        <f t="shared" si="194"/>
        <v>buborékcsomagolásban</v>
      </c>
      <c r="D1206" s="12" t="s">
        <v>5291</v>
      </c>
      <c r="E1206" s="12" t="s">
        <v>5292</v>
      </c>
      <c r="F1206" s="12" t="s">
        <v>2113</v>
      </c>
      <c r="G1206" s="12" t="s">
        <v>5293</v>
      </c>
      <c r="H1206" s="20">
        <v>42005</v>
      </c>
      <c r="I1206" s="20"/>
      <c r="J1206" s="12" t="s">
        <v>1583</v>
      </c>
      <c r="K1206" s="12" t="s">
        <v>1567</v>
      </c>
    </row>
    <row r="1207" spans="1:11" x14ac:dyDescent="0.35">
      <c r="A1207" s="9" t="s">
        <v>5290</v>
      </c>
      <c r="B1207" s="10" t="s">
        <v>1791</v>
      </c>
      <c r="C1207" t="str">
        <f t="shared" si="194"/>
        <v>buborékcsomagolásban</v>
      </c>
      <c r="D1207" s="10" t="s">
        <v>5294</v>
      </c>
      <c r="E1207" s="10" t="s">
        <v>5292</v>
      </c>
      <c r="F1207" s="10" t="s">
        <v>2113</v>
      </c>
      <c r="G1207" s="10" t="s">
        <v>5293</v>
      </c>
      <c r="H1207" s="21">
        <v>45869</v>
      </c>
      <c r="I1207" s="21">
        <v>46387</v>
      </c>
      <c r="J1207" s="10" t="s">
        <v>1544</v>
      </c>
      <c r="K1207" s="10" t="s">
        <v>1563</v>
      </c>
    </row>
    <row r="1208" spans="1:11" hidden="1" x14ac:dyDescent="0.35">
      <c r="A1208" s="11" t="s">
        <v>5295</v>
      </c>
      <c r="B1208" s="12" t="s">
        <v>1638</v>
      </c>
      <c r="C1208" t="str">
        <f t="shared" si="194"/>
        <v>buborékcsomagolásban</v>
      </c>
      <c r="D1208" s="12" t="s">
        <v>5296</v>
      </c>
      <c r="E1208" s="12" t="s">
        <v>2811</v>
      </c>
      <c r="F1208" s="12" t="s">
        <v>2258</v>
      </c>
      <c r="G1208" s="12" t="s">
        <v>2812</v>
      </c>
      <c r="H1208" s="20">
        <v>45714</v>
      </c>
      <c r="I1208" s="20"/>
      <c r="J1208" s="12" t="s">
        <v>1583</v>
      </c>
      <c r="K1208" s="12" t="s">
        <v>1563</v>
      </c>
    </row>
    <row r="1209" spans="1:11" hidden="1" x14ac:dyDescent="0.35">
      <c r="A1209" s="9" t="s">
        <v>5297</v>
      </c>
      <c r="B1209" s="10" t="s">
        <v>1735</v>
      </c>
      <c r="C1209" t="str">
        <f t="shared" si="194"/>
        <v>buborékcsomagolásban</v>
      </c>
      <c r="D1209" s="10" t="s">
        <v>5298</v>
      </c>
      <c r="E1209" s="10" t="s">
        <v>5299</v>
      </c>
      <c r="F1209" s="10" t="s">
        <v>1542</v>
      </c>
      <c r="G1209" s="10" t="s">
        <v>5300</v>
      </c>
      <c r="H1209" s="21">
        <v>45777</v>
      </c>
      <c r="I1209" s="21"/>
      <c r="J1209" s="10" t="s">
        <v>1544</v>
      </c>
      <c r="K1209" s="10" t="s">
        <v>1567</v>
      </c>
    </row>
    <row r="1210" spans="1:11" hidden="1" x14ac:dyDescent="0.35">
      <c r="A1210" s="11" t="s">
        <v>5301</v>
      </c>
      <c r="B1210" s="12" t="s">
        <v>5302</v>
      </c>
      <c r="C1210" t="str">
        <f t="shared" si="194"/>
        <v>tartályban</v>
      </c>
      <c r="D1210" s="12" t="s">
        <v>5303</v>
      </c>
      <c r="E1210" s="12" t="s">
        <v>5304</v>
      </c>
      <c r="F1210" s="12" t="s">
        <v>1603</v>
      </c>
      <c r="G1210" s="12" t="s">
        <v>5305</v>
      </c>
      <c r="H1210" s="20">
        <v>45569</v>
      </c>
      <c r="I1210" s="20"/>
      <c r="J1210" s="12" t="s">
        <v>1544</v>
      </c>
      <c r="K1210" s="12" t="s">
        <v>1649</v>
      </c>
    </row>
    <row r="1211" spans="1:11" hidden="1" x14ac:dyDescent="0.35">
      <c r="A1211" s="9" t="s">
        <v>5306</v>
      </c>
      <c r="B1211" s="10" t="s">
        <v>1597</v>
      </c>
      <c r="C1211" t="str">
        <f t="shared" si="194"/>
        <v>buborékcsomagolásban</v>
      </c>
      <c r="D1211" s="10" t="s">
        <v>5307</v>
      </c>
      <c r="E1211" s="10" t="s">
        <v>5299</v>
      </c>
      <c r="F1211" s="10" t="s">
        <v>2135</v>
      </c>
      <c r="G1211" s="10" t="s">
        <v>5300</v>
      </c>
      <c r="H1211" s="21">
        <v>45897</v>
      </c>
      <c r="I1211" s="21"/>
      <c r="J1211" s="10" t="s">
        <v>1544</v>
      </c>
      <c r="K1211" s="10" t="s">
        <v>1563</v>
      </c>
    </row>
    <row r="1212" spans="1:11" hidden="1" x14ac:dyDescent="0.35">
      <c r="A1212" s="11" t="s">
        <v>5308</v>
      </c>
      <c r="B1212" s="12" t="s">
        <v>1735</v>
      </c>
      <c r="C1212" t="str">
        <f t="shared" si="194"/>
        <v>buborékcsomagolásban</v>
      </c>
      <c r="D1212" s="12" t="s">
        <v>5309</v>
      </c>
      <c r="E1212" s="12" t="s">
        <v>2571</v>
      </c>
      <c r="F1212" s="12" t="s">
        <v>1593</v>
      </c>
      <c r="G1212" s="12" t="s">
        <v>2572</v>
      </c>
      <c r="H1212" s="20">
        <v>45527</v>
      </c>
      <c r="I1212" s="20"/>
      <c r="J1212" s="12" t="s">
        <v>1544</v>
      </c>
      <c r="K1212" s="12" t="s">
        <v>1567</v>
      </c>
    </row>
    <row r="1213" spans="1:11" hidden="1" x14ac:dyDescent="0.35">
      <c r="A1213" s="9" t="s">
        <v>5310</v>
      </c>
      <c r="B1213" s="10" t="s">
        <v>1735</v>
      </c>
      <c r="C1213" t="str">
        <f t="shared" si="194"/>
        <v>buborékcsomagolásban</v>
      </c>
      <c r="D1213" s="10" t="s">
        <v>5311</v>
      </c>
      <c r="E1213" s="10" t="s">
        <v>2571</v>
      </c>
      <c r="F1213" s="10" t="s">
        <v>1593</v>
      </c>
      <c r="G1213" s="10" t="s">
        <v>2572</v>
      </c>
      <c r="H1213" s="21">
        <v>45622</v>
      </c>
      <c r="I1213" s="21"/>
      <c r="J1213" s="10" t="s">
        <v>1544</v>
      </c>
      <c r="K1213" s="10" t="s">
        <v>1567</v>
      </c>
    </row>
    <row r="1214" spans="1:11" hidden="1" x14ac:dyDescent="0.35">
      <c r="A1214" s="11" t="s">
        <v>5312</v>
      </c>
      <c r="B1214" s="12" t="s">
        <v>4713</v>
      </c>
      <c r="C1214" t="str">
        <f t="shared" si="194"/>
        <v>ampulla</v>
      </c>
      <c r="D1214" s="12" t="s">
        <v>5313</v>
      </c>
      <c r="E1214" s="12" t="s">
        <v>3292</v>
      </c>
      <c r="F1214" s="12" t="s">
        <v>3424</v>
      </c>
      <c r="G1214" s="12" t="s">
        <v>5314</v>
      </c>
      <c r="H1214" s="20">
        <v>43646</v>
      </c>
      <c r="I1214" s="20"/>
      <c r="J1214" s="12" t="s">
        <v>1556</v>
      </c>
      <c r="K1214" s="12" t="s">
        <v>1747</v>
      </c>
    </row>
    <row r="1215" spans="1:11" hidden="1" x14ac:dyDescent="0.35">
      <c r="A1215" s="9" t="s">
        <v>5315</v>
      </c>
      <c r="B1215" s="10" t="s">
        <v>4713</v>
      </c>
      <c r="C1215" t="str">
        <f t="shared" si="194"/>
        <v>ampulla</v>
      </c>
      <c r="D1215" s="10" t="s">
        <v>5316</v>
      </c>
      <c r="E1215" s="10" t="s">
        <v>3292</v>
      </c>
      <c r="F1215" s="10" t="s">
        <v>3424</v>
      </c>
      <c r="G1215" s="10" t="s">
        <v>5314</v>
      </c>
      <c r="H1215" s="21">
        <v>43646</v>
      </c>
      <c r="I1215" s="21"/>
      <c r="J1215" s="10" t="s">
        <v>1556</v>
      </c>
      <c r="K1215" s="10" t="s">
        <v>1747</v>
      </c>
    </row>
    <row r="1216" spans="1:11" hidden="1" x14ac:dyDescent="0.35">
      <c r="A1216" s="11" t="s">
        <v>5317</v>
      </c>
      <c r="B1216" s="12" t="s">
        <v>5318</v>
      </c>
      <c r="C1216" t="str">
        <f t="shared" si="194"/>
        <v>szalagcsomagolásban</v>
      </c>
      <c r="D1216" s="12" t="s">
        <v>5319</v>
      </c>
      <c r="E1216" s="12" t="s">
        <v>5320</v>
      </c>
      <c r="F1216" s="12" t="s">
        <v>1676</v>
      </c>
      <c r="G1216" s="12" t="s">
        <v>5321</v>
      </c>
      <c r="H1216" s="20">
        <v>43657</v>
      </c>
      <c r="I1216" s="20"/>
      <c r="J1216" s="12" t="s">
        <v>1544</v>
      </c>
      <c r="K1216" s="12" t="s">
        <v>1549</v>
      </c>
    </row>
    <row r="1217" spans="1:11" hidden="1" x14ac:dyDescent="0.35">
      <c r="A1217" s="9" t="s">
        <v>5317</v>
      </c>
      <c r="B1217" s="10" t="s">
        <v>5322</v>
      </c>
      <c r="C1217" t="str">
        <f t="shared" si="194"/>
        <v>szalagcsomagolásban</v>
      </c>
      <c r="D1217" s="10" t="s">
        <v>5323</v>
      </c>
      <c r="E1217" s="10" t="s">
        <v>5320</v>
      </c>
      <c r="F1217" s="10" t="s">
        <v>1676</v>
      </c>
      <c r="G1217" s="10" t="s">
        <v>5321</v>
      </c>
      <c r="H1217" s="21">
        <v>43657</v>
      </c>
      <c r="I1217" s="21"/>
      <c r="J1217" s="10" t="s">
        <v>1544</v>
      </c>
      <c r="K1217" s="10" t="s">
        <v>1549</v>
      </c>
    </row>
    <row r="1218" spans="1:11" hidden="1" x14ac:dyDescent="0.35">
      <c r="A1218" s="11" t="s">
        <v>5324</v>
      </c>
      <c r="B1218" s="12" t="s">
        <v>4850</v>
      </c>
      <c r="C1218" t="str">
        <f t="shared" ref="C1218:C1219" si="195">TRIM(_xlfn.TEXTAFTER(B1218, "g"))</f>
        <v>PP tartályban</v>
      </c>
      <c r="D1218" s="12" t="s">
        <v>5325</v>
      </c>
      <c r="E1218" s="12" t="s">
        <v>5326</v>
      </c>
      <c r="F1218" s="12" t="s">
        <v>1603</v>
      </c>
      <c r="G1218" s="12" t="s">
        <v>5327</v>
      </c>
      <c r="H1218" s="20">
        <v>45611</v>
      </c>
      <c r="I1218" s="20"/>
      <c r="J1218" s="12" t="s">
        <v>1556</v>
      </c>
      <c r="K1218" s="12" t="s">
        <v>1584</v>
      </c>
    </row>
    <row r="1219" spans="1:11" hidden="1" x14ac:dyDescent="0.35">
      <c r="A1219" s="9" t="s">
        <v>5328</v>
      </c>
      <c r="B1219" s="10" t="s">
        <v>3854</v>
      </c>
      <c r="C1219" t="str">
        <f t="shared" si="195"/>
        <v>Al tubusban</v>
      </c>
      <c r="D1219" s="10" t="s">
        <v>5329</v>
      </c>
      <c r="E1219" s="10" t="s">
        <v>5326</v>
      </c>
      <c r="F1219" s="10" t="s">
        <v>1603</v>
      </c>
      <c r="G1219" s="10" t="s">
        <v>5330</v>
      </c>
      <c r="H1219" s="21">
        <v>45944</v>
      </c>
      <c r="I1219" s="21"/>
      <c r="J1219" s="10" t="s">
        <v>1556</v>
      </c>
      <c r="K1219" s="10" t="s">
        <v>1584</v>
      </c>
    </row>
    <row r="1220" spans="1:11" hidden="1" x14ac:dyDescent="0.35">
      <c r="A1220" s="11" t="s">
        <v>5331</v>
      </c>
      <c r="B1220" s="12" t="s">
        <v>4847</v>
      </c>
      <c r="C1220" t="s">
        <v>6137</v>
      </c>
      <c r="D1220" s="12" t="s">
        <v>5332</v>
      </c>
      <c r="E1220" s="12" t="s">
        <v>5333</v>
      </c>
      <c r="F1220" s="12" t="s">
        <v>1554</v>
      </c>
      <c r="G1220" s="12" t="s">
        <v>5334</v>
      </c>
      <c r="H1220" s="20">
        <v>45728</v>
      </c>
      <c r="I1220" s="20"/>
      <c r="J1220" s="12" t="s">
        <v>1583</v>
      </c>
      <c r="K1220" s="12" t="s">
        <v>1584</v>
      </c>
    </row>
    <row r="1221" spans="1:11" hidden="1" x14ac:dyDescent="0.35">
      <c r="A1221" s="9" t="s">
        <v>5335</v>
      </c>
      <c r="B1221" s="10" t="s">
        <v>4847</v>
      </c>
      <c r="C1221" t="s">
        <v>6137</v>
      </c>
      <c r="D1221" s="10" t="s">
        <v>5336</v>
      </c>
      <c r="E1221" s="10" t="s">
        <v>5333</v>
      </c>
      <c r="F1221" s="10" t="s">
        <v>1554</v>
      </c>
      <c r="G1221" s="10" t="s">
        <v>5334</v>
      </c>
      <c r="H1221" s="21">
        <v>45728</v>
      </c>
      <c r="I1221" s="21"/>
      <c r="J1221" s="10" t="s">
        <v>1583</v>
      </c>
      <c r="K1221" s="10" t="s">
        <v>1584</v>
      </c>
    </row>
    <row r="1222" spans="1:11" hidden="1" x14ac:dyDescent="0.35">
      <c r="A1222" s="11" t="s">
        <v>5337</v>
      </c>
      <c r="B1222" s="12" t="s">
        <v>2771</v>
      </c>
      <c r="C1222" t="str">
        <f>TRIM(_xlfn.TEXTAFTER(B1222, "ml"))</f>
        <v>injekciós üvegben</v>
      </c>
      <c r="D1222" s="12" t="s">
        <v>5338</v>
      </c>
      <c r="E1222" s="12" t="s">
        <v>5339</v>
      </c>
      <c r="F1222" s="12" t="s">
        <v>2599</v>
      </c>
      <c r="G1222" s="12" t="s">
        <v>5340</v>
      </c>
      <c r="H1222" s="20">
        <v>45728</v>
      </c>
      <c r="I1222" s="20"/>
      <c r="J1222" s="12" t="s">
        <v>1544</v>
      </c>
      <c r="K1222" s="12" t="s">
        <v>1563</v>
      </c>
    </row>
    <row r="1223" spans="1:11" hidden="1" x14ac:dyDescent="0.35">
      <c r="A1223" s="9" t="s">
        <v>5341</v>
      </c>
      <c r="B1223" s="10" t="s">
        <v>5342</v>
      </c>
      <c r="C1223" t="s">
        <v>6135</v>
      </c>
      <c r="D1223" s="10" t="s">
        <v>5343</v>
      </c>
      <c r="E1223" s="10" t="s">
        <v>5344</v>
      </c>
      <c r="F1223" s="10" t="s">
        <v>3175</v>
      </c>
      <c r="G1223" s="10" t="s">
        <v>5345</v>
      </c>
      <c r="H1223" s="21">
        <v>44643</v>
      </c>
      <c r="I1223" s="21"/>
      <c r="J1223" s="10" t="s">
        <v>1544</v>
      </c>
      <c r="K1223" s="10" t="s">
        <v>1563</v>
      </c>
    </row>
    <row r="1224" spans="1:11" x14ac:dyDescent="0.35">
      <c r="A1224" s="11" t="s">
        <v>5346</v>
      </c>
      <c r="B1224" s="12" t="s">
        <v>1608</v>
      </c>
      <c r="C1224" t="str">
        <f>TRIM(_xlfn.TEXTAFTER(B1224, "-"))</f>
        <v>buborékcsomagolásban</v>
      </c>
      <c r="D1224" s="12" t="s">
        <v>5347</v>
      </c>
      <c r="E1224" s="12" t="s">
        <v>1610</v>
      </c>
      <c r="F1224" s="12" t="s">
        <v>1972</v>
      </c>
      <c r="G1224" s="12" t="s">
        <v>1612</v>
      </c>
      <c r="H1224" s="20">
        <v>45901</v>
      </c>
      <c r="I1224" s="20">
        <v>46113</v>
      </c>
      <c r="J1224" s="12" t="s">
        <v>1583</v>
      </c>
      <c r="K1224" s="12" t="s">
        <v>1545</v>
      </c>
    </row>
    <row r="1225" spans="1:11" x14ac:dyDescent="0.35">
      <c r="A1225" s="9" t="s">
        <v>5348</v>
      </c>
      <c r="B1225" s="10" t="s">
        <v>1586</v>
      </c>
      <c r="C1225" t="str">
        <f>TRIM(_xlfn.TEXTAFTER(B1225, "-"))</f>
        <v>injekciós üvegben</v>
      </c>
      <c r="D1225" s="10" t="s">
        <v>5349</v>
      </c>
      <c r="E1225" s="10" t="s">
        <v>5350</v>
      </c>
      <c r="F1225" s="10" t="s">
        <v>5351</v>
      </c>
      <c r="G1225" s="10" t="s">
        <v>5352</v>
      </c>
      <c r="H1225" s="21">
        <v>45686</v>
      </c>
      <c r="I1225" s="21">
        <v>46022</v>
      </c>
      <c r="J1225" s="10" t="s">
        <v>1583</v>
      </c>
      <c r="K1225" s="10" t="s">
        <v>1595</v>
      </c>
    </row>
    <row r="1226" spans="1:11" x14ac:dyDescent="0.35">
      <c r="A1226" s="11" t="s">
        <v>5353</v>
      </c>
      <c r="B1226" s="12" t="s">
        <v>5354</v>
      </c>
      <c r="C1226" t="str">
        <f>TRIM(_xlfn.TEXTAFTER(B1226, "ml"))</f>
        <v>injekciós üvegben</v>
      </c>
      <c r="D1226" s="12" t="s">
        <v>5355</v>
      </c>
      <c r="E1226" s="12" t="s">
        <v>5356</v>
      </c>
      <c r="F1226" s="12" t="s">
        <v>1588</v>
      </c>
      <c r="G1226" s="12" t="s">
        <v>5357</v>
      </c>
      <c r="H1226" s="20">
        <v>45686</v>
      </c>
      <c r="I1226" s="20">
        <v>46112</v>
      </c>
      <c r="J1226" s="12" t="s">
        <v>1583</v>
      </c>
      <c r="K1226" s="12" t="s">
        <v>1545</v>
      </c>
    </row>
    <row r="1227" spans="1:11" x14ac:dyDescent="0.35">
      <c r="A1227" s="9" t="s">
        <v>5358</v>
      </c>
      <c r="B1227" s="10" t="s">
        <v>1735</v>
      </c>
      <c r="C1227" t="str">
        <f t="shared" ref="C1227:C1230" si="196">TRIM(_xlfn.TEXTAFTER(B1227, "-"))</f>
        <v>buborékcsomagolásban</v>
      </c>
      <c r="D1227" s="10" t="s">
        <v>5359</v>
      </c>
      <c r="E1227" s="10" t="s">
        <v>5360</v>
      </c>
      <c r="F1227" s="10" t="s">
        <v>1611</v>
      </c>
      <c r="G1227" s="10" t="s">
        <v>5361</v>
      </c>
      <c r="H1227" s="21">
        <v>45092</v>
      </c>
      <c r="I1227" s="21">
        <v>46022</v>
      </c>
      <c r="J1227" s="10" t="s">
        <v>1556</v>
      </c>
      <c r="K1227" s="10" t="s">
        <v>1584</v>
      </c>
    </row>
    <row r="1228" spans="1:11" x14ac:dyDescent="0.35">
      <c r="A1228" s="11" t="s">
        <v>5362</v>
      </c>
      <c r="B1228" s="12" t="s">
        <v>1735</v>
      </c>
      <c r="C1228" t="str">
        <f t="shared" si="196"/>
        <v>buborékcsomagolásban</v>
      </c>
      <c r="D1228" s="12" t="s">
        <v>5363</v>
      </c>
      <c r="E1228" s="12" t="s">
        <v>5360</v>
      </c>
      <c r="F1228" s="12" t="s">
        <v>1611</v>
      </c>
      <c r="G1228" s="12" t="s">
        <v>5361</v>
      </c>
      <c r="H1228" s="20">
        <v>45146</v>
      </c>
      <c r="I1228" s="20">
        <v>46022</v>
      </c>
      <c r="J1228" s="12" t="s">
        <v>1556</v>
      </c>
      <c r="K1228" s="12" t="s">
        <v>1584</v>
      </c>
    </row>
    <row r="1229" spans="1:11" hidden="1" x14ac:dyDescent="0.35">
      <c r="A1229" s="9" t="s">
        <v>5364</v>
      </c>
      <c r="B1229" s="10" t="s">
        <v>1735</v>
      </c>
      <c r="C1229" t="str">
        <f t="shared" si="196"/>
        <v>buborékcsomagolásban</v>
      </c>
      <c r="D1229" s="10" t="s">
        <v>5365</v>
      </c>
      <c r="E1229" s="10" t="s">
        <v>1938</v>
      </c>
      <c r="F1229" s="10" t="s">
        <v>1593</v>
      </c>
      <c r="G1229" s="10" t="s">
        <v>1939</v>
      </c>
      <c r="H1229" s="21">
        <v>45806</v>
      </c>
      <c r="I1229" s="21"/>
      <c r="J1229" s="10" t="s">
        <v>1544</v>
      </c>
      <c r="K1229" s="10" t="s">
        <v>1567</v>
      </c>
    </row>
    <row r="1230" spans="1:11" hidden="1" x14ac:dyDescent="0.35">
      <c r="A1230" s="11" t="s">
        <v>5366</v>
      </c>
      <c r="B1230" s="12" t="s">
        <v>1586</v>
      </c>
      <c r="C1230" t="str">
        <f t="shared" si="196"/>
        <v>injekciós üvegben</v>
      </c>
      <c r="D1230" s="12" t="s">
        <v>5367</v>
      </c>
      <c r="E1230" s="12" t="s">
        <v>5368</v>
      </c>
      <c r="F1230" s="12" t="s">
        <v>1641</v>
      </c>
      <c r="G1230" s="12" t="s">
        <v>5369</v>
      </c>
      <c r="H1230" s="20">
        <v>45867</v>
      </c>
      <c r="I1230" s="20"/>
      <c r="J1230" s="12" t="s">
        <v>1544</v>
      </c>
      <c r="K1230" s="12" t="s">
        <v>1545</v>
      </c>
    </row>
    <row r="1231" spans="1:11" hidden="1" x14ac:dyDescent="0.35">
      <c r="A1231" s="9" t="s">
        <v>5370</v>
      </c>
      <c r="B1231" s="10" t="s">
        <v>2075</v>
      </c>
      <c r="C1231" t="str">
        <f t="shared" ref="C1231:C1235" si="197">TRIM(_xlfn.TEXTAFTER(B1231, "ml"))</f>
        <v>ampulla</v>
      </c>
      <c r="D1231" s="10" t="s">
        <v>5371</v>
      </c>
      <c r="E1231" s="10" t="s">
        <v>5372</v>
      </c>
      <c r="F1231" s="10" t="s">
        <v>3353</v>
      </c>
      <c r="G1231" s="10" t="s">
        <v>5373</v>
      </c>
      <c r="H1231" s="21">
        <v>45615</v>
      </c>
      <c r="I1231" s="21"/>
      <c r="J1231" s="10" t="s">
        <v>1544</v>
      </c>
      <c r="K1231" s="10" t="s">
        <v>1545</v>
      </c>
    </row>
    <row r="1232" spans="1:11" hidden="1" x14ac:dyDescent="0.35">
      <c r="A1232" s="11" t="s">
        <v>5374</v>
      </c>
      <c r="B1232" s="12" t="s">
        <v>2692</v>
      </c>
      <c r="C1232" t="str">
        <f t="shared" si="197"/>
        <v>ampulla</v>
      </c>
      <c r="D1232" s="12" t="s">
        <v>5375</v>
      </c>
      <c r="E1232" s="12" t="s">
        <v>5376</v>
      </c>
      <c r="F1232" s="12" t="s">
        <v>2245</v>
      </c>
      <c r="G1232" s="12" t="s">
        <v>2483</v>
      </c>
      <c r="H1232" s="20">
        <v>45922</v>
      </c>
      <c r="I1232" s="20"/>
      <c r="J1232" s="12" t="s">
        <v>1678</v>
      </c>
      <c r="K1232" s="12" t="s">
        <v>1584</v>
      </c>
    </row>
    <row r="1233" spans="1:11" hidden="1" x14ac:dyDescent="0.35">
      <c r="A1233" s="9" t="s">
        <v>5374</v>
      </c>
      <c r="B1233" s="10" t="s">
        <v>2342</v>
      </c>
      <c r="C1233" t="str">
        <f t="shared" si="197"/>
        <v>ampulla</v>
      </c>
      <c r="D1233" s="10" t="s">
        <v>5377</v>
      </c>
      <c r="E1233" s="10" t="s">
        <v>5376</v>
      </c>
      <c r="F1233" s="10" t="s">
        <v>2245</v>
      </c>
      <c r="G1233" s="10" t="s">
        <v>2483</v>
      </c>
      <c r="H1233" s="21">
        <v>45867</v>
      </c>
      <c r="I1233" s="21"/>
      <c r="J1233" s="10" t="s">
        <v>1678</v>
      </c>
      <c r="K1233" s="10" t="s">
        <v>1584</v>
      </c>
    </row>
    <row r="1234" spans="1:11" hidden="1" x14ac:dyDescent="0.35">
      <c r="A1234" s="11" t="s">
        <v>5374</v>
      </c>
      <c r="B1234" s="12" t="s">
        <v>3266</v>
      </c>
      <c r="C1234" t="str">
        <f t="shared" si="197"/>
        <v>ampulla</v>
      </c>
      <c r="D1234" s="12" t="s">
        <v>5378</v>
      </c>
      <c r="E1234" s="12" t="s">
        <v>5376</v>
      </c>
      <c r="F1234" s="12" t="s">
        <v>2245</v>
      </c>
      <c r="G1234" s="12" t="s">
        <v>2483</v>
      </c>
      <c r="H1234" s="20">
        <v>44979</v>
      </c>
      <c r="I1234" s="20"/>
      <c r="J1234" s="12" t="s">
        <v>1583</v>
      </c>
      <c r="K1234" s="12" t="s">
        <v>1584</v>
      </c>
    </row>
    <row r="1235" spans="1:11" hidden="1" x14ac:dyDescent="0.35">
      <c r="A1235" s="9" t="s">
        <v>5379</v>
      </c>
      <c r="B1235" s="10" t="s">
        <v>2359</v>
      </c>
      <c r="C1235" t="str">
        <f t="shared" si="197"/>
        <v>üvegben</v>
      </c>
      <c r="D1235" s="10" t="s">
        <v>5380</v>
      </c>
      <c r="E1235" s="10" t="s">
        <v>2482</v>
      </c>
      <c r="F1235" s="10" t="s">
        <v>1593</v>
      </c>
      <c r="G1235" s="10" t="s">
        <v>2483</v>
      </c>
      <c r="H1235" s="21">
        <v>45818</v>
      </c>
      <c r="I1235" s="21"/>
      <c r="J1235" s="10" t="s">
        <v>1544</v>
      </c>
      <c r="K1235" s="10" t="s">
        <v>1584</v>
      </c>
    </row>
    <row r="1236" spans="1:11" hidden="1" x14ac:dyDescent="0.35">
      <c r="A1236" s="11" t="s">
        <v>5381</v>
      </c>
      <c r="B1236" s="12" t="s">
        <v>1717</v>
      </c>
      <c r="C1236" t="str">
        <f t="shared" ref="C1236:C1238" si="198">TRIM(_xlfn.TEXTAFTER(B1236, "-"))</f>
        <v>buborékcsomagolásban</v>
      </c>
      <c r="D1236" s="12" t="s">
        <v>5382</v>
      </c>
      <c r="E1236" s="12" t="s">
        <v>2482</v>
      </c>
      <c r="F1236" s="12" t="s">
        <v>1593</v>
      </c>
      <c r="G1236" s="12" t="s">
        <v>2483</v>
      </c>
      <c r="H1236" s="20">
        <v>45435</v>
      </c>
      <c r="I1236" s="20"/>
      <c r="J1236" s="12" t="s">
        <v>1583</v>
      </c>
      <c r="K1236" s="12" t="s">
        <v>1573</v>
      </c>
    </row>
    <row r="1237" spans="1:11" hidden="1" x14ac:dyDescent="0.35">
      <c r="A1237" s="9" t="s">
        <v>5383</v>
      </c>
      <c r="B1237" s="10" t="s">
        <v>1608</v>
      </c>
      <c r="C1237" t="str">
        <f t="shared" si="198"/>
        <v>buborékcsomagolásban</v>
      </c>
      <c r="D1237" s="10" t="s">
        <v>5384</v>
      </c>
      <c r="E1237" s="10" t="s">
        <v>2482</v>
      </c>
      <c r="F1237" s="10" t="s">
        <v>1542</v>
      </c>
      <c r="G1237" s="10" t="s">
        <v>2483</v>
      </c>
      <c r="H1237" s="21">
        <v>45673</v>
      </c>
      <c r="I1237" s="21"/>
      <c r="J1237" s="10" t="s">
        <v>1544</v>
      </c>
      <c r="K1237" s="10" t="s">
        <v>1573</v>
      </c>
    </row>
    <row r="1238" spans="1:11" hidden="1" x14ac:dyDescent="0.35">
      <c r="A1238" s="11" t="s">
        <v>5385</v>
      </c>
      <c r="B1238" s="12" t="s">
        <v>1608</v>
      </c>
      <c r="C1238" t="str">
        <f t="shared" si="198"/>
        <v>buborékcsomagolásban</v>
      </c>
      <c r="D1238" s="12" t="s">
        <v>5386</v>
      </c>
      <c r="E1238" s="12" t="s">
        <v>2482</v>
      </c>
      <c r="F1238" s="12" t="s">
        <v>1542</v>
      </c>
      <c r="G1238" s="12" t="s">
        <v>2483</v>
      </c>
      <c r="H1238" s="20">
        <v>45673</v>
      </c>
      <c r="I1238" s="20"/>
      <c r="J1238" s="12" t="s">
        <v>1544</v>
      </c>
      <c r="K1238" s="12" t="s">
        <v>1573</v>
      </c>
    </row>
    <row r="1239" spans="1:11" hidden="1" x14ac:dyDescent="0.35">
      <c r="A1239" s="9" t="s">
        <v>5387</v>
      </c>
      <c r="B1239" s="10" t="s">
        <v>2900</v>
      </c>
      <c r="C1239" t="str">
        <f>TRIM(_xlfn.TEXTAFTER(B1239, "g"))</f>
        <v>Al tubusban</v>
      </c>
      <c r="D1239" s="10" t="s">
        <v>5388</v>
      </c>
      <c r="E1239" s="10" t="s">
        <v>5389</v>
      </c>
      <c r="F1239" s="10" t="s">
        <v>1647</v>
      </c>
      <c r="G1239" s="10" t="s">
        <v>5390</v>
      </c>
      <c r="H1239" s="21">
        <v>43900</v>
      </c>
      <c r="I1239" s="21"/>
      <c r="J1239" s="10" t="s">
        <v>1544</v>
      </c>
      <c r="K1239" s="10" t="s">
        <v>1573</v>
      </c>
    </row>
    <row r="1240" spans="1:11" hidden="1" x14ac:dyDescent="0.35">
      <c r="A1240" s="11" t="s">
        <v>5391</v>
      </c>
      <c r="B1240" s="12" t="s">
        <v>2475</v>
      </c>
      <c r="C1240" t="str">
        <f t="shared" ref="C1240:C1245" si="199">TRIM(_xlfn.TEXTAFTER(B1240, "-"))</f>
        <v>buborékcsomagolásban</v>
      </c>
      <c r="D1240" s="12" t="s">
        <v>5392</v>
      </c>
      <c r="E1240" s="12" t="s">
        <v>5393</v>
      </c>
      <c r="F1240" s="12" t="s">
        <v>5394</v>
      </c>
      <c r="G1240" s="12" t="s">
        <v>5395</v>
      </c>
      <c r="H1240" s="20">
        <v>44236</v>
      </c>
      <c r="I1240" s="20"/>
      <c r="J1240" s="12" t="s">
        <v>1583</v>
      </c>
      <c r="K1240" s="12" t="s">
        <v>1584</v>
      </c>
    </row>
    <row r="1241" spans="1:11" hidden="1" x14ac:dyDescent="0.35">
      <c r="A1241" s="9" t="s">
        <v>5396</v>
      </c>
      <c r="B1241" s="10" t="s">
        <v>1597</v>
      </c>
      <c r="C1241" t="str">
        <f t="shared" si="199"/>
        <v>buborékcsomagolásban</v>
      </c>
      <c r="D1241" s="10" t="s">
        <v>5397</v>
      </c>
      <c r="E1241" s="10" t="s">
        <v>2507</v>
      </c>
      <c r="F1241" s="10" t="s">
        <v>1664</v>
      </c>
      <c r="G1241" s="10" t="s">
        <v>2508</v>
      </c>
      <c r="H1241" s="21">
        <v>45839</v>
      </c>
      <c r="I1241" s="21"/>
      <c r="J1241" s="10" t="s">
        <v>1583</v>
      </c>
      <c r="K1241" s="10" t="s">
        <v>1567</v>
      </c>
    </row>
    <row r="1242" spans="1:11" hidden="1" x14ac:dyDescent="0.35">
      <c r="A1242" s="11" t="s">
        <v>5398</v>
      </c>
      <c r="B1242" s="12" t="s">
        <v>1565</v>
      </c>
      <c r="C1242" t="str">
        <f t="shared" si="199"/>
        <v>buborékcsomagolásban</v>
      </c>
      <c r="D1242" s="12" t="s">
        <v>5399</v>
      </c>
      <c r="E1242" s="12" t="s">
        <v>2507</v>
      </c>
      <c r="F1242" s="12" t="s">
        <v>1664</v>
      </c>
      <c r="G1242" s="12" t="s">
        <v>2508</v>
      </c>
      <c r="H1242" s="20">
        <v>45925</v>
      </c>
      <c r="I1242" s="20"/>
      <c r="J1242" s="12" t="s">
        <v>1583</v>
      </c>
      <c r="K1242" s="12" t="s">
        <v>1567</v>
      </c>
    </row>
    <row r="1243" spans="1:11" hidden="1" x14ac:dyDescent="0.35">
      <c r="A1243" s="9" t="s">
        <v>5400</v>
      </c>
      <c r="B1243" s="10" t="s">
        <v>1565</v>
      </c>
      <c r="C1243" t="str">
        <f t="shared" si="199"/>
        <v>buborékcsomagolásban</v>
      </c>
      <c r="D1243" s="10" t="s">
        <v>5401</v>
      </c>
      <c r="E1243" s="10" t="s">
        <v>2507</v>
      </c>
      <c r="F1243" s="10" t="s">
        <v>1664</v>
      </c>
      <c r="G1243" s="10" t="s">
        <v>2508</v>
      </c>
      <c r="H1243" s="21">
        <v>45925</v>
      </c>
      <c r="I1243" s="21"/>
      <c r="J1243" s="10" t="s">
        <v>1583</v>
      </c>
      <c r="K1243" s="10" t="s">
        <v>1567</v>
      </c>
    </row>
    <row r="1244" spans="1:11" hidden="1" x14ac:dyDescent="0.35">
      <c r="A1244" s="11" t="s">
        <v>5402</v>
      </c>
      <c r="B1244" s="12" t="s">
        <v>2523</v>
      </c>
      <c r="C1244" t="str">
        <f t="shared" si="199"/>
        <v>HDPE tartályban</v>
      </c>
      <c r="D1244" s="12" t="s">
        <v>5403</v>
      </c>
      <c r="E1244" s="12" t="s">
        <v>2641</v>
      </c>
      <c r="F1244" s="12" t="s">
        <v>1664</v>
      </c>
      <c r="G1244" s="12" t="s">
        <v>2642</v>
      </c>
      <c r="H1244" s="20">
        <v>45845</v>
      </c>
      <c r="I1244" s="20"/>
      <c r="J1244" s="12" t="s">
        <v>1583</v>
      </c>
      <c r="K1244" s="12" t="s">
        <v>1567</v>
      </c>
    </row>
    <row r="1245" spans="1:11" x14ac:dyDescent="0.35">
      <c r="A1245" s="9" t="s">
        <v>5404</v>
      </c>
      <c r="B1245" s="10" t="s">
        <v>1638</v>
      </c>
      <c r="C1245" t="str">
        <f t="shared" si="199"/>
        <v>buborékcsomagolásban</v>
      </c>
      <c r="D1245" s="10" t="s">
        <v>5405</v>
      </c>
      <c r="E1245" s="10" t="s">
        <v>5406</v>
      </c>
      <c r="F1245" s="10" t="s">
        <v>1593</v>
      </c>
      <c r="G1245" s="10" t="s">
        <v>4074</v>
      </c>
      <c r="H1245" s="21">
        <v>45960</v>
      </c>
      <c r="I1245" s="21">
        <v>45975</v>
      </c>
      <c r="J1245" s="10" t="s">
        <v>1860</v>
      </c>
      <c r="K1245" s="10" t="s">
        <v>1567</v>
      </c>
    </row>
    <row r="1246" spans="1:11" x14ac:dyDescent="0.35">
      <c r="A1246" s="11" t="s">
        <v>5407</v>
      </c>
      <c r="B1246" s="12" t="s">
        <v>4415</v>
      </c>
      <c r="C1246" t="s">
        <v>6143</v>
      </c>
      <c r="D1246" s="12" t="s">
        <v>5408</v>
      </c>
      <c r="E1246" s="12" t="s">
        <v>2392</v>
      </c>
      <c r="F1246" s="12" t="s">
        <v>1806</v>
      </c>
      <c r="G1246" s="12" t="s">
        <v>2393</v>
      </c>
      <c r="H1246" s="20">
        <v>45641</v>
      </c>
      <c r="I1246" s="20">
        <v>46006</v>
      </c>
      <c r="J1246" s="12" t="s">
        <v>1583</v>
      </c>
      <c r="K1246" s="12" t="s">
        <v>1563</v>
      </c>
    </row>
    <row r="1247" spans="1:11" hidden="1" x14ac:dyDescent="0.35">
      <c r="A1247" s="9" t="s">
        <v>5409</v>
      </c>
      <c r="B1247" s="10" t="s">
        <v>5041</v>
      </c>
      <c r="C1247" t="str">
        <f>TRIM(_xlfn.TEXTAFTER(B1247, "-"))</f>
        <v>buborékcsomagolásban</v>
      </c>
      <c r="D1247" s="10" t="s">
        <v>5410</v>
      </c>
      <c r="E1247" s="10" t="s">
        <v>5411</v>
      </c>
      <c r="F1247" s="10" t="s">
        <v>5412</v>
      </c>
      <c r="G1247" s="10" t="s">
        <v>5413</v>
      </c>
      <c r="H1247" s="21">
        <v>42979</v>
      </c>
      <c r="I1247" s="21"/>
      <c r="J1247" s="10" t="s">
        <v>1544</v>
      </c>
      <c r="K1247" s="10" t="s">
        <v>1573</v>
      </c>
    </row>
    <row r="1248" spans="1:11" hidden="1" x14ac:dyDescent="0.35">
      <c r="A1248" s="11" t="s">
        <v>5414</v>
      </c>
      <c r="B1248" s="12" t="s">
        <v>1975</v>
      </c>
      <c r="C1248" t="s">
        <v>6122</v>
      </c>
      <c r="D1248" s="12" t="s">
        <v>5415</v>
      </c>
      <c r="E1248" s="12" t="s">
        <v>2983</v>
      </c>
      <c r="F1248" s="12" t="s">
        <v>5416</v>
      </c>
      <c r="G1248" s="12" t="s">
        <v>5417</v>
      </c>
      <c r="H1248" s="20">
        <v>44865</v>
      </c>
      <c r="I1248" s="20"/>
      <c r="J1248" s="12" t="s">
        <v>1544</v>
      </c>
      <c r="K1248" s="12" t="s">
        <v>1567</v>
      </c>
    </row>
    <row r="1249" spans="1:11" hidden="1" x14ac:dyDescent="0.35">
      <c r="A1249" s="9" t="s">
        <v>5418</v>
      </c>
      <c r="B1249" s="10" t="s">
        <v>1975</v>
      </c>
      <c r="C1249" t="s">
        <v>6122</v>
      </c>
      <c r="D1249" s="10" t="s">
        <v>5419</v>
      </c>
      <c r="E1249" s="10" t="s">
        <v>2983</v>
      </c>
      <c r="F1249" s="10" t="s">
        <v>5416</v>
      </c>
      <c r="G1249" s="10" t="s">
        <v>5417</v>
      </c>
      <c r="H1249" s="21">
        <v>44865</v>
      </c>
      <c r="I1249" s="21"/>
      <c r="J1249" s="10" t="s">
        <v>1544</v>
      </c>
      <c r="K1249" s="10" t="s">
        <v>1567</v>
      </c>
    </row>
    <row r="1250" spans="1:11" hidden="1" x14ac:dyDescent="0.35">
      <c r="A1250" s="11" t="s">
        <v>5420</v>
      </c>
      <c r="B1250" s="12" t="s">
        <v>5421</v>
      </c>
      <c r="C1250" t="str">
        <f t="shared" ref="C1250:C1252" si="200">TRIM(_xlfn.TEXTAFTER(B1250, "ml"))</f>
        <v>injekciós üvegben</v>
      </c>
      <c r="D1250" s="12" t="s">
        <v>5422</v>
      </c>
      <c r="E1250" s="12" t="s">
        <v>2773</v>
      </c>
      <c r="F1250" s="12" t="s">
        <v>1635</v>
      </c>
      <c r="G1250" s="12" t="s">
        <v>2774</v>
      </c>
      <c r="H1250" s="20">
        <v>41730</v>
      </c>
      <c r="I1250" s="20"/>
      <c r="J1250" s="12" t="s">
        <v>1544</v>
      </c>
      <c r="K1250" s="12" t="s">
        <v>1584</v>
      </c>
    </row>
    <row r="1251" spans="1:11" hidden="1" x14ac:dyDescent="0.35">
      <c r="A1251" s="9" t="s">
        <v>5423</v>
      </c>
      <c r="B1251" s="10" t="s">
        <v>5424</v>
      </c>
      <c r="C1251" t="str">
        <f t="shared" si="200"/>
        <v>injekciós üvegben</v>
      </c>
      <c r="D1251" s="10" t="s">
        <v>5425</v>
      </c>
      <c r="E1251" s="10" t="s">
        <v>2773</v>
      </c>
      <c r="F1251" s="10" t="s">
        <v>1635</v>
      </c>
      <c r="G1251" s="10" t="s">
        <v>2774</v>
      </c>
      <c r="H1251" s="21">
        <v>42107</v>
      </c>
      <c r="I1251" s="21"/>
      <c r="J1251" s="10" t="s">
        <v>1544</v>
      </c>
      <c r="K1251" s="10" t="s">
        <v>1584</v>
      </c>
    </row>
    <row r="1252" spans="1:11" hidden="1" x14ac:dyDescent="0.35">
      <c r="A1252" s="11" t="s">
        <v>5426</v>
      </c>
      <c r="B1252" s="12" t="s">
        <v>5427</v>
      </c>
      <c r="C1252" t="str">
        <f t="shared" si="200"/>
        <v>injekciós üvegben</v>
      </c>
      <c r="D1252" s="12" t="s">
        <v>5428</v>
      </c>
      <c r="E1252" s="12" t="s">
        <v>2773</v>
      </c>
      <c r="F1252" s="12" t="s">
        <v>1635</v>
      </c>
      <c r="G1252" s="12" t="s">
        <v>2774</v>
      </c>
      <c r="H1252" s="20">
        <v>41596</v>
      </c>
      <c r="I1252" s="20"/>
      <c r="J1252" s="12" t="s">
        <v>1544</v>
      </c>
      <c r="K1252" s="12" t="s">
        <v>1584</v>
      </c>
    </row>
    <row r="1253" spans="1:11" hidden="1" x14ac:dyDescent="0.35">
      <c r="A1253" s="9" t="s">
        <v>5429</v>
      </c>
      <c r="B1253" s="10" t="s">
        <v>5430</v>
      </c>
      <c r="C1253" t="str">
        <f t="shared" ref="C1253:C1260" si="201">TRIM(_xlfn.TEXTAFTER(B1253, "-"))</f>
        <v>tasakban</v>
      </c>
      <c r="D1253" s="10" t="s">
        <v>5431</v>
      </c>
      <c r="E1253" s="10" t="s">
        <v>5264</v>
      </c>
      <c r="F1253" s="10" t="s">
        <v>3463</v>
      </c>
      <c r="G1253" s="10" t="s">
        <v>5265</v>
      </c>
      <c r="H1253" s="21">
        <v>43476</v>
      </c>
      <c r="I1253" s="21"/>
      <c r="J1253" s="10" t="s">
        <v>1544</v>
      </c>
      <c r="K1253" s="10" t="s">
        <v>1563</v>
      </c>
    </row>
    <row r="1254" spans="1:11" hidden="1" x14ac:dyDescent="0.35">
      <c r="A1254" s="11" t="s">
        <v>5432</v>
      </c>
      <c r="B1254" s="12" t="s">
        <v>5430</v>
      </c>
      <c r="C1254" t="str">
        <f t="shared" si="201"/>
        <v>tasakban</v>
      </c>
      <c r="D1254" s="12" t="s">
        <v>5433</v>
      </c>
      <c r="E1254" s="12" t="s">
        <v>5264</v>
      </c>
      <c r="F1254" s="12" t="s">
        <v>3463</v>
      </c>
      <c r="G1254" s="12" t="s">
        <v>5265</v>
      </c>
      <c r="H1254" s="20">
        <v>44446</v>
      </c>
      <c r="I1254" s="20"/>
      <c r="J1254" s="12" t="s">
        <v>1544</v>
      </c>
      <c r="K1254" s="12" t="s">
        <v>1584</v>
      </c>
    </row>
    <row r="1255" spans="1:11" hidden="1" x14ac:dyDescent="0.35">
      <c r="A1255" s="9" t="s">
        <v>5434</v>
      </c>
      <c r="B1255" s="10" t="s">
        <v>5430</v>
      </c>
      <c r="C1255" t="str">
        <f t="shared" si="201"/>
        <v>tasakban</v>
      </c>
      <c r="D1255" s="10" t="s">
        <v>5435</v>
      </c>
      <c r="E1255" s="10" t="s">
        <v>5264</v>
      </c>
      <c r="F1255" s="10" t="s">
        <v>3463</v>
      </c>
      <c r="G1255" s="10" t="s">
        <v>5265</v>
      </c>
      <c r="H1255" s="21">
        <v>44446</v>
      </c>
      <c r="I1255" s="21"/>
      <c r="J1255" s="10" t="s">
        <v>1544</v>
      </c>
      <c r="K1255" s="10" t="s">
        <v>1584</v>
      </c>
    </row>
    <row r="1256" spans="1:11" hidden="1" x14ac:dyDescent="0.35">
      <c r="A1256" s="11" t="s">
        <v>5436</v>
      </c>
      <c r="B1256" s="12" t="s">
        <v>5430</v>
      </c>
      <c r="C1256" t="str">
        <f t="shared" si="201"/>
        <v>tasakban</v>
      </c>
      <c r="D1256" s="12" t="s">
        <v>5437</v>
      </c>
      <c r="E1256" s="12" t="s">
        <v>5264</v>
      </c>
      <c r="F1256" s="12" t="s">
        <v>3463</v>
      </c>
      <c r="G1256" s="12" t="s">
        <v>5265</v>
      </c>
      <c r="H1256" s="20">
        <v>44446</v>
      </c>
      <c r="I1256" s="20"/>
      <c r="J1256" s="12" t="s">
        <v>1544</v>
      </c>
      <c r="K1256" s="12" t="s">
        <v>1584</v>
      </c>
    </row>
    <row r="1257" spans="1:11" hidden="1" x14ac:dyDescent="0.35">
      <c r="A1257" s="9" t="s">
        <v>5438</v>
      </c>
      <c r="B1257" s="10" t="s">
        <v>5439</v>
      </c>
      <c r="C1257" t="str">
        <f t="shared" si="201"/>
        <v>üveg tartályban</v>
      </c>
      <c r="D1257" s="10" t="s">
        <v>5440</v>
      </c>
      <c r="E1257" s="10" t="s">
        <v>5264</v>
      </c>
      <c r="F1257" s="10" t="s">
        <v>1641</v>
      </c>
      <c r="G1257" s="10" t="s">
        <v>5265</v>
      </c>
      <c r="H1257" s="21">
        <v>45888</v>
      </c>
      <c r="I1257" s="21"/>
      <c r="J1257" s="10" t="s">
        <v>1544</v>
      </c>
      <c r="K1257" s="10" t="s">
        <v>1567</v>
      </c>
    </row>
    <row r="1258" spans="1:11" hidden="1" x14ac:dyDescent="0.35">
      <c r="A1258" s="11" t="s">
        <v>5441</v>
      </c>
      <c r="B1258" s="12" t="s">
        <v>5439</v>
      </c>
      <c r="C1258" t="str">
        <f t="shared" si="201"/>
        <v>üveg tartályban</v>
      </c>
      <c r="D1258" s="12" t="s">
        <v>5442</v>
      </c>
      <c r="E1258" s="12" t="s">
        <v>5264</v>
      </c>
      <c r="F1258" s="12" t="s">
        <v>1641</v>
      </c>
      <c r="G1258" s="12" t="s">
        <v>5265</v>
      </c>
      <c r="H1258" s="20">
        <v>45775</v>
      </c>
      <c r="I1258" s="20"/>
      <c r="J1258" s="12" t="s">
        <v>1544</v>
      </c>
      <c r="K1258" s="12" t="s">
        <v>1567</v>
      </c>
    </row>
    <row r="1259" spans="1:11" hidden="1" x14ac:dyDescent="0.35">
      <c r="A1259" s="9" t="s">
        <v>5443</v>
      </c>
      <c r="B1259" s="10" t="s">
        <v>5439</v>
      </c>
      <c r="C1259" t="str">
        <f t="shared" si="201"/>
        <v>üveg tartályban</v>
      </c>
      <c r="D1259" s="10" t="s">
        <v>5444</v>
      </c>
      <c r="E1259" s="10" t="s">
        <v>5264</v>
      </c>
      <c r="F1259" s="10" t="s">
        <v>1641</v>
      </c>
      <c r="G1259" s="10" t="s">
        <v>5265</v>
      </c>
      <c r="H1259" s="21">
        <v>45881</v>
      </c>
      <c r="I1259" s="21"/>
      <c r="J1259" s="10" t="s">
        <v>1544</v>
      </c>
      <c r="K1259" s="10" t="s">
        <v>1567</v>
      </c>
    </row>
    <row r="1260" spans="1:11" hidden="1" x14ac:dyDescent="0.35">
      <c r="A1260" s="11" t="s">
        <v>5445</v>
      </c>
      <c r="B1260" s="12" t="s">
        <v>5439</v>
      </c>
      <c r="C1260" t="str">
        <f t="shared" si="201"/>
        <v>üveg tartályban</v>
      </c>
      <c r="D1260" s="12" t="s">
        <v>5446</v>
      </c>
      <c r="E1260" s="12" t="s">
        <v>5264</v>
      </c>
      <c r="F1260" s="12" t="s">
        <v>1641</v>
      </c>
      <c r="G1260" s="12" t="s">
        <v>5265</v>
      </c>
      <c r="H1260" s="20">
        <v>45881</v>
      </c>
      <c r="I1260" s="20"/>
      <c r="J1260" s="12" t="s">
        <v>1544</v>
      </c>
      <c r="K1260" s="12" t="s">
        <v>1567</v>
      </c>
    </row>
    <row r="1261" spans="1:11" hidden="1" x14ac:dyDescent="0.35">
      <c r="A1261" s="9" t="s">
        <v>5447</v>
      </c>
      <c r="B1261" s="10" t="s">
        <v>4280</v>
      </c>
      <c r="C1261" t="str">
        <f t="shared" ref="C1261:C1273" si="202">TRIM(_xlfn.TEXTAFTER(B1261, "ml"))</f>
        <v>patronban</v>
      </c>
      <c r="D1261" s="10" t="s">
        <v>5448</v>
      </c>
      <c r="E1261" s="10" t="s">
        <v>4282</v>
      </c>
      <c r="F1261" s="10" t="s">
        <v>2135</v>
      </c>
      <c r="G1261" s="10" t="s">
        <v>4283</v>
      </c>
      <c r="H1261" s="21">
        <v>45363</v>
      </c>
      <c r="I1261" s="21"/>
      <c r="J1261" s="10" t="s">
        <v>1544</v>
      </c>
      <c r="K1261" s="10" t="s">
        <v>1595</v>
      </c>
    </row>
    <row r="1262" spans="1:11" hidden="1" x14ac:dyDescent="0.35">
      <c r="A1262" s="11" t="s">
        <v>5447</v>
      </c>
      <c r="B1262" s="12" t="s">
        <v>4280</v>
      </c>
      <c r="C1262" t="str">
        <f t="shared" si="202"/>
        <v>patronban</v>
      </c>
      <c r="D1262" s="12" t="s">
        <v>5449</v>
      </c>
      <c r="E1262" s="12" t="s">
        <v>4282</v>
      </c>
      <c r="F1262" s="12" t="s">
        <v>2135</v>
      </c>
      <c r="G1262" s="12" t="s">
        <v>4283</v>
      </c>
      <c r="H1262" s="20">
        <v>45350</v>
      </c>
      <c r="I1262" s="20"/>
      <c r="J1262" s="12" t="s">
        <v>1544</v>
      </c>
      <c r="K1262" s="12" t="s">
        <v>1573</v>
      </c>
    </row>
    <row r="1263" spans="1:11" hidden="1" x14ac:dyDescent="0.35">
      <c r="A1263" s="9" t="s">
        <v>5450</v>
      </c>
      <c r="B1263" s="10" t="s">
        <v>2116</v>
      </c>
      <c r="C1263" t="str">
        <f t="shared" si="202"/>
        <v>elõretöltött fecskendõben</v>
      </c>
      <c r="D1263" s="10" t="s">
        <v>5451</v>
      </c>
      <c r="E1263" s="10" t="s">
        <v>5452</v>
      </c>
      <c r="F1263" s="10" t="s">
        <v>4021</v>
      </c>
      <c r="G1263" s="10" t="s">
        <v>5453</v>
      </c>
      <c r="H1263" s="21">
        <v>43014</v>
      </c>
      <c r="I1263" s="21"/>
      <c r="J1263" s="10" t="s">
        <v>1544</v>
      </c>
      <c r="K1263" s="10" t="s">
        <v>1584</v>
      </c>
    </row>
    <row r="1264" spans="1:11" hidden="1" x14ac:dyDescent="0.35">
      <c r="A1264" s="11" t="s">
        <v>5450</v>
      </c>
      <c r="B1264" s="12" t="s">
        <v>5454</v>
      </c>
      <c r="C1264" t="str">
        <f t="shared" si="202"/>
        <v>elõretöltött fecskendõben</v>
      </c>
      <c r="D1264" s="12" t="s">
        <v>5455</v>
      </c>
      <c r="E1264" s="12" t="s">
        <v>5452</v>
      </c>
      <c r="F1264" s="12" t="s">
        <v>4021</v>
      </c>
      <c r="G1264" s="12" t="s">
        <v>5453</v>
      </c>
      <c r="H1264" s="20">
        <v>43014</v>
      </c>
      <c r="I1264" s="20"/>
      <c r="J1264" s="12" t="s">
        <v>1544</v>
      </c>
      <c r="K1264" s="12" t="s">
        <v>1584</v>
      </c>
    </row>
    <row r="1265" spans="1:11" hidden="1" x14ac:dyDescent="0.35">
      <c r="A1265" s="9" t="s">
        <v>5450</v>
      </c>
      <c r="B1265" s="10" t="s">
        <v>5456</v>
      </c>
      <c r="C1265" t="str">
        <f t="shared" si="202"/>
        <v>elõretöltött fecskendõben</v>
      </c>
      <c r="D1265" s="10" t="s">
        <v>5457</v>
      </c>
      <c r="E1265" s="10" t="s">
        <v>5452</v>
      </c>
      <c r="F1265" s="10" t="s">
        <v>4021</v>
      </c>
      <c r="G1265" s="10" t="s">
        <v>5453</v>
      </c>
      <c r="H1265" s="21">
        <v>43014</v>
      </c>
      <c r="I1265" s="21"/>
      <c r="J1265" s="10" t="s">
        <v>1544</v>
      </c>
      <c r="K1265" s="10" t="s">
        <v>1584</v>
      </c>
    </row>
    <row r="1266" spans="1:11" hidden="1" x14ac:dyDescent="0.35">
      <c r="A1266" s="11" t="s">
        <v>5458</v>
      </c>
      <c r="B1266" s="12" t="s">
        <v>5459</v>
      </c>
      <c r="C1266" t="str">
        <f t="shared" si="202"/>
        <v>elõretöltött fecskendõben</v>
      </c>
      <c r="D1266" s="12" t="s">
        <v>5460</v>
      </c>
      <c r="E1266" s="12" t="s">
        <v>5452</v>
      </c>
      <c r="F1266" s="12" t="s">
        <v>4021</v>
      </c>
      <c r="G1266" s="12" t="s">
        <v>5453</v>
      </c>
      <c r="H1266" s="20">
        <v>43014</v>
      </c>
      <c r="I1266" s="20"/>
      <c r="J1266" s="12" t="s">
        <v>1544</v>
      </c>
      <c r="K1266" s="12" t="s">
        <v>1584</v>
      </c>
    </row>
    <row r="1267" spans="1:11" hidden="1" x14ac:dyDescent="0.35">
      <c r="A1267" s="9" t="s">
        <v>5458</v>
      </c>
      <c r="B1267" s="10" t="s">
        <v>5459</v>
      </c>
      <c r="C1267" t="str">
        <f t="shared" si="202"/>
        <v>elõretöltött fecskendõben</v>
      </c>
      <c r="D1267" s="10" t="s">
        <v>5461</v>
      </c>
      <c r="E1267" s="10" t="s">
        <v>5452</v>
      </c>
      <c r="F1267" s="10" t="s">
        <v>4021</v>
      </c>
      <c r="G1267" s="10" t="s">
        <v>5453</v>
      </c>
      <c r="H1267" s="21">
        <v>43014</v>
      </c>
      <c r="I1267" s="21"/>
      <c r="J1267" s="10" t="s">
        <v>1544</v>
      </c>
      <c r="K1267" s="10" t="s">
        <v>1584</v>
      </c>
    </row>
    <row r="1268" spans="1:11" hidden="1" x14ac:dyDescent="0.35">
      <c r="A1268" s="11" t="s">
        <v>5458</v>
      </c>
      <c r="B1268" s="12" t="s">
        <v>5462</v>
      </c>
      <c r="C1268" t="str">
        <f t="shared" si="202"/>
        <v>elõretöltött fecskendõben</v>
      </c>
      <c r="D1268" s="12" t="s">
        <v>5463</v>
      </c>
      <c r="E1268" s="12" t="s">
        <v>5452</v>
      </c>
      <c r="F1268" s="12" t="s">
        <v>4021</v>
      </c>
      <c r="G1268" s="12" t="s">
        <v>5453</v>
      </c>
      <c r="H1268" s="20">
        <v>43014</v>
      </c>
      <c r="I1268" s="20"/>
      <c r="J1268" s="12" t="s">
        <v>1544</v>
      </c>
      <c r="K1268" s="12" t="s">
        <v>1584</v>
      </c>
    </row>
    <row r="1269" spans="1:11" hidden="1" x14ac:dyDescent="0.35">
      <c r="A1269" s="9" t="s">
        <v>5458</v>
      </c>
      <c r="B1269" s="10" t="s">
        <v>5462</v>
      </c>
      <c r="C1269" t="str">
        <f t="shared" si="202"/>
        <v>elõretöltött fecskendõben</v>
      </c>
      <c r="D1269" s="10" t="s">
        <v>5464</v>
      </c>
      <c r="E1269" s="10" t="s">
        <v>5452</v>
      </c>
      <c r="F1269" s="10" t="s">
        <v>4021</v>
      </c>
      <c r="G1269" s="10" t="s">
        <v>5453</v>
      </c>
      <c r="H1269" s="21">
        <v>43014</v>
      </c>
      <c r="I1269" s="21"/>
      <c r="J1269" s="10" t="s">
        <v>1544</v>
      </c>
      <c r="K1269" s="10" t="s">
        <v>1584</v>
      </c>
    </row>
    <row r="1270" spans="1:11" hidden="1" x14ac:dyDescent="0.35">
      <c r="A1270" s="11" t="s">
        <v>5458</v>
      </c>
      <c r="B1270" s="12" t="s">
        <v>5465</v>
      </c>
      <c r="C1270" t="str">
        <f t="shared" si="202"/>
        <v>elõretöltött fecskendõben</v>
      </c>
      <c r="D1270" s="12" t="s">
        <v>5466</v>
      </c>
      <c r="E1270" s="12" t="s">
        <v>5452</v>
      </c>
      <c r="F1270" s="12" t="s">
        <v>4021</v>
      </c>
      <c r="G1270" s="12" t="s">
        <v>5453</v>
      </c>
      <c r="H1270" s="20">
        <v>43014</v>
      </c>
      <c r="I1270" s="20"/>
      <c r="J1270" s="12" t="s">
        <v>1544</v>
      </c>
      <c r="K1270" s="12" t="s">
        <v>1584</v>
      </c>
    </row>
    <row r="1271" spans="1:11" hidden="1" x14ac:dyDescent="0.35">
      <c r="A1271" s="9" t="s">
        <v>5458</v>
      </c>
      <c r="B1271" s="10" t="s">
        <v>5467</v>
      </c>
      <c r="C1271" t="str">
        <f t="shared" si="202"/>
        <v>elõretöltött fecskendõben</v>
      </c>
      <c r="D1271" s="10" t="s">
        <v>5468</v>
      </c>
      <c r="E1271" s="10" t="s">
        <v>5452</v>
      </c>
      <c r="F1271" s="10" t="s">
        <v>4021</v>
      </c>
      <c r="G1271" s="10" t="s">
        <v>5453</v>
      </c>
      <c r="H1271" s="21">
        <v>43014</v>
      </c>
      <c r="I1271" s="21"/>
      <c r="J1271" s="10" t="s">
        <v>1544</v>
      </c>
      <c r="K1271" s="10" t="s">
        <v>1584</v>
      </c>
    </row>
    <row r="1272" spans="1:11" hidden="1" x14ac:dyDescent="0.35">
      <c r="A1272" s="11" t="s">
        <v>5458</v>
      </c>
      <c r="B1272" s="12" t="s">
        <v>5467</v>
      </c>
      <c r="C1272" t="str">
        <f t="shared" si="202"/>
        <v>elõretöltött fecskendõben</v>
      </c>
      <c r="D1272" s="12" t="s">
        <v>5469</v>
      </c>
      <c r="E1272" s="12" t="s">
        <v>5452</v>
      </c>
      <c r="F1272" s="12" t="s">
        <v>4021</v>
      </c>
      <c r="G1272" s="12" t="s">
        <v>5453</v>
      </c>
      <c r="H1272" s="20">
        <v>43014</v>
      </c>
      <c r="I1272" s="20"/>
      <c r="J1272" s="12" t="s">
        <v>1544</v>
      </c>
      <c r="K1272" s="12" t="s">
        <v>1584</v>
      </c>
    </row>
    <row r="1273" spans="1:11" hidden="1" x14ac:dyDescent="0.35">
      <c r="A1273" s="9" t="s">
        <v>5470</v>
      </c>
      <c r="B1273" s="10" t="s">
        <v>5471</v>
      </c>
      <c r="C1273" t="str">
        <f t="shared" si="202"/>
        <v>injekciós üvegben</v>
      </c>
      <c r="D1273" s="10" t="s">
        <v>5472</v>
      </c>
      <c r="E1273" s="10" t="s">
        <v>3490</v>
      </c>
      <c r="F1273" s="10" t="s">
        <v>2607</v>
      </c>
      <c r="G1273" s="10" t="s">
        <v>5473</v>
      </c>
      <c r="H1273" s="21">
        <v>42248</v>
      </c>
      <c r="I1273" s="21"/>
      <c r="J1273" s="10" t="s">
        <v>1544</v>
      </c>
      <c r="K1273" s="10" t="s">
        <v>1584</v>
      </c>
    </row>
    <row r="1274" spans="1:11" x14ac:dyDescent="0.35">
      <c r="A1274" s="11" t="s">
        <v>5474</v>
      </c>
      <c r="B1274" s="12" t="s">
        <v>5475</v>
      </c>
      <c r="C1274" t="str">
        <f>TRIM(_xlfn.TEXTAFTER(B1274, "mg"))</f>
        <v>injekciós üvegben</v>
      </c>
      <c r="D1274" s="12" t="s">
        <v>5476</v>
      </c>
      <c r="E1274" s="12" t="s">
        <v>3466</v>
      </c>
      <c r="F1274" s="12" t="s">
        <v>2607</v>
      </c>
      <c r="G1274" s="12" t="s">
        <v>3467</v>
      </c>
      <c r="H1274" s="20">
        <v>44830</v>
      </c>
      <c r="I1274" s="20">
        <v>46387</v>
      </c>
      <c r="J1274" s="12" t="s">
        <v>1544</v>
      </c>
      <c r="K1274" s="12" t="s">
        <v>1549</v>
      </c>
    </row>
    <row r="1275" spans="1:11" hidden="1" x14ac:dyDescent="0.35">
      <c r="A1275" s="9" t="s">
        <v>5477</v>
      </c>
      <c r="B1275" s="10" t="s">
        <v>4116</v>
      </c>
      <c r="C1275" t="str">
        <f t="shared" ref="C1275:C1281" si="203">TRIM(_xlfn.TEXTAFTER(B1275, "ml"))</f>
        <v>ampulla</v>
      </c>
      <c r="D1275" s="10" t="s">
        <v>5478</v>
      </c>
      <c r="E1275" s="10" t="s">
        <v>5479</v>
      </c>
      <c r="F1275" s="10" t="s">
        <v>1641</v>
      </c>
      <c r="G1275" s="10" t="s">
        <v>5480</v>
      </c>
      <c r="H1275" s="21">
        <v>41186</v>
      </c>
      <c r="I1275" s="21"/>
      <c r="J1275" s="10" t="s">
        <v>1544</v>
      </c>
      <c r="K1275" s="10" t="s">
        <v>1549</v>
      </c>
    </row>
    <row r="1276" spans="1:11" hidden="1" x14ac:dyDescent="0.35">
      <c r="A1276" s="11" t="s">
        <v>5481</v>
      </c>
      <c r="B1276" s="12" t="s">
        <v>5482</v>
      </c>
      <c r="C1276" t="str">
        <f t="shared" si="203"/>
        <v>elõretöltött injekciós tollban</v>
      </c>
      <c r="D1276" s="12" t="s">
        <v>5483</v>
      </c>
      <c r="E1276" s="12" t="s">
        <v>5484</v>
      </c>
      <c r="F1276" s="12" t="s">
        <v>1983</v>
      </c>
      <c r="G1276" s="12" t="s">
        <v>5485</v>
      </c>
      <c r="H1276" s="20">
        <v>45565</v>
      </c>
      <c r="I1276" s="20"/>
      <c r="J1276" s="12" t="s">
        <v>1544</v>
      </c>
      <c r="K1276" s="12" t="s">
        <v>1584</v>
      </c>
    </row>
    <row r="1277" spans="1:11" hidden="1" x14ac:dyDescent="0.35">
      <c r="A1277" s="9" t="s">
        <v>5486</v>
      </c>
      <c r="B1277" s="10" t="s">
        <v>5482</v>
      </c>
      <c r="C1277" t="str">
        <f t="shared" si="203"/>
        <v>elõretöltött injekciós tollban</v>
      </c>
      <c r="D1277" s="10" t="s">
        <v>5487</v>
      </c>
      <c r="E1277" s="10" t="s">
        <v>5484</v>
      </c>
      <c r="F1277" s="10" t="s">
        <v>1983</v>
      </c>
      <c r="G1277" s="10" t="s">
        <v>5485</v>
      </c>
      <c r="H1277" s="21">
        <v>45565</v>
      </c>
      <c r="I1277" s="21"/>
      <c r="J1277" s="10" t="s">
        <v>1544</v>
      </c>
      <c r="K1277" s="10" t="s">
        <v>1584</v>
      </c>
    </row>
    <row r="1278" spans="1:11" hidden="1" x14ac:dyDescent="0.35">
      <c r="A1278" s="11" t="s">
        <v>5488</v>
      </c>
      <c r="B1278" s="12" t="s">
        <v>5489</v>
      </c>
      <c r="C1278" t="str">
        <f t="shared" si="203"/>
        <v>patronban</v>
      </c>
      <c r="D1278" s="12" t="s">
        <v>5490</v>
      </c>
      <c r="E1278" s="12" t="s">
        <v>5491</v>
      </c>
      <c r="F1278" s="12" t="s">
        <v>5492</v>
      </c>
      <c r="G1278" s="12" t="s">
        <v>5493</v>
      </c>
      <c r="H1278" s="20">
        <v>44454</v>
      </c>
      <c r="I1278" s="20"/>
      <c r="J1278" s="12" t="s">
        <v>1544</v>
      </c>
      <c r="K1278" s="12" t="s">
        <v>1584</v>
      </c>
    </row>
    <row r="1279" spans="1:11" hidden="1" x14ac:dyDescent="0.35">
      <c r="A1279" s="9" t="s">
        <v>5494</v>
      </c>
      <c r="B1279" s="10" t="s">
        <v>5489</v>
      </c>
      <c r="C1279" t="str">
        <f t="shared" si="203"/>
        <v>patronban</v>
      </c>
      <c r="D1279" s="10" t="s">
        <v>5495</v>
      </c>
      <c r="E1279" s="10" t="s">
        <v>5491</v>
      </c>
      <c r="F1279" s="10" t="s">
        <v>5492</v>
      </c>
      <c r="G1279" s="10" t="s">
        <v>5493</v>
      </c>
      <c r="H1279" s="21">
        <v>44454</v>
      </c>
      <c r="I1279" s="21"/>
      <c r="J1279" s="10" t="s">
        <v>1544</v>
      </c>
      <c r="K1279" s="10" t="s">
        <v>1747</v>
      </c>
    </row>
    <row r="1280" spans="1:11" hidden="1" x14ac:dyDescent="0.35">
      <c r="A1280" s="11" t="s">
        <v>5496</v>
      </c>
      <c r="B1280" s="12" t="s">
        <v>5421</v>
      </c>
      <c r="C1280" t="str">
        <f t="shared" si="203"/>
        <v>injekciós üvegben</v>
      </c>
      <c r="D1280" s="12" t="s">
        <v>5497</v>
      </c>
      <c r="E1280" s="12" t="s">
        <v>5498</v>
      </c>
      <c r="F1280" s="12" t="s">
        <v>5499</v>
      </c>
      <c r="G1280" s="12" t="s">
        <v>5500</v>
      </c>
      <c r="H1280" s="20">
        <v>44678</v>
      </c>
      <c r="I1280" s="20"/>
      <c r="J1280" s="12" t="s">
        <v>1583</v>
      </c>
      <c r="K1280" s="12" t="s">
        <v>1747</v>
      </c>
    </row>
    <row r="1281" spans="1:11" hidden="1" x14ac:dyDescent="0.35">
      <c r="A1281" s="9" t="s">
        <v>5496</v>
      </c>
      <c r="B1281" s="10" t="s">
        <v>5501</v>
      </c>
      <c r="C1281" t="str">
        <f t="shared" si="203"/>
        <v>injekciós üvegben</v>
      </c>
      <c r="D1281" s="10" t="s">
        <v>5502</v>
      </c>
      <c r="E1281" s="10" t="s">
        <v>5498</v>
      </c>
      <c r="F1281" s="10" t="s">
        <v>5499</v>
      </c>
      <c r="G1281" s="10" t="s">
        <v>5500</v>
      </c>
      <c r="H1281" s="21">
        <v>43677</v>
      </c>
      <c r="I1281" s="21"/>
      <c r="J1281" s="10" t="s">
        <v>1583</v>
      </c>
      <c r="K1281" s="10" t="s">
        <v>1573</v>
      </c>
    </row>
    <row r="1282" spans="1:11" hidden="1" x14ac:dyDescent="0.35">
      <c r="A1282" s="11" t="s">
        <v>5503</v>
      </c>
      <c r="B1282" s="12" t="s">
        <v>5504</v>
      </c>
      <c r="C1282" t="str">
        <f t="shared" ref="C1282:C1283" si="204">TRIM(_xlfn.TEXTAFTER(B1282, "-"))</f>
        <v>PP tartályban</v>
      </c>
      <c r="D1282" s="12" t="s">
        <v>5505</v>
      </c>
      <c r="E1282" s="12" t="s">
        <v>5506</v>
      </c>
      <c r="F1282" s="12" t="s">
        <v>5507</v>
      </c>
      <c r="G1282" s="12" t="s">
        <v>5508</v>
      </c>
      <c r="H1282" s="20">
        <v>44319</v>
      </c>
      <c r="I1282" s="20"/>
      <c r="J1282" s="12" t="s">
        <v>1544</v>
      </c>
      <c r="K1282" s="12" t="s">
        <v>1567</v>
      </c>
    </row>
    <row r="1283" spans="1:11" hidden="1" x14ac:dyDescent="0.35">
      <c r="A1283" s="9" t="s">
        <v>5509</v>
      </c>
      <c r="B1283" s="10" t="s">
        <v>5504</v>
      </c>
      <c r="C1283" t="str">
        <f t="shared" si="204"/>
        <v>PP tartályban</v>
      </c>
      <c r="D1283" s="10" t="s">
        <v>5510</v>
      </c>
      <c r="E1283" s="10" t="s">
        <v>5506</v>
      </c>
      <c r="F1283" s="10" t="s">
        <v>5507</v>
      </c>
      <c r="G1283" s="10" t="s">
        <v>5508</v>
      </c>
      <c r="H1283" s="21">
        <v>44319</v>
      </c>
      <c r="I1283" s="21"/>
      <c r="J1283" s="10" t="s">
        <v>1544</v>
      </c>
      <c r="K1283" s="10" t="s">
        <v>1567</v>
      </c>
    </row>
    <row r="1284" spans="1:11" hidden="1" x14ac:dyDescent="0.35">
      <c r="A1284" s="11" t="s">
        <v>5511</v>
      </c>
      <c r="B1284" s="12" t="s">
        <v>3967</v>
      </c>
      <c r="C1284" t="str">
        <f t="shared" ref="C1284:C1286" si="205">TRIM(_xlfn.TEXTAFTER(B1284, "ml"))</f>
        <v>ampulla</v>
      </c>
      <c r="D1284" s="12" t="s">
        <v>5512</v>
      </c>
      <c r="E1284" s="12" t="s">
        <v>5506</v>
      </c>
      <c r="F1284" s="12" t="s">
        <v>1593</v>
      </c>
      <c r="G1284" s="12" t="s">
        <v>5508</v>
      </c>
      <c r="H1284" s="20">
        <v>45679</v>
      </c>
      <c r="I1284" s="20"/>
      <c r="J1284" s="12" t="s">
        <v>1544</v>
      </c>
      <c r="K1284" s="12" t="s">
        <v>1545</v>
      </c>
    </row>
    <row r="1285" spans="1:11" x14ac:dyDescent="0.35">
      <c r="A1285" s="9" t="s">
        <v>5513</v>
      </c>
      <c r="B1285" s="10" t="s">
        <v>5514</v>
      </c>
      <c r="C1285" t="str">
        <f t="shared" si="205"/>
        <v>ampulla</v>
      </c>
      <c r="D1285" s="10" t="s">
        <v>5515</v>
      </c>
      <c r="E1285" s="10" t="s">
        <v>4047</v>
      </c>
      <c r="F1285" s="10" t="s">
        <v>4883</v>
      </c>
      <c r="G1285" s="10" t="s">
        <v>4048</v>
      </c>
      <c r="H1285" s="21">
        <v>45967</v>
      </c>
      <c r="I1285" s="21">
        <v>45992</v>
      </c>
      <c r="J1285" s="10" t="s">
        <v>1860</v>
      </c>
      <c r="K1285" s="10" t="s">
        <v>1549</v>
      </c>
    </row>
    <row r="1286" spans="1:11" hidden="1" x14ac:dyDescent="0.35">
      <c r="A1286" s="11" t="s">
        <v>5516</v>
      </c>
      <c r="B1286" s="12" t="s">
        <v>5068</v>
      </c>
      <c r="C1286" t="str">
        <f t="shared" si="205"/>
        <v>üvegben</v>
      </c>
      <c r="D1286" s="12" t="s">
        <v>5517</v>
      </c>
      <c r="E1286" s="12" t="s">
        <v>5518</v>
      </c>
      <c r="F1286" s="12" t="s">
        <v>2152</v>
      </c>
      <c r="G1286" s="12" t="s">
        <v>5519</v>
      </c>
      <c r="H1286" s="20">
        <v>42989</v>
      </c>
      <c r="I1286" s="20"/>
      <c r="J1286" s="12" t="s">
        <v>1583</v>
      </c>
      <c r="K1286" s="12" t="s">
        <v>1595</v>
      </c>
    </row>
    <row r="1287" spans="1:11" hidden="1" x14ac:dyDescent="0.35">
      <c r="A1287" s="9" t="s">
        <v>5520</v>
      </c>
      <c r="B1287" s="10" t="s">
        <v>1933</v>
      </c>
      <c r="C1287" t="str">
        <f t="shared" ref="C1287:C1295" si="206">TRIM(_xlfn.TEXTAFTER(B1287, "-"))</f>
        <v>buborékcsomagolásban</v>
      </c>
      <c r="D1287" s="10" t="s">
        <v>5521</v>
      </c>
      <c r="E1287" s="10" t="s">
        <v>5518</v>
      </c>
      <c r="F1287" s="10" t="s">
        <v>2152</v>
      </c>
      <c r="G1287" s="10" t="s">
        <v>5519</v>
      </c>
      <c r="H1287" s="21">
        <v>42016</v>
      </c>
      <c r="I1287" s="21"/>
      <c r="J1287" s="10" t="s">
        <v>1583</v>
      </c>
      <c r="K1287" s="10" t="s">
        <v>1563</v>
      </c>
    </row>
    <row r="1288" spans="1:11" hidden="1" x14ac:dyDescent="0.35">
      <c r="A1288" s="11" t="s">
        <v>5522</v>
      </c>
      <c r="B1288" s="12" t="s">
        <v>1667</v>
      </c>
      <c r="C1288" t="str">
        <f t="shared" si="206"/>
        <v>buborékcsomagolásban</v>
      </c>
      <c r="D1288" s="12" t="s">
        <v>5523</v>
      </c>
      <c r="E1288" s="12" t="s">
        <v>5284</v>
      </c>
      <c r="F1288" s="12" t="s">
        <v>1554</v>
      </c>
      <c r="G1288" s="12" t="s">
        <v>5285</v>
      </c>
      <c r="H1288" s="20">
        <v>45406</v>
      </c>
      <c r="I1288" s="20"/>
      <c r="J1288" s="12" t="s">
        <v>1544</v>
      </c>
      <c r="K1288" s="12" t="s">
        <v>1567</v>
      </c>
    </row>
    <row r="1289" spans="1:11" hidden="1" x14ac:dyDescent="0.35">
      <c r="A1289" s="9" t="s">
        <v>5524</v>
      </c>
      <c r="B1289" s="10" t="s">
        <v>1667</v>
      </c>
      <c r="C1289" t="str">
        <f t="shared" si="206"/>
        <v>buborékcsomagolásban</v>
      </c>
      <c r="D1289" s="10" t="s">
        <v>5525</v>
      </c>
      <c r="E1289" s="10" t="s">
        <v>5526</v>
      </c>
      <c r="F1289" s="10" t="s">
        <v>1554</v>
      </c>
      <c r="G1289" s="10" t="s">
        <v>5527</v>
      </c>
      <c r="H1289" s="21">
        <v>43783</v>
      </c>
      <c r="I1289" s="21"/>
      <c r="J1289" s="10" t="s">
        <v>1583</v>
      </c>
      <c r="K1289" s="10" t="s">
        <v>1567</v>
      </c>
    </row>
    <row r="1290" spans="1:11" hidden="1" x14ac:dyDescent="0.35">
      <c r="A1290" s="11" t="s">
        <v>5528</v>
      </c>
      <c r="B1290" s="12" t="s">
        <v>1735</v>
      </c>
      <c r="C1290" t="str">
        <f t="shared" si="206"/>
        <v>buborékcsomagolásban</v>
      </c>
      <c r="D1290" s="12" t="s">
        <v>5529</v>
      </c>
      <c r="E1290" s="12" t="s">
        <v>5284</v>
      </c>
      <c r="F1290" s="12" t="s">
        <v>1806</v>
      </c>
      <c r="G1290" s="12" t="s">
        <v>5285</v>
      </c>
      <c r="H1290" s="20">
        <v>45867</v>
      </c>
      <c r="I1290" s="20"/>
      <c r="J1290" s="12" t="s">
        <v>1544</v>
      </c>
      <c r="K1290" s="12" t="s">
        <v>1567</v>
      </c>
    </row>
    <row r="1291" spans="1:11" hidden="1" x14ac:dyDescent="0.35">
      <c r="A1291" s="9" t="s">
        <v>5530</v>
      </c>
      <c r="B1291" s="10" t="s">
        <v>1735</v>
      </c>
      <c r="C1291" t="str">
        <f t="shared" si="206"/>
        <v>buborékcsomagolásban</v>
      </c>
      <c r="D1291" s="10" t="s">
        <v>5531</v>
      </c>
      <c r="E1291" s="10" t="s">
        <v>5284</v>
      </c>
      <c r="F1291" s="10" t="s">
        <v>1806</v>
      </c>
      <c r="G1291" s="10" t="s">
        <v>5285</v>
      </c>
      <c r="H1291" s="21">
        <v>45867</v>
      </c>
      <c r="I1291" s="21"/>
      <c r="J1291" s="10" t="s">
        <v>1544</v>
      </c>
      <c r="K1291" s="10" t="s">
        <v>1567</v>
      </c>
    </row>
    <row r="1292" spans="1:11" hidden="1" x14ac:dyDescent="0.35">
      <c r="A1292" s="11" t="s">
        <v>5532</v>
      </c>
      <c r="B1292" s="12" t="s">
        <v>3219</v>
      </c>
      <c r="C1292" t="str">
        <f t="shared" si="206"/>
        <v>üvegben</v>
      </c>
      <c r="D1292" s="12" t="s">
        <v>5533</v>
      </c>
      <c r="E1292" s="12" t="s">
        <v>5534</v>
      </c>
      <c r="F1292" s="12" t="s">
        <v>2386</v>
      </c>
      <c r="G1292" s="12" t="s">
        <v>5535</v>
      </c>
      <c r="H1292" s="20">
        <v>45915</v>
      </c>
      <c r="I1292" s="20"/>
      <c r="J1292" s="12" t="s">
        <v>1583</v>
      </c>
      <c r="K1292" s="12" t="s">
        <v>1584</v>
      </c>
    </row>
    <row r="1293" spans="1:11" hidden="1" x14ac:dyDescent="0.35">
      <c r="A1293" s="9" t="s">
        <v>5536</v>
      </c>
      <c r="B1293" s="10" t="s">
        <v>3219</v>
      </c>
      <c r="C1293" t="str">
        <f t="shared" si="206"/>
        <v>üvegben</v>
      </c>
      <c r="D1293" s="10" t="s">
        <v>5537</v>
      </c>
      <c r="E1293" s="10" t="s">
        <v>5534</v>
      </c>
      <c r="F1293" s="10" t="s">
        <v>2386</v>
      </c>
      <c r="G1293" s="10" t="s">
        <v>5535</v>
      </c>
      <c r="H1293" s="21">
        <v>45740</v>
      </c>
      <c r="I1293" s="21"/>
      <c r="J1293" s="10" t="s">
        <v>1556</v>
      </c>
      <c r="K1293" s="10" t="s">
        <v>1563</v>
      </c>
    </row>
    <row r="1294" spans="1:11" hidden="1" x14ac:dyDescent="0.35">
      <c r="A1294" s="11" t="s">
        <v>5538</v>
      </c>
      <c r="B1294" s="12" t="s">
        <v>1586</v>
      </c>
      <c r="C1294" t="str">
        <f t="shared" si="206"/>
        <v>injekciós üvegben</v>
      </c>
      <c r="D1294" s="12" t="s">
        <v>5539</v>
      </c>
      <c r="E1294" s="12" t="s">
        <v>5534</v>
      </c>
      <c r="F1294" s="12" t="s">
        <v>1818</v>
      </c>
      <c r="G1294" s="12" t="s">
        <v>5540</v>
      </c>
      <c r="H1294" s="20">
        <v>43470</v>
      </c>
      <c r="I1294" s="20"/>
      <c r="J1294" s="12" t="s">
        <v>1583</v>
      </c>
      <c r="K1294" s="12" t="s">
        <v>1584</v>
      </c>
    </row>
    <row r="1295" spans="1:11" hidden="1" x14ac:dyDescent="0.35">
      <c r="A1295" s="9" t="s">
        <v>5541</v>
      </c>
      <c r="B1295" s="10" t="s">
        <v>1586</v>
      </c>
      <c r="C1295" t="str">
        <f t="shared" si="206"/>
        <v>injekciós üvegben</v>
      </c>
      <c r="D1295" s="10" t="s">
        <v>5542</v>
      </c>
      <c r="E1295" s="10" t="s">
        <v>5534</v>
      </c>
      <c r="F1295" s="10" t="s">
        <v>1818</v>
      </c>
      <c r="G1295" s="10" t="s">
        <v>5540</v>
      </c>
      <c r="H1295" s="21">
        <v>43915</v>
      </c>
      <c r="I1295" s="21"/>
      <c r="J1295" s="10" t="s">
        <v>1544</v>
      </c>
      <c r="K1295" s="10" t="s">
        <v>1549</v>
      </c>
    </row>
    <row r="1296" spans="1:11" hidden="1" x14ac:dyDescent="0.35">
      <c r="A1296" s="11" t="s">
        <v>5543</v>
      </c>
      <c r="B1296" s="12" t="s">
        <v>5544</v>
      </c>
      <c r="C1296" t="str">
        <f>TRIM(_xlfn.TEXTAFTER(B1296, "g"))</f>
        <v>injekciós üvegben</v>
      </c>
      <c r="D1296" s="12" t="s">
        <v>5545</v>
      </c>
      <c r="E1296" s="12" t="s">
        <v>5534</v>
      </c>
      <c r="F1296" s="12" t="s">
        <v>1554</v>
      </c>
      <c r="G1296" s="12" t="s">
        <v>5535</v>
      </c>
      <c r="H1296" s="20">
        <v>45706</v>
      </c>
      <c r="I1296" s="20"/>
      <c r="J1296" s="12" t="s">
        <v>1583</v>
      </c>
      <c r="K1296" s="12" t="s">
        <v>1545</v>
      </c>
    </row>
    <row r="1297" spans="1:11" hidden="1" x14ac:dyDescent="0.35">
      <c r="A1297" s="9" t="s">
        <v>5546</v>
      </c>
      <c r="B1297" s="10" t="s">
        <v>5547</v>
      </c>
      <c r="C1297" t="str">
        <f>TRIM(_xlfn.TEXTAFTER(B1297, "mg"))</f>
        <v>injekciós üvegben</v>
      </c>
      <c r="D1297" s="10" t="s">
        <v>5548</v>
      </c>
      <c r="E1297" s="10" t="s">
        <v>5534</v>
      </c>
      <c r="F1297" s="10" t="s">
        <v>1554</v>
      </c>
      <c r="G1297" s="10" t="s">
        <v>5535</v>
      </c>
      <c r="H1297" s="21">
        <v>42541</v>
      </c>
      <c r="I1297" s="21"/>
      <c r="J1297" s="10" t="s">
        <v>1583</v>
      </c>
      <c r="K1297" s="10" t="s">
        <v>1747</v>
      </c>
    </row>
    <row r="1298" spans="1:11" hidden="1" x14ac:dyDescent="0.35">
      <c r="A1298" s="11" t="s">
        <v>5546</v>
      </c>
      <c r="B1298" s="12" t="s">
        <v>5549</v>
      </c>
      <c r="C1298" t="str">
        <f>TRIM(_xlfn.TEXTAFTER(B1298, "mg"))</f>
        <v>injekciós üvegben</v>
      </c>
      <c r="D1298" s="12" t="s">
        <v>5550</v>
      </c>
      <c r="E1298" s="12" t="s">
        <v>5534</v>
      </c>
      <c r="F1298" s="12" t="s">
        <v>1554</v>
      </c>
      <c r="G1298" s="12" t="s">
        <v>5535</v>
      </c>
      <c r="H1298" s="20">
        <v>45706</v>
      </c>
      <c r="I1298" s="20"/>
      <c r="J1298" s="12" t="s">
        <v>1583</v>
      </c>
      <c r="K1298" s="12" t="s">
        <v>1545</v>
      </c>
    </row>
    <row r="1299" spans="1:11" hidden="1" x14ac:dyDescent="0.35">
      <c r="A1299" s="9" t="s">
        <v>5551</v>
      </c>
      <c r="B1299" s="10" t="s">
        <v>5552</v>
      </c>
      <c r="C1299" t="str">
        <f>TRIM(_xlfn.TEXTAFTER(B1299, "ml"))</f>
        <v>elõretöltött fecskendõben</v>
      </c>
      <c r="D1299" s="10" t="s">
        <v>5553</v>
      </c>
      <c r="E1299" s="10" t="s">
        <v>2602</v>
      </c>
      <c r="F1299" s="10" t="s">
        <v>4660</v>
      </c>
      <c r="G1299" s="10" t="s">
        <v>5554</v>
      </c>
      <c r="H1299" s="21">
        <v>42972</v>
      </c>
      <c r="I1299" s="21"/>
      <c r="J1299" s="10" t="s">
        <v>1544</v>
      </c>
      <c r="K1299" s="10" t="s">
        <v>1584</v>
      </c>
    </row>
    <row r="1300" spans="1:11" hidden="1" x14ac:dyDescent="0.35">
      <c r="A1300" s="11" t="s">
        <v>5555</v>
      </c>
      <c r="B1300" s="12" t="s">
        <v>2116</v>
      </c>
      <c r="C1300" t="str">
        <f>TRIM(_xlfn.TEXTAFTER(B1300, "ml"))</f>
        <v>elõretöltött fecskendõben</v>
      </c>
      <c r="D1300" s="12" t="s">
        <v>5556</v>
      </c>
      <c r="E1300" s="12" t="s">
        <v>2602</v>
      </c>
      <c r="F1300" s="12" t="s">
        <v>4660</v>
      </c>
      <c r="G1300" s="12" t="s">
        <v>5554</v>
      </c>
      <c r="H1300" s="20">
        <v>44074</v>
      </c>
      <c r="I1300" s="20"/>
      <c r="J1300" s="12" t="s">
        <v>1544</v>
      </c>
      <c r="K1300" s="12" t="s">
        <v>1584</v>
      </c>
    </row>
    <row r="1301" spans="1:11" hidden="1" x14ac:dyDescent="0.35">
      <c r="A1301" s="9" t="s">
        <v>5557</v>
      </c>
      <c r="B1301" s="10" t="s">
        <v>1638</v>
      </c>
      <c r="C1301" t="str">
        <f t="shared" ref="C1301:C1302" si="207">TRIM(_xlfn.TEXTAFTER(B1301, "-"))</f>
        <v>buborékcsomagolásban</v>
      </c>
      <c r="D1301" s="10" t="s">
        <v>5558</v>
      </c>
      <c r="E1301" s="10" t="s">
        <v>4073</v>
      </c>
      <c r="F1301" s="10" t="s">
        <v>1806</v>
      </c>
      <c r="G1301" s="10" t="s">
        <v>4074</v>
      </c>
      <c r="H1301" s="21">
        <v>44277</v>
      </c>
      <c r="I1301" s="21"/>
      <c r="J1301" s="10" t="s">
        <v>1583</v>
      </c>
      <c r="K1301" s="10" t="s">
        <v>1567</v>
      </c>
    </row>
    <row r="1302" spans="1:11" x14ac:dyDescent="0.35">
      <c r="A1302" s="11" t="s">
        <v>5559</v>
      </c>
      <c r="B1302" s="12" t="s">
        <v>1667</v>
      </c>
      <c r="C1302" t="str">
        <f t="shared" si="207"/>
        <v>buborékcsomagolásban</v>
      </c>
      <c r="D1302" s="12" t="s">
        <v>5560</v>
      </c>
      <c r="E1302" s="12" t="s">
        <v>5561</v>
      </c>
      <c r="F1302" s="12" t="s">
        <v>2113</v>
      </c>
      <c r="G1302" s="12" t="s">
        <v>5562</v>
      </c>
      <c r="H1302" s="20">
        <v>45869</v>
      </c>
      <c r="I1302" s="20">
        <v>46387</v>
      </c>
      <c r="J1302" s="12" t="s">
        <v>1544</v>
      </c>
      <c r="K1302" s="12" t="s">
        <v>1545</v>
      </c>
    </row>
    <row r="1303" spans="1:11" hidden="1" x14ac:dyDescent="0.35">
      <c r="A1303" s="9" t="s">
        <v>5563</v>
      </c>
      <c r="B1303" s="10" t="s">
        <v>3244</v>
      </c>
      <c r="C1303" t="str">
        <f>TRIM(_xlfn.TEXTAFTER(B1303, "ml"))</f>
        <v>elõretöltött fecskendõben</v>
      </c>
      <c r="D1303" s="10" t="s">
        <v>5564</v>
      </c>
      <c r="E1303" s="10" t="s">
        <v>3246</v>
      </c>
      <c r="F1303" s="10" t="s">
        <v>1593</v>
      </c>
      <c r="G1303" s="10" t="s">
        <v>3247</v>
      </c>
      <c r="H1303" s="21">
        <v>45078</v>
      </c>
      <c r="I1303" s="21"/>
      <c r="J1303" s="10" t="s">
        <v>1544</v>
      </c>
      <c r="K1303" s="10" t="s">
        <v>1573</v>
      </c>
    </row>
    <row r="1304" spans="1:11" x14ac:dyDescent="0.35">
      <c r="A1304" s="11" t="s">
        <v>5565</v>
      </c>
      <c r="B1304" s="12" t="s">
        <v>1667</v>
      </c>
      <c r="C1304" t="str">
        <f t="shared" ref="C1304:C1309" si="208">TRIM(_xlfn.TEXTAFTER(B1304, "-"))</f>
        <v>buborékcsomagolásban</v>
      </c>
      <c r="D1304" s="12" t="s">
        <v>5566</v>
      </c>
      <c r="E1304" s="12" t="s">
        <v>3077</v>
      </c>
      <c r="F1304" s="12" t="s">
        <v>2113</v>
      </c>
      <c r="G1304" s="12" t="s">
        <v>3078</v>
      </c>
      <c r="H1304" s="20">
        <v>45950</v>
      </c>
      <c r="I1304" s="20">
        <v>46752</v>
      </c>
      <c r="J1304" s="12" t="s">
        <v>1544</v>
      </c>
      <c r="K1304" s="12" t="s">
        <v>1545</v>
      </c>
    </row>
    <row r="1305" spans="1:11" hidden="1" x14ac:dyDescent="0.35">
      <c r="A1305" s="9" t="s">
        <v>5567</v>
      </c>
      <c r="B1305" s="10" t="s">
        <v>1735</v>
      </c>
      <c r="C1305" t="str">
        <f t="shared" si="208"/>
        <v>buborékcsomagolásban</v>
      </c>
      <c r="D1305" s="10" t="s">
        <v>5568</v>
      </c>
      <c r="E1305" s="10" t="s">
        <v>5569</v>
      </c>
      <c r="F1305" s="10" t="s">
        <v>1542</v>
      </c>
      <c r="G1305" s="10" t="s">
        <v>5570</v>
      </c>
      <c r="H1305" s="21">
        <v>45957</v>
      </c>
      <c r="I1305" s="21"/>
      <c r="J1305" s="10" t="s">
        <v>1544</v>
      </c>
      <c r="K1305" s="10" t="s">
        <v>1567</v>
      </c>
    </row>
    <row r="1306" spans="1:11" hidden="1" x14ac:dyDescent="0.35">
      <c r="A1306" s="11" t="s">
        <v>5567</v>
      </c>
      <c r="B1306" s="12" t="s">
        <v>1638</v>
      </c>
      <c r="C1306" t="str">
        <f t="shared" si="208"/>
        <v>buborékcsomagolásban</v>
      </c>
      <c r="D1306" s="12" t="s">
        <v>5571</v>
      </c>
      <c r="E1306" s="12" t="s">
        <v>5569</v>
      </c>
      <c r="F1306" s="12" t="s">
        <v>1542</v>
      </c>
      <c r="G1306" s="12" t="s">
        <v>5570</v>
      </c>
      <c r="H1306" s="20">
        <v>45959</v>
      </c>
      <c r="I1306" s="20"/>
      <c r="J1306" s="12" t="s">
        <v>1544</v>
      </c>
      <c r="K1306" s="12" t="s">
        <v>1567</v>
      </c>
    </row>
    <row r="1307" spans="1:11" hidden="1" x14ac:dyDescent="0.35">
      <c r="A1307" s="9" t="s">
        <v>5572</v>
      </c>
      <c r="B1307" s="10" t="s">
        <v>1735</v>
      </c>
      <c r="C1307" t="str">
        <f t="shared" si="208"/>
        <v>buborékcsomagolásban</v>
      </c>
      <c r="D1307" s="10" t="s">
        <v>5573</v>
      </c>
      <c r="E1307" s="10" t="s">
        <v>5574</v>
      </c>
      <c r="F1307" s="10" t="s">
        <v>1593</v>
      </c>
      <c r="G1307" s="10" t="s">
        <v>5575</v>
      </c>
      <c r="H1307" s="21">
        <v>45747</v>
      </c>
      <c r="I1307" s="21"/>
      <c r="J1307" s="10" t="s">
        <v>1544</v>
      </c>
      <c r="K1307" s="10" t="s">
        <v>1563</v>
      </c>
    </row>
    <row r="1308" spans="1:11" hidden="1" x14ac:dyDescent="0.35">
      <c r="A1308" s="11" t="s">
        <v>5572</v>
      </c>
      <c r="B1308" s="12" t="s">
        <v>1638</v>
      </c>
      <c r="C1308" t="str">
        <f t="shared" si="208"/>
        <v>buborékcsomagolásban</v>
      </c>
      <c r="D1308" s="12" t="s">
        <v>5576</v>
      </c>
      <c r="E1308" s="12" t="s">
        <v>5574</v>
      </c>
      <c r="F1308" s="12" t="s">
        <v>1593</v>
      </c>
      <c r="G1308" s="12" t="s">
        <v>5575</v>
      </c>
      <c r="H1308" s="20">
        <v>45622</v>
      </c>
      <c r="I1308" s="20"/>
      <c r="J1308" s="12" t="s">
        <v>1544</v>
      </c>
      <c r="K1308" s="12" t="s">
        <v>1649</v>
      </c>
    </row>
    <row r="1309" spans="1:11" hidden="1" x14ac:dyDescent="0.35">
      <c r="A1309" s="9" t="s">
        <v>5572</v>
      </c>
      <c r="B1309" s="10" t="s">
        <v>1791</v>
      </c>
      <c r="C1309" t="str">
        <f t="shared" si="208"/>
        <v>buborékcsomagolásban</v>
      </c>
      <c r="D1309" s="10" t="s">
        <v>5577</v>
      </c>
      <c r="E1309" s="10" t="s">
        <v>5574</v>
      </c>
      <c r="F1309" s="10" t="s">
        <v>1593</v>
      </c>
      <c r="G1309" s="10" t="s">
        <v>5575</v>
      </c>
      <c r="H1309" s="21">
        <v>45622</v>
      </c>
      <c r="I1309" s="21"/>
      <c r="J1309" s="10" t="s">
        <v>1544</v>
      </c>
      <c r="K1309" s="10" t="s">
        <v>1649</v>
      </c>
    </row>
    <row r="1310" spans="1:11" hidden="1" x14ac:dyDescent="0.35">
      <c r="A1310" s="11" t="s">
        <v>5578</v>
      </c>
      <c r="B1310" s="12" t="s">
        <v>2825</v>
      </c>
      <c r="C1310" t="str">
        <f>TRIM(_xlfn.TEXTAFTER(B1310, "ml"))</f>
        <v>cseppentõs tartályban</v>
      </c>
      <c r="D1310" s="12" t="s">
        <v>5579</v>
      </c>
      <c r="E1310" s="12" t="s">
        <v>2827</v>
      </c>
      <c r="F1310" s="12" t="s">
        <v>2258</v>
      </c>
      <c r="G1310" s="12" t="s">
        <v>2516</v>
      </c>
      <c r="H1310" s="20">
        <v>42417</v>
      </c>
      <c r="I1310" s="20"/>
      <c r="J1310" s="12" t="s">
        <v>1544</v>
      </c>
      <c r="K1310" s="12" t="s">
        <v>1584</v>
      </c>
    </row>
    <row r="1311" spans="1:11" hidden="1" x14ac:dyDescent="0.35">
      <c r="A1311" s="9" t="s">
        <v>5578</v>
      </c>
      <c r="B1311" s="10" t="s">
        <v>5580</v>
      </c>
      <c r="C1311" t="str">
        <f>TRIM(_xlfn.TEXTAFTER(B1311, "ml"))</f>
        <v>cseppentõs tartályban</v>
      </c>
      <c r="D1311" s="10" t="s">
        <v>5581</v>
      </c>
      <c r="E1311" s="10" t="s">
        <v>2827</v>
      </c>
      <c r="F1311" s="10" t="s">
        <v>2258</v>
      </c>
      <c r="G1311" s="10" t="s">
        <v>2516</v>
      </c>
      <c r="H1311" s="21">
        <v>42417</v>
      </c>
      <c r="I1311" s="21"/>
      <c r="J1311" s="10" t="s">
        <v>1544</v>
      </c>
      <c r="K1311" s="10" t="s">
        <v>1584</v>
      </c>
    </row>
    <row r="1312" spans="1:11" hidden="1" x14ac:dyDescent="0.35">
      <c r="A1312" s="11" t="s">
        <v>5578</v>
      </c>
      <c r="B1312" s="12" t="s">
        <v>5582</v>
      </c>
      <c r="C1312" t="str">
        <f>TRIM(_xlfn.TEXTAFTER(B1312, "ml"))</f>
        <v>cseppentõs tartályban</v>
      </c>
      <c r="D1312" s="12" t="s">
        <v>5583</v>
      </c>
      <c r="E1312" s="12" t="s">
        <v>2827</v>
      </c>
      <c r="F1312" s="12" t="s">
        <v>2258</v>
      </c>
      <c r="G1312" s="12" t="s">
        <v>2516</v>
      </c>
      <c r="H1312" s="20">
        <v>42417</v>
      </c>
      <c r="I1312" s="20"/>
      <c r="J1312" s="12" t="s">
        <v>1544</v>
      </c>
      <c r="K1312" s="12" t="s">
        <v>1584</v>
      </c>
    </row>
    <row r="1313" spans="1:11" x14ac:dyDescent="0.35">
      <c r="A1313" s="9" t="s">
        <v>5584</v>
      </c>
      <c r="B1313" s="10" t="s">
        <v>3888</v>
      </c>
      <c r="C1313" t="str">
        <f t="shared" ref="C1313:C1314" si="209">TRIM(_xlfn.TEXTAFTER(B1313, "g"))</f>
        <v>tubusban</v>
      </c>
      <c r="D1313" s="10" t="s">
        <v>5585</v>
      </c>
      <c r="E1313" s="10" t="s">
        <v>5586</v>
      </c>
      <c r="F1313" s="10" t="s">
        <v>5587</v>
      </c>
      <c r="G1313" s="10" t="s">
        <v>5588</v>
      </c>
      <c r="H1313" s="21">
        <v>44733</v>
      </c>
      <c r="I1313" s="21">
        <v>46022</v>
      </c>
      <c r="J1313" s="10" t="s">
        <v>1583</v>
      </c>
      <c r="K1313" s="10" t="s">
        <v>1549</v>
      </c>
    </row>
    <row r="1314" spans="1:11" x14ac:dyDescent="0.35">
      <c r="A1314" s="11" t="s">
        <v>5584</v>
      </c>
      <c r="B1314" s="12" t="s">
        <v>2741</v>
      </c>
      <c r="C1314" t="str">
        <f t="shared" si="209"/>
        <v>tubusban</v>
      </c>
      <c r="D1314" s="12" t="s">
        <v>5589</v>
      </c>
      <c r="E1314" s="12" t="s">
        <v>5586</v>
      </c>
      <c r="F1314" s="12" t="s">
        <v>5587</v>
      </c>
      <c r="G1314" s="12" t="s">
        <v>5588</v>
      </c>
      <c r="H1314" s="20">
        <v>44733</v>
      </c>
      <c r="I1314" s="20">
        <v>46022</v>
      </c>
      <c r="J1314" s="12" t="s">
        <v>1583</v>
      </c>
      <c r="K1314" s="12" t="s">
        <v>1549</v>
      </c>
    </row>
    <row r="1315" spans="1:11" hidden="1" x14ac:dyDescent="0.35">
      <c r="A1315" s="9" t="s">
        <v>5590</v>
      </c>
      <c r="B1315" s="10" t="s">
        <v>2116</v>
      </c>
      <c r="C1315" t="str">
        <f>TRIM(_xlfn.TEXTAFTER(B1315, "ml"))</f>
        <v>elõretöltött fecskendõben</v>
      </c>
      <c r="D1315" s="10" t="s">
        <v>5591</v>
      </c>
      <c r="E1315" s="10" t="s">
        <v>5592</v>
      </c>
      <c r="F1315" s="10" t="s">
        <v>5593</v>
      </c>
      <c r="G1315" s="10" t="s">
        <v>5594</v>
      </c>
      <c r="H1315" s="21">
        <v>42965</v>
      </c>
      <c r="I1315" s="21"/>
      <c r="J1315" s="10" t="s">
        <v>1544</v>
      </c>
      <c r="K1315" s="10" t="s">
        <v>3565</v>
      </c>
    </row>
    <row r="1316" spans="1:11" hidden="1" x14ac:dyDescent="0.35">
      <c r="A1316" s="11" t="s">
        <v>5590</v>
      </c>
      <c r="B1316" s="12" t="s">
        <v>5454</v>
      </c>
      <c r="C1316" t="str">
        <f>TRIM(_xlfn.TEXTAFTER(B1316, "ml"))</f>
        <v>elõretöltött fecskendõben</v>
      </c>
      <c r="D1316" s="12" t="s">
        <v>5595</v>
      </c>
      <c r="E1316" s="12" t="s">
        <v>5592</v>
      </c>
      <c r="F1316" s="12" t="s">
        <v>5593</v>
      </c>
      <c r="G1316" s="12" t="s">
        <v>5594</v>
      </c>
      <c r="H1316" s="20">
        <v>42965</v>
      </c>
      <c r="I1316" s="20"/>
      <c r="J1316" s="12" t="s">
        <v>1544</v>
      </c>
      <c r="K1316" s="12" t="s">
        <v>3565</v>
      </c>
    </row>
    <row r="1317" spans="1:11" hidden="1" x14ac:dyDescent="0.35">
      <c r="A1317" s="9" t="s">
        <v>5590</v>
      </c>
      <c r="B1317" s="10" t="s">
        <v>5596</v>
      </c>
      <c r="C1317" t="str">
        <f>TRIM(_xlfn.TEXTAFTER(B1317, "ml"))</f>
        <v>elõretöltött fecskendõben</v>
      </c>
      <c r="D1317" s="10" t="s">
        <v>5597</v>
      </c>
      <c r="E1317" s="10" t="s">
        <v>5592</v>
      </c>
      <c r="F1317" s="10" t="s">
        <v>5593</v>
      </c>
      <c r="G1317" s="10" t="s">
        <v>5594</v>
      </c>
      <c r="H1317" s="21">
        <v>42965</v>
      </c>
      <c r="I1317" s="21"/>
      <c r="J1317" s="10" t="s">
        <v>1544</v>
      </c>
      <c r="K1317" s="10" t="s">
        <v>3565</v>
      </c>
    </row>
    <row r="1318" spans="1:11" hidden="1" x14ac:dyDescent="0.35">
      <c r="A1318" s="11" t="s">
        <v>5590</v>
      </c>
      <c r="B1318" s="12" t="s">
        <v>5456</v>
      </c>
      <c r="C1318" t="str">
        <f>TRIM(_xlfn.TEXTAFTER(B1318, "ml"))</f>
        <v>elõretöltött fecskendõben</v>
      </c>
      <c r="D1318" s="12" t="s">
        <v>5598</v>
      </c>
      <c r="E1318" s="12" t="s">
        <v>5592</v>
      </c>
      <c r="F1318" s="12" t="s">
        <v>5593</v>
      </c>
      <c r="G1318" s="12" t="s">
        <v>5594</v>
      </c>
      <c r="H1318" s="20">
        <v>42965</v>
      </c>
      <c r="I1318" s="20"/>
      <c r="J1318" s="12" t="s">
        <v>1544</v>
      </c>
      <c r="K1318" s="12" t="s">
        <v>3565</v>
      </c>
    </row>
    <row r="1319" spans="1:11" hidden="1" x14ac:dyDescent="0.35">
      <c r="A1319" s="9" t="s">
        <v>5599</v>
      </c>
      <c r="B1319" s="10" t="s">
        <v>5421</v>
      </c>
      <c r="C1319" t="str">
        <f>TRIM(_xlfn.TEXTAFTER(B1319, "ml"))</f>
        <v>injekciós üvegben</v>
      </c>
      <c r="D1319" s="10" t="s">
        <v>5600</v>
      </c>
      <c r="E1319" s="10" t="s">
        <v>5601</v>
      </c>
      <c r="F1319" s="10" t="s">
        <v>1542</v>
      </c>
      <c r="G1319" s="10" t="s">
        <v>5602</v>
      </c>
      <c r="H1319" s="21">
        <v>45462</v>
      </c>
      <c r="I1319" s="21"/>
      <c r="J1319" s="10" t="s">
        <v>1544</v>
      </c>
      <c r="K1319" s="10" t="s">
        <v>1573</v>
      </c>
    </row>
    <row r="1320" spans="1:11" hidden="1" x14ac:dyDescent="0.35">
      <c r="A1320" s="11" t="s">
        <v>5603</v>
      </c>
      <c r="B1320" s="12" t="s">
        <v>5604</v>
      </c>
      <c r="C1320" t="str">
        <f>TRIM(_xlfn.TEXTAFTER(B1320, "g"))</f>
        <v>tubusban</v>
      </c>
      <c r="D1320" s="12" t="s">
        <v>5605</v>
      </c>
      <c r="E1320" s="12" t="s">
        <v>5606</v>
      </c>
      <c r="F1320" s="12" t="s">
        <v>4464</v>
      </c>
      <c r="G1320" s="12" t="s">
        <v>5607</v>
      </c>
      <c r="H1320" s="20">
        <v>45663</v>
      </c>
      <c r="I1320" s="20"/>
      <c r="J1320" s="12" t="s">
        <v>1783</v>
      </c>
      <c r="K1320" s="12" t="s">
        <v>1549</v>
      </c>
    </row>
    <row r="1321" spans="1:11" hidden="1" x14ac:dyDescent="0.35">
      <c r="A1321" s="9" t="s">
        <v>5608</v>
      </c>
      <c r="B1321" s="10" t="s">
        <v>1667</v>
      </c>
      <c r="C1321" t="str">
        <f t="shared" ref="C1321" si="210">TRIM(_xlfn.TEXTAFTER(B1321, "-"))</f>
        <v>buborékcsomagolásban</v>
      </c>
      <c r="D1321" s="10" t="s">
        <v>5609</v>
      </c>
      <c r="E1321" s="10" t="s">
        <v>5610</v>
      </c>
      <c r="F1321" s="10" t="s">
        <v>1931</v>
      </c>
      <c r="G1321" s="10" t="s">
        <v>5611</v>
      </c>
      <c r="H1321" s="21">
        <v>44614</v>
      </c>
      <c r="I1321" s="21"/>
      <c r="J1321" s="10" t="s">
        <v>1544</v>
      </c>
      <c r="K1321" s="10" t="s">
        <v>1573</v>
      </c>
    </row>
    <row r="1322" spans="1:11" x14ac:dyDescent="0.35">
      <c r="A1322" s="11" t="s">
        <v>5612</v>
      </c>
      <c r="B1322" s="12" t="s">
        <v>2359</v>
      </c>
      <c r="C1322" t="str">
        <f>TRIM(_xlfn.TEXTAFTER(B1322, "ml"))</f>
        <v>üvegben</v>
      </c>
      <c r="D1322" s="12" t="s">
        <v>5613</v>
      </c>
      <c r="E1322" s="12" t="s">
        <v>5614</v>
      </c>
      <c r="F1322" s="12" t="s">
        <v>2113</v>
      </c>
      <c r="G1322" s="12" t="s">
        <v>5615</v>
      </c>
      <c r="H1322" s="20">
        <v>45792</v>
      </c>
      <c r="I1322" s="20">
        <v>46022</v>
      </c>
      <c r="J1322" s="12" t="s">
        <v>1583</v>
      </c>
      <c r="K1322" s="12" t="s">
        <v>1649</v>
      </c>
    </row>
    <row r="1323" spans="1:11" hidden="1" x14ac:dyDescent="0.35">
      <c r="A1323" s="9" t="s">
        <v>5616</v>
      </c>
      <c r="B1323" s="10" t="s">
        <v>1608</v>
      </c>
      <c r="C1323" t="str">
        <f t="shared" ref="C1323:C1325" si="211">TRIM(_xlfn.TEXTAFTER(B1323, "-"))</f>
        <v>buborékcsomagolásban</v>
      </c>
      <c r="D1323" s="10" t="s">
        <v>5617</v>
      </c>
      <c r="E1323" s="10" t="s">
        <v>5618</v>
      </c>
      <c r="F1323" s="10" t="s">
        <v>1593</v>
      </c>
      <c r="G1323" s="10" t="s">
        <v>5619</v>
      </c>
      <c r="H1323" s="21">
        <v>45607</v>
      </c>
      <c r="I1323" s="21"/>
      <c r="J1323" s="10" t="s">
        <v>1544</v>
      </c>
      <c r="K1323" s="10" t="s">
        <v>1567</v>
      </c>
    </row>
    <row r="1324" spans="1:11" hidden="1" x14ac:dyDescent="0.35">
      <c r="A1324" s="11" t="s">
        <v>5620</v>
      </c>
      <c r="B1324" s="12" t="s">
        <v>5621</v>
      </c>
      <c r="C1324" t="str">
        <f t="shared" si="211"/>
        <v>buborékcsomagolásban</v>
      </c>
      <c r="D1324" s="12" t="s">
        <v>5622</v>
      </c>
      <c r="E1324" s="12" t="s">
        <v>5623</v>
      </c>
      <c r="F1324" s="12" t="s">
        <v>1818</v>
      </c>
      <c r="G1324" s="12" t="s">
        <v>5624</v>
      </c>
      <c r="H1324" s="20">
        <v>45702</v>
      </c>
      <c r="I1324" s="20"/>
      <c r="J1324" s="12" t="s">
        <v>1544</v>
      </c>
      <c r="K1324" s="12" t="s">
        <v>1584</v>
      </c>
    </row>
    <row r="1325" spans="1:11" hidden="1" x14ac:dyDescent="0.35">
      <c r="A1325" s="9" t="s">
        <v>5625</v>
      </c>
      <c r="B1325" s="10" t="s">
        <v>1994</v>
      </c>
      <c r="C1325" t="str">
        <f t="shared" si="211"/>
        <v>buborékcsomagolásban</v>
      </c>
      <c r="D1325" s="10" t="s">
        <v>5626</v>
      </c>
      <c r="E1325" s="10" t="s">
        <v>5623</v>
      </c>
      <c r="F1325" s="10" t="s">
        <v>2429</v>
      </c>
      <c r="G1325" s="10" t="s">
        <v>5624</v>
      </c>
      <c r="H1325" s="21">
        <v>45384</v>
      </c>
      <c r="I1325" s="21"/>
      <c r="J1325" s="10" t="s">
        <v>1544</v>
      </c>
      <c r="K1325" s="10" t="s">
        <v>1573</v>
      </c>
    </row>
    <row r="1326" spans="1:11" x14ac:dyDescent="0.35">
      <c r="A1326" s="11" t="s">
        <v>5627</v>
      </c>
      <c r="B1326" s="12" t="s">
        <v>5628</v>
      </c>
      <c r="C1326" t="str">
        <f>TRIM(_xlfn.TEXTAFTER(B1326, "ml"))</f>
        <v>OPC ampullában</v>
      </c>
      <c r="D1326" s="12" t="s">
        <v>5629</v>
      </c>
      <c r="E1326" s="12" t="s">
        <v>2724</v>
      </c>
      <c r="F1326" s="12" t="s">
        <v>4128</v>
      </c>
      <c r="G1326" s="12" t="s">
        <v>2728</v>
      </c>
      <c r="H1326" s="20">
        <v>45930</v>
      </c>
      <c r="I1326" s="20">
        <v>45957</v>
      </c>
      <c r="J1326" s="12" t="s">
        <v>1583</v>
      </c>
      <c r="K1326" s="12" t="s">
        <v>1595</v>
      </c>
    </row>
    <row r="1327" spans="1:11" hidden="1" x14ac:dyDescent="0.35">
      <c r="A1327" s="9" t="s">
        <v>5630</v>
      </c>
      <c r="B1327" s="10" t="s">
        <v>1717</v>
      </c>
      <c r="C1327" t="str">
        <f t="shared" ref="C1327:C1330" si="212">TRIM(_xlfn.TEXTAFTER(B1327, "-"))</f>
        <v>buborékcsomagolásban</v>
      </c>
      <c r="D1327" s="10" t="s">
        <v>5631</v>
      </c>
      <c r="E1327" s="10" t="s">
        <v>5632</v>
      </c>
      <c r="F1327" s="10" t="s">
        <v>4318</v>
      </c>
      <c r="G1327" s="10" t="s">
        <v>2728</v>
      </c>
      <c r="H1327" s="21">
        <v>42521</v>
      </c>
      <c r="I1327" s="21"/>
      <c r="J1327" s="10" t="s">
        <v>1544</v>
      </c>
      <c r="K1327" s="10" t="s">
        <v>1595</v>
      </c>
    </row>
    <row r="1328" spans="1:11" hidden="1" x14ac:dyDescent="0.35">
      <c r="A1328" s="11" t="s">
        <v>5633</v>
      </c>
      <c r="B1328" s="12" t="s">
        <v>1717</v>
      </c>
      <c r="C1328" t="str">
        <f t="shared" si="212"/>
        <v>buborékcsomagolásban</v>
      </c>
      <c r="D1328" s="12" t="s">
        <v>5634</v>
      </c>
      <c r="E1328" s="12" t="s">
        <v>2724</v>
      </c>
      <c r="F1328" s="12" t="s">
        <v>4318</v>
      </c>
      <c r="G1328" s="12" t="s">
        <v>2728</v>
      </c>
      <c r="H1328" s="20">
        <v>42521</v>
      </c>
      <c r="I1328" s="20"/>
      <c r="J1328" s="12" t="s">
        <v>1544</v>
      </c>
      <c r="K1328" s="12" t="s">
        <v>1563</v>
      </c>
    </row>
    <row r="1329" spans="1:11" hidden="1" x14ac:dyDescent="0.35">
      <c r="A1329" s="9" t="s">
        <v>5633</v>
      </c>
      <c r="B1329" s="10" t="s">
        <v>1608</v>
      </c>
      <c r="C1329" t="str">
        <f t="shared" si="212"/>
        <v>buborékcsomagolásban</v>
      </c>
      <c r="D1329" s="10" t="s">
        <v>5635</v>
      </c>
      <c r="E1329" s="10" t="s">
        <v>2724</v>
      </c>
      <c r="F1329" s="10" t="s">
        <v>4318</v>
      </c>
      <c r="G1329" s="10" t="s">
        <v>2728</v>
      </c>
      <c r="H1329" s="21">
        <v>40694</v>
      </c>
      <c r="I1329" s="21"/>
      <c r="J1329" s="10" t="s">
        <v>1544</v>
      </c>
      <c r="K1329" s="10" t="s">
        <v>1563</v>
      </c>
    </row>
    <row r="1330" spans="1:11" hidden="1" x14ac:dyDescent="0.35">
      <c r="A1330" s="11" t="s">
        <v>5636</v>
      </c>
      <c r="B1330" s="12" t="s">
        <v>1586</v>
      </c>
      <c r="C1330" t="str">
        <f t="shared" si="212"/>
        <v>injekciós üvegben</v>
      </c>
      <c r="D1330" s="12" t="s">
        <v>5637</v>
      </c>
      <c r="E1330" s="12" t="s">
        <v>2124</v>
      </c>
      <c r="F1330" s="12" t="s">
        <v>3651</v>
      </c>
      <c r="G1330" s="12" t="s">
        <v>5638</v>
      </c>
      <c r="H1330" s="20">
        <v>42644</v>
      </c>
      <c r="I1330" s="20"/>
      <c r="J1330" s="12" t="s">
        <v>1544</v>
      </c>
      <c r="K1330" s="12" t="s">
        <v>1584</v>
      </c>
    </row>
    <row r="1331" spans="1:11" hidden="1" x14ac:dyDescent="0.35">
      <c r="A1331" s="9" t="s">
        <v>5639</v>
      </c>
      <c r="B1331" s="10" t="s">
        <v>5640</v>
      </c>
      <c r="C1331" t="str">
        <f>TRIM(_xlfn.TEXTAFTER(B1331, "ml"))</f>
        <v>ampulla</v>
      </c>
      <c r="D1331" s="10" t="s">
        <v>5641</v>
      </c>
      <c r="E1331" s="10" t="s">
        <v>5642</v>
      </c>
      <c r="F1331" s="10" t="s">
        <v>1931</v>
      </c>
      <c r="G1331" s="10" t="s">
        <v>5643</v>
      </c>
      <c r="H1331" s="21">
        <v>42740</v>
      </c>
      <c r="I1331" s="21"/>
      <c r="J1331" s="10" t="s">
        <v>1544</v>
      </c>
      <c r="K1331" s="10" t="s">
        <v>1584</v>
      </c>
    </row>
    <row r="1332" spans="1:11" hidden="1" x14ac:dyDescent="0.35">
      <c r="A1332" s="11" t="s">
        <v>5644</v>
      </c>
      <c r="B1332" s="12" t="s">
        <v>1597</v>
      </c>
      <c r="C1332" t="str">
        <f t="shared" ref="C1332:C1335" si="213">TRIM(_xlfn.TEXTAFTER(B1332, "-"))</f>
        <v>buborékcsomagolásban</v>
      </c>
      <c r="D1332" s="12" t="s">
        <v>5645</v>
      </c>
      <c r="E1332" s="12" t="s">
        <v>5646</v>
      </c>
      <c r="F1332" s="12" t="s">
        <v>1931</v>
      </c>
      <c r="G1332" s="12" t="s">
        <v>5647</v>
      </c>
      <c r="H1332" s="20">
        <v>45945</v>
      </c>
      <c r="I1332" s="20"/>
      <c r="J1332" s="12" t="s">
        <v>1544</v>
      </c>
      <c r="K1332" s="12" t="s">
        <v>1584</v>
      </c>
    </row>
    <row r="1333" spans="1:11" hidden="1" x14ac:dyDescent="0.35">
      <c r="A1333" s="9" t="s">
        <v>5648</v>
      </c>
      <c r="B1333" s="10" t="s">
        <v>1597</v>
      </c>
      <c r="C1333" t="str">
        <f t="shared" si="213"/>
        <v>buborékcsomagolásban</v>
      </c>
      <c r="D1333" s="10" t="s">
        <v>5649</v>
      </c>
      <c r="E1333" s="10" t="s">
        <v>5646</v>
      </c>
      <c r="F1333" s="10" t="s">
        <v>1931</v>
      </c>
      <c r="G1333" s="10" t="s">
        <v>5647</v>
      </c>
      <c r="H1333" s="21">
        <v>45278</v>
      </c>
      <c r="I1333" s="21"/>
      <c r="J1333" s="10" t="s">
        <v>1544</v>
      </c>
      <c r="K1333" s="10" t="s">
        <v>1563</v>
      </c>
    </row>
    <row r="1334" spans="1:11" hidden="1" x14ac:dyDescent="0.35">
      <c r="A1334" s="11" t="s">
        <v>5650</v>
      </c>
      <c r="B1334" s="12" t="s">
        <v>1735</v>
      </c>
      <c r="C1334" t="str">
        <f t="shared" si="213"/>
        <v>buborékcsomagolásban</v>
      </c>
      <c r="D1334" s="12" t="s">
        <v>5651</v>
      </c>
      <c r="E1334" s="12" t="s">
        <v>5652</v>
      </c>
      <c r="F1334" s="12" t="s">
        <v>2607</v>
      </c>
      <c r="G1334" s="12" t="s">
        <v>5653</v>
      </c>
      <c r="H1334" s="20">
        <v>45869</v>
      </c>
      <c r="I1334" s="20"/>
      <c r="J1334" s="12" t="s">
        <v>1544</v>
      </c>
      <c r="K1334" s="12" t="s">
        <v>1584</v>
      </c>
    </row>
    <row r="1335" spans="1:11" hidden="1" x14ac:dyDescent="0.35">
      <c r="A1335" s="9" t="s">
        <v>5654</v>
      </c>
      <c r="B1335" s="10" t="s">
        <v>1735</v>
      </c>
      <c r="C1335" t="str">
        <f t="shared" si="213"/>
        <v>buborékcsomagolásban</v>
      </c>
      <c r="D1335" s="10" t="s">
        <v>5655</v>
      </c>
      <c r="E1335" s="10" t="s">
        <v>5652</v>
      </c>
      <c r="F1335" s="10" t="s">
        <v>2607</v>
      </c>
      <c r="G1335" s="10" t="s">
        <v>5653</v>
      </c>
      <c r="H1335" s="21">
        <v>44725</v>
      </c>
      <c r="I1335" s="21"/>
      <c r="J1335" s="10" t="s">
        <v>1544</v>
      </c>
      <c r="K1335" s="10" t="s">
        <v>1563</v>
      </c>
    </row>
    <row r="1336" spans="1:11" hidden="1" x14ac:dyDescent="0.35">
      <c r="A1336" s="11" t="s">
        <v>5656</v>
      </c>
      <c r="B1336" s="12" t="s">
        <v>5657</v>
      </c>
      <c r="C1336" t="str">
        <f>TRIM(_xlfn.TEXTAFTER(B1336, "ml"))</f>
        <v>injekciós üvegben</v>
      </c>
      <c r="D1336" s="12" t="s">
        <v>5658</v>
      </c>
      <c r="E1336" s="12" t="s">
        <v>5652</v>
      </c>
      <c r="F1336" s="12" t="s">
        <v>2607</v>
      </c>
      <c r="G1336" s="12" t="s">
        <v>5653</v>
      </c>
      <c r="H1336" s="20">
        <v>44957</v>
      </c>
      <c r="I1336" s="20"/>
      <c r="J1336" s="12" t="s">
        <v>1544</v>
      </c>
      <c r="K1336" s="12" t="s">
        <v>1549</v>
      </c>
    </row>
    <row r="1337" spans="1:11" hidden="1" x14ac:dyDescent="0.35">
      <c r="A1337" s="9" t="s">
        <v>5659</v>
      </c>
      <c r="B1337" s="10" t="s">
        <v>2267</v>
      </c>
      <c r="C1337" t="str">
        <f>TRIM(_xlfn.TEXTAFTER(B1337, "-"))</f>
        <v>buborékcsomagolásban</v>
      </c>
      <c r="D1337" s="10" t="s">
        <v>5660</v>
      </c>
      <c r="E1337" s="10" t="s">
        <v>5076</v>
      </c>
      <c r="F1337" s="10" t="s">
        <v>5661</v>
      </c>
      <c r="G1337" s="10" t="s">
        <v>5077</v>
      </c>
      <c r="H1337" s="21">
        <v>43891</v>
      </c>
      <c r="I1337" s="21"/>
      <c r="J1337" s="10" t="s">
        <v>1544</v>
      </c>
      <c r="K1337" s="10" t="s">
        <v>1563</v>
      </c>
    </row>
    <row r="1338" spans="1:11" hidden="1" x14ac:dyDescent="0.35">
      <c r="A1338" s="11" t="s">
        <v>5662</v>
      </c>
      <c r="B1338" s="12" t="s">
        <v>2267</v>
      </c>
      <c r="C1338" t="str">
        <f>TRIM(_xlfn.TEXTAFTER(B1338, "-"))</f>
        <v>buborékcsomagolásban</v>
      </c>
      <c r="D1338" s="12" t="s">
        <v>5663</v>
      </c>
      <c r="E1338" s="12" t="s">
        <v>5076</v>
      </c>
      <c r="F1338" s="12" t="s">
        <v>5661</v>
      </c>
      <c r="G1338" s="12" t="s">
        <v>5077</v>
      </c>
      <c r="H1338" s="20">
        <v>42522</v>
      </c>
      <c r="I1338" s="20"/>
      <c r="J1338" s="12" t="s">
        <v>1544</v>
      </c>
      <c r="K1338" s="12" t="s">
        <v>1595</v>
      </c>
    </row>
    <row r="1339" spans="1:11" hidden="1" x14ac:dyDescent="0.35">
      <c r="A1339" s="9" t="s">
        <v>5662</v>
      </c>
      <c r="B1339" s="10" t="s">
        <v>3533</v>
      </c>
      <c r="C1339" t="str">
        <f>TRIM(_xlfn.TEXTAFTER(B1339, "-"))</f>
        <v>buborékcsomagolásban</v>
      </c>
      <c r="D1339" s="10" t="s">
        <v>5664</v>
      </c>
      <c r="E1339" s="10" t="s">
        <v>5076</v>
      </c>
      <c r="F1339" s="10" t="s">
        <v>5661</v>
      </c>
      <c r="G1339" s="10" t="s">
        <v>5077</v>
      </c>
      <c r="H1339" s="21">
        <v>42522</v>
      </c>
      <c r="I1339" s="21"/>
      <c r="J1339" s="10" t="s">
        <v>1544</v>
      </c>
      <c r="K1339" s="10" t="s">
        <v>1595</v>
      </c>
    </row>
    <row r="1340" spans="1:11" hidden="1" x14ac:dyDescent="0.35">
      <c r="A1340" s="11" t="s">
        <v>5665</v>
      </c>
      <c r="B1340" s="12" t="s">
        <v>5666</v>
      </c>
      <c r="C1340" t="s">
        <v>6136</v>
      </c>
      <c r="D1340" s="12" t="s">
        <v>5667</v>
      </c>
      <c r="E1340" s="12" t="s">
        <v>5668</v>
      </c>
      <c r="F1340" s="12" t="s">
        <v>4982</v>
      </c>
      <c r="G1340" s="12" t="s">
        <v>5669</v>
      </c>
      <c r="H1340" s="20">
        <v>44440</v>
      </c>
      <c r="I1340" s="20"/>
      <c r="J1340" s="12" t="s">
        <v>1544</v>
      </c>
      <c r="K1340" s="12" t="s">
        <v>1584</v>
      </c>
    </row>
    <row r="1341" spans="1:11" hidden="1" x14ac:dyDescent="0.35">
      <c r="A1341" s="9" t="s">
        <v>5670</v>
      </c>
      <c r="B1341" s="10" t="s">
        <v>5671</v>
      </c>
      <c r="C1341" t="str">
        <f t="shared" ref="C1341:C1363" si="214">TRIM(_xlfn.TEXTAFTER(B1341, "-"))</f>
        <v>HDPE palackban</v>
      </c>
      <c r="D1341" s="10" t="s">
        <v>5672</v>
      </c>
      <c r="E1341" s="10" t="s">
        <v>5673</v>
      </c>
      <c r="F1341" s="10" t="s">
        <v>3816</v>
      </c>
      <c r="G1341" s="10" t="s">
        <v>5674</v>
      </c>
      <c r="H1341" s="21">
        <v>42018</v>
      </c>
      <c r="I1341" s="21"/>
      <c r="J1341" s="10" t="s">
        <v>1544</v>
      </c>
      <c r="K1341" s="10" t="s">
        <v>1747</v>
      </c>
    </row>
    <row r="1342" spans="1:11" hidden="1" x14ac:dyDescent="0.35">
      <c r="A1342" s="11" t="s">
        <v>5675</v>
      </c>
      <c r="B1342" s="12" t="s">
        <v>2597</v>
      </c>
      <c r="C1342" t="str">
        <f t="shared" si="214"/>
        <v>buborékcsomagolásban</v>
      </c>
      <c r="D1342" s="12" t="s">
        <v>5676</v>
      </c>
      <c r="E1342" s="12" t="s">
        <v>5673</v>
      </c>
      <c r="F1342" s="12" t="s">
        <v>3816</v>
      </c>
      <c r="G1342" s="12" t="s">
        <v>5674</v>
      </c>
      <c r="H1342" s="20">
        <v>42018</v>
      </c>
      <c r="I1342" s="20"/>
      <c r="J1342" s="12" t="s">
        <v>1544</v>
      </c>
      <c r="K1342" s="12" t="s">
        <v>1747</v>
      </c>
    </row>
    <row r="1343" spans="1:11" hidden="1" x14ac:dyDescent="0.35">
      <c r="A1343" s="9" t="s">
        <v>5675</v>
      </c>
      <c r="B1343" s="10" t="s">
        <v>1597</v>
      </c>
      <c r="C1343" t="str">
        <f t="shared" si="214"/>
        <v>buborékcsomagolásban</v>
      </c>
      <c r="D1343" s="10" t="s">
        <v>5677</v>
      </c>
      <c r="E1343" s="10" t="s">
        <v>5673</v>
      </c>
      <c r="F1343" s="10" t="s">
        <v>3816</v>
      </c>
      <c r="G1343" s="10" t="s">
        <v>5674</v>
      </c>
      <c r="H1343" s="21">
        <v>42018</v>
      </c>
      <c r="I1343" s="21"/>
      <c r="J1343" s="10" t="s">
        <v>1544</v>
      </c>
      <c r="K1343" s="10" t="s">
        <v>1747</v>
      </c>
    </row>
    <row r="1344" spans="1:11" hidden="1" x14ac:dyDescent="0.35">
      <c r="A1344" s="11" t="s">
        <v>5675</v>
      </c>
      <c r="B1344" s="12" t="s">
        <v>1638</v>
      </c>
      <c r="C1344" t="str">
        <f t="shared" si="214"/>
        <v>buborékcsomagolásban</v>
      </c>
      <c r="D1344" s="12" t="s">
        <v>5678</v>
      </c>
      <c r="E1344" s="12" t="s">
        <v>5673</v>
      </c>
      <c r="F1344" s="12" t="s">
        <v>3816</v>
      </c>
      <c r="G1344" s="12" t="s">
        <v>5674</v>
      </c>
      <c r="H1344" s="20">
        <v>42018</v>
      </c>
      <c r="I1344" s="20"/>
      <c r="J1344" s="12" t="s">
        <v>1544</v>
      </c>
      <c r="K1344" s="12" t="s">
        <v>1747</v>
      </c>
    </row>
    <row r="1345" spans="1:11" hidden="1" x14ac:dyDescent="0.35">
      <c r="A1345" s="9" t="s">
        <v>5679</v>
      </c>
      <c r="B1345" s="10" t="s">
        <v>3529</v>
      </c>
      <c r="C1345" t="str">
        <f t="shared" si="214"/>
        <v>HDPE palackban</v>
      </c>
      <c r="D1345" s="10" t="s">
        <v>5680</v>
      </c>
      <c r="E1345" s="10" t="s">
        <v>5673</v>
      </c>
      <c r="F1345" s="10" t="s">
        <v>3816</v>
      </c>
      <c r="G1345" s="10" t="s">
        <v>5674</v>
      </c>
      <c r="H1345" s="21">
        <v>42018</v>
      </c>
      <c r="I1345" s="21"/>
      <c r="J1345" s="10" t="s">
        <v>1544</v>
      </c>
      <c r="K1345" s="10" t="s">
        <v>1747</v>
      </c>
    </row>
    <row r="1346" spans="1:11" hidden="1" x14ac:dyDescent="0.35">
      <c r="A1346" s="11" t="s">
        <v>5679</v>
      </c>
      <c r="B1346" s="12" t="s">
        <v>1735</v>
      </c>
      <c r="C1346" t="str">
        <f t="shared" si="214"/>
        <v>buborékcsomagolásban</v>
      </c>
      <c r="D1346" s="12" t="s">
        <v>5681</v>
      </c>
      <c r="E1346" s="12" t="s">
        <v>5673</v>
      </c>
      <c r="F1346" s="12" t="s">
        <v>3816</v>
      </c>
      <c r="G1346" s="12" t="s">
        <v>5674</v>
      </c>
      <c r="H1346" s="20">
        <v>42018</v>
      </c>
      <c r="I1346" s="20"/>
      <c r="J1346" s="12" t="s">
        <v>1544</v>
      </c>
      <c r="K1346" s="12" t="s">
        <v>1747</v>
      </c>
    </row>
    <row r="1347" spans="1:11" hidden="1" x14ac:dyDescent="0.35">
      <c r="A1347" s="9" t="s">
        <v>5679</v>
      </c>
      <c r="B1347" s="10" t="s">
        <v>1791</v>
      </c>
      <c r="C1347" t="str">
        <f t="shared" si="214"/>
        <v>buborékcsomagolásban</v>
      </c>
      <c r="D1347" s="10" t="s">
        <v>5682</v>
      </c>
      <c r="E1347" s="10" t="s">
        <v>5673</v>
      </c>
      <c r="F1347" s="10" t="s">
        <v>3816</v>
      </c>
      <c r="G1347" s="10" t="s">
        <v>5674</v>
      </c>
      <c r="H1347" s="21">
        <v>42018</v>
      </c>
      <c r="I1347" s="21"/>
      <c r="J1347" s="10" t="s">
        <v>1544</v>
      </c>
      <c r="K1347" s="10" t="s">
        <v>1747</v>
      </c>
    </row>
    <row r="1348" spans="1:11" hidden="1" x14ac:dyDescent="0.35">
      <c r="A1348" s="11" t="s">
        <v>5683</v>
      </c>
      <c r="B1348" s="12" t="s">
        <v>3219</v>
      </c>
      <c r="C1348" t="str">
        <f t="shared" si="214"/>
        <v>üvegben</v>
      </c>
      <c r="D1348" s="12" t="s">
        <v>5684</v>
      </c>
      <c r="E1348" s="12" t="s">
        <v>5673</v>
      </c>
      <c r="F1348" s="12" t="s">
        <v>3816</v>
      </c>
      <c r="G1348" s="12" t="s">
        <v>5674</v>
      </c>
      <c r="H1348" s="20">
        <v>42018</v>
      </c>
      <c r="I1348" s="20"/>
      <c r="J1348" s="12" t="s">
        <v>1544</v>
      </c>
      <c r="K1348" s="12" t="s">
        <v>1747</v>
      </c>
    </row>
    <row r="1349" spans="1:11" x14ac:dyDescent="0.35">
      <c r="A1349" s="9" t="s">
        <v>5685</v>
      </c>
      <c r="B1349" s="10" t="s">
        <v>1586</v>
      </c>
      <c r="C1349" t="str">
        <f t="shared" si="214"/>
        <v>injekciós üvegben</v>
      </c>
      <c r="D1349" s="10" t="s">
        <v>5686</v>
      </c>
      <c r="E1349" s="10" t="s">
        <v>5687</v>
      </c>
      <c r="F1349" s="10" t="s">
        <v>1972</v>
      </c>
      <c r="G1349" s="10" t="s">
        <v>5688</v>
      </c>
      <c r="H1349" s="21">
        <v>45639</v>
      </c>
      <c r="I1349" s="21">
        <v>46022</v>
      </c>
      <c r="J1349" s="10" t="s">
        <v>1583</v>
      </c>
      <c r="K1349" s="10" t="s">
        <v>1549</v>
      </c>
    </row>
    <row r="1350" spans="1:11" hidden="1" x14ac:dyDescent="0.35">
      <c r="A1350" s="11" t="s">
        <v>5689</v>
      </c>
      <c r="B1350" s="12" t="s">
        <v>1735</v>
      </c>
      <c r="C1350" t="str">
        <f t="shared" si="214"/>
        <v>buborékcsomagolásban</v>
      </c>
      <c r="D1350" s="12" t="s">
        <v>5690</v>
      </c>
      <c r="E1350" s="12" t="s">
        <v>5691</v>
      </c>
      <c r="F1350" s="12" t="s">
        <v>2607</v>
      </c>
      <c r="G1350" s="12" t="s">
        <v>5692</v>
      </c>
      <c r="H1350" s="20">
        <v>45231</v>
      </c>
      <c r="I1350" s="20"/>
      <c r="J1350" s="12" t="s">
        <v>1544</v>
      </c>
      <c r="K1350" s="12" t="s">
        <v>1549</v>
      </c>
    </row>
    <row r="1351" spans="1:11" hidden="1" x14ac:dyDescent="0.35">
      <c r="A1351" s="9" t="s">
        <v>5693</v>
      </c>
      <c r="B1351" s="10" t="s">
        <v>1735</v>
      </c>
      <c r="C1351" t="str">
        <f t="shared" si="214"/>
        <v>buborékcsomagolásban</v>
      </c>
      <c r="D1351" s="10" t="s">
        <v>5694</v>
      </c>
      <c r="E1351" s="10" t="s">
        <v>5691</v>
      </c>
      <c r="F1351" s="10" t="s">
        <v>2607</v>
      </c>
      <c r="G1351" s="10" t="s">
        <v>5692</v>
      </c>
      <c r="H1351" s="21">
        <v>45231</v>
      </c>
      <c r="I1351" s="21"/>
      <c r="J1351" s="10" t="s">
        <v>1544</v>
      </c>
      <c r="K1351" s="10" t="s">
        <v>1549</v>
      </c>
    </row>
    <row r="1352" spans="1:11" hidden="1" x14ac:dyDescent="0.35">
      <c r="A1352" s="11" t="s">
        <v>5695</v>
      </c>
      <c r="B1352" s="12" t="s">
        <v>1735</v>
      </c>
      <c r="C1352" t="str">
        <f t="shared" si="214"/>
        <v>buborékcsomagolásban</v>
      </c>
      <c r="D1352" s="12" t="s">
        <v>5696</v>
      </c>
      <c r="E1352" s="12" t="s">
        <v>5691</v>
      </c>
      <c r="F1352" s="12" t="s">
        <v>2607</v>
      </c>
      <c r="G1352" s="12" t="s">
        <v>5692</v>
      </c>
      <c r="H1352" s="20">
        <v>45231</v>
      </c>
      <c r="I1352" s="20"/>
      <c r="J1352" s="12" t="s">
        <v>1544</v>
      </c>
      <c r="K1352" s="12" t="s">
        <v>1549</v>
      </c>
    </row>
    <row r="1353" spans="1:11" hidden="1" x14ac:dyDescent="0.35">
      <c r="A1353" s="9" t="s">
        <v>5697</v>
      </c>
      <c r="B1353" s="10" t="s">
        <v>1586</v>
      </c>
      <c r="C1353" t="str">
        <f t="shared" si="214"/>
        <v>injekciós üvegben</v>
      </c>
      <c r="D1353" s="10" t="s">
        <v>5698</v>
      </c>
      <c r="E1353" s="10" t="s">
        <v>5652</v>
      </c>
      <c r="F1353" s="10" t="s">
        <v>5699</v>
      </c>
      <c r="G1353" s="10" t="s">
        <v>5653</v>
      </c>
      <c r="H1353" s="21">
        <v>45597</v>
      </c>
      <c r="I1353" s="21"/>
      <c r="J1353" s="10" t="s">
        <v>1583</v>
      </c>
      <c r="K1353" s="10" t="s">
        <v>1545</v>
      </c>
    </row>
    <row r="1354" spans="1:11" hidden="1" x14ac:dyDescent="0.35">
      <c r="A1354" s="11" t="s">
        <v>5700</v>
      </c>
      <c r="B1354" s="12" t="s">
        <v>1881</v>
      </c>
      <c r="C1354" t="str">
        <f t="shared" si="214"/>
        <v>tartályban</v>
      </c>
      <c r="D1354" s="12" t="s">
        <v>5701</v>
      </c>
      <c r="E1354" s="12" t="s">
        <v>3982</v>
      </c>
      <c r="F1354" s="12" t="s">
        <v>2418</v>
      </c>
      <c r="G1354" s="12" t="s">
        <v>3983</v>
      </c>
      <c r="H1354" s="20">
        <v>45717</v>
      </c>
      <c r="I1354" s="20"/>
      <c r="J1354" s="12" t="s">
        <v>1544</v>
      </c>
      <c r="K1354" s="12" t="s">
        <v>1573</v>
      </c>
    </row>
    <row r="1355" spans="1:11" hidden="1" x14ac:dyDescent="0.35">
      <c r="A1355" s="9" t="s">
        <v>5702</v>
      </c>
      <c r="B1355" s="10" t="s">
        <v>1881</v>
      </c>
      <c r="C1355" t="str">
        <f t="shared" si="214"/>
        <v>tartályban</v>
      </c>
      <c r="D1355" s="10" t="s">
        <v>5703</v>
      </c>
      <c r="E1355" s="10" t="s">
        <v>3982</v>
      </c>
      <c r="F1355" s="10" t="s">
        <v>2418</v>
      </c>
      <c r="G1355" s="10" t="s">
        <v>3983</v>
      </c>
      <c r="H1355" s="21">
        <v>45717</v>
      </c>
      <c r="I1355" s="21"/>
      <c r="J1355" s="10" t="s">
        <v>1544</v>
      </c>
      <c r="K1355" s="10" t="s">
        <v>1573</v>
      </c>
    </row>
    <row r="1356" spans="1:11" hidden="1" x14ac:dyDescent="0.35">
      <c r="A1356" s="11" t="s">
        <v>5704</v>
      </c>
      <c r="B1356" s="12" t="s">
        <v>1918</v>
      </c>
      <c r="C1356" t="str">
        <f t="shared" si="214"/>
        <v>tasakban</v>
      </c>
      <c r="D1356" s="12" t="s">
        <v>5705</v>
      </c>
      <c r="E1356" s="12" t="s">
        <v>5706</v>
      </c>
      <c r="F1356" s="12" t="s">
        <v>3995</v>
      </c>
      <c r="G1356" s="12" t="s">
        <v>2044</v>
      </c>
      <c r="H1356" s="20">
        <v>44547</v>
      </c>
      <c r="I1356" s="20"/>
      <c r="J1356" s="12" t="s">
        <v>1544</v>
      </c>
      <c r="K1356" s="12" t="s">
        <v>1546</v>
      </c>
    </row>
    <row r="1357" spans="1:11" hidden="1" x14ac:dyDescent="0.35">
      <c r="A1357" s="9" t="s">
        <v>5707</v>
      </c>
      <c r="B1357" s="10" t="s">
        <v>1735</v>
      </c>
      <c r="C1357" t="str">
        <f t="shared" si="214"/>
        <v>buborékcsomagolásban</v>
      </c>
      <c r="D1357" s="10" t="s">
        <v>5708</v>
      </c>
      <c r="E1357" s="10" t="s">
        <v>3236</v>
      </c>
      <c r="F1357" s="10" t="s">
        <v>2147</v>
      </c>
      <c r="G1357" s="10" t="s">
        <v>3237</v>
      </c>
      <c r="H1357" s="21">
        <v>44197</v>
      </c>
      <c r="I1357" s="21"/>
      <c r="J1357" s="10" t="s">
        <v>1544</v>
      </c>
      <c r="K1357" s="10" t="s">
        <v>1649</v>
      </c>
    </row>
    <row r="1358" spans="1:11" hidden="1" x14ac:dyDescent="0.35">
      <c r="A1358" s="11" t="s">
        <v>5709</v>
      </c>
      <c r="B1358" s="12" t="s">
        <v>1586</v>
      </c>
      <c r="C1358" t="str">
        <f t="shared" si="214"/>
        <v>injekciós üvegben</v>
      </c>
      <c r="D1358" s="12" t="s">
        <v>5710</v>
      </c>
      <c r="E1358" s="12" t="s">
        <v>1964</v>
      </c>
      <c r="F1358" s="12" t="s">
        <v>5711</v>
      </c>
      <c r="G1358" s="12" t="s">
        <v>1966</v>
      </c>
      <c r="H1358" s="20">
        <v>44602</v>
      </c>
      <c r="I1358" s="20"/>
      <c r="J1358" s="12" t="s">
        <v>1583</v>
      </c>
      <c r="K1358" s="12" t="s">
        <v>1563</v>
      </c>
    </row>
    <row r="1359" spans="1:11" hidden="1" x14ac:dyDescent="0.35">
      <c r="A1359" s="9" t="s">
        <v>5709</v>
      </c>
      <c r="B1359" s="10" t="s">
        <v>3830</v>
      </c>
      <c r="C1359" t="str">
        <f t="shared" si="214"/>
        <v>injekciós üvegben</v>
      </c>
      <c r="D1359" s="10" t="s">
        <v>5712</v>
      </c>
      <c r="E1359" s="10" t="s">
        <v>1964</v>
      </c>
      <c r="F1359" s="10" t="s">
        <v>5711</v>
      </c>
      <c r="G1359" s="10" t="s">
        <v>1966</v>
      </c>
      <c r="H1359" s="21">
        <v>44602</v>
      </c>
      <c r="I1359" s="21"/>
      <c r="J1359" s="10" t="s">
        <v>1583</v>
      </c>
      <c r="K1359" s="10" t="s">
        <v>1563</v>
      </c>
    </row>
    <row r="1360" spans="1:11" hidden="1" x14ac:dyDescent="0.35">
      <c r="A1360" s="11" t="s">
        <v>5709</v>
      </c>
      <c r="B1360" s="12" t="s">
        <v>1680</v>
      </c>
      <c r="C1360" t="str">
        <f t="shared" si="214"/>
        <v>injekciós üvegben</v>
      </c>
      <c r="D1360" s="12" t="s">
        <v>5713</v>
      </c>
      <c r="E1360" s="12" t="s">
        <v>1964</v>
      </c>
      <c r="F1360" s="12" t="s">
        <v>5711</v>
      </c>
      <c r="G1360" s="12" t="s">
        <v>1966</v>
      </c>
      <c r="H1360" s="20">
        <v>44602</v>
      </c>
      <c r="I1360" s="20"/>
      <c r="J1360" s="12" t="s">
        <v>1583</v>
      </c>
      <c r="K1360" s="12" t="s">
        <v>1563</v>
      </c>
    </row>
    <row r="1361" spans="1:11" hidden="1" x14ac:dyDescent="0.35">
      <c r="A1361" s="9" t="s">
        <v>5714</v>
      </c>
      <c r="B1361" s="10" t="s">
        <v>1717</v>
      </c>
      <c r="C1361" t="str">
        <f t="shared" si="214"/>
        <v>buborékcsomagolásban</v>
      </c>
      <c r="D1361" s="10" t="s">
        <v>5715</v>
      </c>
      <c r="E1361" s="10" t="s">
        <v>2329</v>
      </c>
      <c r="F1361" s="10" t="s">
        <v>1821</v>
      </c>
      <c r="G1361" s="10" t="s">
        <v>2330</v>
      </c>
      <c r="H1361" s="21">
        <v>45471</v>
      </c>
      <c r="I1361" s="21"/>
      <c r="J1361" s="10" t="s">
        <v>1544</v>
      </c>
      <c r="K1361" s="10" t="s">
        <v>1567</v>
      </c>
    </row>
    <row r="1362" spans="1:11" hidden="1" x14ac:dyDescent="0.35">
      <c r="A1362" s="11" t="s">
        <v>5716</v>
      </c>
      <c r="B1362" s="12" t="s">
        <v>1717</v>
      </c>
      <c r="C1362" t="str">
        <f t="shared" si="214"/>
        <v>buborékcsomagolásban</v>
      </c>
      <c r="D1362" s="12" t="s">
        <v>5717</v>
      </c>
      <c r="E1362" s="12" t="s">
        <v>2329</v>
      </c>
      <c r="F1362" s="12" t="s">
        <v>1821</v>
      </c>
      <c r="G1362" s="12" t="s">
        <v>2330</v>
      </c>
      <c r="H1362" s="20">
        <v>45223</v>
      </c>
      <c r="I1362" s="20"/>
      <c r="J1362" s="12" t="s">
        <v>1583</v>
      </c>
      <c r="K1362" s="12" t="s">
        <v>1563</v>
      </c>
    </row>
    <row r="1363" spans="1:11" hidden="1" x14ac:dyDescent="0.35">
      <c r="A1363" s="9" t="s">
        <v>5718</v>
      </c>
      <c r="B1363" s="10" t="s">
        <v>1717</v>
      </c>
      <c r="C1363" t="str">
        <f t="shared" si="214"/>
        <v>buborékcsomagolásban</v>
      </c>
      <c r="D1363" s="10" t="s">
        <v>5719</v>
      </c>
      <c r="E1363" s="10" t="s">
        <v>2356</v>
      </c>
      <c r="F1363" s="10" t="s">
        <v>5720</v>
      </c>
      <c r="G1363" s="10" t="s">
        <v>2357</v>
      </c>
      <c r="H1363" s="21">
        <v>44927</v>
      </c>
      <c r="I1363" s="21"/>
      <c r="J1363" s="10" t="s">
        <v>1544</v>
      </c>
      <c r="K1363" s="10" t="s">
        <v>1573</v>
      </c>
    </row>
    <row r="1364" spans="1:11" hidden="1" x14ac:dyDescent="0.35">
      <c r="A1364" s="11" t="s">
        <v>5721</v>
      </c>
      <c r="B1364" s="12" t="s">
        <v>1711</v>
      </c>
      <c r="C1364" t="str">
        <f>TRIM(_xlfn.TEXTAFTER(B1364, "ml"))</f>
        <v>üvegben</v>
      </c>
      <c r="D1364" s="12" t="s">
        <v>5722</v>
      </c>
      <c r="E1364" s="12" t="s">
        <v>5723</v>
      </c>
      <c r="F1364" s="12" t="s">
        <v>2653</v>
      </c>
      <c r="G1364" s="12" t="s">
        <v>5724</v>
      </c>
      <c r="H1364" s="20">
        <v>44151</v>
      </c>
      <c r="I1364" s="20"/>
      <c r="J1364" s="12" t="s">
        <v>1544</v>
      </c>
      <c r="K1364" s="12" t="s">
        <v>1549</v>
      </c>
    </row>
    <row r="1365" spans="1:11" hidden="1" x14ac:dyDescent="0.35">
      <c r="A1365" s="9" t="s">
        <v>5725</v>
      </c>
      <c r="B1365" s="10" t="s">
        <v>1565</v>
      </c>
      <c r="C1365" t="str">
        <f>TRIM(_xlfn.TEXTAFTER(B1365, "-"))</f>
        <v>buborékcsomagolásban</v>
      </c>
      <c r="D1365" s="10" t="s">
        <v>5726</v>
      </c>
      <c r="E1365" s="10" t="s">
        <v>3717</v>
      </c>
      <c r="F1365" s="10" t="s">
        <v>1931</v>
      </c>
      <c r="G1365" s="10" t="s">
        <v>3718</v>
      </c>
      <c r="H1365" s="21">
        <v>45870</v>
      </c>
      <c r="I1365" s="21"/>
      <c r="J1365" s="10" t="s">
        <v>1544</v>
      </c>
      <c r="K1365" s="10" t="s">
        <v>1584</v>
      </c>
    </row>
    <row r="1366" spans="1:11" hidden="1" x14ac:dyDescent="0.35">
      <c r="A1366" s="11" t="s">
        <v>5727</v>
      </c>
      <c r="B1366" s="12" t="s">
        <v>1717</v>
      </c>
      <c r="C1366" t="str">
        <f>TRIM(_xlfn.TEXTAFTER(B1366, "-"))</f>
        <v>buborékcsomagolásban</v>
      </c>
      <c r="D1366" s="12" t="s">
        <v>5728</v>
      </c>
      <c r="E1366" s="12" t="s">
        <v>3717</v>
      </c>
      <c r="F1366" s="12" t="s">
        <v>1931</v>
      </c>
      <c r="G1366" s="12" t="s">
        <v>3718</v>
      </c>
      <c r="H1366" s="20">
        <v>45749</v>
      </c>
      <c r="I1366" s="20"/>
      <c r="J1366" s="12" t="s">
        <v>1544</v>
      </c>
      <c r="K1366" s="12" t="s">
        <v>1584</v>
      </c>
    </row>
    <row r="1367" spans="1:11" hidden="1" x14ac:dyDescent="0.35">
      <c r="A1367" s="9" t="s">
        <v>5727</v>
      </c>
      <c r="B1367" s="10" t="s">
        <v>1735</v>
      </c>
      <c r="C1367" t="str">
        <f>TRIM(_xlfn.TEXTAFTER(B1367, "-"))</f>
        <v>buborékcsomagolásban</v>
      </c>
      <c r="D1367" s="10" t="s">
        <v>5729</v>
      </c>
      <c r="E1367" s="10" t="s">
        <v>3717</v>
      </c>
      <c r="F1367" s="10" t="s">
        <v>1931</v>
      </c>
      <c r="G1367" s="10" t="s">
        <v>3718</v>
      </c>
      <c r="H1367" s="21">
        <v>45600</v>
      </c>
      <c r="I1367" s="21"/>
      <c r="J1367" s="10" t="s">
        <v>1544</v>
      </c>
      <c r="K1367" s="10" t="s">
        <v>1584</v>
      </c>
    </row>
    <row r="1368" spans="1:11" hidden="1" x14ac:dyDescent="0.35">
      <c r="A1368" s="11" t="s">
        <v>5727</v>
      </c>
      <c r="B1368" s="12" t="s">
        <v>5041</v>
      </c>
      <c r="C1368" t="str">
        <f>TRIM(_xlfn.TEXTAFTER(B1368, "-"))</f>
        <v>buborékcsomagolásban</v>
      </c>
      <c r="D1368" s="12" t="s">
        <v>5730</v>
      </c>
      <c r="E1368" s="12" t="s">
        <v>3717</v>
      </c>
      <c r="F1368" s="12" t="s">
        <v>1931</v>
      </c>
      <c r="G1368" s="12" t="s">
        <v>3718</v>
      </c>
      <c r="H1368" s="20">
        <v>45705</v>
      </c>
      <c r="I1368" s="20"/>
      <c r="J1368" s="12" t="s">
        <v>1544</v>
      </c>
      <c r="K1368" s="12" t="s">
        <v>1584</v>
      </c>
    </row>
    <row r="1369" spans="1:11" hidden="1" x14ac:dyDescent="0.35">
      <c r="A1369" s="9" t="s">
        <v>5731</v>
      </c>
      <c r="B1369" s="10" t="s">
        <v>1597</v>
      </c>
      <c r="C1369" t="str">
        <f>TRIM(_xlfn.TEXTAFTER(B1369, "-"))</f>
        <v>buborékcsomagolásban</v>
      </c>
      <c r="D1369" s="10" t="s">
        <v>5732</v>
      </c>
      <c r="E1369" s="10" t="s">
        <v>3717</v>
      </c>
      <c r="F1369" s="10" t="s">
        <v>1931</v>
      </c>
      <c r="G1369" s="10" t="s">
        <v>3718</v>
      </c>
      <c r="H1369" s="21">
        <v>45560</v>
      </c>
      <c r="I1369" s="21"/>
      <c r="J1369" s="10" t="s">
        <v>1544</v>
      </c>
      <c r="K1369" s="10" t="s">
        <v>1584</v>
      </c>
    </row>
    <row r="1370" spans="1:11" hidden="1" x14ac:dyDescent="0.35">
      <c r="A1370" s="11" t="s">
        <v>5733</v>
      </c>
      <c r="B1370" s="12" t="s">
        <v>3757</v>
      </c>
      <c r="C1370" t="s">
        <v>6122</v>
      </c>
      <c r="D1370" s="12" t="s">
        <v>5734</v>
      </c>
      <c r="E1370" s="12" t="s">
        <v>2593</v>
      </c>
      <c r="F1370" s="12" t="s">
        <v>1972</v>
      </c>
      <c r="G1370" s="12" t="s">
        <v>2595</v>
      </c>
      <c r="H1370" s="20">
        <v>43059</v>
      </c>
      <c r="I1370" s="20"/>
      <c r="J1370" s="12" t="s">
        <v>1544</v>
      </c>
      <c r="K1370" s="12" t="s">
        <v>1595</v>
      </c>
    </row>
    <row r="1371" spans="1:11" hidden="1" x14ac:dyDescent="0.35">
      <c r="A1371" s="9" t="s">
        <v>5735</v>
      </c>
      <c r="B1371" s="10" t="s">
        <v>5736</v>
      </c>
      <c r="C1371" t="str">
        <f>TRIM(_xlfn.TEXTAFTER(B1371, "mg"))</f>
        <v>elõretöltött fecskendõben</v>
      </c>
      <c r="D1371" s="10" t="s">
        <v>5737</v>
      </c>
      <c r="E1371" s="10" t="s">
        <v>4571</v>
      </c>
      <c r="F1371" s="10" t="s">
        <v>3651</v>
      </c>
      <c r="G1371" s="10" t="s">
        <v>4572</v>
      </c>
      <c r="H1371" s="21">
        <v>45615</v>
      </c>
      <c r="I1371" s="21"/>
      <c r="J1371" s="10" t="s">
        <v>1544</v>
      </c>
      <c r="K1371" s="10" t="s">
        <v>1573</v>
      </c>
    </row>
    <row r="1372" spans="1:11" hidden="1" x14ac:dyDescent="0.35">
      <c r="A1372" s="11" t="s">
        <v>5738</v>
      </c>
      <c r="B1372" s="12" t="s">
        <v>4559</v>
      </c>
      <c r="C1372" t="s">
        <v>6144</v>
      </c>
      <c r="D1372" s="12" t="s">
        <v>5739</v>
      </c>
      <c r="E1372" s="12" t="s">
        <v>5740</v>
      </c>
      <c r="F1372" s="12" t="s">
        <v>1978</v>
      </c>
      <c r="G1372" s="12" t="s">
        <v>5741</v>
      </c>
      <c r="H1372" s="20">
        <v>43952</v>
      </c>
      <c r="I1372" s="20"/>
      <c r="J1372" s="12" t="s">
        <v>1544</v>
      </c>
      <c r="K1372" s="12" t="s">
        <v>1595</v>
      </c>
    </row>
    <row r="1373" spans="1:11" hidden="1" x14ac:dyDescent="0.35">
      <c r="A1373" s="9" t="s">
        <v>5742</v>
      </c>
      <c r="B1373" s="10" t="s">
        <v>3126</v>
      </c>
      <c r="C1373" t="str">
        <f>TRIM(_xlfn.TEXTAFTER(B1373, "-"))</f>
        <v>buborékcsomagolásban</v>
      </c>
      <c r="D1373" s="10" t="s">
        <v>5743</v>
      </c>
      <c r="E1373" s="10" t="s">
        <v>2678</v>
      </c>
      <c r="F1373" s="10" t="s">
        <v>1931</v>
      </c>
      <c r="G1373" s="10" t="s">
        <v>2679</v>
      </c>
      <c r="H1373" s="21">
        <v>45839</v>
      </c>
      <c r="I1373" s="21"/>
      <c r="J1373" s="10" t="s">
        <v>1544</v>
      </c>
      <c r="K1373" s="10" t="s">
        <v>1573</v>
      </c>
    </row>
    <row r="1374" spans="1:11" x14ac:dyDescent="0.35">
      <c r="A1374" s="11" t="s">
        <v>5744</v>
      </c>
      <c r="B1374" s="12" t="s">
        <v>5745</v>
      </c>
      <c r="C1374" t="str">
        <f>TRIM(_xlfn.TEXTAFTER(B1374, "ml"))</f>
        <v>elõretöltött fecskendõben</v>
      </c>
      <c r="D1374" s="12" t="s">
        <v>5746</v>
      </c>
      <c r="E1374" s="12" t="s">
        <v>5747</v>
      </c>
      <c r="F1374" s="12" t="s">
        <v>5748</v>
      </c>
      <c r="G1374" s="12" t="s">
        <v>5749</v>
      </c>
      <c r="H1374" s="20">
        <v>45895</v>
      </c>
      <c r="I1374" s="20">
        <v>45930</v>
      </c>
      <c r="J1374" s="12" t="s">
        <v>1678</v>
      </c>
      <c r="K1374" s="12" t="s">
        <v>1563</v>
      </c>
    </row>
    <row r="1375" spans="1:11" hidden="1" x14ac:dyDescent="0.35">
      <c r="A1375" s="9" t="s">
        <v>5750</v>
      </c>
      <c r="B1375" s="10" t="s">
        <v>1586</v>
      </c>
      <c r="C1375" t="str">
        <f t="shared" ref="C1375:C1384" si="215">TRIM(_xlfn.TEXTAFTER(B1375, "-"))</f>
        <v>injekciós üvegben</v>
      </c>
      <c r="D1375" s="10" t="s">
        <v>5751</v>
      </c>
      <c r="E1375" s="10" t="s">
        <v>2124</v>
      </c>
      <c r="F1375" s="10" t="s">
        <v>2113</v>
      </c>
      <c r="G1375" s="10" t="s">
        <v>5638</v>
      </c>
      <c r="H1375" s="21">
        <v>42674</v>
      </c>
      <c r="I1375" s="21"/>
      <c r="J1375" s="10" t="s">
        <v>1544</v>
      </c>
      <c r="K1375" s="10" t="s">
        <v>1563</v>
      </c>
    </row>
    <row r="1376" spans="1:11" hidden="1" x14ac:dyDescent="0.35">
      <c r="A1376" s="11" t="s">
        <v>5752</v>
      </c>
      <c r="B1376" s="12" t="s">
        <v>1614</v>
      </c>
      <c r="C1376" t="str">
        <f t="shared" si="215"/>
        <v>HDPE tartályban</v>
      </c>
      <c r="D1376" s="12" t="s">
        <v>5753</v>
      </c>
      <c r="E1376" s="12" t="s">
        <v>5754</v>
      </c>
      <c r="F1376" s="12" t="s">
        <v>5755</v>
      </c>
      <c r="G1376" s="12" t="s">
        <v>5756</v>
      </c>
      <c r="H1376" s="20">
        <v>41122</v>
      </c>
      <c r="I1376" s="20"/>
      <c r="J1376" s="12" t="s">
        <v>1544</v>
      </c>
      <c r="K1376" s="12" t="s">
        <v>1595</v>
      </c>
    </row>
    <row r="1377" spans="1:11" hidden="1" x14ac:dyDescent="0.35">
      <c r="A1377" s="9" t="s">
        <v>5752</v>
      </c>
      <c r="B1377" s="10" t="s">
        <v>1590</v>
      </c>
      <c r="C1377" t="str">
        <f t="shared" si="215"/>
        <v>buborékcsomagolásban</v>
      </c>
      <c r="D1377" s="10" t="s">
        <v>5757</v>
      </c>
      <c r="E1377" s="10" t="s">
        <v>5754</v>
      </c>
      <c r="F1377" s="10" t="s">
        <v>5755</v>
      </c>
      <c r="G1377" s="10" t="s">
        <v>5756</v>
      </c>
      <c r="H1377" s="21">
        <v>41122</v>
      </c>
      <c r="I1377" s="21"/>
      <c r="J1377" s="10" t="s">
        <v>1544</v>
      </c>
      <c r="K1377" s="10" t="s">
        <v>1595</v>
      </c>
    </row>
    <row r="1378" spans="1:11" hidden="1" x14ac:dyDescent="0.35">
      <c r="A1378" s="11" t="s">
        <v>5758</v>
      </c>
      <c r="B1378" s="12" t="s">
        <v>1614</v>
      </c>
      <c r="C1378" t="str">
        <f t="shared" si="215"/>
        <v>HDPE tartályban</v>
      </c>
      <c r="D1378" s="12" t="s">
        <v>5759</v>
      </c>
      <c r="E1378" s="12" t="s">
        <v>5150</v>
      </c>
      <c r="F1378" s="12" t="s">
        <v>1593</v>
      </c>
      <c r="G1378" s="12" t="s">
        <v>5760</v>
      </c>
      <c r="H1378" s="20">
        <v>45747</v>
      </c>
      <c r="I1378" s="20"/>
      <c r="J1378" s="12" t="s">
        <v>1544</v>
      </c>
      <c r="K1378" s="12" t="s">
        <v>1567</v>
      </c>
    </row>
    <row r="1379" spans="1:11" hidden="1" x14ac:dyDescent="0.35">
      <c r="A1379" s="9" t="s">
        <v>5761</v>
      </c>
      <c r="B1379" s="10" t="s">
        <v>1614</v>
      </c>
      <c r="C1379" t="str">
        <f t="shared" si="215"/>
        <v>HDPE tartályban</v>
      </c>
      <c r="D1379" s="10" t="s">
        <v>5762</v>
      </c>
      <c r="E1379" s="10" t="s">
        <v>5150</v>
      </c>
      <c r="F1379" s="10" t="s">
        <v>1593</v>
      </c>
      <c r="G1379" s="10" t="s">
        <v>5760</v>
      </c>
      <c r="H1379" s="21">
        <v>45541</v>
      </c>
      <c r="I1379" s="21"/>
      <c r="J1379" s="10" t="s">
        <v>1544</v>
      </c>
      <c r="K1379" s="10" t="s">
        <v>1563</v>
      </c>
    </row>
    <row r="1380" spans="1:11" hidden="1" x14ac:dyDescent="0.35">
      <c r="A1380" s="11" t="s">
        <v>5763</v>
      </c>
      <c r="B1380" s="12" t="s">
        <v>1614</v>
      </c>
      <c r="C1380" t="str">
        <f t="shared" si="215"/>
        <v>HDPE tartályban</v>
      </c>
      <c r="D1380" s="12" t="s">
        <v>5764</v>
      </c>
      <c r="E1380" s="12" t="s">
        <v>5150</v>
      </c>
      <c r="F1380" s="12" t="s">
        <v>1593</v>
      </c>
      <c r="G1380" s="12" t="s">
        <v>5760</v>
      </c>
      <c r="H1380" s="20">
        <v>45747</v>
      </c>
      <c r="I1380" s="20"/>
      <c r="J1380" s="12" t="s">
        <v>1544</v>
      </c>
      <c r="K1380" s="12" t="s">
        <v>1567</v>
      </c>
    </row>
    <row r="1381" spans="1:11" hidden="1" x14ac:dyDescent="0.35">
      <c r="A1381" s="9" t="s">
        <v>5765</v>
      </c>
      <c r="B1381" s="10" t="s">
        <v>4739</v>
      </c>
      <c r="C1381" t="str">
        <f t="shared" si="215"/>
        <v>porampulla+oldószerampulla</v>
      </c>
      <c r="D1381" s="10" t="s">
        <v>5766</v>
      </c>
      <c r="E1381" s="10" t="s">
        <v>2329</v>
      </c>
      <c r="F1381" s="10" t="s">
        <v>1542</v>
      </c>
      <c r="G1381" s="10" t="s">
        <v>2330</v>
      </c>
      <c r="H1381" s="21">
        <v>45694</v>
      </c>
      <c r="I1381" s="21"/>
      <c r="J1381" s="10" t="s">
        <v>1544</v>
      </c>
      <c r="K1381" s="10" t="s">
        <v>1545</v>
      </c>
    </row>
    <row r="1382" spans="1:11" hidden="1" x14ac:dyDescent="0.35">
      <c r="A1382" s="11" t="s">
        <v>5767</v>
      </c>
      <c r="B1382" s="12" t="s">
        <v>1823</v>
      </c>
      <c r="C1382" t="str">
        <f t="shared" si="215"/>
        <v>injekciós üvegben</v>
      </c>
      <c r="D1382" s="12" t="s">
        <v>5768</v>
      </c>
      <c r="E1382" s="12" t="s">
        <v>2329</v>
      </c>
      <c r="F1382" s="12" t="s">
        <v>1542</v>
      </c>
      <c r="G1382" s="12" t="s">
        <v>2330</v>
      </c>
      <c r="H1382" s="20">
        <v>44732</v>
      </c>
      <c r="I1382" s="20"/>
      <c r="J1382" s="12" t="s">
        <v>1544</v>
      </c>
      <c r="K1382" s="12" t="s">
        <v>1563</v>
      </c>
    </row>
    <row r="1383" spans="1:11" hidden="1" x14ac:dyDescent="0.35">
      <c r="A1383" s="9" t="s">
        <v>5767</v>
      </c>
      <c r="B1383" s="10" t="s">
        <v>2307</v>
      </c>
      <c r="C1383" t="str">
        <f t="shared" si="215"/>
        <v>injekciós üvegben</v>
      </c>
      <c r="D1383" s="10" t="s">
        <v>5769</v>
      </c>
      <c r="E1383" s="10" t="s">
        <v>2329</v>
      </c>
      <c r="F1383" s="10" t="s">
        <v>1542</v>
      </c>
      <c r="G1383" s="10" t="s">
        <v>2330</v>
      </c>
      <c r="H1383" s="21">
        <v>44732</v>
      </c>
      <c r="I1383" s="21"/>
      <c r="J1383" s="10" t="s">
        <v>1544</v>
      </c>
      <c r="K1383" s="10" t="s">
        <v>1563</v>
      </c>
    </row>
    <row r="1384" spans="1:11" hidden="1" x14ac:dyDescent="0.35">
      <c r="A1384" s="11" t="s">
        <v>5770</v>
      </c>
      <c r="B1384" s="12" t="s">
        <v>4739</v>
      </c>
      <c r="C1384" t="str">
        <f t="shared" si="215"/>
        <v>porampulla+oldószerampulla</v>
      </c>
      <c r="D1384" s="12" t="s">
        <v>5771</v>
      </c>
      <c r="E1384" s="12" t="s">
        <v>2329</v>
      </c>
      <c r="F1384" s="12" t="s">
        <v>1542</v>
      </c>
      <c r="G1384" s="12" t="s">
        <v>2330</v>
      </c>
      <c r="H1384" s="20">
        <v>44732</v>
      </c>
      <c r="I1384" s="20"/>
      <c r="J1384" s="12" t="s">
        <v>1544</v>
      </c>
      <c r="K1384" s="12" t="s">
        <v>1563</v>
      </c>
    </row>
    <row r="1385" spans="1:11" hidden="1" x14ac:dyDescent="0.35">
      <c r="A1385" s="9" t="s">
        <v>5772</v>
      </c>
      <c r="B1385" s="10" t="s">
        <v>5773</v>
      </c>
      <c r="C1385" t="str">
        <f>TRIM(_xlfn.TEXTAFTER(B1385, "g"))</f>
        <v>injekciós üvegben</v>
      </c>
      <c r="D1385" s="10" t="s">
        <v>5774</v>
      </c>
      <c r="E1385" s="10" t="s">
        <v>2329</v>
      </c>
      <c r="F1385" s="10" t="s">
        <v>1542</v>
      </c>
      <c r="G1385" s="10" t="s">
        <v>2330</v>
      </c>
      <c r="H1385" s="21">
        <v>44698</v>
      </c>
      <c r="I1385" s="21"/>
      <c r="J1385" s="10" t="s">
        <v>1544</v>
      </c>
      <c r="K1385" s="10" t="s">
        <v>1584</v>
      </c>
    </row>
    <row r="1386" spans="1:11" hidden="1" x14ac:dyDescent="0.35">
      <c r="A1386" s="11" t="s">
        <v>5775</v>
      </c>
      <c r="B1386" s="12" t="s">
        <v>5776</v>
      </c>
      <c r="C1386" t="str">
        <f t="shared" ref="C1386:C1396" si="216">TRIM(_xlfn.TEXTAFTER(B1386, "-"))</f>
        <v>PP tartályban</v>
      </c>
      <c r="D1386" s="12" t="s">
        <v>5777</v>
      </c>
      <c r="E1386" s="12" t="s">
        <v>5778</v>
      </c>
      <c r="F1386" s="12" t="s">
        <v>2135</v>
      </c>
      <c r="G1386" s="12" t="s">
        <v>5779</v>
      </c>
      <c r="H1386" s="20">
        <v>45310</v>
      </c>
      <c r="I1386" s="20"/>
      <c r="J1386" s="12" t="s">
        <v>1783</v>
      </c>
      <c r="K1386" s="12" t="s">
        <v>1595</v>
      </c>
    </row>
    <row r="1387" spans="1:11" hidden="1" x14ac:dyDescent="0.35">
      <c r="A1387" s="9" t="s">
        <v>5780</v>
      </c>
      <c r="B1387" s="10" t="s">
        <v>5302</v>
      </c>
      <c r="C1387" t="str">
        <f t="shared" si="216"/>
        <v>tartályban</v>
      </c>
      <c r="D1387" s="10" t="s">
        <v>5781</v>
      </c>
      <c r="E1387" s="10" t="s">
        <v>5778</v>
      </c>
      <c r="F1387" s="10" t="s">
        <v>1542</v>
      </c>
      <c r="G1387" s="10" t="s">
        <v>5779</v>
      </c>
      <c r="H1387" s="21">
        <v>45392</v>
      </c>
      <c r="I1387" s="21"/>
      <c r="J1387" s="10" t="s">
        <v>1544</v>
      </c>
      <c r="K1387" s="10" t="s">
        <v>1545</v>
      </c>
    </row>
    <row r="1388" spans="1:11" hidden="1" x14ac:dyDescent="0.35">
      <c r="A1388" s="11" t="s">
        <v>5782</v>
      </c>
      <c r="B1388" s="12" t="s">
        <v>1608</v>
      </c>
      <c r="C1388" t="str">
        <f t="shared" si="216"/>
        <v>buborékcsomagolásban</v>
      </c>
      <c r="D1388" s="12" t="s">
        <v>5783</v>
      </c>
      <c r="E1388" s="12" t="s">
        <v>2348</v>
      </c>
      <c r="F1388" s="12" t="s">
        <v>5720</v>
      </c>
      <c r="G1388" s="12" t="s">
        <v>2350</v>
      </c>
      <c r="H1388" s="20">
        <v>45261</v>
      </c>
      <c r="I1388" s="20"/>
      <c r="J1388" s="12" t="s">
        <v>1544</v>
      </c>
      <c r="K1388" s="12" t="s">
        <v>1573</v>
      </c>
    </row>
    <row r="1389" spans="1:11" hidden="1" x14ac:dyDescent="0.35">
      <c r="A1389" s="9" t="s">
        <v>5784</v>
      </c>
      <c r="B1389" s="10" t="s">
        <v>1667</v>
      </c>
      <c r="C1389" t="str">
        <f t="shared" si="216"/>
        <v>buborékcsomagolásban</v>
      </c>
      <c r="D1389" s="10" t="s">
        <v>5785</v>
      </c>
      <c r="E1389" s="10" t="s">
        <v>4536</v>
      </c>
      <c r="F1389" s="10" t="s">
        <v>2069</v>
      </c>
      <c r="G1389" s="10" t="s">
        <v>4537</v>
      </c>
      <c r="H1389" s="21">
        <v>43861</v>
      </c>
      <c r="I1389" s="21"/>
      <c r="J1389" s="10" t="s">
        <v>1544</v>
      </c>
      <c r="K1389" s="10" t="s">
        <v>1567</v>
      </c>
    </row>
    <row r="1390" spans="1:11" hidden="1" x14ac:dyDescent="0.35">
      <c r="A1390" s="11" t="s">
        <v>5786</v>
      </c>
      <c r="B1390" s="12" t="s">
        <v>1667</v>
      </c>
      <c r="C1390" t="str">
        <f t="shared" si="216"/>
        <v>buborékcsomagolásban</v>
      </c>
      <c r="D1390" s="12" t="s">
        <v>5787</v>
      </c>
      <c r="E1390" s="12" t="s">
        <v>4536</v>
      </c>
      <c r="F1390" s="12" t="s">
        <v>2069</v>
      </c>
      <c r="G1390" s="12" t="s">
        <v>4537</v>
      </c>
      <c r="H1390" s="20">
        <v>43811</v>
      </c>
      <c r="I1390" s="20"/>
      <c r="J1390" s="12" t="s">
        <v>1544</v>
      </c>
      <c r="K1390" s="12" t="s">
        <v>1563</v>
      </c>
    </row>
    <row r="1391" spans="1:11" hidden="1" x14ac:dyDescent="0.35">
      <c r="A1391" s="9" t="s">
        <v>5788</v>
      </c>
      <c r="B1391" s="10" t="s">
        <v>1667</v>
      </c>
      <c r="C1391" t="str">
        <f t="shared" si="216"/>
        <v>buborékcsomagolásban</v>
      </c>
      <c r="D1391" s="10" t="s">
        <v>5789</v>
      </c>
      <c r="E1391" s="10" t="s">
        <v>4536</v>
      </c>
      <c r="F1391" s="10" t="s">
        <v>2069</v>
      </c>
      <c r="G1391" s="10" t="s">
        <v>4537</v>
      </c>
      <c r="H1391" s="21">
        <v>43811</v>
      </c>
      <c r="I1391" s="21"/>
      <c r="J1391" s="10" t="s">
        <v>1544</v>
      </c>
      <c r="K1391" s="10" t="s">
        <v>1563</v>
      </c>
    </row>
    <row r="1392" spans="1:11" hidden="1" x14ac:dyDescent="0.35">
      <c r="A1392" s="11" t="s">
        <v>5790</v>
      </c>
      <c r="B1392" s="12" t="s">
        <v>1667</v>
      </c>
      <c r="C1392" t="str">
        <f t="shared" si="216"/>
        <v>buborékcsomagolásban</v>
      </c>
      <c r="D1392" s="12" t="s">
        <v>5791</v>
      </c>
      <c r="E1392" s="12" t="s">
        <v>4536</v>
      </c>
      <c r="F1392" s="12" t="s">
        <v>2069</v>
      </c>
      <c r="G1392" s="12" t="s">
        <v>4537</v>
      </c>
      <c r="H1392" s="20">
        <v>43866</v>
      </c>
      <c r="I1392" s="20"/>
      <c r="J1392" s="12" t="s">
        <v>1544</v>
      </c>
      <c r="K1392" s="12" t="s">
        <v>1567</v>
      </c>
    </row>
    <row r="1393" spans="1:11" hidden="1" x14ac:dyDescent="0.35">
      <c r="A1393" s="9" t="s">
        <v>5792</v>
      </c>
      <c r="B1393" s="10" t="s">
        <v>1667</v>
      </c>
      <c r="C1393" t="str">
        <f t="shared" si="216"/>
        <v>buborékcsomagolásban</v>
      </c>
      <c r="D1393" s="10" t="s">
        <v>5793</v>
      </c>
      <c r="E1393" s="10" t="s">
        <v>4536</v>
      </c>
      <c r="F1393" s="10" t="s">
        <v>2069</v>
      </c>
      <c r="G1393" s="10" t="s">
        <v>4537</v>
      </c>
      <c r="H1393" s="21">
        <v>43847</v>
      </c>
      <c r="I1393" s="21"/>
      <c r="J1393" s="10" t="s">
        <v>1544</v>
      </c>
      <c r="K1393" s="10" t="s">
        <v>1567</v>
      </c>
    </row>
    <row r="1394" spans="1:11" hidden="1" x14ac:dyDescent="0.35">
      <c r="A1394" s="11" t="s">
        <v>5794</v>
      </c>
      <c r="B1394" s="12" t="s">
        <v>1667</v>
      </c>
      <c r="C1394" t="str">
        <f t="shared" si="216"/>
        <v>buborékcsomagolásban</v>
      </c>
      <c r="D1394" s="12" t="s">
        <v>5795</v>
      </c>
      <c r="E1394" s="12" t="s">
        <v>4536</v>
      </c>
      <c r="F1394" s="12" t="s">
        <v>2069</v>
      </c>
      <c r="G1394" s="12" t="s">
        <v>4537</v>
      </c>
      <c r="H1394" s="20">
        <v>43866</v>
      </c>
      <c r="I1394" s="20"/>
      <c r="J1394" s="12" t="s">
        <v>1544</v>
      </c>
      <c r="K1394" s="12" t="s">
        <v>1567</v>
      </c>
    </row>
    <row r="1395" spans="1:11" hidden="1" x14ac:dyDescent="0.35">
      <c r="A1395" s="9" t="s">
        <v>5796</v>
      </c>
      <c r="B1395" s="10" t="s">
        <v>1667</v>
      </c>
      <c r="C1395" t="str">
        <f t="shared" si="216"/>
        <v>buborékcsomagolásban</v>
      </c>
      <c r="D1395" s="10" t="s">
        <v>5797</v>
      </c>
      <c r="E1395" s="10" t="s">
        <v>4536</v>
      </c>
      <c r="F1395" s="10" t="s">
        <v>2069</v>
      </c>
      <c r="G1395" s="10" t="s">
        <v>4537</v>
      </c>
      <c r="H1395" s="21">
        <v>43881</v>
      </c>
      <c r="I1395" s="21"/>
      <c r="J1395" s="10" t="s">
        <v>1544</v>
      </c>
      <c r="K1395" s="10" t="s">
        <v>1567</v>
      </c>
    </row>
    <row r="1396" spans="1:11" hidden="1" x14ac:dyDescent="0.35">
      <c r="A1396" s="11" t="s">
        <v>5798</v>
      </c>
      <c r="B1396" s="12" t="s">
        <v>1667</v>
      </c>
      <c r="C1396" t="str">
        <f t="shared" si="216"/>
        <v>buborékcsomagolásban</v>
      </c>
      <c r="D1396" s="12" t="s">
        <v>5799</v>
      </c>
      <c r="E1396" s="12" t="s">
        <v>5800</v>
      </c>
      <c r="F1396" s="12" t="s">
        <v>3463</v>
      </c>
      <c r="G1396" s="12" t="s">
        <v>5801</v>
      </c>
      <c r="H1396" s="20">
        <v>45114</v>
      </c>
      <c r="I1396" s="20"/>
      <c r="J1396" s="12" t="s">
        <v>1544</v>
      </c>
      <c r="K1396" s="12" t="s">
        <v>1549</v>
      </c>
    </row>
    <row r="1397" spans="1:11" hidden="1" x14ac:dyDescent="0.35">
      <c r="A1397" s="9" t="s">
        <v>5802</v>
      </c>
      <c r="B1397" s="10" t="s">
        <v>3367</v>
      </c>
      <c r="C1397" t="str">
        <f>TRIM(_xlfn.TEXTAFTER(B1397, "ml"))</f>
        <v>elõretöltött fecskendõben</v>
      </c>
      <c r="D1397" s="10" t="s">
        <v>5803</v>
      </c>
      <c r="E1397" s="10" t="s">
        <v>3369</v>
      </c>
      <c r="F1397" s="10" t="s">
        <v>1821</v>
      </c>
      <c r="G1397" s="10" t="s">
        <v>3371</v>
      </c>
      <c r="H1397" s="21">
        <v>45474</v>
      </c>
      <c r="I1397" s="21"/>
      <c r="J1397" s="10" t="s">
        <v>1544</v>
      </c>
      <c r="K1397" s="10" t="s">
        <v>1545</v>
      </c>
    </row>
    <row r="1398" spans="1:11" hidden="1" x14ac:dyDescent="0.35">
      <c r="A1398" s="11" t="s">
        <v>5804</v>
      </c>
      <c r="B1398" s="12" t="s">
        <v>5805</v>
      </c>
      <c r="C1398" t="str">
        <f t="shared" ref="C1398" si="217">TRIM(_xlfn.TEXTAFTER(B1398, "-"))</f>
        <v>buborékcsomagolásban</v>
      </c>
      <c r="D1398" s="12" t="s">
        <v>5806</v>
      </c>
      <c r="E1398" s="12" t="s">
        <v>5807</v>
      </c>
      <c r="F1398" s="12" t="s">
        <v>1978</v>
      </c>
      <c r="G1398" s="12" t="s">
        <v>5808</v>
      </c>
      <c r="H1398" s="20">
        <v>44317</v>
      </c>
      <c r="I1398" s="20"/>
      <c r="J1398" s="12" t="s">
        <v>1544</v>
      </c>
      <c r="K1398" s="12" t="s">
        <v>1584</v>
      </c>
    </row>
    <row r="1399" spans="1:11" x14ac:dyDescent="0.35">
      <c r="A1399" s="9" t="s">
        <v>5809</v>
      </c>
      <c r="B1399" s="10" t="s">
        <v>5810</v>
      </c>
      <c r="C1399" t="str">
        <f t="shared" ref="C1399:C1401" si="218">TRIM(_xlfn.TEXTAFTER(B1399, "mg"))</f>
        <v>injekciós üvegben</v>
      </c>
      <c r="D1399" s="10" t="s">
        <v>5811</v>
      </c>
      <c r="E1399" s="10" t="s">
        <v>5812</v>
      </c>
      <c r="F1399" s="10" t="s">
        <v>5416</v>
      </c>
      <c r="G1399" s="10" t="s">
        <v>4537</v>
      </c>
      <c r="H1399" s="21">
        <v>45855</v>
      </c>
      <c r="I1399" s="21">
        <v>45979</v>
      </c>
      <c r="J1399" s="10" t="s">
        <v>1583</v>
      </c>
      <c r="K1399" s="10" t="s">
        <v>1549</v>
      </c>
    </row>
    <row r="1400" spans="1:11" x14ac:dyDescent="0.35">
      <c r="A1400" s="11" t="s">
        <v>5813</v>
      </c>
      <c r="B1400" s="12" t="s">
        <v>5814</v>
      </c>
      <c r="C1400" t="str">
        <f t="shared" si="218"/>
        <v>injekciós üvegben</v>
      </c>
      <c r="D1400" s="12" t="s">
        <v>5815</v>
      </c>
      <c r="E1400" s="12" t="s">
        <v>5812</v>
      </c>
      <c r="F1400" s="12" t="s">
        <v>5416</v>
      </c>
      <c r="G1400" s="12" t="s">
        <v>4537</v>
      </c>
      <c r="H1400" s="20">
        <v>45964</v>
      </c>
      <c r="I1400" s="20">
        <v>45989</v>
      </c>
      <c r="J1400" s="12" t="s">
        <v>1678</v>
      </c>
      <c r="K1400" s="12" t="s">
        <v>1549</v>
      </c>
    </row>
    <row r="1401" spans="1:11" x14ac:dyDescent="0.35">
      <c r="A1401" s="9" t="s">
        <v>5816</v>
      </c>
      <c r="B1401" s="10" t="s">
        <v>5817</v>
      </c>
      <c r="C1401" t="str">
        <f t="shared" si="218"/>
        <v>injekciós üvegben</v>
      </c>
      <c r="D1401" s="10" t="s">
        <v>5818</v>
      </c>
      <c r="E1401" s="10" t="s">
        <v>5812</v>
      </c>
      <c r="F1401" s="10" t="s">
        <v>5416</v>
      </c>
      <c r="G1401" s="10" t="s">
        <v>4537</v>
      </c>
      <c r="H1401" s="21">
        <v>45946</v>
      </c>
      <c r="I1401" s="21">
        <v>45989</v>
      </c>
      <c r="J1401" s="10" t="s">
        <v>1678</v>
      </c>
      <c r="K1401" s="10" t="s">
        <v>1549</v>
      </c>
    </row>
    <row r="1402" spans="1:11" hidden="1" x14ac:dyDescent="0.35">
      <c r="A1402" s="11" t="s">
        <v>5819</v>
      </c>
      <c r="B1402" s="12" t="s">
        <v>5820</v>
      </c>
      <c r="C1402" t="str">
        <f t="shared" ref="C1402:C1404" si="219">TRIM(_xlfn.TEXTAFTER(B1402, "-"))</f>
        <v>tartályban</v>
      </c>
      <c r="D1402" s="12" t="s">
        <v>5821</v>
      </c>
      <c r="E1402" s="12" t="s">
        <v>5822</v>
      </c>
      <c r="F1402" s="12" t="s">
        <v>3651</v>
      </c>
      <c r="G1402" s="12" t="s">
        <v>1562</v>
      </c>
      <c r="H1402" s="20">
        <v>42956</v>
      </c>
      <c r="I1402" s="20"/>
      <c r="J1402" s="12" t="s">
        <v>1544</v>
      </c>
      <c r="K1402" s="12" t="s">
        <v>1563</v>
      </c>
    </row>
    <row r="1403" spans="1:11" hidden="1" x14ac:dyDescent="0.35">
      <c r="A1403" s="9" t="s">
        <v>5823</v>
      </c>
      <c r="B1403" s="10" t="s">
        <v>5824</v>
      </c>
      <c r="C1403" t="str">
        <f t="shared" si="219"/>
        <v>HDPE tartályban</v>
      </c>
      <c r="D1403" s="10" t="s">
        <v>5825</v>
      </c>
      <c r="E1403" s="10" t="s">
        <v>5826</v>
      </c>
      <c r="F1403" s="10" t="s">
        <v>5827</v>
      </c>
      <c r="G1403" s="10" t="s">
        <v>5828</v>
      </c>
      <c r="H1403" s="21">
        <v>40886</v>
      </c>
      <c r="I1403" s="21"/>
      <c r="J1403" s="10" t="s">
        <v>1544</v>
      </c>
      <c r="K1403" s="10" t="s">
        <v>1584</v>
      </c>
    </row>
    <row r="1404" spans="1:11" hidden="1" x14ac:dyDescent="0.35">
      <c r="A1404" s="11" t="s">
        <v>5829</v>
      </c>
      <c r="B1404" s="12" t="s">
        <v>1994</v>
      </c>
      <c r="C1404" t="str">
        <f t="shared" si="219"/>
        <v>buborékcsomagolásban</v>
      </c>
      <c r="D1404" s="12" t="s">
        <v>5830</v>
      </c>
      <c r="E1404" s="12" t="s">
        <v>5831</v>
      </c>
      <c r="F1404" s="12" t="s">
        <v>5832</v>
      </c>
      <c r="G1404" s="12" t="s">
        <v>5833</v>
      </c>
      <c r="H1404" s="20">
        <v>43425</v>
      </c>
      <c r="I1404" s="20"/>
      <c r="J1404" s="12" t="s">
        <v>1544</v>
      </c>
      <c r="K1404" s="12" t="s">
        <v>1595</v>
      </c>
    </row>
  </sheetData>
  <autoFilter ref="I1:I1404" xr:uid="{5F09BBA3-C554-43E8-911E-43779BB62ADB}">
    <filterColumn colId="0">
      <customFilters>
        <customFilter operator="notEqual" val=" "/>
      </customFilters>
    </filterColumn>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831F1-949D-4140-8E6E-6D64DB2833E0}">
  <dimension ref="A1:K165"/>
  <sheetViews>
    <sheetView tabSelected="1" topLeftCell="F18" zoomScale="77" zoomScaleNormal="149" workbookViewId="0">
      <selection activeCell="Q38" sqref="Q38"/>
    </sheetView>
  </sheetViews>
  <sheetFormatPr defaultRowHeight="14.5" x14ac:dyDescent="0.35"/>
  <cols>
    <col min="2" max="2" width="42.7265625" customWidth="1"/>
    <col min="3" max="3" width="37.453125" customWidth="1"/>
    <col min="4" max="4" width="9" bestFit="1" customWidth="1"/>
    <col min="9" max="9" width="25.26953125" customWidth="1"/>
  </cols>
  <sheetData>
    <row r="1" spans="1:11" x14ac:dyDescent="0.35">
      <c r="A1" t="s">
        <v>1520</v>
      </c>
    </row>
    <row r="2" spans="1:11" x14ac:dyDescent="0.35">
      <c r="A2" t="s">
        <v>1522</v>
      </c>
      <c r="B2" s="1" t="s">
        <v>1521</v>
      </c>
    </row>
    <row r="4" spans="1:11" x14ac:dyDescent="0.35">
      <c r="A4" t="s">
        <v>1523</v>
      </c>
    </row>
    <row r="5" spans="1:11" x14ac:dyDescent="0.35">
      <c r="A5" t="s">
        <v>1524</v>
      </c>
    </row>
    <row r="7" spans="1:11" x14ac:dyDescent="0.35">
      <c r="A7" s="2" t="s">
        <v>1525</v>
      </c>
      <c r="B7" t="s">
        <v>1526</v>
      </c>
    </row>
    <row r="8" spans="1:11" x14ac:dyDescent="0.35">
      <c r="A8" s="2" t="s">
        <v>5834</v>
      </c>
      <c r="B8" t="s">
        <v>5835</v>
      </c>
    </row>
    <row r="9" spans="1:11" x14ac:dyDescent="0.35">
      <c r="B9" t="s">
        <v>5836</v>
      </c>
      <c r="C9" t="s">
        <v>5837</v>
      </c>
      <c r="D9" t="s">
        <v>5841</v>
      </c>
    </row>
    <row r="10" spans="1:11" x14ac:dyDescent="0.35">
      <c r="B10" s="4" t="s">
        <v>1527</v>
      </c>
      <c r="C10" s="5" t="s">
        <v>1527</v>
      </c>
      <c r="D10" t="s">
        <v>5842</v>
      </c>
    </row>
    <row r="11" spans="1:11" x14ac:dyDescent="0.35">
      <c r="B11" s="4" t="s">
        <v>1528</v>
      </c>
      <c r="C11" s="5" t="s">
        <v>1528</v>
      </c>
      <c r="D11" t="s">
        <v>5842</v>
      </c>
    </row>
    <row r="12" spans="1:11" x14ac:dyDescent="0.35">
      <c r="B12" s="4" t="s">
        <v>1529</v>
      </c>
      <c r="C12" s="5" t="s">
        <v>5838</v>
      </c>
      <c r="D12" t="s">
        <v>5843</v>
      </c>
    </row>
    <row r="13" spans="1:11" x14ac:dyDescent="0.35">
      <c r="B13" s="4" t="s">
        <v>1530</v>
      </c>
      <c r="C13" s="5" t="s">
        <v>1530</v>
      </c>
      <c r="D13" t="s">
        <v>5842</v>
      </c>
    </row>
    <row r="14" spans="1:11" x14ac:dyDescent="0.35">
      <c r="B14" s="4" t="s">
        <v>1531</v>
      </c>
      <c r="C14" s="5" t="s">
        <v>5839</v>
      </c>
      <c r="D14" t="s">
        <v>5842</v>
      </c>
    </row>
    <row r="15" spans="1:11" x14ac:dyDescent="0.35">
      <c r="B15" s="4" t="s">
        <v>1532</v>
      </c>
      <c r="C15" s="5" t="s">
        <v>5840</v>
      </c>
      <c r="D15" t="s">
        <v>5843</v>
      </c>
      <c r="K15" t="s">
        <v>5934</v>
      </c>
    </row>
    <row r="16" spans="1:11" x14ac:dyDescent="0.35">
      <c r="B16" s="4" t="s">
        <v>1533</v>
      </c>
      <c r="C16" s="5" t="s">
        <v>1533</v>
      </c>
      <c r="D16" s="6" t="s">
        <v>5844</v>
      </c>
    </row>
    <row r="17" spans="2:10" x14ac:dyDescent="0.35">
      <c r="B17" s="4" t="s">
        <v>1534</v>
      </c>
      <c r="C17" s="5" t="s">
        <v>1534</v>
      </c>
      <c r="D17" s="6" t="s">
        <v>5844</v>
      </c>
    </row>
    <row r="18" spans="2:10" x14ac:dyDescent="0.35">
      <c r="B18" s="4" t="s">
        <v>1535</v>
      </c>
      <c r="C18" s="5" t="s">
        <v>1535</v>
      </c>
      <c r="D18" t="s">
        <v>5842</v>
      </c>
    </row>
    <row r="19" spans="2:10" x14ac:dyDescent="0.35">
      <c r="B19" s="4" t="s">
        <v>1536</v>
      </c>
      <c r="C19" s="5" t="s">
        <v>1536</v>
      </c>
      <c r="D19" t="s">
        <v>5842</v>
      </c>
    </row>
    <row r="21" spans="2:10" x14ac:dyDescent="0.35">
      <c r="B21" s="4" t="s">
        <v>5845</v>
      </c>
    </row>
    <row r="22" spans="2:10" x14ac:dyDescent="0.35">
      <c r="B22" t="s">
        <v>5846</v>
      </c>
      <c r="C22" s="3">
        <f>MAX('Table format (Pow Query)'!G2:G1403)</f>
        <v>45967</v>
      </c>
    </row>
    <row r="23" spans="2:10" x14ac:dyDescent="0.35">
      <c r="B23" t="s">
        <v>5847</v>
      </c>
      <c r="C23" s="3">
        <f>MIN('Table format (Pow Query)'!G2:G1403)</f>
        <v>39149</v>
      </c>
    </row>
    <row r="24" spans="2:10" x14ac:dyDescent="0.35">
      <c r="B24" t="s">
        <v>5850</v>
      </c>
      <c r="C24">
        <v>210</v>
      </c>
    </row>
    <row r="25" spans="2:10" x14ac:dyDescent="0.35">
      <c r="B25" t="s">
        <v>5851</v>
      </c>
      <c r="C25" s="8" t="s">
        <v>1554</v>
      </c>
      <c r="D25">
        <v>109</v>
      </c>
      <c r="I25" t="s">
        <v>5856</v>
      </c>
    </row>
    <row r="26" spans="2:10" x14ac:dyDescent="0.35">
      <c r="C26" s="8" t="s">
        <v>2113</v>
      </c>
      <c r="D26">
        <v>77</v>
      </c>
      <c r="I26">
        <v>1</v>
      </c>
      <c r="J26" s="6" t="s">
        <v>5852</v>
      </c>
    </row>
    <row r="27" spans="2:10" x14ac:dyDescent="0.35">
      <c r="C27" s="8" t="s">
        <v>1542</v>
      </c>
      <c r="D27">
        <v>74</v>
      </c>
      <c r="J27" s="6" t="s">
        <v>5853</v>
      </c>
    </row>
    <row r="28" spans="2:10" x14ac:dyDescent="0.35">
      <c r="C28" s="8" t="s">
        <v>1593</v>
      </c>
      <c r="D28">
        <v>55</v>
      </c>
      <c r="J28" s="6" t="s">
        <v>5854</v>
      </c>
    </row>
    <row r="29" spans="2:10" x14ac:dyDescent="0.35">
      <c r="C29" s="8" t="s">
        <v>2069</v>
      </c>
      <c r="D29">
        <v>39</v>
      </c>
      <c r="J29" s="6" t="s">
        <v>5855</v>
      </c>
    </row>
    <row r="30" spans="2:10" x14ac:dyDescent="0.35">
      <c r="I30">
        <v>2</v>
      </c>
      <c r="J30" t="s">
        <v>5857</v>
      </c>
    </row>
    <row r="31" spans="2:10" x14ac:dyDescent="0.35">
      <c r="B31" t="s">
        <v>5858</v>
      </c>
      <c r="C31" s="8" t="s">
        <v>2934</v>
      </c>
      <c r="D31">
        <v>35</v>
      </c>
      <c r="I31">
        <v>3</v>
      </c>
      <c r="J31" s="6" t="s">
        <v>5859</v>
      </c>
    </row>
    <row r="32" spans="2:10" x14ac:dyDescent="0.35">
      <c r="C32" s="8" t="s">
        <v>2520</v>
      </c>
      <c r="D32">
        <v>17</v>
      </c>
      <c r="I32">
        <v>4</v>
      </c>
      <c r="J32" s="6" t="s">
        <v>5862</v>
      </c>
    </row>
    <row r="33" spans="2:10" x14ac:dyDescent="0.35">
      <c r="C33" s="8" t="s">
        <v>2724</v>
      </c>
      <c r="D33">
        <v>14</v>
      </c>
      <c r="I33">
        <v>5</v>
      </c>
      <c r="J33" s="6" t="s">
        <v>5869</v>
      </c>
    </row>
    <row r="34" spans="2:10" x14ac:dyDescent="0.35">
      <c r="C34" s="8" t="s">
        <v>3077</v>
      </c>
      <c r="D34">
        <v>13</v>
      </c>
      <c r="I34">
        <v>6</v>
      </c>
      <c r="J34" s="6" t="s">
        <v>5870</v>
      </c>
    </row>
    <row r="35" spans="2:10" x14ac:dyDescent="0.35">
      <c r="C35" s="8" t="s">
        <v>5150</v>
      </c>
      <c r="D35">
        <v>13</v>
      </c>
      <c r="I35">
        <v>7</v>
      </c>
      <c r="J35" s="6" t="s">
        <v>5871</v>
      </c>
    </row>
    <row r="36" spans="2:10" x14ac:dyDescent="0.35">
      <c r="B36" t="s">
        <v>5860</v>
      </c>
      <c r="C36">
        <v>255</v>
      </c>
      <c r="I36">
        <v>8</v>
      </c>
      <c r="J36" s="6" t="s">
        <v>5872</v>
      </c>
    </row>
    <row r="37" spans="2:10" x14ac:dyDescent="0.35">
      <c r="B37" t="s">
        <v>5861</v>
      </c>
      <c r="C37">
        <f>1403-255</f>
        <v>1148</v>
      </c>
    </row>
    <row r="38" spans="2:10" x14ac:dyDescent="0.35">
      <c r="B38" t="s">
        <v>5863</v>
      </c>
      <c r="C38">
        <v>11</v>
      </c>
      <c r="D38" s="6" t="s">
        <v>5864</v>
      </c>
    </row>
    <row r="39" spans="2:10" x14ac:dyDescent="0.35">
      <c r="B39" t="s">
        <v>5866</v>
      </c>
      <c r="C39" s="8" t="s">
        <v>1584</v>
      </c>
    </row>
    <row r="40" spans="2:10" x14ac:dyDescent="0.35">
      <c r="B40" t="s">
        <v>5865</v>
      </c>
      <c r="C40">
        <v>9</v>
      </c>
    </row>
    <row r="41" spans="2:10" x14ac:dyDescent="0.35">
      <c r="B41" t="s">
        <v>5867</v>
      </c>
      <c r="C41" t="s">
        <v>5868</v>
      </c>
    </row>
    <row r="42" spans="2:10" x14ac:dyDescent="0.35">
      <c r="I42" t="s">
        <v>5873</v>
      </c>
    </row>
    <row r="43" spans="2:10" x14ac:dyDescent="0.35">
      <c r="I43">
        <v>1</v>
      </c>
      <c r="J43" t="s">
        <v>6145</v>
      </c>
    </row>
    <row r="44" spans="2:10" x14ac:dyDescent="0.35">
      <c r="J44" t="s">
        <v>5874</v>
      </c>
    </row>
    <row r="45" spans="2:10" x14ac:dyDescent="0.35">
      <c r="J45" t="s">
        <v>5878</v>
      </c>
    </row>
    <row r="46" spans="2:10" x14ac:dyDescent="0.35">
      <c r="J46" t="s">
        <v>5875</v>
      </c>
    </row>
    <row r="47" spans="2:10" x14ac:dyDescent="0.35">
      <c r="J47" t="s">
        <v>5876</v>
      </c>
    </row>
    <row r="48" spans="2:10" x14ac:dyDescent="0.35">
      <c r="B48" s="4" t="s">
        <v>5908</v>
      </c>
      <c r="C48" t="s">
        <v>5956</v>
      </c>
      <c r="D48" t="s">
        <v>5957</v>
      </c>
      <c r="J48" t="s">
        <v>5877</v>
      </c>
    </row>
    <row r="49" spans="2:9" x14ac:dyDescent="0.35">
      <c r="B49" t="s">
        <v>5910</v>
      </c>
      <c r="C49" s="8" t="s">
        <v>5920</v>
      </c>
      <c r="D49">
        <v>7</v>
      </c>
      <c r="I49" t="s">
        <v>5881</v>
      </c>
    </row>
    <row r="50" spans="2:9" x14ac:dyDescent="0.35">
      <c r="B50" t="s">
        <v>5911</v>
      </c>
      <c r="C50" s="8" t="s">
        <v>5921</v>
      </c>
      <c r="D50">
        <v>14</v>
      </c>
    </row>
    <row r="51" spans="2:9" x14ac:dyDescent="0.35">
      <c r="B51" t="s">
        <v>5912</v>
      </c>
      <c r="C51" s="8" t="s">
        <v>5922</v>
      </c>
      <c r="D51">
        <v>5</v>
      </c>
    </row>
    <row r="52" spans="2:9" x14ac:dyDescent="0.35">
      <c r="B52" t="s">
        <v>5913</v>
      </c>
      <c r="C52" s="8" t="s">
        <v>5923</v>
      </c>
      <c r="D52">
        <v>11</v>
      </c>
    </row>
    <row r="53" spans="2:9" x14ac:dyDescent="0.35">
      <c r="B53" t="s">
        <v>5914</v>
      </c>
      <c r="C53" s="8" t="s">
        <v>5924</v>
      </c>
      <c r="D53">
        <v>5</v>
      </c>
    </row>
    <row r="54" spans="2:9" x14ac:dyDescent="0.35">
      <c r="B54" t="s">
        <v>5915</v>
      </c>
      <c r="C54" s="8" t="s">
        <v>5925</v>
      </c>
      <c r="D54">
        <v>40</v>
      </c>
    </row>
    <row r="55" spans="2:9" x14ac:dyDescent="0.35">
      <c r="B55" t="s">
        <v>5916</v>
      </c>
      <c r="C55" s="8" t="s">
        <v>5926</v>
      </c>
      <c r="D55">
        <v>5</v>
      </c>
    </row>
    <row r="56" spans="2:9" x14ac:dyDescent="0.35">
      <c r="B56" t="s">
        <v>5917</v>
      </c>
      <c r="C56" s="8" t="s">
        <v>5927</v>
      </c>
      <c r="D56">
        <v>16</v>
      </c>
    </row>
    <row r="57" spans="2:9" x14ac:dyDescent="0.35">
      <c r="B57" t="s">
        <v>5918</v>
      </c>
      <c r="C57" s="8" t="s">
        <v>5919</v>
      </c>
      <c r="D57">
        <v>23</v>
      </c>
    </row>
    <row r="58" spans="2:9" x14ac:dyDescent="0.35">
      <c r="B58" t="s">
        <v>5929</v>
      </c>
      <c r="C58" s="8" t="s">
        <v>5928</v>
      </c>
      <c r="D58">
        <v>14</v>
      </c>
    </row>
    <row r="59" spans="2:9" x14ac:dyDescent="0.35">
      <c r="B59" t="s">
        <v>5931</v>
      </c>
      <c r="C59" s="8" t="s">
        <v>5930</v>
      </c>
      <c r="D59">
        <v>7</v>
      </c>
    </row>
    <row r="60" spans="2:9" x14ac:dyDescent="0.35">
      <c r="B60" t="s">
        <v>5936</v>
      </c>
      <c r="C60" s="8" t="s">
        <v>5932</v>
      </c>
      <c r="D60">
        <v>8</v>
      </c>
    </row>
    <row r="61" spans="2:9" x14ac:dyDescent="0.35">
      <c r="B61" t="s">
        <v>5933</v>
      </c>
      <c r="C61" s="8" t="s">
        <v>5935</v>
      </c>
      <c r="D61">
        <v>12</v>
      </c>
    </row>
    <row r="62" spans="2:9" x14ac:dyDescent="0.35">
      <c r="B62" t="s">
        <v>5938</v>
      </c>
      <c r="C62" s="8" t="s">
        <v>5937</v>
      </c>
      <c r="D62">
        <v>15</v>
      </c>
    </row>
    <row r="63" spans="2:9" x14ac:dyDescent="0.35">
      <c r="B63" t="s">
        <v>5946</v>
      </c>
      <c r="C63" s="8" t="s">
        <v>5939</v>
      </c>
      <c r="D63">
        <v>5</v>
      </c>
    </row>
    <row r="64" spans="2:9" x14ac:dyDescent="0.35">
      <c r="B64" t="s">
        <v>5947</v>
      </c>
      <c r="C64" s="8" t="s">
        <v>5940</v>
      </c>
      <c r="D64">
        <v>8</v>
      </c>
    </row>
    <row r="65" spans="2:9" x14ac:dyDescent="0.35">
      <c r="B65" t="s">
        <v>5948</v>
      </c>
      <c r="C65" s="8" t="s">
        <v>5941</v>
      </c>
      <c r="D65">
        <v>24</v>
      </c>
      <c r="I65" t="s">
        <v>5882</v>
      </c>
    </row>
    <row r="66" spans="2:9" x14ac:dyDescent="0.35">
      <c r="B66" t="s">
        <v>5949</v>
      </c>
      <c r="C66" s="8" t="s">
        <v>5942</v>
      </c>
      <c r="D66">
        <v>92</v>
      </c>
    </row>
    <row r="67" spans="2:9" x14ac:dyDescent="0.35">
      <c r="B67" t="s">
        <v>5950</v>
      </c>
      <c r="C67" s="8" t="s">
        <v>5943</v>
      </c>
      <c r="D67">
        <v>28</v>
      </c>
    </row>
    <row r="68" spans="2:9" x14ac:dyDescent="0.35">
      <c r="B68" t="s">
        <v>5909</v>
      </c>
      <c r="C68" s="8" t="s">
        <v>5945</v>
      </c>
      <c r="D68">
        <v>157</v>
      </c>
    </row>
    <row r="69" spans="2:9" x14ac:dyDescent="0.35">
      <c r="B69" t="s">
        <v>5951</v>
      </c>
      <c r="C69" s="8" t="s">
        <v>5944</v>
      </c>
      <c r="D69">
        <v>4</v>
      </c>
      <c r="I69" t="s">
        <v>5901</v>
      </c>
    </row>
    <row r="70" spans="2:9" x14ac:dyDescent="0.35">
      <c r="B70" t="s">
        <v>5954</v>
      </c>
      <c r="C70" s="8" t="s">
        <v>5952</v>
      </c>
      <c r="D70">
        <v>5</v>
      </c>
    </row>
    <row r="71" spans="2:9" x14ac:dyDescent="0.35">
      <c r="B71" t="s">
        <v>5955</v>
      </c>
      <c r="C71" s="8" t="s">
        <v>5953</v>
      </c>
      <c r="D71">
        <v>16</v>
      </c>
    </row>
    <row r="72" spans="2:9" x14ac:dyDescent="0.35">
      <c r="B72" s="32" t="s">
        <v>5958</v>
      </c>
      <c r="C72" s="33"/>
      <c r="D72" s="33">
        <f>SUM(D49:D71)</f>
        <v>521</v>
      </c>
    </row>
    <row r="73" spans="2:9" x14ac:dyDescent="0.35">
      <c r="C73" s="8" t="s">
        <v>5959</v>
      </c>
      <c r="D73" s="34">
        <f>521/1403</f>
        <v>0.37134711332858161</v>
      </c>
    </row>
    <row r="74" spans="2:9" x14ac:dyDescent="0.35">
      <c r="C74" s="8"/>
    </row>
    <row r="75" spans="2:9" x14ac:dyDescent="0.35">
      <c r="B75" t="s">
        <v>5960</v>
      </c>
    </row>
    <row r="76" spans="2:9" x14ac:dyDescent="0.35">
      <c r="C76" s="8"/>
    </row>
    <row r="77" spans="2:9" x14ac:dyDescent="0.35">
      <c r="C77" s="8"/>
    </row>
    <row r="79" spans="2:9" x14ac:dyDescent="0.35">
      <c r="C79" s="8"/>
    </row>
    <row r="81" spans="3:9" x14ac:dyDescent="0.35">
      <c r="C81" s="8"/>
    </row>
    <row r="82" spans="3:9" x14ac:dyDescent="0.35">
      <c r="C82" s="8"/>
    </row>
    <row r="85" spans="3:9" x14ac:dyDescent="0.35">
      <c r="I85" t="s">
        <v>5902</v>
      </c>
    </row>
    <row r="86" spans="3:9" x14ac:dyDescent="0.35">
      <c r="I86" t="s">
        <v>5903</v>
      </c>
    </row>
    <row r="87" spans="3:9" x14ac:dyDescent="0.35">
      <c r="I87" t="s">
        <v>5904</v>
      </c>
    </row>
    <row r="88" spans="3:9" x14ac:dyDescent="0.35">
      <c r="I88" t="s">
        <v>5905</v>
      </c>
    </row>
    <row r="89" spans="3:9" x14ac:dyDescent="0.35">
      <c r="I89" t="s">
        <v>5906</v>
      </c>
    </row>
    <row r="90" spans="3:9" x14ac:dyDescent="0.35">
      <c r="I90" t="s">
        <v>5907</v>
      </c>
    </row>
    <row r="95" spans="3:9" x14ac:dyDescent="0.35">
      <c r="I95" t="s">
        <v>5961</v>
      </c>
    </row>
    <row r="96" spans="3:9" x14ac:dyDescent="0.35">
      <c r="I96" t="s">
        <v>5962</v>
      </c>
    </row>
    <row r="97" spans="9:9" x14ac:dyDescent="0.35">
      <c r="I97" t="s">
        <v>5963</v>
      </c>
    </row>
    <row r="98" spans="9:9" x14ac:dyDescent="0.35">
      <c r="I98" s="5"/>
    </row>
    <row r="99" spans="9:9" x14ac:dyDescent="0.35">
      <c r="I99" s="5"/>
    </row>
    <row r="100" spans="9:9" x14ac:dyDescent="0.35">
      <c r="I100" s="5"/>
    </row>
    <row r="101" spans="9:9" x14ac:dyDescent="0.35">
      <c r="I101" s="5"/>
    </row>
    <row r="114" spans="9:9" x14ac:dyDescent="0.35">
      <c r="I114" s="6" t="s">
        <v>5964</v>
      </c>
    </row>
    <row r="115" spans="9:9" x14ac:dyDescent="0.35">
      <c r="I115" s="6" t="s">
        <v>5965</v>
      </c>
    </row>
    <row r="116" spans="9:9" x14ac:dyDescent="0.35">
      <c r="I116" s="1" t="s">
        <v>6027</v>
      </c>
    </row>
    <row r="118" spans="9:9" x14ac:dyDescent="0.35">
      <c r="I118" t="s">
        <v>5966</v>
      </c>
    </row>
    <row r="119" spans="9:9" x14ac:dyDescent="0.35">
      <c r="I119" s="6" t="s">
        <v>5967</v>
      </c>
    </row>
    <row r="120" spans="9:9" x14ac:dyDescent="0.35">
      <c r="I120" s="6" t="s">
        <v>5968</v>
      </c>
    </row>
    <row r="129" spans="9:9" x14ac:dyDescent="0.35">
      <c r="I129" t="s">
        <v>5969</v>
      </c>
    </row>
    <row r="130" spans="9:9" x14ac:dyDescent="0.35">
      <c r="I130" t="s">
        <v>5971</v>
      </c>
    </row>
    <row r="131" spans="9:9" x14ac:dyDescent="0.35">
      <c r="I131" t="s">
        <v>5972</v>
      </c>
    </row>
    <row r="132" spans="9:9" x14ac:dyDescent="0.35">
      <c r="I132" t="s">
        <v>5973</v>
      </c>
    </row>
    <row r="163" spans="9:9" x14ac:dyDescent="0.35">
      <c r="I163" t="s">
        <v>6116</v>
      </c>
    </row>
    <row r="164" spans="9:9" x14ac:dyDescent="0.35">
      <c r="I164" t="s">
        <v>6117</v>
      </c>
    </row>
    <row r="165" spans="9:9" x14ac:dyDescent="0.35">
      <c r="I165" t="s">
        <v>6118</v>
      </c>
    </row>
  </sheetData>
  <hyperlinks>
    <hyperlink ref="B2" r:id="rId1" display="https://ogyei.gov.hu/gyogyszeradatbazis" xr:uid="{DC695AD9-8F2B-486A-8A01-B2752A2B12B6}"/>
    <hyperlink ref="I116" r:id="rId2" display="https://atcddd.fhi.no/atc_ddd_index/" xr:uid="{C45DF551-6849-4D2D-BF7D-BF9837D4FF43}"/>
  </hyperlinks>
  <pageMargins left="0.7" right="0.7" top="0.75" bottom="0.75" header="0.3" footer="0.3"/>
  <headerFooter>
    <oddHeader>&amp;C&amp;"Calibri"&amp;10&amp;K4A569E Internal&amp;1#_x000D_</oddHead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6EECE0-7124-4449-954B-18BF469E6735}">
  <ds:schemaRefs>
    <ds:schemaRef ds:uri="http://schemas.microsoft.com/DataMashup"/>
  </ds:schemaRefs>
</ds:datastoreItem>
</file>

<file path=docMetadata/LabelInfo.xml><?xml version="1.0" encoding="utf-8"?>
<clbl:labelList xmlns:clbl="http://schemas.microsoft.com/office/2020/mipLabelMetadata">
  <clbl:label id="{9e3dcb88-8425-4e1d-b1a3-bd5572915bbc}" enabled="1" method="Privileged" siteId="{aca3c8d6-aa71-4e1a-a10e-03572fc58c0b}"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Pivot (Hiany Time)</vt:lpstr>
      <vt:lpstr>Sheet2</vt:lpstr>
      <vt:lpstr>Hiany time</vt:lpstr>
      <vt:lpstr>PivotTable</vt:lpstr>
      <vt:lpstr>Sheet4</vt:lpstr>
      <vt:lpstr>ATC code anal</vt:lpstr>
      <vt:lpstr>Table format (Pow Query)</vt:lpstr>
      <vt:lpstr>ATC Codes 1</vt:lpstr>
      <vt:lpstr>ATC Codes 2</vt:lpstr>
      <vt:lpstr>source (csv format)</vt:lpstr>
      <vt:lpstr>Sheet5</vt:lpstr>
      <vt:lpstr>Sheet1</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Kondri, Janos /HU</dc:creator>
  <cp:lastModifiedBy>Kondri, Janos /HU</cp:lastModifiedBy>
  <dcterms:created xsi:type="dcterms:W3CDTF">2025-11-11T07:25:47Z</dcterms:created>
  <dcterms:modified xsi:type="dcterms:W3CDTF">2026-01-05T13:36:22Z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e3dcb88-8425-4e1d-b1a3-bd5572915bbc_Enabled">
    <vt:lpwstr>true</vt:lpwstr>
  </property>
  <property fmtid="{D5CDD505-2E9C-101B-9397-08002B2CF9AE}" pid="3" name="MSIP_Label_9e3dcb88-8425-4e1d-b1a3-bd5572915bbc_SetDate">
    <vt:lpwstr>2025-11-11T07:25:47Z</vt:lpwstr>
  </property>
  <property fmtid="{D5CDD505-2E9C-101B-9397-08002B2CF9AE}" pid="4" name="MSIP_Label_9e3dcb88-8425-4e1d-b1a3-bd5572915bbc_Method">
    <vt:lpwstr>Standard</vt:lpwstr>
  </property>
  <property fmtid="{D5CDD505-2E9C-101B-9397-08002B2CF9AE}" pid="5" name="MSIP_Label_9e3dcb88-8425-4e1d-b1a3-bd5572915bbc_Name">
    <vt:lpwstr>Internal</vt:lpwstr>
  </property>
  <property fmtid="{D5CDD505-2E9C-101B-9397-08002B2CF9AE}" pid="6" name="MSIP_Label_9e3dcb88-8425-4e1d-b1a3-bd5572915bbc_SiteId">
    <vt:lpwstr>aca3c8d6-aa71-4e1a-a10e-03572fc58c0b</vt:lpwstr>
  </property>
  <property fmtid="{D5CDD505-2E9C-101B-9397-08002B2CF9AE}" pid="7" name="MSIP_Label_9e3dcb88-8425-4e1d-b1a3-bd5572915bbc_ActionId">
    <vt:lpwstr>21067eda-62e9-47be-92d4-80da9b0d0eb8</vt:lpwstr>
  </property>
  <property fmtid="{D5CDD505-2E9C-101B-9397-08002B2CF9AE}" pid="8" name="MSIP_Label_9e3dcb88-8425-4e1d-b1a3-bd5572915bbc_ContentBits">
    <vt:lpwstr>0</vt:lpwstr>
  </property>
</Properties>
</file>