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8_{7DEED674-A149-374B-BEF1-A1FA9A22E9CD}" xr6:coauthVersionLast="47" xr6:coauthVersionMax="47" xr10:uidLastSave="{00000000-0000-0000-0000-000000000000}"/>
  <bookViews>
    <workbookView xWindow="16260" yWindow="500" windowWidth="30960" windowHeight="17500"/>
  </bookViews>
  <sheets>
    <sheet name="p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1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F54" i="1"/>
  <c r="E54" i="1"/>
  <c r="I54" i="1" s="1"/>
  <c r="F53" i="1"/>
  <c r="E53" i="1"/>
  <c r="G53" i="1" s="1"/>
  <c r="F52" i="1"/>
  <c r="H52" i="1" s="1"/>
  <c r="E52" i="1"/>
  <c r="G52" i="1" s="1"/>
  <c r="F51" i="1"/>
  <c r="H51" i="1" s="1"/>
  <c r="E51" i="1"/>
  <c r="I51" i="1" s="1"/>
  <c r="F50" i="1"/>
  <c r="E50" i="1"/>
  <c r="G50" i="1" s="1"/>
  <c r="F49" i="1"/>
  <c r="E49" i="1"/>
  <c r="G49" i="1" s="1"/>
  <c r="F48" i="1"/>
  <c r="H48" i="1" s="1"/>
  <c r="E48" i="1"/>
  <c r="G48" i="1" s="1"/>
  <c r="F47" i="1"/>
  <c r="H47" i="1" s="1"/>
  <c r="E47" i="1"/>
  <c r="I47" i="1" s="1"/>
  <c r="F46" i="1"/>
  <c r="E46" i="1"/>
  <c r="G46" i="1" s="1"/>
  <c r="F45" i="1"/>
  <c r="E45" i="1"/>
  <c r="G45" i="1" s="1"/>
  <c r="F44" i="1"/>
  <c r="H44" i="1" s="1"/>
  <c r="E44" i="1"/>
  <c r="G44" i="1" s="1"/>
  <c r="F43" i="1"/>
  <c r="H43" i="1" s="1"/>
  <c r="E43" i="1"/>
  <c r="I43" i="1" s="1"/>
  <c r="F42" i="1"/>
  <c r="E42" i="1"/>
  <c r="G42" i="1" s="1"/>
  <c r="F41" i="1"/>
  <c r="E41" i="1"/>
  <c r="I41" i="1" s="1"/>
  <c r="F40" i="1"/>
  <c r="H40" i="1" s="1"/>
  <c r="E40" i="1"/>
  <c r="G40" i="1" s="1"/>
  <c r="F39" i="1"/>
  <c r="E39" i="1"/>
  <c r="F38" i="1"/>
  <c r="E38" i="1"/>
  <c r="G38" i="1" s="1"/>
  <c r="F37" i="1"/>
  <c r="E37" i="1"/>
  <c r="I37" i="1" s="1"/>
  <c r="F36" i="1"/>
  <c r="H36" i="1" s="1"/>
  <c r="E36" i="1"/>
  <c r="G36" i="1" s="1"/>
  <c r="F35" i="1"/>
  <c r="E35" i="1"/>
  <c r="G35" i="1" s="1"/>
  <c r="F34" i="1"/>
  <c r="E34" i="1"/>
  <c r="G34" i="1" s="1"/>
  <c r="F33" i="1"/>
  <c r="H33" i="1" s="1"/>
  <c r="E33" i="1"/>
  <c r="I33" i="1" s="1"/>
  <c r="F32" i="1"/>
  <c r="H32" i="1" s="1"/>
  <c r="E32" i="1"/>
  <c r="G32" i="1" s="1"/>
  <c r="F31" i="1"/>
  <c r="H31" i="1" s="1"/>
  <c r="E31" i="1"/>
  <c r="I31" i="1" s="1"/>
  <c r="F30" i="1"/>
  <c r="H30" i="1" s="1"/>
  <c r="E30" i="1"/>
  <c r="G30" i="1" s="1"/>
  <c r="F29" i="1"/>
  <c r="H29" i="1" s="1"/>
  <c r="E29" i="1"/>
  <c r="G29" i="1" s="1"/>
  <c r="F28" i="1"/>
  <c r="H28" i="1" s="1"/>
  <c r="E28" i="1"/>
  <c r="G28" i="1" s="1"/>
  <c r="F27" i="1"/>
  <c r="E27" i="1"/>
  <c r="I27" i="1" s="1"/>
  <c r="F26" i="1"/>
  <c r="H26" i="1" s="1"/>
  <c r="E26" i="1"/>
  <c r="G26" i="1" s="1"/>
  <c r="F25" i="1"/>
  <c r="H25" i="1" s="1"/>
  <c r="E25" i="1"/>
  <c r="G25" i="1" s="1"/>
  <c r="F24" i="1"/>
  <c r="H24" i="1" s="1"/>
  <c r="E24" i="1"/>
  <c r="G24" i="1" s="1"/>
  <c r="F23" i="1"/>
  <c r="H23" i="1" s="1"/>
  <c r="E23" i="1"/>
  <c r="I23" i="1" s="1"/>
  <c r="F22" i="1"/>
  <c r="E22" i="1"/>
  <c r="G22" i="1" s="1"/>
  <c r="F21" i="1"/>
  <c r="E21" i="1"/>
  <c r="I21" i="1" s="1"/>
  <c r="F20" i="1"/>
  <c r="H20" i="1" s="1"/>
  <c r="E20" i="1"/>
  <c r="G20" i="1" s="1"/>
  <c r="F19" i="1"/>
  <c r="H19" i="1" s="1"/>
  <c r="E19" i="1"/>
  <c r="F18" i="1"/>
  <c r="E18" i="1"/>
  <c r="G18" i="1" s="1"/>
  <c r="F17" i="1"/>
  <c r="E17" i="1"/>
  <c r="G17" i="1" s="1"/>
  <c r="F16" i="1"/>
  <c r="H16" i="1" s="1"/>
  <c r="E16" i="1"/>
  <c r="G16" i="1" s="1"/>
  <c r="F15" i="1"/>
  <c r="H15" i="1" s="1"/>
  <c r="E15" i="1"/>
  <c r="F14" i="1"/>
  <c r="H14" i="1" s="1"/>
  <c r="E14" i="1"/>
  <c r="G14" i="1" s="1"/>
  <c r="F13" i="1"/>
  <c r="H13" i="1" s="1"/>
  <c r="E13" i="1"/>
  <c r="G13" i="1" s="1"/>
  <c r="F12" i="1"/>
  <c r="H12" i="1" s="1"/>
  <c r="E12" i="1"/>
  <c r="G12" i="1" s="1"/>
  <c r="F11" i="1"/>
  <c r="H11" i="1" s="1"/>
  <c r="E11" i="1"/>
  <c r="I11" i="1" s="1"/>
  <c r="F10" i="1"/>
  <c r="H10" i="1" s="1"/>
  <c r="E10" i="1"/>
  <c r="I10" i="1" s="1"/>
  <c r="F9" i="1"/>
  <c r="H9" i="1" s="1"/>
  <c r="E9" i="1"/>
  <c r="I9" i="1" s="1"/>
  <c r="F8" i="1"/>
  <c r="H8" i="1" s="1"/>
  <c r="E8" i="1"/>
  <c r="G8" i="1" s="1"/>
  <c r="F7" i="1"/>
  <c r="H7" i="1" s="1"/>
  <c r="E7" i="1"/>
  <c r="G7" i="1" s="1"/>
  <c r="F6" i="1"/>
  <c r="H6" i="1" s="1"/>
  <c r="E6" i="1"/>
  <c r="G6" i="1" s="1"/>
  <c r="F5" i="1"/>
  <c r="H5" i="1" s="1"/>
  <c r="E5" i="1"/>
  <c r="I5" i="1" s="1"/>
  <c r="F4" i="1"/>
  <c r="H4" i="1" s="1"/>
  <c r="E4" i="1"/>
  <c r="G4" i="1" s="1"/>
  <c r="F3" i="1"/>
  <c r="H3" i="1" s="1"/>
  <c r="E3" i="1"/>
  <c r="I3" i="1" s="1"/>
  <c r="J54" i="1"/>
  <c r="H54" i="1"/>
  <c r="J53" i="1"/>
  <c r="I53" i="1"/>
  <c r="H53" i="1"/>
  <c r="J52" i="1"/>
  <c r="J51" i="1"/>
  <c r="J50" i="1"/>
  <c r="I50" i="1"/>
  <c r="H50" i="1"/>
  <c r="J49" i="1"/>
  <c r="I49" i="1"/>
  <c r="H49" i="1"/>
  <c r="J48" i="1"/>
  <c r="I48" i="1"/>
  <c r="J47" i="1"/>
  <c r="G47" i="1"/>
  <c r="J46" i="1"/>
  <c r="I46" i="1"/>
  <c r="H46" i="1"/>
  <c r="J45" i="1"/>
  <c r="I45" i="1"/>
  <c r="H45" i="1"/>
  <c r="J44" i="1"/>
  <c r="I44" i="1"/>
  <c r="J43" i="1"/>
  <c r="G43" i="1"/>
  <c r="J42" i="1"/>
  <c r="I42" i="1"/>
  <c r="H42" i="1"/>
  <c r="J41" i="1"/>
  <c r="H41" i="1"/>
  <c r="J40" i="1"/>
  <c r="I40" i="1"/>
  <c r="J39" i="1"/>
  <c r="I39" i="1"/>
  <c r="H39" i="1"/>
  <c r="J38" i="1"/>
  <c r="H38" i="1"/>
  <c r="J37" i="1"/>
  <c r="H37" i="1"/>
  <c r="G37" i="1"/>
  <c r="J36" i="1"/>
  <c r="I36" i="1"/>
  <c r="J35" i="1"/>
  <c r="H35" i="1"/>
  <c r="J34" i="1"/>
  <c r="H34" i="1"/>
  <c r="J33" i="1"/>
  <c r="J32" i="1"/>
  <c r="I32" i="1"/>
  <c r="J31" i="1"/>
  <c r="J30" i="1"/>
  <c r="J29" i="1"/>
  <c r="J28" i="1"/>
  <c r="I28" i="1"/>
  <c r="J27" i="1"/>
  <c r="H27" i="1"/>
  <c r="J26" i="1"/>
  <c r="J25" i="1"/>
  <c r="J24" i="1"/>
  <c r="J23" i="1"/>
  <c r="G23" i="1"/>
  <c r="J22" i="1"/>
  <c r="I22" i="1"/>
  <c r="H22" i="1"/>
  <c r="J21" i="1"/>
  <c r="H21" i="1"/>
  <c r="G21" i="1"/>
  <c r="J20" i="1"/>
  <c r="I20" i="1"/>
  <c r="J19" i="1"/>
  <c r="I19" i="1"/>
  <c r="J18" i="1"/>
  <c r="I18" i="1"/>
  <c r="H18" i="1"/>
  <c r="J17" i="1"/>
  <c r="I17" i="1"/>
  <c r="H17" i="1"/>
  <c r="J16" i="1"/>
  <c r="J15" i="1"/>
  <c r="I15" i="1"/>
  <c r="G15" i="1"/>
  <c r="J14" i="1"/>
  <c r="J13" i="1"/>
  <c r="J12" i="1"/>
  <c r="I12" i="1"/>
  <c r="J11" i="1"/>
  <c r="J10" i="1"/>
  <c r="J9" i="1"/>
  <c r="J8" i="1"/>
  <c r="I8" i="1"/>
  <c r="J7" i="1"/>
  <c r="I7" i="1"/>
  <c r="J6" i="1"/>
  <c r="J5" i="1"/>
  <c r="J4" i="1"/>
  <c r="J3" i="1"/>
  <c r="J2" i="1"/>
  <c r="F2" i="1"/>
  <c r="H2" i="1" s="1"/>
  <c r="E2" i="1"/>
  <c r="G2" i="1" s="1"/>
  <c r="I25" i="1" l="1"/>
  <c r="G10" i="1"/>
  <c r="I6" i="1"/>
  <c r="G27" i="1"/>
  <c r="I30" i="1"/>
  <c r="I35" i="1"/>
  <c r="I38" i="1"/>
  <c r="I34" i="1"/>
  <c r="I26" i="1"/>
  <c r="I29" i="1"/>
  <c r="G33" i="1"/>
  <c r="I14" i="1"/>
  <c r="I13" i="1"/>
  <c r="G5" i="1"/>
  <c r="I2" i="1"/>
  <c r="G3" i="1"/>
  <c r="G11" i="1"/>
  <c r="G9" i="1"/>
  <c r="I16" i="1"/>
  <c r="G31" i="1"/>
  <c r="G41" i="1"/>
  <c r="G51" i="1"/>
  <c r="I4" i="1"/>
  <c r="I24" i="1"/>
  <c r="I52" i="1"/>
  <c r="G54" i="1"/>
</calcChain>
</file>

<file path=xl/sharedStrings.xml><?xml version="1.0" encoding="utf-8"?>
<sst xmlns="http://schemas.openxmlformats.org/spreadsheetml/2006/main" count="109" uniqueCount="59">
  <si>
    <t>* #HCV-check  "C蝙玖轤弱え繧､繝ｫ繧ｹ讀懈渊"   // HCV 讀懈渊</t>
  </si>
  <si>
    <t>* #HBS-AG-SCO</t>
  </si>
  <si>
    <t>* #HBs-AG-COI</t>
  </si>
  <si>
    <t>* #HBs-AG-DIL</t>
  </si>
  <si>
    <t>* #Hbs-AG-OD</t>
  </si>
  <si>
    <t>* #HBs-AG-QUANT</t>
  </si>
  <si>
    <t>* #HBs-AG-RESULT</t>
  </si>
  <si>
    <t>* #HBs-AG-POS-COI</t>
  </si>
  <si>
    <t>* #HBs-AB-COI</t>
  </si>
  <si>
    <t>* #HBs-AB-NEG-COI</t>
  </si>
  <si>
    <t>* #HBs-AB-DIL</t>
  </si>
  <si>
    <t>* #HBs-AB-QUANT</t>
  </si>
  <si>
    <t>* #HBs-AB-RESULT</t>
  </si>
  <si>
    <t>* #HCV-QUANT</t>
  </si>
  <si>
    <t>* #HCV-RESULT</t>
  </si>
  <si>
    <t>* #HCV-AG-QUANT</t>
  </si>
  <si>
    <t>* #HCV-AG-RESULT</t>
  </si>
  <si>
    <t>* #HCV-AB-COI</t>
  </si>
  <si>
    <t>* #HCV-AB-DIL</t>
  </si>
  <si>
    <t>* #HCV-AB-RESULT</t>
  </si>
  <si>
    <t>* #HCV-AB-POS-COI</t>
  </si>
  <si>
    <t>* #HIV-1-QUANT</t>
  </si>
  <si>
    <t>* #HIV-1-RESULT</t>
  </si>
  <si>
    <t>* #HIV-1-AB-RESULT</t>
  </si>
  <si>
    <t>* #HIV-2-AB-DIL</t>
  </si>
  <si>
    <t>* #HIV-2-AB-RESULT</t>
  </si>
  <si>
    <t>* #STS-RESULT</t>
  </si>
  <si>
    <t>* #STS-QUANT</t>
  </si>
  <si>
    <t>* #TP-RESULT</t>
  </si>
  <si>
    <t>* #TP-QUANT</t>
  </si>
  <si>
    <t>* #TP-NEG-COI</t>
  </si>
  <si>
    <t>* #TP-POS-COI</t>
  </si>
  <si>
    <t>NO</t>
    <phoneticPr fontId="18"/>
  </si>
  <si>
    <t>STR</t>
    <phoneticPr fontId="18"/>
  </si>
  <si>
    <t>* #HIV-1-AB-DIL</t>
    <phoneticPr fontId="18"/>
  </si>
  <si>
    <t>* #STS-HQUANT</t>
    <phoneticPr fontId="18"/>
  </si>
  <si>
    <t>* #STS-QLRESULT</t>
    <phoneticPr fontId="18"/>
  </si>
  <si>
    <t>* #STS</t>
    <phoneticPr fontId="18"/>
  </si>
  <si>
    <t>* #TP-QUANT-COI</t>
    <phoneticPr fontId="18"/>
  </si>
  <si>
    <r>
      <t>*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#TP-QUANT-RESULT</t>
    </r>
  </si>
  <si>
    <t>* #TP-HQUANT</t>
    <phoneticPr fontId="18"/>
  </si>
  <si>
    <t>STRNEW</t>
    <phoneticPr fontId="18"/>
  </si>
  <si>
    <t>* #HCV-CHECK</t>
    <phoneticPr fontId="18"/>
  </si>
  <si>
    <t>* #HIV-1P2-AB-COI</t>
  </si>
  <si>
    <t>* #HIV-1P2-AB-NEG-COI</t>
  </si>
  <si>
    <t>* #HIV-1P2-P24-AB-RESULT</t>
  </si>
  <si>
    <t>* #HIV-1P2-AB-RESULT</t>
  </si>
  <si>
    <t>* #HIV-1P2-P24-AB-QUANT</t>
  </si>
  <si>
    <t>* #HIV-1P2-AB-QUANT</t>
  </si>
  <si>
    <t>* #HIV-1P2-AB-POS-COI</t>
  </si>
  <si>
    <t>* #HIV-1P2-AB-DIL</t>
  </si>
  <si>
    <t>* #HIV-1P2-AB-OD</t>
  </si>
  <si>
    <t>* #HIV-1P2-AB-P24-COI</t>
  </si>
  <si>
    <t>* #HIV-1P2-AB-P24-NEG-COI</t>
  </si>
  <si>
    <t>* #HIV-1P2-AB-P24-QLRESULT</t>
  </si>
  <si>
    <t>* #HIV-1P2-AB-P24-RESULT</t>
  </si>
  <si>
    <t>* #HIV-1P2-AB-P24-POS-COI</t>
  </si>
  <si>
    <t>* #HIV-1P2-P24-AB-QUANT</t>
    <phoneticPr fontId="18"/>
  </si>
  <si>
    <t>* #HIV-1P2-AB-P24-COIV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</si>
</sst>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CCCCCC"/>
      <name val="Menlo"/>
      <family val="2"/>
    </font>
    <font>
      <sz val="12"/>
      <color rgb="FFB5CEA8"/>
      <name val="Menlo"/>
      <family val="2"/>
    </font>
    <font>
      <sz val="12"/>
      <color rgb="FF569CD6"/>
      <name val="Menl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E6" workbookViewId="0">
      <selection activeCell="G9" sqref="G9"/>
    </sheetView>
  </sheetViews>
  <sheetFormatPr baseColWidth="10" defaultRowHeight="20"/>
  <cols>
    <col min="1" max="1" width="4.28515625" customWidth="1"/>
    <col min="2" max="2" width="4.5703125" style="5" customWidth="1"/>
    <col min="3" max="3" width="30.85546875" customWidth="1"/>
    <col min="4" max="4" width="36.140625" customWidth="1"/>
    <col min="5" max="5" width="36" customWidth="1"/>
    <col min="6" max="6" width="0.140625" customWidth="1"/>
    <col min="7" max="7" width="17.28515625" customWidth="1"/>
    <col min="8" max="8" width="16.28515625" style="5" customWidth="1"/>
    <col min="9" max="9" width="16.28515625" customWidth="1"/>
    <col min="10" max="10" width="16.28515625" style="5" customWidth="1"/>
  </cols>
  <sheetData>
    <row r="1" spans="1:10">
      <c r="A1" t="s">
        <v>32</v>
      </c>
      <c r="C1" t="s">
        <v>33</v>
      </c>
      <c r="D1" t="s">
        <v>41</v>
      </c>
    </row>
    <row r="2" spans="1:10" ht="28" customHeight="1">
      <c r="A2">
        <v>16</v>
      </c>
      <c r="C2" t="s">
        <v>0</v>
      </c>
      <c r="D2" t="s">
        <v>42</v>
      </c>
      <c r="E2" t="str">
        <f>SUBSTITUTE(MID($D2,4,100),"-","")</f>
        <v>HCVCHECK</v>
      </c>
      <c r="F2" t="str">
        <f>LOWER(SUBSTITUTE(MID($D2,4,100),"-",""))</f>
        <v>hcvcheck</v>
      </c>
      <c r="G2" t="str">
        <f>"JP_CLINS_ValueSet_InfectionLabo_"&amp;E2&amp;"_VS"</f>
        <v>JP_CLINS_ValueSet_InfectionLabo_HCVCHECK_VS</v>
      </c>
      <c r="H2" s="5" t="str">
        <f>"jp-clins-valueset-infectionlabo-"&amp;F2&amp;"-vs"</f>
        <v>jp-clins-valueset-infectionlabo-hcvcheck-vs</v>
      </c>
      <c r="I2" t="str">
        <f>"$JP_CLINS_ValueSet_InfectionLabo_"&amp;E2&amp;"_VS"</f>
        <v>$JP_CLINS_ValueSet_InfectionLabo_HCVCHECK_VS</v>
      </c>
      <c r="J2" s="5" t="str">
        <f>"* include codes from system $JP_CLINS_CodeSystem_InfectionLabo_CS where concept descendant-of #"&amp;MID(D2,4,100)</f>
        <v>* include codes from system $JP_CLINS_CodeSystem_InfectionLabo_CS where concept descendant-of #HCV-CHECK</v>
      </c>
    </row>
    <row r="3" spans="1:10">
      <c r="A3">
        <v>23</v>
      </c>
      <c r="B3" s="5">
        <f>A3-8</f>
        <v>15</v>
      </c>
      <c r="C3" t="s">
        <v>1</v>
      </c>
      <c r="D3" t="s">
        <v>1</v>
      </c>
      <c r="E3" t="str">
        <f t="shared" ref="E3:E54" si="0">SUBSTITUTE(MID($D3,4,100),"-","")</f>
        <v>HBSAGSCO</v>
      </c>
      <c r="F3" t="str">
        <f t="shared" ref="F3:F54" si="1">LOWER(SUBSTITUTE(MID($D3,4,100),"-",""))</f>
        <v>hbsagsco</v>
      </c>
      <c r="G3" t="str">
        <f t="shared" ref="G3:G54" si="2">"JP_CLINS_ValueSet_InfectionLabo_"&amp;E3&amp;"_VS"</f>
        <v>JP_CLINS_ValueSet_InfectionLabo_HBSAGSCO_VS</v>
      </c>
      <c r="H3" s="5" t="str">
        <f t="shared" ref="H3:H54" si="3">"jp-clins-valueset-infectionlabo-"&amp;F3&amp;"-vs"</f>
        <v>jp-clins-valueset-infectionlabo-hbsagsco-vs</v>
      </c>
      <c r="I3" t="str">
        <f t="shared" ref="I3:I54" si="4">"$JP_CLINS_ValueSet_InfectionLabo_"&amp;E3&amp;"_VS"</f>
        <v>$JP_CLINS_ValueSet_InfectionLabo_HBSAGSCO_VS</v>
      </c>
      <c r="J3" s="5" t="str">
        <f t="shared" ref="J3:J54" si="5">"* include codes from system $JP_CLINS_CodeSystem_InfectionLabo_CS where concept descendant-of #"&amp;MID(D3,4,100)</f>
        <v>* include codes from system $JP_CLINS_CodeSystem_InfectionLabo_CS where concept descendant-of #HBS-AG-SCO</v>
      </c>
    </row>
    <row r="4" spans="1:10">
      <c r="A4">
        <v>29</v>
      </c>
      <c r="B4" s="5">
        <f>B3+15</f>
        <v>30</v>
      </c>
      <c r="C4" t="s">
        <v>2</v>
      </c>
      <c r="D4" t="s">
        <v>2</v>
      </c>
      <c r="E4" t="str">
        <f t="shared" si="0"/>
        <v>HBsAGCOI</v>
      </c>
      <c r="F4" t="str">
        <f t="shared" si="1"/>
        <v>hbsagcoi</v>
      </c>
      <c r="G4" t="str">
        <f t="shared" si="2"/>
        <v>JP_CLINS_ValueSet_InfectionLabo_HBsAGCOI_VS</v>
      </c>
      <c r="H4" s="5" t="str">
        <f t="shared" si="3"/>
        <v>jp-clins-valueset-infectionlabo-hbsagcoi-vs</v>
      </c>
      <c r="I4" t="str">
        <f t="shared" si="4"/>
        <v>$JP_CLINS_ValueSet_InfectionLabo_HBsAGCOI_VS</v>
      </c>
      <c r="J4" s="5" t="str">
        <f t="shared" si="5"/>
        <v>* include codes from system $JP_CLINS_CodeSystem_InfectionLabo_CS where concept descendant-of #HBs-AG-COI</v>
      </c>
    </row>
    <row r="5" spans="1:10">
      <c r="A5">
        <v>36</v>
      </c>
      <c r="B5" s="5">
        <f t="shared" ref="B5:B54" si="6">B4+15</f>
        <v>45</v>
      </c>
      <c r="C5" t="s">
        <v>3</v>
      </c>
      <c r="D5" t="s">
        <v>3</v>
      </c>
      <c r="E5" t="str">
        <f t="shared" si="0"/>
        <v>HBsAGDIL</v>
      </c>
      <c r="F5" t="str">
        <f t="shared" si="1"/>
        <v>hbsagdil</v>
      </c>
      <c r="G5" t="str">
        <f t="shared" si="2"/>
        <v>JP_CLINS_ValueSet_InfectionLabo_HBsAGDIL_VS</v>
      </c>
      <c r="H5" s="5" t="str">
        <f t="shared" si="3"/>
        <v>jp-clins-valueset-infectionlabo-hbsagdil-vs</v>
      </c>
      <c r="I5" t="str">
        <f t="shared" si="4"/>
        <v>$JP_CLINS_ValueSet_InfectionLabo_HBsAGDIL_VS</v>
      </c>
      <c r="J5" s="5" t="str">
        <f t="shared" si="5"/>
        <v>* include codes from system $JP_CLINS_CodeSystem_InfectionLabo_CS where concept descendant-of #HBs-AG-DIL</v>
      </c>
    </row>
    <row r="6" spans="1:10">
      <c r="A6">
        <v>43</v>
      </c>
      <c r="B6" s="5">
        <f t="shared" si="6"/>
        <v>60</v>
      </c>
      <c r="C6" t="s">
        <v>4</v>
      </c>
      <c r="D6" t="s">
        <v>4</v>
      </c>
      <c r="E6" t="str">
        <f t="shared" si="0"/>
        <v>HbsAGOD</v>
      </c>
      <c r="F6" t="str">
        <f t="shared" si="1"/>
        <v>hbsagod</v>
      </c>
      <c r="G6" t="str">
        <f t="shared" si="2"/>
        <v>JP_CLINS_ValueSet_InfectionLabo_HbsAGOD_VS</v>
      </c>
      <c r="H6" s="5" t="str">
        <f t="shared" si="3"/>
        <v>jp-clins-valueset-infectionlabo-hbsagod-vs</v>
      </c>
      <c r="I6" t="str">
        <f t="shared" si="4"/>
        <v>$JP_CLINS_ValueSet_InfectionLabo_HbsAGOD_VS</v>
      </c>
      <c r="J6" s="5" t="str">
        <f t="shared" si="5"/>
        <v>* include codes from system $JP_CLINS_CodeSystem_InfectionLabo_CS where concept descendant-of #Hbs-AG-OD</v>
      </c>
    </row>
    <row r="7" spans="1:10">
      <c r="A7">
        <v>49</v>
      </c>
      <c r="B7" s="5">
        <f t="shared" si="6"/>
        <v>75</v>
      </c>
      <c r="C7" t="s">
        <v>5</v>
      </c>
      <c r="D7" t="s">
        <v>5</v>
      </c>
      <c r="E7" t="str">
        <f t="shared" si="0"/>
        <v>HBsAGQUANT</v>
      </c>
      <c r="F7" t="str">
        <f t="shared" si="1"/>
        <v>hbsagquant</v>
      </c>
      <c r="G7" t="str">
        <f t="shared" si="2"/>
        <v>JP_CLINS_ValueSet_InfectionLabo_HBsAGQUANT_VS</v>
      </c>
      <c r="H7" s="5" t="str">
        <f t="shared" si="3"/>
        <v>jp-clins-valueset-infectionlabo-hbsagquant-vs</v>
      </c>
      <c r="I7" t="str">
        <f t="shared" si="4"/>
        <v>$JP_CLINS_ValueSet_InfectionLabo_HBsAGQUANT_VS</v>
      </c>
      <c r="J7" s="5" t="str">
        <f t="shared" si="5"/>
        <v>* include codes from system $JP_CLINS_CodeSystem_InfectionLabo_CS where concept descendant-of #HBs-AG-QUANT</v>
      </c>
    </row>
    <row r="8" spans="1:10">
      <c r="A8">
        <v>59</v>
      </c>
      <c r="B8" s="5">
        <f t="shared" si="6"/>
        <v>90</v>
      </c>
      <c r="C8" t="s">
        <v>6</v>
      </c>
      <c r="D8" t="s">
        <v>6</v>
      </c>
      <c r="E8" t="str">
        <f t="shared" si="0"/>
        <v>HBsAGRESULT</v>
      </c>
      <c r="F8" t="str">
        <f t="shared" si="1"/>
        <v>hbsagresult</v>
      </c>
      <c r="G8" t="str">
        <f t="shared" si="2"/>
        <v>JP_CLINS_ValueSet_InfectionLabo_HBsAGRESULT_VS</v>
      </c>
      <c r="H8" s="5" t="str">
        <f t="shared" si="3"/>
        <v>jp-clins-valueset-infectionlabo-hbsagresult-vs</v>
      </c>
      <c r="I8" t="str">
        <f t="shared" si="4"/>
        <v>$JP_CLINS_ValueSet_InfectionLabo_HBsAGRESULT_VS</v>
      </c>
      <c r="J8" s="5" t="str">
        <f t="shared" si="5"/>
        <v>* include codes from system $JP_CLINS_CodeSystem_InfectionLabo_CS where concept descendant-of #HBs-AG-RESULT</v>
      </c>
    </row>
    <row r="9" spans="1:10">
      <c r="A9">
        <v>76</v>
      </c>
      <c r="B9" s="5">
        <f t="shared" si="6"/>
        <v>105</v>
      </c>
      <c r="C9" t="s">
        <v>7</v>
      </c>
      <c r="D9" t="s">
        <v>7</v>
      </c>
      <c r="E9" t="str">
        <f t="shared" si="0"/>
        <v>HBsAGPOSCOI</v>
      </c>
      <c r="F9" t="str">
        <f t="shared" si="1"/>
        <v>hbsagposcoi</v>
      </c>
      <c r="G9" t="str">
        <f t="shared" si="2"/>
        <v>JP_CLINS_ValueSet_InfectionLabo_HBsAGPOSCOI_VS</v>
      </c>
      <c r="H9" s="5" t="str">
        <f t="shared" si="3"/>
        <v>jp-clins-valueset-infectionlabo-hbsagposcoi-vs</v>
      </c>
      <c r="I9" t="str">
        <f t="shared" si="4"/>
        <v>$JP_CLINS_ValueSet_InfectionLabo_HBsAGPOSCOI_VS</v>
      </c>
      <c r="J9" s="5" t="str">
        <f t="shared" si="5"/>
        <v>* include codes from system $JP_CLINS_CodeSystem_InfectionLabo_CS where concept descendant-of #HBs-AG-POS-COI</v>
      </c>
    </row>
    <row r="10" spans="1:10">
      <c r="A10">
        <v>83</v>
      </c>
      <c r="B10" s="5">
        <f t="shared" si="6"/>
        <v>120</v>
      </c>
      <c r="C10" t="s">
        <v>8</v>
      </c>
      <c r="D10" t="s">
        <v>8</v>
      </c>
      <c r="E10" t="str">
        <f t="shared" si="0"/>
        <v>HBsABCOI</v>
      </c>
      <c r="F10" t="str">
        <f t="shared" si="1"/>
        <v>hbsabcoi</v>
      </c>
      <c r="G10" t="str">
        <f t="shared" si="2"/>
        <v>JP_CLINS_ValueSet_InfectionLabo_HBsABCOI_VS</v>
      </c>
      <c r="H10" s="5" t="str">
        <f t="shared" si="3"/>
        <v>jp-clins-valueset-infectionlabo-hbsabcoi-vs</v>
      </c>
      <c r="I10" t="str">
        <f t="shared" si="4"/>
        <v>$JP_CLINS_ValueSet_InfectionLabo_HBsABCOI_VS</v>
      </c>
      <c r="J10" s="5" t="str">
        <f t="shared" si="5"/>
        <v>* include codes from system $JP_CLINS_CodeSystem_InfectionLabo_CS where concept descendant-of #HBs-AB-COI</v>
      </c>
    </row>
    <row r="11" spans="1:10">
      <c r="A11">
        <v>89</v>
      </c>
      <c r="B11" s="5">
        <f t="shared" si="6"/>
        <v>135</v>
      </c>
      <c r="C11" t="s">
        <v>9</v>
      </c>
      <c r="D11" t="s">
        <v>9</v>
      </c>
      <c r="E11" t="str">
        <f t="shared" si="0"/>
        <v>HBsABNEGCOI</v>
      </c>
      <c r="F11" t="str">
        <f t="shared" si="1"/>
        <v>hbsabnegcoi</v>
      </c>
      <c r="G11" t="str">
        <f t="shared" si="2"/>
        <v>JP_CLINS_ValueSet_InfectionLabo_HBsABNEGCOI_VS</v>
      </c>
      <c r="H11" s="5" t="str">
        <f t="shared" si="3"/>
        <v>jp-clins-valueset-infectionlabo-hbsabnegcoi-vs</v>
      </c>
      <c r="I11" t="str">
        <f t="shared" si="4"/>
        <v>$JP_CLINS_ValueSet_InfectionLabo_HBsABNEGCOI_VS</v>
      </c>
      <c r="J11" s="5" t="str">
        <f t="shared" si="5"/>
        <v>* include codes from system $JP_CLINS_CodeSystem_InfectionLabo_CS where concept descendant-of #HBs-AB-NEG-COI</v>
      </c>
    </row>
    <row r="12" spans="1:10">
      <c r="A12">
        <v>95</v>
      </c>
      <c r="B12" s="5">
        <f t="shared" si="6"/>
        <v>150</v>
      </c>
      <c r="C12" t="s">
        <v>10</v>
      </c>
      <c r="D12" t="s">
        <v>10</v>
      </c>
      <c r="E12" t="str">
        <f t="shared" si="0"/>
        <v>HBsABDIL</v>
      </c>
      <c r="F12" t="str">
        <f t="shared" si="1"/>
        <v>hbsabdil</v>
      </c>
      <c r="G12" t="str">
        <f t="shared" si="2"/>
        <v>JP_CLINS_ValueSet_InfectionLabo_HBsABDIL_VS</v>
      </c>
      <c r="H12" s="5" t="str">
        <f t="shared" si="3"/>
        <v>jp-clins-valueset-infectionlabo-hbsabdil-vs</v>
      </c>
      <c r="I12" t="str">
        <f t="shared" si="4"/>
        <v>$JP_CLINS_ValueSet_InfectionLabo_HBsABDIL_VS</v>
      </c>
      <c r="J12" s="5" t="str">
        <f t="shared" si="5"/>
        <v>* include codes from system $JP_CLINS_CodeSystem_InfectionLabo_CS where concept descendant-of #HBs-AB-DIL</v>
      </c>
    </row>
    <row r="13" spans="1:10">
      <c r="A13">
        <v>101</v>
      </c>
      <c r="B13" s="5">
        <f t="shared" si="6"/>
        <v>165</v>
      </c>
      <c r="C13" t="s">
        <v>11</v>
      </c>
      <c r="D13" t="s">
        <v>11</v>
      </c>
      <c r="E13" t="str">
        <f t="shared" si="0"/>
        <v>HBsABQUANT</v>
      </c>
      <c r="F13" t="str">
        <f t="shared" si="1"/>
        <v>hbsabquant</v>
      </c>
      <c r="G13" t="str">
        <f t="shared" si="2"/>
        <v>JP_CLINS_ValueSet_InfectionLabo_HBsABQUANT_VS</v>
      </c>
      <c r="H13" s="5" t="str">
        <f t="shared" si="3"/>
        <v>jp-clins-valueset-infectionlabo-hbsabquant-vs</v>
      </c>
      <c r="I13" t="str">
        <f t="shared" si="4"/>
        <v>$JP_CLINS_ValueSet_InfectionLabo_HBsABQUANT_VS</v>
      </c>
      <c r="J13" s="5" t="str">
        <f t="shared" si="5"/>
        <v>* include codes from system $JP_CLINS_CodeSystem_InfectionLabo_CS where concept descendant-of #HBs-AB-QUANT</v>
      </c>
    </row>
    <row r="14" spans="1:10">
      <c r="A14">
        <v>112</v>
      </c>
      <c r="B14" s="5">
        <f t="shared" si="6"/>
        <v>180</v>
      </c>
      <c r="C14" t="s">
        <v>12</v>
      </c>
      <c r="D14" t="s">
        <v>12</v>
      </c>
      <c r="E14" t="str">
        <f t="shared" si="0"/>
        <v>HBsABRESULT</v>
      </c>
      <c r="F14" t="str">
        <f t="shared" si="1"/>
        <v>hbsabresult</v>
      </c>
      <c r="G14" t="str">
        <f t="shared" si="2"/>
        <v>JP_CLINS_ValueSet_InfectionLabo_HBsABRESULT_VS</v>
      </c>
      <c r="H14" s="5" t="str">
        <f t="shared" si="3"/>
        <v>jp-clins-valueset-infectionlabo-hbsabresult-vs</v>
      </c>
      <c r="I14" t="str">
        <f t="shared" si="4"/>
        <v>$JP_CLINS_ValueSet_InfectionLabo_HBsABRESULT_VS</v>
      </c>
      <c r="J14" s="5" t="str">
        <f t="shared" si="5"/>
        <v>* include codes from system $JP_CLINS_CodeSystem_InfectionLabo_CS where concept descendant-of #HBs-AB-RESULT</v>
      </c>
    </row>
    <row r="15" spans="1:10">
      <c r="A15">
        <v>125</v>
      </c>
      <c r="B15" s="5">
        <f t="shared" si="6"/>
        <v>195</v>
      </c>
      <c r="C15" t="s">
        <v>13</v>
      </c>
      <c r="D15" t="s">
        <v>13</v>
      </c>
      <c r="E15" t="str">
        <f t="shared" si="0"/>
        <v>HCVQUANT</v>
      </c>
      <c r="F15" t="str">
        <f t="shared" si="1"/>
        <v>hcvquant</v>
      </c>
      <c r="G15" t="str">
        <f t="shared" si="2"/>
        <v>JP_CLINS_ValueSet_InfectionLabo_HCVQUANT_VS</v>
      </c>
      <c r="H15" s="5" t="str">
        <f t="shared" si="3"/>
        <v>jp-clins-valueset-infectionlabo-hcvquant-vs</v>
      </c>
      <c r="I15" t="str">
        <f t="shared" si="4"/>
        <v>$JP_CLINS_ValueSet_InfectionLabo_HCVQUANT_VS</v>
      </c>
      <c r="J15" s="5" t="str">
        <f t="shared" si="5"/>
        <v>* include codes from system $JP_CLINS_CodeSystem_InfectionLabo_CS where concept descendant-of #HCV-QUANT</v>
      </c>
    </row>
    <row r="16" spans="1:10">
      <c r="A16">
        <v>131</v>
      </c>
      <c r="B16" s="5">
        <f t="shared" si="6"/>
        <v>210</v>
      </c>
      <c r="C16" t="s">
        <v>14</v>
      </c>
      <c r="D16" t="s">
        <v>14</v>
      </c>
      <c r="E16" t="str">
        <f t="shared" si="0"/>
        <v>HCVRESULT</v>
      </c>
      <c r="F16" t="str">
        <f t="shared" si="1"/>
        <v>hcvresult</v>
      </c>
      <c r="G16" t="str">
        <f t="shared" si="2"/>
        <v>JP_CLINS_ValueSet_InfectionLabo_HCVRESULT_VS</v>
      </c>
      <c r="H16" s="5" t="str">
        <f t="shared" si="3"/>
        <v>jp-clins-valueset-infectionlabo-hcvresult-vs</v>
      </c>
      <c r="I16" t="str">
        <f t="shared" si="4"/>
        <v>$JP_CLINS_ValueSet_InfectionLabo_HCVRESULT_VS</v>
      </c>
      <c r="J16" s="5" t="str">
        <f t="shared" si="5"/>
        <v>* include codes from system $JP_CLINS_CodeSystem_InfectionLabo_CS where concept descendant-of #HCV-RESULT</v>
      </c>
    </row>
    <row r="17" spans="1:11">
      <c r="A17">
        <v>135</v>
      </c>
      <c r="B17" s="5">
        <f t="shared" si="6"/>
        <v>225</v>
      </c>
      <c r="C17" t="s">
        <v>15</v>
      </c>
      <c r="D17" t="s">
        <v>15</v>
      </c>
      <c r="E17" t="str">
        <f t="shared" si="0"/>
        <v>HCVAGQUANT</v>
      </c>
      <c r="F17" t="str">
        <f t="shared" si="1"/>
        <v>hcvagquant</v>
      </c>
      <c r="G17" t="str">
        <f t="shared" si="2"/>
        <v>JP_CLINS_ValueSet_InfectionLabo_HCVAGQUANT_VS</v>
      </c>
      <c r="H17" s="5" t="str">
        <f t="shared" si="3"/>
        <v>jp-clins-valueset-infectionlabo-hcvagquant-vs</v>
      </c>
      <c r="I17" t="str">
        <f t="shared" si="4"/>
        <v>$JP_CLINS_ValueSet_InfectionLabo_HCVAGQUANT_VS</v>
      </c>
      <c r="J17" s="5" t="str">
        <f t="shared" si="5"/>
        <v>* include codes from system $JP_CLINS_CodeSystem_InfectionLabo_CS where concept descendant-of #HCV-AG-QUANT</v>
      </c>
    </row>
    <row r="18" spans="1:11">
      <c r="A18">
        <v>142</v>
      </c>
      <c r="B18" s="5">
        <f t="shared" si="6"/>
        <v>240</v>
      </c>
      <c r="C18" t="s">
        <v>16</v>
      </c>
      <c r="D18" t="s">
        <v>16</v>
      </c>
      <c r="E18" t="str">
        <f t="shared" si="0"/>
        <v>HCVAGRESULT</v>
      </c>
      <c r="F18" t="str">
        <f t="shared" si="1"/>
        <v>hcvagresult</v>
      </c>
      <c r="G18" t="str">
        <f t="shared" si="2"/>
        <v>JP_CLINS_ValueSet_InfectionLabo_HCVAGRESULT_VS</v>
      </c>
      <c r="H18" s="5" t="str">
        <f t="shared" si="3"/>
        <v>jp-clins-valueset-infectionlabo-hcvagresult-vs</v>
      </c>
      <c r="I18" t="str">
        <f t="shared" si="4"/>
        <v>$JP_CLINS_ValueSet_InfectionLabo_HCVAGRESULT_VS</v>
      </c>
      <c r="J18" s="5" t="str">
        <f t="shared" si="5"/>
        <v>* include codes from system $JP_CLINS_CodeSystem_InfectionLabo_CS where concept descendant-of #HCV-AG-RESULT</v>
      </c>
    </row>
    <row r="19" spans="1:11">
      <c r="A19">
        <v>149</v>
      </c>
      <c r="B19" s="5">
        <f t="shared" si="6"/>
        <v>255</v>
      </c>
      <c r="C19" t="s">
        <v>17</v>
      </c>
      <c r="D19" t="s">
        <v>17</v>
      </c>
      <c r="E19" t="str">
        <f t="shared" si="0"/>
        <v>HCVABCOI</v>
      </c>
      <c r="F19" t="str">
        <f t="shared" si="1"/>
        <v>hcvabcoi</v>
      </c>
      <c r="G19" t="str">
        <f t="shared" si="2"/>
        <v>JP_CLINS_ValueSet_InfectionLabo_HCVABCOI_VS</v>
      </c>
      <c r="H19" s="5" t="str">
        <f t="shared" si="3"/>
        <v>jp-clins-valueset-infectionlabo-hcvabcoi-vs</v>
      </c>
      <c r="I19" t="str">
        <f t="shared" si="4"/>
        <v>$JP_CLINS_ValueSet_InfectionLabo_HCVABCOI_VS</v>
      </c>
      <c r="J19" s="5" t="str">
        <f t="shared" si="5"/>
        <v>* include codes from system $JP_CLINS_CodeSystem_InfectionLabo_CS where concept descendant-of #HCV-AB-COI</v>
      </c>
    </row>
    <row r="20" spans="1:11">
      <c r="A20">
        <v>163</v>
      </c>
      <c r="B20" s="5">
        <f t="shared" si="6"/>
        <v>270</v>
      </c>
      <c r="C20" t="s">
        <v>18</v>
      </c>
      <c r="D20" t="s">
        <v>18</v>
      </c>
      <c r="E20" t="str">
        <f t="shared" si="0"/>
        <v>HCVABDIL</v>
      </c>
      <c r="F20" t="str">
        <f t="shared" si="1"/>
        <v>hcvabdil</v>
      </c>
      <c r="G20" t="str">
        <f t="shared" si="2"/>
        <v>JP_CLINS_ValueSet_InfectionLabo_HCVABDIL_VS</v>
      </c>
      <c r="H20" s="5" t="str">
        <f t="shared" si="3"/>
        <v>jp-clins-valueset-infectionlabo-hcvabdil-vs</v>
      </c>
      <c r="I20" t="str">
        <f t="shared" si="4"/>
        <v>$JP_CLINS_ValueSet_InfectionLabo_HCVABDIL_VS</v>
      </c>
      <c r="J20" s="5" t="str">
        <f t="shared" si="5"/>
        <v>* include codes from system $JP_CLINS_CodeSystem_InfectionLabo_CS where concept descendant-of #HCV-AB-DIL</v>
      </c>
    </row>
    <row r="21" spans="1:11">
      <c r="A21">
        <v>169</v>
      </c>
      <c r="B21" s="5">
        <f t="shared" si="6"/>
        <v>285</v>
      </c>
      <c r="C21" t="s">
        <v>19</v>
      </c>
      <c r="D21" t="s">
        <v>19</v>
      </c>
      <c r="E21" t="str">
        <f t="shared" si="0"/>
        <v>HCVABRESULT</v>
      </c>
      <c r="F21" t="str">
        <f t="shared" si="1"/>
        <v>hcvabresult</v>
      </c>
      <c r="G21" t="str">
        <f t="shared" si="2"/>
        <v>JP_CLINS_ValueSet_InfectionLabo_HCVABRESULT_VS</v>
      </c>
      <c r="H21" s="5" t="str">
        <f t="shared" si="3"/>
        <v>jp-clins-valueset-infectionlabo-hcvabresult-vs</v>
      </c>
      <c r="I21" t="str">
        <f t="shared" si="4"/>
        <v>$JP_CLINS_ValueSet_InfectionLabo_HCVABRESULT_VS</v>
      </c>
      <c r="J21" s="5" t="str">
        <f t="shared" si="5"/>
        <v>* include codes from system $JP_CLINS_CodeSystem_InfectionLabo_CS where concept descendant-of #HCV-AB-RESULT</v>
      </c>
    </row>
    <row r="22" spans="1:11">
      <c r="A22">
        <v>196</v>
      </c>
      <c r="B22" s="5">
        <f t="shared" si="6"/>
        <v>300</v>
      </c>
      <c r="C22" t="s">
        <v>20</v>
      </c>
      <c r="D22" t="s">
        <v>20</v>
      </c>
      <c r="E22" t="str">
        <f t="shared" si="0"/>
        <v>HCVABPOSCOI</v>
      </c>
      <c r="F22" t="str">
        <f t="shared" si="1"/>
        <v>hcvabposcoi</v>
      </c>
      <c r="G22" t="str">
        <f t="shared" si="2"/>
        <v>JP_CLINS_ValueSet_InfectionLabo_HCVABPOSCOI_VS</v>
      </c>
      <c r="H22" s="5" t="str">
        <f t="shared" si="3"/>
        <v>jp-clins-valueset-infectionlabo-hcvabposcoi-vs</v>
      </c>
      <c r="I22" t="str">
        <f t="shared" si="4"/>
        <v>$JP_CLINS_ValueSet_InfectionLabo_HCVABPOSCOI_VS</v>
      </c>
      <c r="J22" s="5" t="str">
        <f t="shared" si="5"/>
        <v>* include codes from system $JP_CLINS_CodeSystem_InfectionLabo_CS where concept descendant-of #HCV-AB-POS-COI</v>
      </c>
    </row>
    <row r="23" spans="1:11">
      <c r="A23">
        <v>212</v>
      </c>
      <c r="B23" s="5">
        <f t="shared" si="6"/>
        <v>315</v>
      </c>
      <c r="C23" t="s">
        <v>21</v>
      </c>
      <c r="D23" t="s">
        <v>21</v>
      </c>
      <c r="E23" t="str">
        <f t="shared" si="0"/>
        <v>HIV1QUANT</v>
      </c>
      <c r="F23" t="str">
        <f t="shared" si="1"/>
        <v>hiv1quant</v>
      </c>
      <c r="G23" t="str">
        <f t="shared" si="2"/>
        <v>JP_CLINS_ValueSet_InfectionLabo_HIV1QUANT_VS</v>
      </c>
      <c r="H23" s="5" t="str">
        <f t="shared" si="3"/>
        <v>jp-clins-valueset-infectionlabo-hiv1quant-vs</v>
      </c>
      <c r="I23" t="str">
        <f t="shared" si="4"/>
        <v>$JP_CLINS_ValueSet_InfectionLabo_HIV1QUANT_VS</v>
      </c>
      <c r="J23" s="5" t="str">
        <f t="shared" si="5"/>
        <v>* include codes from system $JP_CLINS_CodeSystem_InfectionLabo_CS where concept descendant-of #HIV-1-QUANT</v>
      </c>
    </row>
    <row r="24" spans="1:11">
      <c r="A24">
        <v>218</v>
      </c>
      <c r="B24" s="5">
        <f t="shared" si="6"/>
        <v>330</v>
      </c>
      <c r="C24" t="s">
        <v>22</v>
      </c>
      <c r="D24" t="s">
        <v>22</v>
      </c>
      <c r="E24" t="str">
        <f t="shared" si="0"/>
        <v>HIV1RESULT</v>
      </c>
      <c r="F24" t="str">
        <f t="shared" si="1"/>
        <v>hiv1result</v>
      </c>
      <c r="G24" t="str">
        <f t="shared" si="2"/>
        <v>JP_CLINS_ValueSet_InfectionLabo_HIV1RESULT_VS</v>
      </c>
      <c r="H24" s="5" t="str">
        <f t="shared" si="3"/>
        <v>jp-clins-valueset-infectionlabo-hiv1result-vs</v>
      </c>
      <c r="I24" t="str">
        <f t="shared" si="4"/>
        <v>$JP_CLINS_ValueSet_InfectionLabo_HIV1RESULT_VS</v>
      </c>
      <c r="J24" s="5" t="str">
        <f t="shared" si="5"/>
        <v>* include codes from system $JP_CLINS_CodeSystem_InfectionLabo_CS where concept descendant-of #HIV-1-RESULT</v>
      </c>
    </row>
    <row r="25" spans="1:11">
      <c r="A25">
        <v>224</v>
      </c>
      <c r="B25" s="5">
        <f t="shared" si="6"/>
        <v>345</v>
      </c>
      <c r="C25" t="s">
        <v>58</v>
      </c>
      <c r="D25" t="s">
        <v>58</v>
      </c>
      <c r="E25" t="str">
        <f t="shared" si="0"/>
        <v>HIV1P2ABP24COIV</v>
      </c>
      <c r="F25" t="str">
        <f t="shared" si="1"/>
        <v>hiv1p2abp24coiv</v>
      </c>
      <c r="G25" t="str">
        <f t="shared" si="2"/>
        <v>JP_CLINS_ValueSet_InfectionLabo_HIV1P2ABP24COIV_VS</v>
      </c>
      <c r="H25" s="5" t="str">
        <f t="shared" si="3"/>
        <v>jp-clins-valueset-infectionlabo-hiv1p2abp24coiv-vs</v>
      </c>
      <c r="I25" t="str">
        <f t="shared" si="4"/>
        <v>$JP_CLINS_ValueSet_InfectionLabo_HIV1P2ABP24COIV_VS</v>
      </c>
      <c r="J25" s="5" t="str">
        <f t="shared" si="5"/>
        <v>* include codes from system $JP_CLINS_CodeSystem_InfectionLabo_CS where concept descendant-of #HIV-1P2-AB-P24-COIV</v>
      </c>
    </row>
    <row r="26" spans="1:11" s="1" customFormat="1">
      <c r="A26" s="1">
        <v>230</v>
      </c>
      <c r="B26" s="5">
        <f t="shared" si="6"/>
        <v>360</v>
      </c>
      <c r="C26" s="1" t="s">
        <v>43</v>
      </c>
      <c r="D26" s="2" t="s">
        <v>52</v>
      </c>
      <c r="E26" t="str">
        <f t="shared" si="0"/>
        <v>HIV1P2ABP24COI</v>
      </c>
      <c r="F26" t="str">
        <f t="shared" si="1"/>
        <v>hiv1p2abp24coi</v>
      </c>
      <c r="G26" t="str">
        <f t="shared" si="2"/>
        <v>JP_CLINS_ValueSet_InfectionLabo_HIV1P2ABP24COI_VS</v>
      </c>
      <c r="H26" s="5" t="str">
        <f t="shared" si="3"/>
        <v>jp-clins-valueset-infectionlabo-hiv1p2abp24coi-vs</v>
      </c>
      <c r="I26" t="str">
        <f t="shared" si="4"/>
        <v>$JP_CLINS_ValueSet_InfectionLabo_HIV1P2ABP24COI_VS</v>
      </c>
      <c r="J26" s="5" t="str">
        <f t="shared" si="5"/>
        <v>* include codes from system $JP_CLINS_CodeSystem_InfectionLabo_CS where concept descendant-of #HIV-1P2-AB-P24-COI</v>
      </c>
      <c r="K26"/>
    </row>
    <row r="27" spans="1:11" s="1" customFormat="1">
      <c r="A27" s="1">
        <v>237</v>
      </c>
      <c r="B27" s="5">
        <f t="shared" si="6"/>
        <v>375</v>
      </c>
      <c r="C27" s="1" t="s">
        <v>44</v>
      </c>
      <c r="D27" s="2" t="s">
        <v>53</v>
      </c>
      <c r="E27" t="str">
        <f t="shared" si="0"/>
        <v>HIV1P2ABP24NEGCOI</v>
      </c>
      <c r="F27" t="str">
        <f t="shared" si="1"/>
        <v>hiv1p2abp24negcoi</v>
      </c>
      <c r="G27" t="str">
        <f t="shared" si="2"/>
        <v>JP_CLINS_ValueSet_InfectionLabo_HIV1P2ABP24NEGCOI_VS</v>
      </c>
      <c r="H27" s="5" t="str">
        <f t="shared" si="3"/>
        <v>jp-clins-valueset-infectionlabo-hiv1p2abp24negcoi-vs</v>
      </c>
      <c r="I27" t="str">
        <f t="shared" si="4"/>
        <v>$JP_CLINS_ValueSet_InfectionLabo_HIV1P2ABP24NEGCOI_VS</v>
      </c>
      <c r="J27" s="5" t="str">
        <f t="shared" si="5"/>
        <v>* include codes from system $JP_CLINS_CodeSystem_InfectionLabo_CS where concept descendant-of #HIV-1P2-AB-P24-NEG-COI</v>
      </c>
      <c r="K27"/>
    </row>
    <row r="28" spans="1:11">
      <c r="A28">
        <v>243</v>
      </c>
      <c r="B28" s="5">
        <f t="shared" si="6"/>
        <v>390</v>
      </c>
      <c r="C28" t="s">
        <v>51</v>
      </c>
      <c r="D28" t="s">
        <v>51</v>
      </c>
      <c r="E28" t="str">
        <f t="shared" si="0"/>
        <v>HIV1P2ABOD</v>
      </c>
      <c r="F28" t="str">
        <f t="shared" si="1"/>
        <v>hiv1p2abod</v>
      </c>
      <c r="G28" t="str">
        <f t="shared" si="2"/>
        <v>JP_CLINS_ValueSet_InfectionLabo_HIV1P2ABOD_VS</v>
      </c>
      <c r="H28" s="5" t="str">
        <f t="shared" si="3"/>
        <v>jp-clins-valueset-infectionlabo-hiv1p2abod-vs</v>
      </c>
      <c r="I28" t="str">
        <f t="shared" si="4"/>
        <v>$JP_CLINS_ValueSet_InfectionLabo_HIV1P2ABOD_VS</v>
      </c>
      <c r="J28" s="5" t="str">
        <f t="shared" si="5"/>
        <v>* include codes from system $JP_CLINS_CodeSystem_InfectionLabo_CS where concept descendant-of #HIV-1P2-AB-OD</v>
      </c>
    </row>
    <row r="29" spans="1:11">
      <c r="A29">
        <v>249</v>
      </c>
      <c r="B29" s="5">
        <f t="shared" si="6"/>
        <v>405</v>
      </c>
      <c r="C29" t="s">
        <v>45</v>
      </c>
      <c r="D29" t="s">
        <v>45</v>
      </c>
      <c r="E29" t="str">
        <f t="shared" si="0"/>
        <v>HIV1P2P24ABRESULT</v>
      </c>
      <c r="F29" t="str">
        <f t="shared" si="1"/>
        <v>hiv1p2p24abresult</v>
      </c>
      <c r="G29" t="str">
        <f t="shared" si="2"/>
        <v>JP_CLINS_ValueSet_InfectionLabo_HIV1P2P24ABRESULT_VS</v>
      </c>
      <c r="H29" s="5" t="str">
        <f t="shared" si="3"/>
        <v>jp-clins-valueset-infectionlabo-hiv1p2p24abresult-vs</v>
      </c>
      <c r="I29" t="str">
        <f t="shared" si="4"/>
        <v>$JP_CLINS_ValueSet_InfectionLabo_HIV1P2P24ABRESULT_VS</v>
      </c>
      <c r="J29" s="5" t="str">
        <f t="shared" si="5"/>
        <v>* include codes from system $JP_CLINS_CodeSystem_InfectionLabo_CS where concept descendant-of #HIV-1P2-P24-AB-RESULT</v>
      </c>
    </row>
    <row r="30" spans="1:11" s="1" customFormat="1">
      <c r="A30" s="1">
        <v>257</v>
      </c>
      <c r="B30" s="5">
        <f t="shared" si="6"/>
        <v>420</v>
      </c>
      <c r="C30" s="1" t="s">
        <v>46</v>
      </c>
      <c r="D30" s="1" t="s">
        <v>54</v>
      </c>
      <c r="E30" t="str">
        <f t="shared" si="0"/>
        <v>HIV1P2ABP24QLRESULT</v>
      </c>
      <c r="F30" t="str">
        <f t="shared" si="1"/>
        <v>hiv1p2abp24qlresult</v>
      </c>
      <c r="G30" t="str">
        <f t="shared" si="2"/>
        <v>JP_CLINS_ValueSet_InfectionLabo_HIV1P2ABP24QLRESULT_VS</v>
      </c>
      <c r="H30" s="5" t="str">
        <f t="shared" si="3"/>
        <v>jp-clins-valueset-infectionlabo-hiv1p2abp24qlresult-vs</v>
      </c>
      <c r="I30" t="str">
        <f t="shared" si="4"/>
        <v>$JP_CLINS_ValueSet_InfectionLabo_HIV1P2ABP24QLRESULT_VS</v>
      </c>
      <c r="J30" s="5" t="str">
        <f t="shared" si="5"/>
        <v>* include codes from system $JP_CLINS_CodeSystem_InfectionLabo_CS where concept descendant-of #HIV-1P2-AB-P24-QLRESULT</v>
      </c>
      <c r="K30"/>
    </row>
    <row r="31" spans="1:11" s="1" customFormat="1">
      <c r="A31">
        <v>265</v>
      </c>
      <c r="B31" s="5">
        <f t="shared" si="6"/>
        <v>435</v>
      </c>
      <c r="C31" t="s">
        <v>47</v>
      </c>
      <c r="D31" t="s">
        <v>57</v>
      </c>
      <c r="E31" t="str">
        <f t="shared" si="0"/>
        <v>HIV1P2P24ABQUANT</v>
      </c>
      <c r="F31" t="str">
        <f t="shared" si="1"/>
        <v>hiv1p2p24abquant</v>
      </c>
      <c r="G31" t="str">
        <f t="shared" si="2"/>
        <v>JP_CLINS_ValueSet_InfectionLabo_HIV1P2P24ABQUANT_VS</v>
      </c>
      <c r="H31" s="5" t="str">
        <f t="shared" si="3"/>
        <v>jp-clins-valueset-infectionlabo-hiv1p2p24abquant-vs</v>
      </c>
      <c r="I31" t="str">
        <f t="shared" si="4"/>
        <v>$JP_CLINS_ValueSet_InfectionLabo_HIV1P2P24ABQUANT_VS</v>
      </c>
      <c r="J31" s="5" t="str">
        <f t="shared" si="5"/>
        <v>* include codes from system $JP_CLINS_CodeSystem_InfectionLabo_CS where concept descendant-of #HIV-1P2-P24-AB-QUANT</v>
      </c>
      <c r="K31"/>
    </row>
    <row r="32" spans="1:11" s="1" customFormat="1">
      <c r="A32">
        <v>271</v>
      </c>
      <c r="B32" s="5">
        <f t="shared" si="6"/>
        <v>450</v>
      </c>
      <c r="C32" t="s">
        <v>48</v>
      </c>
      <c r="D32" t="s">
        <v>48</v>
      </c>
      <c r="E32" t="str">
        <f t="shared" si="0"/>
        <v>HIV1P2ABQUANT</v>
      </c>
      <c r="F32" t="str">
        <f t="shared" si="1"/>
        <v>hiv1p2abquant</v>
      </c>
      <c r="G32" t="str">
        <f t="shared" si="2"/>
        <v>JP_CLINS_ValueSet_InfectionLabo_HIV1P2ABQUANT_VS</v>
      </c>
      <c r="H32" s="5" t="str">
        <f t="shared" si="3"/>
        <v>jp-clins-valueset-infectionlabo-hiv1p2abquant-vs</v>
      </c>
      <c r="I32" t="str">
        <f t="shared" si="4"/>
        <v>$JP_CLINS_ValueSet_InfectionLabo_HIV1P2ABQUANT_VS</v>
      </c>
      <c r="J32" s="5" t="str">
        <f t="shared" si="5"/>
        <v>* include codes from system $JP_CLINS_CodeSystem_InfectionLabo_CS where concept descendant-of #HIV-1P2-AB-QUANT</v>
      </c>
      <c r="K32"/>
    </row>
    <row r="33" spans="1:11">
      <c r="A33" s="1">
        <v>277</v>
      </c>
      <c r="B33" s="5">
        <f t="shared" si="6"/>
        <v>465</v>
      </c>
      <c r="C33" s="1" t="s">
        <v>46</v>
      </c>
      <c r="D33" s="3" t="s">
        <v>55</v>
      </c>
      <c r="E33" t="str">
        <f t="shared" si="0"/>
        <v>HIV1P2ABP24RESULT</v>
      </c>
      <c r="F33" t="str">
        <f t="shared" si="1"/>
        <v>hiv1p2abp24result</v>
      </c>
      <c r="G33" t="str">
        <f t="shared" si="2"/>
        <v>JP_CLINS_ValueSet_InfectionLabo_HIV1P2ABP24RESULT_VS</v>
      </c>
      <c r="H33" s="5" t="str">
        <f t="shared" si="3"/>
        <v>jp-clins-valueset-infectionlabo-hiv1p2abp24result-vs</v>
      </c>
      <c r="I33" t="str">
        <f t="shared" si="4"/>
        <v>$JP_CLINS_ValueSet_InfectionLabo_HIV1P2ABP24RESULT_VS</v>
      </c>
      <c r="J33" s="5" t="str">
        <f t="shared" si="5"/>
        <v>* include codes from system $JP_CLINS_CodeSystem_InfectionLabo_CS where concept descendant-of #HIV-1P2-AB-P24-RESULT</v>
      </c>
    </row>
    <row r="34" spans="1:11">
      <c r="A34" s="1">
        <v>287</v>
      </c>
      <c r="B34" s="5">
        <f t="shared" si="6"/>
        <v>480</v>
      </c>
      <c r="C34" s="1" t="s">
        <v>49</v>
      </c>
      <c r="D34" s="3" t="s">
        <v>56</v>
      </c>
      <c r="E34" t="str">
        <f t="shared" si="0"/>
        <v>HIV1P2ABP24POSCOI</v>
      </c>
      <c r="F34" t="str">
        <f t="shared" si="1"/>
        <v>hiv1p2abp24poscoi</v>
      </c>
      <c r="G34" t="str">
        <f t="shared" si="2"/>
        <v>JP_CLINS_ValueSet_InfectionLabo_HIV1P2ABP24POSCOI_VS</v>
      </c>
      <c r="H34" s="5" t="str">
        <f t="shared" si="3"/>
        <v>jp-clins-valueset-infectionlabo-hiv1p2abp24poscoi-vs</v>
      </c>
      <c r="I34" t="str">
        <f t="shared" si="4"/>
        <v>$JP_CLINS_ValueSet_InfectionLabo_HIV1P2ABP24POSCOI_VS</v>
      </c>
      <c r="J34" s="5" t="str">
        <f t="shared" si="5"/>
        <v>* include codes from system $JP_CLINS_CodeSystem_InfectionLabo_CS where concept descendant-of #HIV-1P2-AB-P24-POS-COI</v>
      </c>
    </row>
    <row r="35" spans="1:11" s="1" customFormat="1">
      <c r="A35" s="1">
        <v>295</v>
      </c>
      <c r="B35" s="5">
        <f t="shared" si="6"/>
        <v>495</v>
      </c>
      <c r="C35" s="1" t="s">
        <v>43</v>
      </c>
      <c r="D35" s="1" t="s">
        <v>43</v>
      </c>
      <c r="E35" t="str">
        <f t="shared" si="0"/>
        <v>HIV1P2ABCOI</v>
      </c>
      <c r="F35" t="str">
        <f t="shared" si="1"/>
        <v>hiv1p2abcoi</v>
      </c>
      <c r="G35" t="str">
        <f t="shared" si="2"/>
        <v>JP_CLINS_ValueSet_InfectionLabo_HIV1P2ABCOI_VS</v>
      </c>
      <c r="H35" s="5" t="str">
        <f t="shared" si="3"/>
        <v>jp-clins-valueset-infectionlabo-hiv1p2abcoi-vs</v>
      </c>
      <c r="I35" t="str">
        <f t="shared" si="4"/>
        <v>$JP_CLINS_ValueSet_InfectionLabo_HIV1P2ABCOI_VS</v>
      </c>
      <c r="J35" s="5" t="str">
        <f t="shared" si="5"/>
        <v>* include codes from system $JP_CLINS_CodeSystem_InfectionLabo_CS where concept descendant-of #HIV-1P2-AB-COI</v>
      </c>
      <c r="K35"/>
    </row>
    <row r="36" spans="1:11" s="1" customFormat="1">
      <c r="A36">
        <v>303</v>
      </c>
      <c r="B36" s="5">
        <f t="shared" si="6"/>
        <v>510</v>
      </c>
      <c r="C36" t="s">
        <v>50</v>
      </c>
      <c r="D36" t="s">
        <v>50</v>
      </c>
      <c r="E36" t="str">
        <f t="shared" si="0"/>
        <v>HIV1P2ABDIL</v>
      </c>
      <c r="F36" t="str">
        <f t="shared" si="1"/>
        <v>hiv1p2abdil</v>
      </c>
      <c r="G36" t="str">
        <f t="shared" si="2"/>
        <v>JP_CLINS_ValueSet_InfectionLabo_HIV1P2ABDIL_VS</v>
      </c>
      <c r="H36" s="5" t="str">
        <f t="shared" si="3"/>
        <v>jp-clins-valueset-infectionlabo-hiv1p2abdil-vs</v>
      </c>
      <c r="I36" t="str">
        <f t="shared" si="4"/>
        <v>$JP_CLINS_ValueSet_InfectionLabo_HIV1P2ABDIL_VS</v>
      </c>
      <c r="J36" s="5" t="str">
        <f t="shared" si="5"/>
        <v>* include codes from system $JP_CLINS_CodeSystem_InfectionLabo_CS where concept descendant-of #HIV-1P2-AB-DIL</v>
      </c>
      <c r="K36"/>
    </row>
    <row r="37" spans="1:11" s="1" customFormat="1">
      <c r="A37" s="1">
        <v>309</v>
      </c>
      <c r="B37" s="5">
        <f t="shared" si="6"/>
        <v>525</v>
      </c>
      <c r="C37" s="1" t="s">
        <v>46</v>
      </c>
      <c r="D37" s="1" t="s">
        <v>46</v>
      </c>
      <c r="E37" t="str">
        <f t="shared" si="0"/>
        <v>HIV1P2ABRESULT</v>
      </c>
      <c r="F37" t="str">
        <f t="shared" si="1"/>
        <v>hiv1p2abresult</v>
      </c>
      <c r="G37" t="str">
        <f t="shared" si="2"/>
        <v>JP_CLINS_ValueSet_InfectionLabo_HIV1P2ABRESULT_VS</v>
      </c>
      <c r="H37" s="5" t="str">
        <f t="shared" si="3"/>
        <v>jp-clins-valueset-infectionlabo-hiv1p2abresult-vs</v>
      </c>
      <c r="I37" t="str">
        <f t="shared" si="4"/>
        <v>$JP_CLINS_ValueSet_InfectionLabo_HIV1P2ABRESULT_VS</v>
      </c>
      <c r="J37" s="5" t="str">
        <f t="shared" si="5"/>
        <v>* include codes from system $JP_CLINS_CodeSystem_InfectionLabo_CS where concept descendant-of #HIV-1P2-AB-RESULT</v>
      </c>
      <c r="K37"/>
    </row>
    <row r="38" spans="1:11">
      <c r="A38" s="1">
        <v>319</v>
      </c>
      <c r="B38" s="5">
        <f t="shared" si="6"/>
        <v>540</v>
      </c>
      <c r="C38" s="1" t="s">
        <v>49</v>
      </c>
      <c r="D38" s="1" t="s">
        <v>49</v>
      </c>
      <c r="E38" t="str">
        <f t="shared" si="0"/>
        <v>HIV1P2ABPOSCOI</v>
      </c>
      <c r="F38" t="str">
        <f t="shared" si="1"/>
        <v>hiv1p2abposcoi</v>
      </c>
      <c r="G38" t="str">
        <f t="shared" si="2"/>
        <v>JP_CLINS_ValueSet_InfectionLabo_HIV1P2ABPOSCOI_VS</v>
      </c>
      <c r="H38" s="5" t="str">
        <f t="shared" si="3"/>
        <v>jp-clins-valueset-infectionlabo-hiv1p2abposcoi-vs</v>
      </c>
      <c r="I38" t="str">
        <f t="shared" si="4"/>
        <v>$JP_CLINS_ValueSet_InfectionLabo_HIV1P2ABPOSCOI_VS</v>
      </c>
      <c r="J38" s="5" t="str">
        <f t="shared" si="5"/>
        <v>* include codes from system $JP_CLINS_CodeSystem_InfectionLabo_CS where concept descendant-of #HIV-1P2-AB-POS-COI</v>
      </c>
    </row>
    <row r="39" spans="1:11">
      <c r="A39">
        <v>325</v>
      </c>
      <c r="B39" s="5">
        <f t="shared" si="6"/>
        <v>555</v>
      </c>
      <c r="C39" t="s">
        <v>50</v>
      </c>
      <c r="D39" s="2" t="s">
        <v>34</v>
      </c>
      <c r="E39" t="str">
        <f t="shared" si="0"/>
        <v>HIV1ABDIL</v>
      </c>
      <c r="F39" t="str">
        <f t="shared" si="1"/>
        <v>hiv1abdil</v>
      </c>
      <c r="G39" t="str">
        <f t="shared" si="2"/>
        <v>JP_CLINS_ValueSet_InfectionLabo_HIV1ABDIL_VS</v>
      </c>
      <c r="H39" s="5" t="str">
        <f t="shared" si="3"/>
        <v>jp-clins-valueset-infectionlabo-hiv1abdil-vs</v>
      </c>
      <c r="I39" t="str">
        <f t="shared" si="4"/>
        <v>$JP_CLINS_ValueSet_InfectionLabo_HIV1ABDIL_VS</v>
      </c>
      <c r="J39" s="5" t="str">
        <f t="shared" si="5"/>
        <v>* include codes from system $JP_CLINS_CodeSystem_InfectionLabo_CS where concept descendant-of #HIV-1-AB-DIL</v>
      </c>
    </row>
    <row r="40" spans="1:11">
      <c r="A40">
        <v>331</v>
      </c>
      <c r="B40" s="5">
        <f t="shared" si="6"/>
        <v>570</v>
      </c>
      <c r="C40" t="s">
        <v>23</v>
      </c>
      <c r="D40" t="s">
        <v>23</v>
      </c>
      <c r="E40" t="str">
        <f t="shared" si="0"/>
        <v>HIV1ABRESULT</v>
      </c>
      <c r="F40" t="str">
        <f t="shared" si="1"/>
        <v>hiv1abresult</v>
      </c>
      <c r="G40" t="str">
        <f t="shared" si="2"/>
        <v>JP_CLINS_ValueSet_InfectionLabo_HIV1ABRESULT_VS</v>
      </c>
      <c r="H40" s="5" t="str">
        <f t="shared" si="3"/>
        <v>jp-clins-valueset-infectionlabo-hiv1abresult-vs</v>
      </c>
      <c r="I40" t="str">
        <f t="shared" si="4"/>
        <v>$JP_CLINS_ValueSet_InfectionLabo_HIV1ABRESULT_VS</v>
      </c>
      <c r="J40" s="5" t="str">
        <f t="shared" si="5"/>
        <v>* include codes from system $JP_CLINS_CodeSystem_InfectionLabo_CS where concept descendant-of #HIV-1-AB-RESULT</v>
      </c>
    </row>
    <row r="41" spans="1:11">
      <c r="A41">
        <v>337</v>
      </c>
      <c r="B41" s="5">
        <f t="shared" si="6"/>
        <v>585</v>
      </c>
      <c r="C41" t="s">
        <v>24</v>
      </c>
      <c r="D41" t="s">
        <v>24</v>
      </c>
      <c r="E41" t="str">
        <f t="shared" si="0"/>
        <v>HIV2ABDIL</v>
      </c>
      <c r="F41" t="str">
        <f t="shared" si="1"/>
        <v>hiv2abdil</v>
      </c>
      <c r="G41" t="str">
        <f t="shared" si="2"/>
        <v>JP_CLINS_ValueSet_InfectionLabo_HIV2ABDIL_VS</v>
      </c>
      <c r="H41" s="5" t="str">
        <f t="shared" si="3"/>
        <v>jp-clins-valueset-infectionlabo-hiv2abdil-vs</v>
      </c>
      <c r="I41" t="str">
        <f t="shared" si="4"/>
        <v>$JP_CLINS_ValueSet_InfectionLabo_HIV2ABDIL_VS</v>
      </c>
      <c r="J41" s="5" t="str">
        <f t="shared" si="5"/>
        <v>* include codes from system $JP_CLINS_CodeSystem_InfectionLabo_CS where concept descendant-of #HIV-2-AB-DIL</v>
      </c>
    </row>
    <row r="42" spans="1:11">
      <c r="A42">
        <v>343</v>
      </c>
      <c r="B42" s="5">
        <f t="shared" si="6"/>
        <v>600</v>
      </c>
      <c r="C42" t="s">
        <v>25</v>
      </c>
      <c r="D42" t="s">
        <v>25</v>
      </c>
      <c r="E42" t="str">
        <f t="shared" si="0"/>
        <v>HIV2ABRESULT</v>
      </c>
      <c r="F42" t="str">
        <f t="shared" si="1"/>
        <v>hiv2abresult</v>
      </c>
      <c r="G42" t="str">
        <f t="shared" si="2"/>
        <v>JP_CLINS_ValueSet_InfectionLabo_HIV2ABRESULT_VS</v>
      </c>
      <c r="H42" s="5" t="str">
        <f t="shared" si="3"/>
        <v>jp-clins-valueset-infectionlabo-hiv2abresult-vs</v>
      </c>
      <c r="I42" t="str">
        <f t="shared" si="4"/>
        <v>$JP_CLINS_ValueSet_InfectionLabo_HIV2ABRESULT_VS</v>
      </c>
      <c r="J42" s="5" t="str">
        <f t="shared" si="5"/>
        <v>* include codes from system $JP_CLINS_CodeSystem_InfectionLabo_CS where concept descendant-of #HIV-2-AB-RESULT</v>
      </c>
    </row>
    <row r="43" spans="1:11" s="1" customFormat="1">
      <c r="A43" s="4">
        <v>347</v>
      </c>
      <c r="B43" s="5">
        <f t="shared" si="6"/>
        <v>615</v>
      </c>
      <c r="C43" s="4" t="s">
        <v>26</v>
      </c>
      <c r="D43" s="4" t="s">
        <v>36</v>
      </c>
      <c r="E43" t="str">
        <f t="shared" si="0"/>
        <v>STSQLRESULT</v>
      </c>
      <c r="F43" t="str">
        <f t="shared" si="1"/>
        <v>stsqlresult</v>
      </c>
      <c r="G43" t="str">
        <f t="shared" si="2"/>
        <v>JP_CLINS_ValueSet_InfectionLabo_STSQLRESULT_VS</v>
      </c>
      <c r="H43" s="5" t="str">
        <f t="shared" si="3"/>
        <v>jp-clins-valueset-infectionlabo-stsqlresult-vs</v>
      </c>
      <c r="I43" t="str">
        <f t="shared" si="4"/>
        <v>$JP_CLINS_ValueSet_InfectionLabo_STSQLRESULT_VS</v>
      </c>
      <c r="J43" s="5" t="str">
        <f t="shared" si="5"/>
        <v>* include codes from system $JP_CLINS_CodeSystem_InfectionLabo_CS where concept descendant-of #STS-QLRESULT</v>
      </c>
      <c r="K43"/>
    </row>
    <row r="44" spans="1:11" s="1" customFormat="1">
      <c r="A44" s="1">
        <v>353</v>
      </c>
      <c r="B44" s="5">
        <f t="shared" si="6"/>
        <v>630</v>
      </c>
      <c r="C44" s="1" t="s">
        <v>27</v>
      </c>
      <c r="D44" s="1" t="s">
        <v>27</v>
      </c>
      <c r="E44" t="str">
        <f t="shared" si="0"/>
        <v>STSQUANT</v>
      </c>
      <c r="F44" t="str">
        <f t="shared" si="1"/>
        <v>stsquant</v>
      </c>
      <c r="G44" t="str">
        <f t="shared" si="2"/>
        <v>JP_CLINS_ValueSet_InfectionLabo_STSQUANT_VS</v>
      </c>
      <c r="H44" s="5" t="str">
        <f t="shared" si="3"/>
        <v>jp-clins-valueset-infectionlabo-stsquant-vs</v>
      </c>
      <c r="I44" t="str">
        <f t="shared" si="4"/>
        <v>$JP_CLINS_ValueSet_InfectionLabo_STSQUANT_VS</v>
      </c>
      <c r="J44" s="5" t="str">
        <f t="shared" si="5"/>
        <v>* include codes from system $JP_CLINS_CodeSystem_InfectionLabo_CS where concept descendant-of #STS-QUANT</v>
      </c>
      <c r="K44"/>
    </row>
    <row r="45" spans="1:11" s="4" customFormat="1">
      <c r="A45" s="4">
        <v>360</v>
      </c>
      <c r="B45" s="5">
        <f t="shared" si="6"/>
        <v>645</v>
      </c>
      <c r="C45" s="4" t="s">
        <v>26</v>
      </c>
      <c r="D45" s="4" t="s">
        <v>26</v>
      </c>
      <c r="E45" t="str">
        <f t="shared" si="0"/>
        <v>STSRESULT</v>
      </c>
      <c r="F45" t="str">
        <f t="shared" si="1"/>
        <v>stsresult</v>
      </c>
      <c r="G45" t="str">
        <f t="shared" si="2"/>
        <v>JP_CLINS_ValueSet_InfectionLabo_STSRESULT_VS</v>
      </c>
      <c r="H45" s="5" t="str">
        <f t="shared" si="3"/>
        <v>jp-clins-valueset-infectionlabo-stsresult-vs</v>
      </c>
      <c r="I45" t="str">
        <f t="shared" si="4"/>
        <v>$JP_CLINS_ValueSet_InfectionLabo_STSRESULT_VS</v>
      </c>
      <c r="J45" s="5" t="str">
        <f t="shared" si="5"/>
        <v>* include codes from system $JP_CLINS_CodeSystem_InfectionLabo_CS where concept descendant-of #STS-RESULT</v>
      </c>
      <c r="K45"/>
    </row>
    <row r="46" spans="1:11" s="4" customFormat="1">
      <c r="A46" s="1">
        <v>367</v>
      </c>
      <c r="B46" s="5">
        <f t="shared" si="6"/>
        <v>660</v>
      </c>
      <c r="C46" s="1" t="s">
        <v>27</v>
      </c>
      <c r="D46" s="1" t="s">
        <v>35</v>
      </c>
      <c r="E46" t="str">
        <f t="shared" si="0"/>
        <v>STSHQUANT</v>
      </c>
      <c r="F46" t="str">
        <f t="shared" si="1"/>
        <v>stshquant</v>
      </c>
      <c r="G46" t="str">
        <f t="shared" si="2"/>
        <v>JP_CLINS_ValueSet_InfectionLabo_STSHQUANT_VS</v>
      </c>
      <c r="H46" s="5" t="str">
        <f t="shared" si="3"/>
        <v>jp-clins-valueset-infectionlabo-stshquant-vs</v>
      </c>
      <c r="I46" t="str">
        <f t="shared" si="4"/>
        <v>$JP_CLINS_ValueSet_InfectionLabo_STSHQUANT_VS</v>
      </c>
      <c r="J46" s="5" t="str">
        <f t="shared" si="5"/>
        <v>* include codes from system $JP_CLINS_CodeSystem_InfectionLabo_CS where concept descendant-of #STS-HQUANT</v>
      </c>
      <c r="K46"/>
    </row>
    <row r="47" spans="1:11" s="4" customFormat="1">
      <c r="A47">
        <v>373</v>
      </c>
      <c r="B47" s="5">
        <f t="shared" si="6"/>
        <v>675</v>
      </c>
      <c r="C47" t="s">
        <v>28</v>
      </c>
      <c r="D47" t="s">
        <v>28</v>
      </c>
      <c r="E47" t="str">
        <f t="shared" si="0"/>
        <v>TPRESULT</v>
      </c>
      <c r="F47" t="str">
        <f t="shared" si="1"/>
        <v>tpresult</v>
      </c>
      <c r="G47" t="str">
        <f t="shared" si="2"/>
        <v>JP_CLINS_ValueSet_InfectionLabo_TPRESULT_VS</v>
      </c>
      <c r="H47" s="5" t="str">
        <f t="shared" si="3"/>
        <v>jp-clins-valueset-infectionlabo-tpresult-vs</v>
      </c>
      <c r="I47" t="str">
        <f t="shared" si="4"/>
        <v>$JP_CLINS_ValueSet_InfectionLabo_TPRESULT_VS</v>
      </c>
      <c r="J47" s="5" t="str">
        <f t="shared" si="5"/>
        <v>* include codes from system $JP_CLINS_CodeSystem_InfectionLabo_CS where concept descendant-of #TP-RESULT</v>
      </c>
      <c r="K47"/>
    </row>
    <row r="48" spans="1:11">
      <c r="A48" s="4">
        <v>384</v>
      </c>
      <c r="B48" s="5">
        <f t="shared" si="6"/>
        <v>690</v>
      </c>
      <c r="C48" s="4" t="s">
        <v>29</v>
      </c>
      <c r="D48" s="4" t="s">
        <v>38</v>
      </c>
      <c r="E48" t="str">
        <f t="shared" si="0"/>
        <v>TPQUANTCOI</v>
      </c>
      <c r="F48" t="str">
        <f t="shared" si="1"/>
        <v>tpquantcoi</v>
      </c>
      <c r="G48" t="str">
        <f t="shared" si="2"/>
        <v>JP_CLINS_ValueSet_InfectionLabo_TPQUANTCOI_VS</v>
      </c>
      <c r="H48" s="5" t="str">
        <f t="shared" si="3"/>
        <v>jp-clins-valueset-infectionlabo-tpquantcoi-vs</v>
      </c>
      <c r="I48" t="str">
        <f t="shared" si="4"/>
        <v>$JP_CLINS_ValueSet_InfectionLabo_TPQUANTCOI_VS</v>
      </c>
      <c r="J48" s="5" t="str">
        <f t="shared" si="5"/>
        <v>* include codes from system $JP_CLINS_CodeSystem_InfectionLabo_CS where concept descendant-of #TP-QUANT-COI</v>
      </c>
    </row>
    <row r="49" spans="1:11">
      <c r="A49">
        <v>390</v>
      </c>
      <c r="B49" s="5">
        <f t="shared" si="6"/>
        <v>705</v>
      </c>
      <c r="C49" t="s">
        <v>30</v>
      </c>
      <c r="D49" t="s">
        <v>30</v>
      </c>
      <c r="E49" t="str">
        <f t="shared" si="0"/>
        <v>TPNEGCOI</v>
      </c>
      <c r="F49" t="str">
        <f t="shared" si="1"/>
        <v>tpnegcoi</v>
      </c>
      <c r="G49" t="str">
        <f t="shared" si="2"/>
        <v>JP_CLINS_ValueSet_InfectionLabo_TPNEGCOI_VS</v>
      </c>
      <c r="H49" s="5" t="str">
        <f t="shared" si="3"/>
        <v>jp-clins-valueset-infectionlabo-tpnegcoi-vs</v>
      </c>
      <c r="I49" t="str">
        <f t="shared" si="4"/>
        <v>$JP_CLINS_ValueSet_InfectionLabo_TPNEGCOI_VS</v>
      </c>
      <c r="J49" s="5" t="str">
        <f t="shared" si="5"/>
        <v>* include codes from system $JP_CLINS_CodeSystem_InfectionLabo_CS where concept descendant-of #TP-NEG-COI</v>
      </c>
    </row>
    <row r="50" spans="1:11" s="4" customFormat="1">
      <c r="A50" s="4">
        <v>400</v>
      </c>
      <c r="B50" s="5">
        <f t="shared" si="6"/>
        <v>720</v>
      </c>
      <c r="C50" s="4" t="s">
        <v>29</v>
      </c>
      <c r="D50" s="3" t="s">
        <v>39</v>
      </c>
      <c r="E50" t="str">
        <f t="shared" si="0"/>
        <v>TPQUANTRESULT</v>
      </c>
      <c r="F50" t="str">
        <f t="shared" si="1"/>
        <v>tpquantresult</v>
      </c>
      <c r="G50" t="str">
        <f t="shared" si="2"/>
        <v>JP_CLINS_ValueSet_InfectionLabo_TPQUANTRESULT_VS</v>
      </c>
      <c r="H50" s="5" t="str">
        <f t="shared" si="3"/>
        <v>jp-clins-valueset-infectionlabo-tpquantresult-vs</v>
      </c>
      <c r="I50" t="str">
        <f t="shared" si="4"/>
        <v>$JP_CLINS_ValueSet_InfectionLabo_TPQUANTRESULT_VS</v>
      </c>
      <c r="J50" s="5" t="str">
        <f t="shared" si="5"/>
        <v>* include codes from system $JP_CLINS_CodeSystem_InfectionLabo_CS where concept descendant-of #TP-QUANT-RESULT</v>
      </c>
      <c r="K50"/>
    </row>
    <row r="51" spans="1:11" s="4" customFormat="1">
      <c r="A51">
        <v>412</v>
      </c>
      <c r="B51" s="5">
        <f t="shared" si="6"/>
        <v>735</v>
      </c>
      <c r="C51" t="s">
        <v>31</v>
      </c>
      <c r="D51" t="s">
        <v>31</v>
      </c>
      <c r="E51" t="str">
        <f t="shared" si="0"/>
        <v>TPPOSCOI</v>
      </c>
      <c r="F51" t="str">
        <f t="shared" si="1"/>
        <v>tpposcoi</v>
      </c>
      <c r="G51" t="str">
        <f t="shared" si="2"/>
        <v>JP_CLINS_ValueSet_InfectionLabo_TPPOSCOI_VS</v>
      </c>
      <c r="H51" s="5" t="str">
        <f t="shared" si="3"/>
        <v>jp-clins-valueset-infectionlabo-tpposcoi-vs</v>
      </c>
      <c r="I51" t="str">
        <f t="shared" si="4"/>
        <v>$JP_CLINS_ValueSet_InfectionLabo_TPPOSCOI_VS</v>
      </c>
      <c r="J51" s="5" t="str">
        <f t="shared" si="5"/>
        <v>* include codes from system $JP_CLINS_CodeSystem_InfectionLabo_CS where concept descendant-of #TP-POS-COI</v>
      </c>
      <c r="K51"/>
    </row>
    <row r="52" spans="1:11" s="4" customFormat="1">
      <c r="A52" s="4">
        <v>419</v>
      </c>
      <c r="B52" s="5">
        <f t="shared" si="6"/>
        <v>750</v>
      </c>
      <c r="C52" s="4" t="s">
        <v>29</v>
      </c>
      <c r="D52" s="4" t="s">
        <v>29</v>
      </c>
      <c r="E52" t="str">
        <f t="shared" si="0"/>
        <v>TPQUANT</v>
      </c>
      <c r="F52" t="str">
        <f t="shared" si="1"/>
        <v>tpquant</v>
      </c>
      <c r="G52" t="str">
        <f t="shared" si="2"/>
        <v>JP_CLINS_ValueSet_InfectionLabo_TPQUANT_VS</v>
      </c>
      <c r="H52" s="5" t="str">
        <f t="shared" si="3"/>
        <v>jp-clins-valueset-infectionlabo-tpquant-vs</v>
      </c>
      <c r="I52" t="str">
        <f t="shared" si="4"/>
        <v>$JP_CLINS_ValueSet_InfectionLabo_TPQUANT_VS</v>
      </c>
      <c r="J52" s="5" t="str">
        <f t="shared" si="5"/>
        <v>* include codes from system $JP_CLINS_CodeSystem_InfectionLabo_CS where concept descendant-of #TP-QUANT</v>
      </c>
      <c r="K52"/>
    </row>
    <row r="53" spans="1:11" s="4" customFormat="1">
      <c r="A53" s="4">
        <v>426</v>
      </c>
      <c r="B53" s="5">
        <f t="shared" si="6"/>
        <v>765</v>
      </c>
      <c r="C53" s="4" t="s">
        <v>29</v>
      </c>
      <c r="D53" s="4" t="s">
        <v>40</v>
      </c>
      <c r="E53" t="str">
        <f t="shared" si="0"/>
        <v>TPHQUANT</v>
      </c>
      <c r="F53" t="str">
        <f t="shared" si="1"/>
        <v>tphquant</v>
      </c>
      <c r="G53" t="str">
        <f t="shared" si="2"/>
        <v>JP_CLINS_ValueSet_InfectionLabo_TPHQUANT_VS</v>
      </c>
      <c r="H53" s="5" t="str">
        <f t="shared" si="3"/>
        <v>jp-clins-valueset-infectionlabo-tphquant-vs</v>
      </c>
      <c r="I53" t="str">
        <f t="shared" si="4"/>
        <v>$JP_CLINS_ValueSet_InfectionLabo_TPHQUANT_VS</v>
      </c>
      <c r="J53" s="5" t="str">
        <f t="shared" si="5"/>
        <v>* include codes from system $JP_CLINS_CodeSystem_InfectionLabo_CS where concept descendant-of #TP-HQUANT</v>
      </c>
      <c r="K53"/>
    </row>
    <row r="54" spans="1:11">
      <c r="A54" s="4">
        <v>433</v>
      </c>
      <c r="B54" s="5">
        <f t="shared" si="6"/>
        <v>780</v>
      </c>
      <c r="C54" s="4" t="s">
        <v>26</v>
      </c>
      <c r="D54" s="4" t="s">
        <v>37</v>
      </c>
      <c r="E54" t="str">
        <f t="shared" si="0"/>
        <v>STS</v>
      </c>
      <c r="F54" t="str">
        <f t="shared" si="1"/>
        <v>sts</v>
      </c>
      <c r="G54" t="str">
        <f t="shared" si="2"/>
        <v>JP_CLINS_ValueSet_InfectionLabo_STS_VS</v>
      </c>
      <c r="H54" s="5" t="str">
        <f t="shared" si="3"/>
        <v>jp-clins-valueset-infectionlabo-sts-vs</v>
      </c>
      <c r="I54" t="str">
        <f t="shared" si="4"/>
        <v>$JP_CLINS_ValueSet_InfectionLabo_STS_VS</v>
      </c>
      <c r="J54" s="5" t="str">
        <f t="shared" si="5"/>
        <v>* include codes from system $JP_CLINS_CodeSystem_InfectionLabo_CS where concept descendant-of #STS</v>
      </c>
    </row>
  </sheetData>
  <sortState xmlns:xlrd2="http://schemas.microsoft.com/office/spreadsheetml/2017/richdata2" ref="A2:D55">
    <sortCondition ref="A2:A55"/>
  </sortState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2023-11-03T23:02:52Z</dcterms:created>
  <dcterms:modified xsi:type="dcterms:W3CDTF">2023-11-03T23:02:52Z</dcterms:modified>
</cp:coreProperties>
</file>