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F2C08E1D-FCF2-4CE1-8BDB-6013399CC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" i="1" l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J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D133" i="1"/>
  <c r="G92" i="1"/>
  <c r="G91" i="1"/>
  <c r="G90" i="1"/>
  <c r="G89" i="1"/>
  <c r="G88" i="1"/>
  <c r="G87" i="1"/>
  <c r="G86" i="1"/>
  <c r="G85" i="1"/>
  <c r="G84" i="1"/>
  <c r="G83" i="1"/>
  <c r="G82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3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3" i="1"/>
  <c r="G42" i="1"/>
  <c r="I39" i="1"/>
  <c r="I40" i="1"/>
  <c r="I41" i="1"/>
  <c r="I38" i="1"/>
  <c r="I37" i="1"/>
  <c r="I36" i="1"/>
  <c r="I35" i="1"/>
  <c r="I34" i="1"/>
  <c r="I33" i="1"/>
  <c r="I32" i="1"/>
  <c r="I31" i="1"/>
  <c r="I30" i="1"/>
  <c r="I29" i="1"/>
  <c r="I28" i="1"/>
  <c r="I27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J3" i="1" s="1"/>
  <c r="I2" i="1"/>
  <c r="G3" i="1"/>
  <c r="G2" i="1"/>
  <c r="J108" i="1" l="1"/>
  <c r="J69" i="1"/>
  <c r="J41" i="1"/>
  <c r="J26" i="1"/>
  <c r="I133" i="1"/>
  <c r="I1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<sst xmlns="http://schemas.openxmlformats.org/spreadsheetml/2006/main" count="332" uniqueCount="86">
  <si>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</si>
  <si>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</si>
  <si>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</si>
  <si>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</si>
  <si>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</si>
  <si>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</si>
  <si>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</si>
  <si>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</si>
  <si>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</si>
  <si>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</si>
  <si>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</si>
  <si>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</si>
  <si>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</si>
  <si>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</si>
  <si>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</si>
  <si>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</si>
  <si>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</si>
  <si>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</si>
  <si>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</si>
  <si>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</si>
  <si>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</si>
  <si>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</si>
  <si>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</si>
  <si>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</si>
  <si>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</si>
  <si>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</si>
  <si>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</si>
  <si>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</si>
  <si>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</si>
  <si>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6+ assists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</si>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</sst>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A109" workbookViewId="0">
      <selection activeCell="G122" sqref="G122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65</v>
      </c>
    </row>
    <row r="2" spans="1:10" x14ac:dyDescent="0.25">
      <c r="A2" s="1">
        <v>45381</v>
      </c>
      <c r="B2" t="s">
        <v>31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>IF(NOT(A2=A3),(SUMIFS(I:I, A:A, A2)+SUMIFS(D:D, A:A, A2))/SUMIFS(D:D, A:A, A2)-1,"")</f>
        <v/>
      </c>
    </row>
    <row r="3" spans="1:10" x14ac:dyDescent="0.25">
      <c r="A3" s="1">
        <v>45381</v>
      </c>
      <c r="B3" t="s">
        <v>31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>IF(NOT(A3=A4),(SUMIFS(I:I, A:A, A3)+SUMIFS(D:D, A:A, A3))/SUMIFS(D:D, A:A, A3)-1,"")</f>
        <v>-1.6666666666666718E-2</v>
      </c>
    </row>
    <row r="4" spans="1:10" x14ac:dyDescent="0.25">
      <c r="A4" s="1">
        <v>45382</v>
      </c>
      <c r="B4" t="s">
        <v>32</v>
      </c>
      <c r="C4" t="s">
        <v>27</v>
      </c>
      <c r="D4">
        <v>1</v>
      </c>
      <c r="E4">
        <v>2.71</v>
      </c>
      <c r="F4">
        <v>3.6</v>
      </c>
      <c r="G4" s="2">
        <f t="shared" ref="G4:G76" si="0">F4/E4-1</f>
        <v>0.32841328413284132</v>
      </c>
      <c r="H4" s="2" t="s">
        <v>9</v>
      </c>
      <c r="I4">
        <f t="shared" ref="I4:I67" si="1">IF(H4="Yes",F4*D4-D4,-D4)</f>
        <v>-1</v>
      </c>
      <c r="J4" s="2" t="str">
        <f>IF(NOT(A4=A5),(SUMIFS(I:I, A:A, A4)+SUMIFS(D:D, A:A, A4))/SUMIFS(D:D, A:A, A4)-1,"")</f>
        <v/>
      </c>
    </row>
    <row r="5" spans="1:10" x14ac:dyDescent="0.25">
      <c r="A5" s="1">
        <v>45382</v>
      </c>
      <c r="B5" t="s">
        <v>32</v>
      </c>
      <c r="C5" t="s">
        <v>13</v>
      </c>
      <c r="D5">
        <v>1</v>
      </c>
      <c r="E5">
        <v>1.02</v>
      </c>
      <c r="F5">
        <v>1.1200000000000001</v>
      </c>
      <c r="G5" s="2">
        <f t="shared" si="0"/>
        <v>9.8039215686274606E-2</v>
      </c>
      <c r="H5" s="2" t="s">
        <v>9</v>
      </c>
      <c r="I5">
        <f t="shared" si="1"/>
        <v>-1</v>
      </c>
      <c r="J5" s="2" t="str">
        <f>IF(NOT(A5=A6),(SUMIFS(I:I, A:A, A5)+SUMIFS(D:D, A:A, A5))/SUMIFS(D:D, A:A, A5)-1,"")</f>
        <v/>
      </c>
    </row>
    <row r="6" spans="1:10" x14ac:dyDescent="0.25">
      <c r="A6" s="1">
        <v>45382</v>
      </c>
      <c r="B6" t="s">
        <v>33</v>
      </c>
      <c r="C6" t="s">
        <v>13</v>
      </c>
      <c r="D6">
        <v>2</v>
      </c>
      <c r="E6">
        <v>1.03</v>
      </c>
      <c r="F6">
        <v>1.24</v>
      </c>
      <c r="G6" s="2">
        <f t="shared" si="0"/>
        <v>0.20388349514563098</v>
      </c>
      <c r="H6" s="2" t="s">
        <v>8</v>
      </c>
      <c r="I6">
        <f t="shared" si="1"/>
        <v>0.48</v>
      </c>
      <c r="J6" s="2" t="str">
        <f>IF(NOT(A6=A7),(SUMIFS(I:I, A:A, A6)+SUMIFS(D:D, A:A, A6))/SUMIFS(D:D, A:A, A6)-1,"")</f>
        <v/>
      </c>
    </row>
    <row r="7" spans="1:10" x14ac:dyDescent="0.25">
      <c r="A7" s="1">
        <v>45382</v>
      </c>
      <c r="B7" t="s">
        <v>34</v>
      </c>
      <c r="C7" t="s">
        <v>13</v>
      </c>
      <c r="D7">
        <v>1</v>
      </c>
      <c r="E7">
        <v>1.25</v>
      </c>
      <c r="F7">
        <v>1.83</v>
      </c>
      <c r="G7" s="2">
        <f t="shared" si="0"/>
        <v>0.46399999999999997</v>
      </c>
      <c r="H7" s="2" t="s">
        <v>9</v>
      </c>
      <c r="I7">
        <f t="shared" si="1"/>
        <v>-1</v>
      </c>
      <c r="J7" s="2" t="str">
        <f>IF(NOT(A7=A8),(SUMIFS(I:I, A:A, A7)+SUMIFS(D:D, A:A, A7))/SUMIFS(D:D, A:A, A7)-1,"")</f>
        <v/>
      </c>
    </row>
    <row r="8" spans="1:10" x14ac:dyDescent="0.25">
      <c r="A8" s="1">
        <v>45382</v>
      </c>
      <c r="B8" t="s">
        <v>35</v>
      </c>
      <c r="C8" t="s">
        <v>13</v>
      </c>
      <c r="D8">
        <v>1</v>
      </c>
      <c r="E8">
        <v>1.6</v>
      </c>
      <c r="F8">
        <v>2.35</v>
      </c>
      <c r="G8" s="2">
        <f t="shared" si="0"/>
        <v>0.46875</v>
      </c>
      <c r="H8" s="2" t="s">
        <v>8</v>
      </c>
      <c r="I8">
        <f t="shared" si="1"/>
        <v>1.35</v>
      </c>
      <c r="J8" s="2" t="str">
        <f>IF(NOT(A8=A9),(SUMIFS(I:I, A:A, A8)+SUMIFS(D:D, A:A, A8))/SUMIFS(D:D, A:A, A8)-1,"")</f>
        <v/>
      </c>
    </row>
    <row r="9" spans="1:10" x14ac:dyDescent="0.25">
      <c r="A9" s="1">
        <v>45382</v>
      </c>
      <c r="B9" t="s">
        <v>36</v>
      </c>
      <c r="C9" t="s">
        <v>13</v>
      </c>
      <c r="D9">
        <v>1</v>
      </c>
      <c r="E9">
        <v>1.08</v>
      </c>
      <c r="F9">
        <v>1.23</v>
      </c>
      <c r="G9" s="2">
        <f t="shared" si="0"/>
        <v>0.13888888888888884</v>
      </c>
      <c r="H9" s="2" t="s">
        <v>8</v>
      </c>
      <c r="I9">
        <f t="shared" si="1"/>
        <v>0.22999999999999998</v>
      </c>
      <c r="J9" s="2" t="str">
        <f>IF(NOT(A9=A10),(SUMIFS(I:I, A:A, A9)+SUMIFS(D:D, A:A, A9))/SUMIFS(D:D, A:A, A9)-1,"")</f>
        <v/>
      </c>
    </row>
    <row r="10" spans="1:10" x14ac:dyDescent="0.25">
      <c r="A10" s="1">
        <v>45382</v>
      </c>
      <c r="B10" t="s">
        <v>37</v>
      </c>
      <c r="C10" t="s">
        <v>24</v>
      </c>
      <c r="D10">
        <v>1</v>
      </c>
      <c r="E10">
        <v>1.1399999999999999</v>
      </c>
      <c r="F10">
        <v>1.4</v>
      </c>
      <c r="G10" s="2">
        <f t="shared" si="0"/>
        <v>0.22807017543859653</v>
      </c>
      <c r="H10" s="2" t="s">
        <v>8</v>
      </c>
      <c r="I10">
        <f t="shared" si="1"/>
        <v>0.39999999999999991</v>
      </c>
      <c r="J10" s="2" t="str">
        <f>IF(NOT(A10=A11),(SUMIFS(I:I, A:A, A10)+SUMIFS(D:D, A:A, A10))/SUMIFS(D:D, A:A, A10)-1,"")</f>
        <v/>
      </c>
    </row>
    <row r="11" spans="1:10" x14ac:dyDescent="0.25">
      <c r="A11" s="1">
        <v>45382</v>
      </c>
      <c r="B11" t="s">
        <v>38</v>
      </c>
      <c r="C11" t="s">
        <v>14</v>
      </c>
      <c r="D11">
        <v>1</v>
      </c>
      <c r="E11">
        <v>1.48</v>
      </c>
      <c r="F11">
        <v>1.74</v>
      </c>
      <c r="G11" s="2">
        <f t="shared" si="0"/>
        <v>0.17567567567567566</v>
      </c>
      <c r="H11" s="2" t="s">
        <v>9</v>
      </c>
      <c r="I11">
        <f t="shared" si="1"/>
        <v>-1</v>
      </c>
      <c r="J11" s="2" t="str">
        <f>IF(NOT(A11=A12),(SUMIFS(I:I, A:A, A11)+SUMIFS(D:D, A:A, A11))/SUMIFS(D:D, A:A, A11)-1,"")</f>
        <v/>
      </c>
    </row>
    <row r="12" spans="1:10" x14ac:dyDescent="0.25">
      <c r="A12" s="1">
        <v>45382</v>
      </c>
      <c r="B12" t="s">
        <v>39</v>
      </c>
      <c r="C12" t="s">
        <v>27</v>
      </c>
      <c r="D12">
        <v>1</v>
      </c>
      <c r="E12">
        <v>1.5</v>
      </c>
      <c r="F12">
        <v>1.71</v>
      </c>
      <c r="G12" s="2">
        <f t="shared" si="0"/>
        <v>0.1399999999999999</v>
      </c>
      <c r="H12" s="2" t="s">
        <v>8</v>
      </c>
      <c r="I12">
        <f t="shared" si="1"/>
        <v>0.71</v>
      </c>
      <c r="J12" s="2" t="str">
        <f>IF(NOT(A12=A13),(SUMIFS(I:I, A:A, A12)+SUMIFS(D:D, A:A, A12))/SUMIFS(D:D, A:A, A12)-1,"")</f>
        <v/>
      </c>
    </row>
    <row r="13" spans="1:10" x14ac:dyDescent="0.25">
      <c r="A13" s="1">
        <v>45382</v>
      </c>
      <c r="B13" t="s">
        <v>40</v>
      </c>
      <c r="C13" t="s">
        <v>24</v>
      </c>
      <c r="D13">
        <v>1</v>
      </c>
      <c r="E13">
        <v>1.1100000000000001</v>
      </c>
      <c r="F13">
        <v>1.3</v>
      </c>
      <c r="G13" s="2">
        <f t="shared" si="0"/>
        <v>0.1711711711711712</v>
      </c>
      <c r="H13" s="2" t="s">
        <v>8</v>
      </c>
      <c r="I13">
        <f t="shared" si="1"/>
        <v>0.30000000000000004</v>
      </c>
      <c r="J13" s="2" t="str">
        <f>IF(NOT(A13=A14),(SUMIFS(I:I, A:A, A13)+SUMIFS(D:D, A:A, A13))/SUMIFS(D:D, A:A, A13)-1,"")</f>
        <v/>
      </c>
    </row>
    <row r="14" spans="1:10" x14ac:dyDescent="0.25">
      <c r="A14" s="1">
        <v>45382</v>
      </c>
      <c r="B14" t="s">
        <v>30</v>
      </c>
      <c r="C14" t="s">
        <v>29</v>
      </c>
      <c r="D14">
        <v>1</v>
      </c>
      <c r="E14">
        <v>1.42</v>
      </c>
      <c r="F14">
        <v>2.1</v>
      </c>
      <c r="G14" s="2">
        <f t="shared" si="0"/>
        <v>0.47887323943661975</v>
      </c>
      <c r="H14" s="2" t="s">
        <v>8</v>
      </c>
      <c r="I14">
        <f t="shared" si="1"/>
        <v>1.1000000000000001</v>
      </c>
      <c r="J14" s="2" t="str">
        <f>IF(NOT(A14=A15),(SUMIFS(I:I, A:A, A14)+SUMIFS(D:D, A:A, A14))/SUMIFS(D:D, A:A, A14)-1,"")</f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0"/>
        <v>0.12686567164179108</v>
      </c>
      <c r="H15" s="2" t="s">
        <v>8</v>
      </c>
      <c r="I15">
        <f t="shared" si="1"/>
        <v>0.51</v>
      </c>
      <c r="J15" s="2" t="str">
        <f>IF(NOT(A15=A16),(SUMIFS(I:I, A:A, A15)+SUMIFS(D:D, A:A, A15))/SUMIFS(D:D, A:A, A15)-1,"")</f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0"/>
        <v>0.26923076923076916</v>
      </c>
      <c r="H16" s="2" t="s">
        <v>9</v>
      </c>
      <c r="I16">
        <f t="shared" si="1"/>
        <v>-1</v>
      </c>
      <c r="J16" s="2" t="str">
        <f>IF(NOT(A16=A17),(SUMIFS(I:I, A:A, A16)+SUMIFS(D:D, A:A, A16))/SUMIFS(D:D, A:A, A16)-1,"")</f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0"/>
        <v>0.28404669260700399</v>
      </c>
      <c r="H17" s="2" t="s">
        <v>9</v>
      </c>
      <c r="I17">
        <f t="shared" si="1"/>
        <v>-1</v>
      </c>
      <c r="J17" s="2" t="str">
        <f>IF(NOT(A17=A18),(SUMIFS(I:I, A:A, A17)+SUMIFS(D:D, A:A, A17))/SUMIFS(D:D, A:A, A17)-1,"")</f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0"/>
        <v>0.47169811320754707</v>
      </c>
      <c r="H18" s="2" t="s">
        <v>8</v>
      </c>
      <c r="I18">
        <f t="shared" si="1"/>
        <v>0.56000000000000005</v>
      </c>
      <c r="J18" s="2" t="str">
        <f>IF(NOT(A18=A19),(SUMIFS(I:I, A:A, A18)+SUMIFS(D:D, A:A, A18))/SUMIFS(D:D, A:A, A18)-1,"")</f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0"/>
        <v>0.45081967213114749</v>
      </c>
      <c r="H19" s="2" t="s">
        <v>8</v>
      </c>
      <c r="I19">
        <f t="shared" si="1"/>
        <v>0.77</v>
      </c>
      <c r="J19" s="2" t="str">
        <f>IF(NOT(A19=A20),(SUMIFS(I:I, A:A, A19)+SUMIFS(D:D, A:A, A19))/SUMIFS(D:D, A:A, A19)-1,"")</f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0"/>
        <v>0.18018018018018012</v>
      </c>
      <c r="H20" s="2" t="s">
        <v>8</v>
      </c>
      <c r="I20">
        <f t="shared" si="1"/>
        <v>0.31000000000000005</v>
      </c>
      <c r="J20" s="2" t="str">
        <f>IF(NOT(A20=A21),(SUMIFS(I:I, A:A, A20)+SUMIFS(D:D, A:A, A20))/SUMIFS(D:D, A:A, A20)-1,"")</f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0"/>
        <v>0.59420289855072461</v>
      </c>
      <c r="H21" s="2" t="s">
        <v>8</v>
      </c>
      <c r="I21">
        <f t="shared" si="1"/>
        <v>2.2999999999999998</v>
      </c>
      <c r="J21" s="2" t="str">
        <f>IF(NOT(A21=A22),(SUMIFS(I:I, A:A, A21)+SUMIFS(D:D, A:A, A21))/SUMIFS(D:D, A:A, A21)-1,"")</f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0"/>
        <v>0.13913043478260878</v>
      </c>
      <c r="H22" s="2" t="s">
        <v>8</v>
      </c>
      <c r="I22">
        <f t="shared" si="1"/>
        <v>0.31000000000000005</v>
      </c>
      <c r="J22" s="2" t="str">
        <f>IF(NOT(A22=A23),(SUMIFS(I:I, A:A, A22)+SUMIFS(D:D, A:A, A22))/SUMIFS(D:D, A:A, A22)-1,"")</f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0"/>
        <v>0.15999999999999992</v>
      </c>
      <c r="H23" s="2" t="s">
        <v>9</v>
      </c>
      <c r="I23">
        <f t="shared" si="1"/>
        <v>-1</v>
      </c>
      <c r="J23" s="2" t="str">
        <f>IF(NOT(A23=A24),(SUMIFS(I:I, A:A, A23)+SUMIFS(D:D, A:A, A23))/SUMIFS(D:D, A:A, A23)-1,"")</f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0"/>
        <v>0.13592233009708732</v>
      </c>
      <c r="H24" s="2" t="s">
        <v>9</v>
      </c>
      <c r="I24">
        <f t="shared" si="1"/>
        <v>-1</v>
      </c>
      <c r="J24" s="2" t="str">
        <f>IF(NOT(A24=A25),(SUMIFS(I:I, A:A, A24)+SUMIFS(D:D, A:A, A24))/SUMIFS(D:D, A:A, A24)-1,"")</f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0"/>
        <v>0.14999999999999991</v>
      </c>
      <c r="H25" s="2" t="s">
        <v>8</v>
      </c>
      <c r="I25">
        <f t="shared" si="1"/>
        <v>1.2999999999999998</v>
      </c>
      <c r="J25" s="2" t="str">
        <f>IF(NOT(A25=A26),(SUMIFS(I:I, A:A, A25)+SUMIFS(D:D, A:A, A25))/SUMIFS(D:D, A:A, A25)-1,"")</f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0"/>
        <v>0.21678321678321688</v>
      </c>
      <c r="H26" s="2" t="s">
        <v>8</v>
      </c>
      <c r="I26">
        <f t="shared" si="1"/>
        <v>0.74</v>
      </c>
      <c r="J26" s="2">
        <f>IF(NOT(A26=A27),(SUMIFS(I:I, A:A, A26)+SUMIFS(D:D, A:A, A26))/SUMIFS(D:D, A:A, A26)-1,"")</f>
        <v>0.14041666666666663</v>
      </c>
    </row>
    <row r="27" spans="1:10" x14ac:dyDescent="0.25">
      <c r="A27" s="1">
        <v>45383</v>
      </c>
      <c r="B27" t="s">
        <v>41</v>
      </c>
      <c r="C27" t="s">
        <v>13</v>
      </c>
      <c r="D27">
        <v>1</v>
      </c>
      <c r="E27">
        <v>1.1599999999999999</v>
      </c>
      <c r="F27">
        <v>1.43</v>
      </c>
      <c r="G27" s="2">
        <f t="shared" si="0"/>
        <v>0.23275862068965525</v>
      </c>
      <c r="H27" s="2" t="s">
        <v>9</v>
      </c>
      <c r="I27">
        <f t="shared" si="1"/>
        <v>-1</v>
      </c>
      <c r="J27" s="2" t="str">
        <f>IF(NOT(A27=A28),(SUMIFS(I:I, A:A, A27)+SUMIFS(D:D, A:A, A27))/SUMIFS(D:D, A:A, A27)-1,"")</f>
        <v/>
      </c>
    </row>
    <row r="28" spans="1:10" x14ac:dyDescent="0.25">
      <c r="A28" s="1">
        <v>45383</v>
      </c>
      <c r="B28" t="s">
        <v>41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0"/>
        <v>0.21890547263681603</v>
      </c>
      <c r="H28" s="2" t="s">
        <v>9</v>
      </c>
      <c r="I28">
        <f t="shared" si="1"/>
        <v>-1</v>
      </c>
      <c r="J28" s="2" t="str">
        <f>IF(NOT(A28=A29),(SUMIFS(I:I, A:A, A28)+SUMIFS(D:D, A:A, A28))/SUMIFS(D:D, A:A, A28)-1,"")</f>
        <v/>
      </c>
    </row>
    <row r="29" spans="1:10" x14ac:dyDescent="0.25">
      <c r="A29" s="1">
        <v>45383</v>
      </c>
      <c r="B29" t="s">
        <v>42</v>
      </c>
      <c r="C29" t="s">
        <v>24</v>
      </c>
      <c r="D29">
        <v>1</v>
      </c>
      <c r="E29">
        <v>1.39</v>
      </c>
      <c r="F29">
        <v>1.71</v>
      </c>
      <c r="G29" s="2">
        <f t="shared" si="0"/>
        <v>0.23021582733812962</v>
      </c>
      <c r="H29" s="2" t="s">
        <v>8</v>
      </c>
      <c r="I29">
        <f t="shared" si="1"/>
        <v>0.71</v>
      </c>
      <c r="J29" s="2" t="str">
        <f>IF(NOT(A29=A30),(SUMIFS(I:I, A:A, A29)+SUMIFS(D:D, A:A, A29))/SUMIFS(D:D, A:A, A29)-1,"")</f>
        <v/>
      </c>
    </row>
    <row r="30" spans="1:10" x14ac:dyDescent="0.25">
      <c r="A30" s="1">
        <v>45383</v>
      </c>
      <c r="B30" t="s">
        <v>43</v>
      </c>
      <c r="C30" t="s">
        <v>13</v>
      </c>
      <c r="D30">
        <v>1</v>
      </c>
      <c r="E30">
        <v>1.02</v>
      </c>
      <c r="F30">
        <v>1.1499999999999999</v>
      </c>
      <c r="G30" s="2">
        <f t="shared" si="0"/>
        <v>0.12745098039215685</v>
      </c>
      <c r="H30" s="2" t="s">
        <v>9</v>
      </c>
      <c r="I30">
        <f t="shared" si="1"/>
        <v>-1</v>
      </c>
      <c r="J30" s="2" t="str">
        <f>IF(NOT(A30=A31),(SUMIFS(I:I, A:A, A30)+SUMIFS(D:D, A:A, A30))/SUMIFS(D:D, A:A, A30)-1,"")</f>
        <v/>
      </c>
    </row>
    <row r="31" spans="1:10" x14ac:dyDescent="0.25">
      <c r="A31" s="1">
        <v>45383</v>
      </c>
      <c r="B31" t="s">
        <v>43</v>
      </c>
      <c r="C31" t="s">
        <v>14</v>
      </c>
      <c r="D31">
        <v>1</v>
      </c>
      <c r="E31">
        <v>1.39</v>
      </c>
      <c r="F31">
        <v>1.77</v>
      </c>
      <c r="G31" s="2">
        <f t="shared" si="0"/>
        <v>0.27338129496402885</v>
      </c>
      <c r="H31" s="2" t="s">
        <v>9</v>
      </c>
      <c r="I31">
        <f t="shared" si="1"/>
        <v>-1</v>
      </c>
      <c r="J31" s="2" t="str">
        <f>IF(NOT(A31=A32),(SUMIFS(I:I, A:A, A31)+SUMIFS(D:D, A:A, A31))/SUMIFS(D:D, A:A, A31)-1,"")</f>
        <v/>
      </c>
    </row>
    <row r="32" spans="1:10" x14ac:dyDescent="0.25">
      <c r="A32" s="1">
        <v>45383</v>
      </c>
      <c r="B32" t="s">
        <v>44</v>
      </c>
      <c r="C32" t="s">
        <v>19</v>
      </c>
      <c r="D32">
        <v>1</v>
      </c>
      <c r="E32">
        <v>1.7</v>
      </c>
      <c r="F32">
        <v>1.95</v>
      </c>
      <c r="G32" s="2">
        <f t="shared" si="0"/>
        <v>0.14705882352941169</v>
      </c>
      <c r="H32" s="2" t="s">
        <v>8</v>
      </c>
      <c r="I32">
        <f t="shared" si="1"/>
        <v>0.95</v>
      </c>
      <c r="J32" s="2" t="str">
        <f>IF(NOT(A32=A33),(SUMIFS(I:I, A:A, A32)+SUMIFS(D:D, A:A, A32))/SUMIFS(D:D, A:A, A32)-1,"")</f>
        <v/>
      </c>
    </row>
    <row r="33" spans="1:10" x14ac:dyDescent="0.25">
      <c r="A33" s="1">
        <v>45383</v>
      </c>
      <c r="B33" t="s">
        <v>45</v>
      </c>
      <c r="C33" t="s">
        <v>19</v>
      </c>
      <c r="D33">
        <v>1</v>
      </c>
      <c r="E33">
        <v>1.52</v>
      </c>
      <c r="F33">
        <v>2</v>
      </c>
      <c r="G33" s="2">
        <f t="shared" si="0"/>
        <v>0.31578947368421062</v>
      </c>
      <c r="H33" s="2" t="s">
        <v>9</v>
      </c>
      <c r="I33">
        <f t="shared" si="1"/>
        <v>-1</v>
      </c>
      <c r="J33" s="2" t="str">
        <f>IF(NOT(A33=A34),(SUMIFS(I:I, A:A, A33)+SUMIFS(D:D, A:A, A33))/SUMIFS(D:D, A:A, A33)-1,"")</f>
        <v/>
      </c>
    </row>
    <row r="34" spans="1:10" x14ac:dyDescent="0.25">
      <c r="A34" s="1">
        <v>45383</v>
      </c>
      <c r="B34" t="s">
        <v>46</v>
      </c>
      <c r="C34" t="s">
        <v>13</v>
      </c>
      <c r="D34">
        <v>1</v>
      </c>
      <c r="E34">
        <v>1.45</v>
      </c>
      <c r="F34">
        <v>1.77</v>
      </c>
      <c r="G34" s="2">
        <f t="shared" si="0"/>
        <v>0.22068965517241379</v>
      </c>
      <c r="H34" s="2" t="s">
        <v>9</v>
      </c>
      <c r="I34">
        <f t="shared" si="1"/>
        <v>-1</v>
      </c>
      <c r="J34" s="2" t="str">
        <f>IF(NOT(A34=A35),(SUMIFS(I:I, A:A, A34)+SUMIFS(D:D, A:A, A34))/SUMIFS(D:D, A:A, A34)-1,"")</f>
        <v/>
      </c>
    </row>
    <row r="35" spans="1:10" x14ac:dyDescent="0.25">
      <c r="A35" s="1">
        <v>45383</v>
      </c>
      <c r="B35" t="s">
        <v>47</v>
      </c>
      <c r="C35" t="s">
        <v>13</v>
      </c>
      <c r="D35">
        <v>1</v>
      </c>
      <c r="E35">
        <v>1.1299999999999999</v>
      </c>
      <c r="F35">
        <v>1.43</v>
      </c>
      <c r="G35" s="2">
        <f t="shared" si="0"/>
        <v>0.26548672566371678</v>
      </c>
      <c r="H35" s="2" t="s">
        <v>8</v>
      </c>
      <c r="I35">
        <f t="shared" si="1"/>
        <v>0.42999999999999994</v>
      </c>
      <c r="J35" s="2" t="str">
        <f>IF(NOT(A35=A36),(SUMIFS(I:I, A:A, A35)+SUMIFS(D:D, A:A, A35))/SUMIFS(D:D, A:A, A35)-1,"")</f>
        <v/>
      </c>
    </row>
    <row r="36" spans="1:10" x14ac:dyDescent="0.25">
      <c r="A36" s="1">
        <v>45383</v>
      </c>
      <c r="B36" t="s">
        <v>47</v>
      </c>
      <c r="C36" t="s">
        <v>14</v>
      </c>
      <c r="D36">
        <v>1</v>
      </c>
      <c r="E36">
        <v>2.41</v>
      </c>
      <c r="F36">
        <v>3</v>
      </c>
      <c r="G36" s="2">
        <f t="shared" si="0"/>
        <v>0.24481327800829877</v>
      </c>
      <c r="H36" s="2" t="s">
        <v>8</v>
      </c>
      <c r="I36">
        <f t="shared" si="1"/>
        <v>2</v>
      </c>
      <c r="J36" s="2" t="str">
        <f>IF(NOT(A36=A37),(SUMIFS(I:I, A:A, A36)+SUMIFS(D:D, A:A, A36))/SUMIFS(D:D, A:A, A36)-1,"")</f>
        <v/>
      </c>
    </row>
    <row r="37" spans="1:10" x14ac:dyDescent="0.25">
      <c r="A37" s="1">
        <v>45383</v>
      </c>
      <c r="B37" t="s">
        <v>48</v>
      </c>
      <c r="C37" t="s">
        <v>14</v>
      </c>
      <c r="D37">
        <v>1</v>
      </c>
      <c r="E37">
        <v>1.26</v>
      </c>
      <c r="F37">
        <v>1.61</v>
      </c>
      <c r="G37" s="2">
        <f t="shared" si="0"/>
        <v>0.2777777777777779</v>
      </c>
      <c r="H37" s="2" t="s">
        <v>9</v>
      </c>
      <c r="I37">
        <f t="shared" si="1"/>
        <v>-1</v>
      </c>
      <c r="J37" s="2" t="str">
        <f>IF(NOT(A37=A38),(SUMIFS(I:I, A:A, A37)+SUMIFS(D:D, A:A, A37))/SUMIFS(D:D, A:A, A37)-1,"")</f>
        <v/>
      </c>
    </row>
    <row r="38" spans="1:10" x14ac:dyDescent="0.25">
      <c r="A38" s="1">
        <v>45383</v>
      </c>
      <c r="B38" t="s">
        <v>49</v>
      </c>
      <c r="C38" t="s">
        <v>24</v>
      </c>
      <c r="D38">
        <v>1</v>
      </c>
      <c r="E38">
        <v>1.08</v>
      </c>
      <c r="F38">
        <v>1.24</v>
      </c>
      <c r="G38" s="2">
        <f t="shared" si="0"/>
        <v>0.14814814814814814</v>
      </c>
      <c r="H38" s="2" t="s">
        <v>8</v>
      </c>
      <c r="I38">
        <f t="shared" si="1"/>
        <v>0.24</v>
      </c>
      <c r="J38" s="2" t="str">
        <f>IF(NOT(A38=A39),(SUMIFS(I:I, A:A, A38)+SUMIFS(D:D, A:A, A38))/SUMIFS(D:D, A:A, A38)-1,"")</f>
        <v/>
      </c>
    </row>
    <row r="39" spans="1:10" x14ac:dyDescent="0.25">
      <c r="A39" s="1">
        <v>45383</v>
      </c>
      <c r="B39" t="s">
        <v>50</v>
      </c>
      <c r="C39" t="s">
        <v>27</v>
      </c>
      <c r="D39">
        <v>1</v>
      </c>
      <c r="E39">
        <v>1.8</v>
      </c>
      <c r="F39">
        <v>2.2200000000000002</v>
      </c>
      <c r="G39" s="2">
        <f t="shared" si="0"/>
        <v>0.23333333333333339</v>
      </c>
      <c r="H39" s="2" t="s">
        <v>9</v>
      </c>
      <c r="I39">
        <f t="shared" si="1"/>
        <v>-1</v>
      </c>
      <c r="J39" s="2" t="str">
        <f>IF(NOT(A39=A40),(SUMIFS(I:I, A:A, A39)+SUMIFS(D:D, A:A, A39))/SUMIFS(D:D, A:A, A39)-1,"")</f>
        <v/>
      </c>
    </row>
    <row r="40" spans="1:10" x14ac:dyDescent="0.25">
      <c r="A40" s="1">
        <v>45383</v>
      </c>
      <c r="B40" t="s">
        <v>49</v>
      </c>
      <c r="C40" t="s">
        <v>19</v>
      </c>
      <c r="D40">
        <v>1</v>
      </c>
      <c r="E40">
        <v>1.3</v>
      </c>
      <c r="F40">
        <v>1.59</v>
      </c>
      <c r="G40" s="2">
        <f t="shared" si="0"/>
        <v>0.22307692307692317</v>
      </c>
      <c r="H40" s="2" t="s">
        <v>9</v>
      </c>
      <c r="I40">
        <f t="shared" si="1"/>
        <v>-1</v>
      </c>
      <c r="J40" s="2" t="str">
        <f>IF(NOT(A40=A41),(SUMIFS(I:I, A:A, A40)+SUMIFS(D:D, A:A, A40))/SUMIFS(D:D, A:A, A40)-1,"")</f>
        <v/>
      </c>
    </row>
    <row r="41" spans="1:10" x14ac:dyDescent="0.25">
      <c r="A41" s="1">
        <v>45383</v>
      </c>
      <c r="B41" t="s">
        <v>51</v>
      </c>
      <c r="C41" t="s">
        <v>19</v>
      </c>
      <c r="D41">
        <v>1</v>
      </c>
      <c r="E41">
        <v>1.75</v>
      </c>
      <c r="F41">
        <v>2.25</v>
      </c>
      <c r="G41" s="2">
        <f t="shared" si="0"/>
        <v>0.28571428571428581</v>
      </c>
      <c r="H41" s="2" t="s">
        <v>9</v>
      </c>
      <c r="I41">
        <f t="shared" si="1"/>
        <v>-1</v>
      </c>
      <c r="J41" s="2">
        <f>IF(NOT(A41=A42),(SUMIFS(I:I, A:A, A41)+SUMIFS(D:D, A:A, A41))/SUMIFS(D:D, A:A, A41)-1,"")</f>
        <v>-0.378</v>
      </c>
    </row>
    <row r="42" spans="1:10" x14ac:dyDescent="0.25">
      <c r="A42" s="1">
        <v>45391</v>
      </c>
      <c r="B42" t="s">
        <v>52</v>
      </c>
      <c r="C42" t="s">
        <v>14</v>
      </c>
      <c r="D42">
        <v>1</v>
      </c>
      <c r="E42">
        <v>1.79</v>
      </c>
      <c r="F42">
        <v>2.2000000000000002</v>
      </c>
      <c r="G42" s="2">
        <f t="shared" si="0"/>
        <v>0.22905027932960897</v>
      </c>
      <c r="H42" s="2" t="s">
        <v>9</v>
      </c>
      <c r="I42">
        <f t="shared" si="1"/>
        <v>-1</v>
      </c>
      <c r="J42" s="2" t="str">
        <f>IF(NOT(A42=A43),(SUMIFS(I:I, A:A, A42)+SUMIFS(D:D, A:A, A42))/SUMIFS(D:D, A:A, A42)-1,"")</f>
        <v/>
      </c>
    </row>
    <row r="43" spans="1:10" x14ac:dyDescent="0.25">
      <c r="A43" s="1">
        <v>45391</v>
      </c>
      <c r="B43" t="s">
        <v>53</v>
      </c>
      <c r="C43" t="s">
        <v>56</v>
      </c>
      <c r="D43">
        <v>1</v>
      </c>
      <c r="E43">
        <v>1.72</v>
      </c>
      <c r="F43">
        <v>4.8</v>
      </c>
      <c r="G43" s="2">
        <f t="shared" si="0"/>
        <v>1.7906976744186047</v>
      </c>
      <c r="H43" s="2" t="s">
        <v>9</v>
      </c>
      <c r="I43">
        <f t="shared" si="1"/>
        <v>-1</v>
      </c>
      <c r="J43" s="2" t="str">
        <f>IF(NOT(A43=A44),(SUMIFS(I:I, A:A, A43)+SUMIFS(D:D, A:A, A43))/SUMIFS(D:D, A:A, A43)-1,"")</f>
        <v/>
      </c>
    </row>
    <row r="44" spans="1:10" x14ac:dyDescent="0.25">
      <c r="A44" s="1">
        <v>45391</v>
      </c>
      <c r="B44" t="s">
        <v>53</v>
      </c>
      <c r="C44" t="s">
        <v>27</v>
      </c>
      <c r="D44">
        <v>1</v>
      </c>
      <c r="E44">
        <v>1.6</v>
      </c>
      <c r="F44">
        <v>1.91</v>
      </c>
      <c r="G44" s="2">
        <f t="shared" si="0"/>
        <v>0.19374999999999987</v>
      </c>
      <c r="H44" s="2" t="s">
        <v>9</v>
      </c>
      <c r="I44">
        <f t="shared" si="1"/>
        <v>-1</v>
      </c>
      <c r="J44" s="2" t="str">
        <f>IF(NOT(A44=A45),(SUMIFS(I:I, A:A, A44)+SUMIFS(D:D, A:A, A44))/SUMIFS(D:D, A:A, A44)-1,"")</f>
        <v/>
      </c>
    </row>
    <row r="45" spans="1:10" x14ac:dyDescent="0.25">
      <c r="A45" s="1">
        <v>45391</v>
      </c>
      <c r="B45" t="s">
        <v>43</v>
      </c>
      <c r="C45" t="s">
        <v>14</v>
      </c>
      <c r="D45">
        <v>1</v>
      </c>
      <c r="E45">
        <v>1.42</v>
      </c>
      <c r="F45">
        <v>1.63</v>
      </c>
      <c r="G45" s="2">
        <f t="shared" si="0"/>
        <v>0.147887323943662</v>
      </c>
      <c r="H45" s="2" t="s">
        <v>8</v>
      </c>
      <c r="I45">
        <f t="shared" si="1"/>
        <v>0.62999999999999989</v>
      </c>
      <c r="J45" s="2" t="str">
        <f>IF(NOT(A45=A46),(SUMIFS(I:I, A:A, A45)+SUMIFS(D:D, A:A, A45))/SUMIFS(D:D, A:A, A45)-1,"")</f>
        <v/>
      </c>
    </row>
    <row r="46" spans="1:10" x14ac:dyDescent="0.25">
      <c r="A46" s="1">
        <v>45391</v>
      </c>
      <c r="B46" t="s">
        <v>43</v>
      </c>
      <c r="C46" t="s">
        <v>56</v>
      </c>
      <c r="D46">
        <v>1</v>
      </c>
      <c r="E46">
        <v>1.53</v>
      </c>
      <c r="F46">
        <v>2.0499999999999998</v>
      </c>
      <c r="G46" s="2">
        <f t="shared" si="0"/>
        <v>0.33986928104575154</v>
      </c>
      <c r="H46" s="2" t="s">
        <v>8</v>
      </c>
      <c r="I46">
        <f t="shared" si="1"/>
        <v>1.0499999999999998</v>
      </c>
      <c r="J46" s="2" t="str">
        <f>IF(NOT(A46=A47),(SUMIFS(I:I, A:A, A46)+SUMIFS(D:D, A:A, A46))/SUMIFS(D:D, A:A, A46)-1,"")</f>
        <v/>
      </c>
    </row>
    <row r="47" spans="1:10" x14ac:dyDescent="0.25">
      <c r="A47" s="1">
        <v>45391</v>
      </c>
      <c r="B47" t="s">
        <v>45</v>
      </c>
      <c r="C47" t="s">
        <v>19</v>
      </c>
      <c r="D47">
        <v>1</v>
      </c>
      <c r="E47">
        <v>1.39</v>
      </c>
      <c r="F47">
        <v>2</v>
      </c>
      <c r="G47" s="2">
        <f t="shared" si="0"/>
        <v>0.43884892086330951</v>
      </c>
      <c r="H47" s="2" t="s">
        <v>9</v>
      </c>
      <c r="I47">
        <f t="shared" si="1"/>
        <v>-1</v>
      </c>
      <c r="J47" s="2" t="str">
        <f>IF(NOT(A47=A48),(SUMIFS(I:I, A:A, A47)+SUMIFS(D:D, A:A, A47))/SUMIFS(D:D, A:A, A47)-1,"")</f>
        <v/>
      </c>
    </row>
    <row r="48" spans="1:10" x14ac:dyDescent="0.25">
      <c r="A48" s="1">
        <v>45391</v>
      </c>
      <c r="B48" t="s">
        <v>55</v>
      </c>
      <c r="C48" t="s">
        <v>14</v>
      </c>
      <c r="D48">
        <v>1</v>
      </c>
      <c r="E48">
        <v>1.7</v>
      </c>
      <c r="F48">
        <v>2.25</v>
      </c>
      <c r="G48" s="2">
        <f t="shared" si="0"/>
        <v>0.32352941176470584</v>
      </c>
      <c r="H48" s="2" t="s">
        <v>9</v>
      </c>
      <c r="I48">
        <f t="shared" si="1"/>
        <v>-1</v>
      </c>
      <c r="J48" s="2" t="str">
        <f>IF(NOT(A48=A49),(SUMIFS(I:I, A:A, A48)+SUMIFS(D:D, A:A, A48))/SUMIFS(D:D, A:A, A48)-1,"")</f>
        <v/>
      </c>
    </row>
    <row r="49" spans="1:10" x14ac:dyDescent="0.25">
      <c r="A49" s="1">
        <v>45391</v>
      </c>
      <c r="B49" t="s">
        <v>41</v>
      </c>
      <c r="C49" t="s">
        <v>13</v>
      </c>
      <c r="D49">
        <v>1</v>
      </c>
      <c r="E49">
        <v>1.25</v>
      </c>
      <c r="F49">
        <v>1.57</v>
      </c>
      <c r="G49" s="2">
        <f t="shared" si="0"/>
        <v>0.25600000000000001</v>
      </c>
      <c r="H49" s="2" t="s">
        <v>8</v>
      </c>
      <c r="I49">
        <f t="shared" si="1"/>
        <v>0.57000000000000006</v>
      </c>
      <c r="J49" s="2" t="str">
        <f>IF(NOT(A49=A50),(SUMIFS(I:I, A:A, A49)+SUMIFS(D:D, A:A, A49))/SUMIFS(D:D, A:A, A49)-1,"")</f>
        <v/>
      </c>
    </row>
    <row r="50" spans="1:10" x14ac:dyDescent="0.25">
      <c r="A50" s="1">
        <v>45391</v>
      </c>
      <c r="B50" t="s">
        <v>41</v>
      </c>
      <c r="C50" t="s">
        <v>27</v>
      </c>
      <c r="D50">
        <v>1</v>
      </c>
      <c r="E50">
        <v>1.1399999999999999</v>
      </c>
      <c r="F50">
        <v>1.63</v>
      </c>
      <c r="G50" s="2">
        <f t="shared" si="0"/>
        <v>0.42982456140350878</v>
      </c>
      <c r="H50" s="2" t="s">
        <v>8</v>
      </c>
      <c r="I50">
        <f t="shared" si="1"/>
        <v>0.62999999999999989</v>
      </c>
      <c r="J50" s="2" t="str">
        <f>IF(NOT(A50=A51),(SUMIFS(I:I, A:A, A50)+SUMIFS(D:D, A:A, A50))/SUMIFS(D:D, A:A, A50)-1,"")</f>
        <v/>
      </c>
    </row>
    <row r="51" spans="1:10" x14ac:dyDescent="0.25">
      <c r="A51" s="1">
        <v>45391</v>
      </c>
      <c r="B51" t="s">
        <v>55</v>
      </c>
      <c r="C51" t="s">
        <v>27</v>
      </c>
      <c r="D51">
        <v>1</v>
      </c>
      <c r="E51">
        <v>1.37</v>
      </c>
      <c r="F51">
        <v>1.8</v>
      </c>
      <c r="G51" s="2">
        <f t="shared" si="0"/>
        <v>0.31386861313868608</v>
      </c>
      <c r="H51" s="2" t="s">
        <v>8</v>
      </c>
      <c r="I51">
        <f t="shared" si="1"/>
        <v>0.8</v>
      </c>
      <c r="J51" s="2" t="str">
        <f>IF(NOT(A51=A52),(SUMIFS(I:I, A:A, A51)+SUMIFS(D:D, A:A, A51))/SUMIFS(D:D, A:A, A51)-1,"")</f>
        <v/>
      </c>
    </row>
    <row r="52" spans="1:10" x14ac:dyDescent="0.25">
      <c r="A52" s="1">
        <v>45391</v>
      </c>
      <c r="B52" t="s">
        <v>41</v>
      </c>
      <c r="C52" t="s">
        <v>56</v>
      </c>
      <c r="D52">
        <v>1</v>
      </c>
      <c r="E52">
        <v>1.24</v>
      </c>
      <c r="F52">
        <v>1.69</v>
      </c>
      <c r="G52" s="2">
        <f t="shared" si="0"/>
        <v>0.36290322580645151</v>
      </c>
      <c r="H52" s="2" t="s">
        <v>8</v>
      </c>
      <c r="I52">
        <f t="shared" si="1"/>
        <v>0.69</v>
      </c>
      <c r="J52" s="2" t="str">
        <f>IF(NOT(A52=A53),(SUMIFS(I:I, A:A, A52)+SUMIFS(D:D, A:A, A52))/SUMIFS(D:D, A:A, A52)-1,"")</f>
        <v/>
      </c>
    </row>
    <row r="53" spans="1:10" x14ac:dyDescent="0.25">
      <c r="A53" s="1">
        <v>45391</v>
      </c>
      <c r="B53" t="s">
        <v>57</v>
      </c>
      <c r="C53" t="s">
        <v>13</v>
      </c>
      <c r="D53">
        <v>1</v>
      </c>
      <c r="E53">
        <v>1.33</v>
      </c>
      <c r="F53">
        <v>1.74</v>
      </c>
      <c r="G53" s="2">
        <f t="shared" si="0"/>
        <v>0.30827067669172914</v>
      </c>
      <c r="H53" s="2" t="s">
        <v>8</v>
      </c>
      <c r="I53">
        <f t="shared" si="1"/>
        <v>0.74</v>
      </c>
      <c r="J53" s="2" t="str">
        <f>IF(NOT(A53=A54),(SUMIFS(I:I, A:A, A53)+SUMIFS(D:D, A:A, A53))/SUMIFS(D:D, A:A, A53)-1,"")</f>
        <v/>
      </c>
    </row>
    <row r="54" spans="1:10" x14ac:dyDescent="0.25">
      <c r="A54" s="1">
        <v>45391</v>
      </c>
      <c r="B54" t="s">
        <v>57</v>
      </c>
      <c r="C54" t="s">
        <v>14</v>
      </c>
      <c r="D54">
        <v>1</v>
      </c>
      <c r="E54">
        <v>2.15</v>
      </c>
      <c r="F54">
        <v>4.7</v>
      </c>
      <c r="G54" s="2">
        <f t="shared" si="0"/>
        <v>1.1860465116279073</v>
      </c>
      <c r="H54" s="2" t="s">
        <v>8</v>
      </c>
      <c r="I54">
        <f t="shared" si="1"/>
        <v>3.7</v>
      </c>
      <c r="J54" s="2" t="str">
        <f>IF(NOT(A54=A55),(SUMIFS(I:I, A:A, A54)+SUMIFS(D:D, A:A, A54))/SUMIFS(D:D, A:A, A54)-1,"")</f>
        <v/>
      </c>
    </row>
    <row r="55" spans="1:10" x14ac:dyDescent="0.25">
      <c r="A55" s="1">
        <v>45391</v>
      </c>
      <c r="B55" t="s">
        <v>58</v>
      </c>
      <c r="C55" t="s">
        <v>54</v>
      </c>
      <c r="D55">
        <v>1</v>
      </c>
      <c r="E55">
        <v>1.32</v>
      </c>
      <c r="F55">
        <v>1.63</v>
      </c>
      <c r="G55" s="2">
        <f t="shared" si="0"/>
        <v>0.23484848484848464</v>
      </c>
      <c r="H55" s="2" t="s">
        <v>8</v>
      </c>
      <c r="I55">
        <f t="shared" si="1"/>
        <v>0.62999999999999989</v>
      </c>
      <c r="J55" s="2" t="str">
        <f>IF(NOT(A55=A56),(SUMIFS(I:I, A:A, A55)+SUMIFS(D:D, A:A, A55))/SUMIFS(D:D, A:A, A55)-1,"")</f>
        <v/>
      </c>
    </row>
    <row r="56" spans="1:10" x14ac:dyDescent="0.25">
      <c r="A56" s="1">
        <v>45391</v>
      </c>
      <c r="B56" t="s">
        <v>59</v>
      </c>
      <c r="C56" t="s">
        <v>27</v>
      </c>
      <c r="D56">
        <v>1</v>
      </c>
      <c r="E56">
        <v>1.23</v>
      </c>
      <c r="F56">
        <v>1.67</v>
      </c>
      <c r="G56" s="2">
        <f t="shared" si="0"/>
        <v>0.35772357723577231</v>
      </c>
      <c r="H56" s="2" t="s">
        <v>9</v>
      </c>
      <c r="I56">
        <f t="shared" si="1"/>
        <v>-1</v>
      </c>
      <c r="J56" s="2" t="str">
        <f>IF(NOT(A56=A57),(SUMIFS(I:I, A:A, A56)+SUMIFS(D:D, A:A, A56))/SUMIFS(D:D, A:A, A56)-1,"")</f>
        <v/>
      </c>
    </row>
    <row r="57" spans="1:10" x14ac:dyDescent="0.25">
      <c r="A57" s="1">
        <v>45391</v>
      </c>
      <c r="B57" t="s">
        <v>57</v>
      </c>
      <c r="C57" t="s">
        <v>27</v>
      </c>
      <c r="D57">
        <v>1</v>
      </c>
      <c r="E57">
        <v>1.19</v>
      </c>
      <c r="F57">
        <v>1.48</v>
      </c>
      <c r="G57" s="2">
        <f t="shared" si="0"/>
        <v>0.24369747899159666</v>
      </c>
      <c r="H57" s="2" t="s">
        <v>8</v>
      </c>
      <c r="I57">
        <f t="shared" si="1"/>
        <v>0.48</v>
      </c>
      <c r="J57" s="2" t="str">
        <f>IF(NOT(A57=A58),(SUMIFS(I:I, A:A, A57)+SUMIFS(D:D, A:A, A57))/SUMIFS(D:D, A:A, A57)-1,"")</f>
        <v/>
      </c>
    </row>
    <row r="58" spans="1:10" x14ac:dyDescent="0.25">
      <c r="A58" s="1">
        <v>45391</v>
      </c>
      <c r="B58" t="s">
        <v>17</v>
      </c>
      <c r="C58" t="s">
        <v>56</v>
      </c>
      <c r="D58">
        <v>1</v>
      </c>
      <c r="E58">
        <v>1.82</v>
      </c>
      <c r="F58">
        <v>3.3</v>
      </c>
      <c r="G58" s="2">
        <f t="shared" si="0"/>
        <v>0.81318681318681296</v>
      </c>
      <c r="H58" s="2" t="s">
        <v>8</v>
      </c>
      <c r="I58">
        <f t="shared" si="1"/>
        <v>2.2999999999999998</v>
      </c>
      <c r="J58" s="2" t="str">
        <f>IF(NOT(A58=A59),(SUMIFS(I:I, A:A, A58)+SUMIFS(D:D, A:A, A58))/SUMIFS(D:D, A:A, A58)-1,"")</f>
        <v/>
      </c>
    </row>
    <row r="59" spans="1:10" x14ac:dyDescent="0.25">
      <c r="A59" s="1">
        <v>45391</v>
      </c>
      <c r="B59" t="s">
        <v>60</v>
      </c>
      <c r="C59" t="s">
        <v>56</v>
      </c>
      <c r="D59">
        <v>1</v>
      </c>
      <c r="E59">
        <v>1.23</v>
      </c>
      <c r="F59">
        <v>1.48</v>
      </c>
      <c r="G59" s="2">
        <f t="shared" si="0"/>
        <v>0.20325203252032531</v>
      </c>
      <c r="H59" s="2" t="s">
        <v>8</v>
      </c>
      <c r="I59">
        <f t="shared" si="1"/>
        <v>0.48</v>
      </c>
      <c r="J59" s="2" t="str">
        <f>IF(NOT(A59=A60),(SUMIFS(I:I, A:A, A59)+SUMIFS(D:D, A:A, A59))/SUMIFS(D:D, A:A, A59)-1,"")</f>
        <v/>
      </c>
    </row>
    <row r="60" spans="1:10" x14ac:dyDescent="0.25">
      <c r="A60" s="1">
        <v>45391</v>
      </c>
      <c r="B60" t="s">
        <v>61</v>
      </c>
      <c r="C60" t="s">
        <v>19</v>
      </c>
      <c r="D60">
        <v>1</v>
      </c>
      <c r="E60">
        <v>1.26</v>
      </c>
      <c r="F60">
        <v>1.48</v>
      </c>
      <c r="G60" s="2">
        <f t="shared" si="0"/>
        <v>0.17460317460317465</v>
      </c>
      <c r="H60" s="2" t="s">
        <v>8</v>
      </c>
      <c r="I60">
        <f t="shared" si="1"/>
        <v>0.48</v>
      </c>
      <c r="J60" s="2" t="str">
        <f>IF(NOT(A60=A61),(SUMIFS(I:I, A:A, A60)+SUMIFS(D:D, A:A, A60))/SUMIFS(D:D, A:A, A60)-1,"")</f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0"/>
        <v>0.37096774193548376</v>
      </c>
      <c r="H61" s="2" t="s">
        <v>9</v>
      </c>
      <c r="I61">
        <f t="shared" si="1"/>
        <v>-1</v>
      </c>
      <c r="J61" s="2" t="str">
        <f>IF(NOT(A61=A62),(SUMIFS(I:I, A:A, A61)+SUMIFS(D:D, A:A, A61))/SUMIFS(D:D, A:A, A61)-1,"")</f>
        <v/>
      </c>
    </row>
    <row r="62" spans="1:10" x14ac:dyDescent="0.25">
      <c r="A62" s="1">
        <v>45391</v>
      </c>
      <c r="B62" t="s">
        <v>62</v>
      </c>
      <c r="C62" t="s">
        <v>14</v>
      </c>
      <c r="D62">
        <v>1</v>
      </c>
      <c r="E62">
        <v>1.25</v>
      </c>
      <c r="F62">
        <v>1.5</v>
      </c>
      <c r="G62" s="2">
        <f t="shared" si="0"/>
        <v>0.19999999999999996</v>
      </c>
      <c r="H62" s="2" t="s">
        <v>8</v>
      </c>
      <c r="I62">
        <f t="shared" si="1"/>
        <v>0.5</v>
      </c>
      <c r="J62" s="2" t="str">
        <f>IF(NOT(A62=A63),(SUMIFS(I:I, A:A, A62)+SUMIFS(D:D, A:A, A62))/SUMIFS(D:D, A:A, A62)-1,"")</f>
        <v/>
      </c>
    </row>
    <row r="63" spans="1:10" x14ac:dyDescent="0.25">
      <c r="A63" s="1">
        <v>45391</v>
      </c>
      <c r="B63" t="s">
        <v>62</v>
      </c>
      <c r="C63" t="s">
        <v>56</v>
      </c>
      <c r="D63">
        <v>1</v>
      </c>
      <c r="E63">
        <v>1.19</v>
      </c>
      <c r="F63">
        <v>1.77</v>
      </c>
      <c r="G63" s="2">
        <f t="shared" si="0"/>
        <v>0.48739495798319332</v>
      </c>
      <c r="H63" s="2" t="s">
        <v>8</v>
      </c>
      <c r="I63">
        <f t="shared" si="1"/>
        <v>0.77</v>
      </c>
      <c r="J63" s="2" t="str">
        <f>IF(NOT(A63=A64),(SUMIFS(I:I, A:A, A63)+SUMIFS(D:D, A:A, A63))/SUMIFS(D:D, A:A, A63)-1,"")</f>
        <v/>
      </c>
    </row>
    <row r="64" spans="1:10" x14ac:dyDescent="0.25">
      <c r="A64" s="1">
        <v>45391</v>
      </c>
      <c r="B64" t="s">
        <v>62</v>
      </c>
      <c r="C64" t="s">
        <v>27</v>
      </c>
      <c r="D64">
        <v>1</v>
      </c>
      <c r="E64">
        <v>1.47</v>
      </c>
      <c r="F64">
        <v>1.95</v>
      </c>
      <c r="G64" s="2">
        <f t="shared" si="0"/>
        <v>0.32653061224489788</v>
      </c>
      <c r="H64" s="2" t="s">
        <v>9</v>
      </c>
      <c r="I64">
        <f t="shared" si="1"/>
        <v>-1</v>
      </c>
      <c r="J64" s="2" t="str">
        <f>IF(NOT(A64=A65),(SUMIFS(I:I, A:A, A64)+SUMIFS(D:D, A:A, A64))/SUMIFS(D:D, A:A, A64)-1,"")</f>
        <v/>
      </c>
    </row>
    <row r="65" spans="1:10" x14ac:dyDescent="0.25">
      <c r="A65" s="1">
        <v>45391</v>
      </c>
      <c r="B65" t="s">
        <v>63</v>
      </c>
      <c r="C65" t="s">
        <v>27</v>
      </c>
      <c r="D65">
        <v>1</v>
      </c>
      <c r="E65">
        <v>1.37</v>
      </c>
      <c r="F65">
        <v>1.63</v>
      </c>
      <c r="G65" s="2">
        <f t="shared" si="0"/>
        <v>0.18978102189780999</v>
      </c>
      <c r="H65" s="2" t="s">
        <v>8</v>
      </c>
      <c r="I65">
        <f t="shared" si="1"/>
        <v>0.62999999999999989</v>
      </c>
      <c r="J65" s="2" t="str">
        <f>IF(NOT(A65=A66),(SUMIFS(I:I, A:A, A65)+SUMIFS(D:D, A:A, A65))/SUMIFS(D:D, A:A, A65)-1,"")</f>
        <v/>
      </c>
    </row>
    <row r="66" spans="1:10" x14ac:dyDescent="0.25">
      <c r="A66" s="1">
        <v>45391</v>
      </c>
      <c r="B66" t="s">
        <v>48</v>
      </c>
      <c r="C66" t="s">
        <v>56</v>
      </c>
      <c r="D66">
        <v>1</v>
      </c>
      <c r="E66">
        <v>1.56</v>
      </c>
      <c r="F66">
        <v>1.8</v>
      </c>
      <c r="G66" s="2">
        <f t="shared" si="0"/>
        <v>0.15384615384615374</v>
      </c>
      <c r="H66" s="2" t="s">
        <v>9</v>
      </c>
      <c r="I66">
        <f t="shared" si="1"/>
        <v>-1</v>
      </c>
      <c r="J66" s="2" t="str">
        <f>IF(NOT(A66=A67),(SUMIFS(I:I, A:A, A66)+SUMIFS(D:D, A:A, A66))/SUMIFS(D:D, A:A, A66)-1,"")</f>
        <v/>
      </c>
    </row>
    <row r="67" spans="1:10" x14ac:dyDescent="0.25">
      <c r="A67" s="1">
        <v>45391</v>
      </c>
      <c r="B67" t="s">
        <v>50</v>
      </c>
      <c r="C67" t="s">
        <v>27</v>
      </c>
      <c r="D67">
        <v>1</v>
      </c>
      <c r="E67">
        <v>1.5</v>
      </c>
      <c r="F67">
        <v>1.8</v>
      </c>
      <c r="G67" s="2">
        <f t="shared" si="0"/>
        <v>0.19999999999999996</v>
      </c>
      <c r="H67" s="2" t="s">
        <v>8</v>
      </c>
      <c r="I67">
        <f t="shared" si="1"/>
        <v>0.8</v>
      </c>
      <c r="J67" s="2" t="str">
        <f>IF(NOT(A67=A68),(SUMIFS(I:I, A:A, A67)+SUMIFS(D:D, A:A, A67))/SUMIFS(D:D, A:A, A67)-1,"")</f>
        <v/>
      </c>
    </row>
    <row r="68" spans="1:10" x14ac:dyDescent="0.25">
      <c r="A68" s="1">
        <v>45391</v>
      </c>
      <c r="B68" t="s">
        <v>49</v>
      </c>
      <c r="C68" t="s">
        <v>19</v>
      </c>
      <c r="D68">
        <v>1</v>
      </c>
      <c r="E68">
        <v>1.24</v>
      </c>
      <c r="F68">
        <v>1.45</v>
      </c>
      <c r="G68" s="2">
        <f t="shared" si="0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>IF(NOT(A68=A69),(SUMIFS(I:I, A:A, A68)+SUMIFS(D:D, A:A, A68))/SUMIFS(D:D, A:A, A68)-1,"")</f>
        <v/>
      </c>
    </row>
    <row r="69" spans="1:10" x14ac:dyDescent="0.25">
      <c r="A69" s="1">
        <v>45391</v>
      </c>
      <c r="B69" t="s">
        <v>64</v>
      </c>
      <c r="C69" t="s">
        <v>56</v>
      </c>
      <c r="D69">
        <v>1</v>
      </c>
      <c r="E69">
        <v>2.0699999999999998</v>
      </c>
      <c r="F69">
        <v>2.4500000000000002</v>
      </c>
      <c r="G69" s="2">
        <f t="shared" si="0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>IF(NOT(A69=A70),(SUMIFS(I:I, A:A, A69)+SUMIFS(D:D, A:A, A69))/SUMIFS(D:D, A:A, A69)-1,"")</f>
        <v>0.26178571428571429</v>
      </c>
    </row>
    <row r="70" spans="1:10" x14ac:dyDescent="0.25">
      <c r="A70" s="1">
        <v>45392</v>
      </c>
      <c r="B70" t="s">
        <v>66</v>
      </c>
      <c r="C70" t="s">
        <v>14</v>
      </c>
      <c r="D70">
        <v>1</v>
      </c>
      <c r="E70">
        <v>2.6</v>
      </c>
      <c r="F70">
        <v>4.0999999999999996</v>
      </c>
      <c r="G70" s="2">
        <f t="shared" si="0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ref="J70:J109" si="2">IF(NOT(A70=A71),(SUMIFS(I:I, A:A, A70)+SUMIFS(D:D, A:A, A70))/SUMIFS(D:D, A:A, A70)-1,"")</f>
        <v/>
      </c>
    </row>
    <row r="71" spans="1:10" x14ac:dyDescent="0.25">
      <c r="A71" s="1">
        <v>45392</v>
      </c>
      <c r="B71" t="s">
        <v>67</v>
      </c>
      <c r="C71" t="s">
        <v>27</v>
      </c>
      <c r="D71">
        <v>1</v>
      </c>
      <c r="E71">
        <v>1.3</v>
      </c>
      <c r="F71">
        <v>1.69</v>
      </c>
      <c r="G71" s="2">
        <f t="shared" si="0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2"/>
        <v/>
      </c>
    </row>
    <row r="72" spans="1:10" x14ac:dyDescent="0.25">
      <c r="A72" s="1">
        <v>45392</v>
      </c>
      <c r="B72" t="s">
        <v>67</v>
      </c>
      <c r="C72" t="s">
        <v>19</v>
      </c>
      <c r="D72">
        <v>1</v>
      </c>
      <c r="E72">
        <v>1.1399999999999999</v>
      </c>
      <c r="F72">
        <v>1.29</v>
      </c>
      <c r="G72" s="2">
        <f t="shared" si="0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2"/>
        <v/>
      </c>
    </row>
    <row r="73" spans="1:10" x14ac:dyDescent="0.25">
      <c r="A73" s="1">
        <v>45392</v>
      </c>
      <c r="B73" t="s">
        <v>68</v>
      </c>
      <c r="C73" t="s">
        <v>19</v>
      </c>
      <c r="D73">
        <v>1</v>
      </c>
      <c r="E73">
        <v>1.6</v>
      </c>
      <c r="F73">
        <v>2.15</v>
      </c>
      <c r="G73" s="2">
        <f t="shared" si="0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2"/>
        <v/>
      </c>
    </row>
    <row r="74" spans="1:10" x14ac:dyDescent="0.25">
      <c r="A74" s="1">
        <v>45392</v>
      </c>
      <c r="B74" t="s">
        <v>42</v>
      </c>
      <c r="C74" t="s">
        <v>56</v>
      </c>
      <c r="D74">
        <v>1</v>
      </c>
      <c r="E74">
        <v>1.2</v>
      </c>
      <c r="F74">
        <v>1.42</v>
      </c>
      <c r="G74" s="2">
        <f t="shared" si="0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2"/>
        <v/>
      </c>
    </row>
    <row r="75" spans="1:10" x14ac:dyDescent="0.25">
      <c r="A75" s="1">
        <v>45392</v>
      </c>
      <c r="B75" t="s">
        <v>69</v>
      </c>
      <c r="C75" t="s">
        <v>56</v>
      </c>
      <c r="D75">
        <v>1</v>
      </c>
      <c r="E75">
        <v>2</v>
      </c>
      <c r="F75">
        <v>2.5499999999999998</v>
      </c>
      <c r="G75" s="2">
        <f t="shared" si="0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2"/>
        <v/>
      </c>
    </row>
    <row r="76" spans="1:10" x14ac:dyDescent="0.25">
      <c r="A76" s="1">
        <v>45392</v>
      </c>
      <c r="B76" t="s">
        <v>70</v>
      </c>
      <c r="C76" t="s">
        <v>14</v>
      </c>
      <c r="D76">
        <v>1</v>
      </c>
      <c r="E76">
        <v>1.2</v>
      </c>
      <c r="F76">
        <v>1.45</v>
      </c>
      <c r="G76" s="2">
        <f t="shared" si="0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2"/>
        <v/>
      </c>
    </row>
    <row r="77" spans="1:10" x14ac:dyDescent="0.25">
      <c r="A77" s="1">
        <v>45392</v>
      </c>
      <c r="B77" t="s">
        <v>71</v>
      </c>
      <c r="C77" t="s">
        <v>27</v>
      </c>
      <c r="D77">
        <v>1</v>
      </c>
      <c r="E77">
        <v>1.17</v>
      </c>
      <c r="F77">
        <v>1.42</v>
      </c>
      <c r="G77" s="2">
        <f t="shared" ref="G77:G108" si="3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2"/>
        <v/>
      </c>
    </row>
    <row r="78" spans="1:10" x14ac:dyDescent="0.25">
      <c r="A78" s="1">
        <v>45392</v>
      </c>
      <c r="B78" t="s">
        <v>71</v>
      </c>
      <c r="C78" t="s">
        <v>19</v>
      </c>
      <c r="D78">
        <v>1</v>
      </c>
      <c r="E78">
        <v>1.28</v>
      </c>
      <c r="F78">
        <v>1.59</v>
      </c>
      <c r="G78" s="2">
        <f t="shared" si="3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2"/>
        <v/>
      </c>
    </row>
    <row r="79" spans="1:10" x14ac:dyDescent="0.25">
      <c r="A79" s="1">
        <v>45392</v>
      </c>
      <c r="B79" t="s">
        <v>70</v>
      </c>
      <c r="C79" t="s">
        <v>19</v>
      </c>
      <c r="D79">
        <v>1</v>
      </c>
      <c r="E79">
        <v>1.44</v>
      </c>
      <c r="F79">
        <v>1.71</v>
      </c>
      <c r="G79" s="2">
        <f t="shared" si="3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2"/>
        <v/>
      </c>
    </row>
    <row r="80" spans="1:10" x14ac:dyDescent="0.25">
      <c r="A80" s="1">
        <v>45392</v>
      </c>
      <c r="B80" t="s">
        <v>72</v>
      </c>
      <c r="C80" t="s">
        <v>25</v>
      </c>
      <c r="D80">
        <v>1</v>
      </c>
      <c r="E80">
        <v>1.96</v>
      </c>
      <c r="F80">
        <v>2.6</v>
      </c>
      <c r="G80" s="2">
        <f t="shared" si="3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2"/>
        <v/>
      </c>
    </row>
    <row r="81" spans="1:10" x14ac:dyDescent="0.25">
      <c r="A81" s="1">
        <v>45392</v>
      </c>
      <c r="B81" t="s">
        <v>57</v>
      </c>
      <c r="C81" t="s">
        <v>56</v>
      </c>
      <c r="D81">
        <v>1</v>
      </c>
      <c r="E81">
        <v>1.3</v>
      </c>
      <c r="F81">
        <v>1.65</v>
      </c>
      <c r="G81" s="2">
        <f t="shared" si="3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2"/>
        <v/>
      </c>
    </row>
    <row r="82" spans="1:10" x14ac:dyDescent="0.25">
      <c r="A82" s="1">
        <v>45392</v>
      </c>
      <c r="B82" t="s">
        <v>73</v>
      </c>
      <c r="C82" t="s">
        <v>56</v>
      </c>
      <c r="D82">
        <v>1</v>
      </c>
      <c r="E82">
        <v>1.59</v>
      </c>
      <c r="F82">
        <v>2</v>
      </c>
      <c r="G82" s="2">
        <f t="shared" si="3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2"/>
        <v/>
      </c>
    </row>
    <row r="83" spans="1:10" x14ac:dyDescent="0.25">
      <c r="A83" s="1">
        <v>45392</v>
      </c>
      <c r="B83" t="s">
        <v>74</v>
      </c>
      <c r="C83" t="s">
        <v>56</v>
      </c>
      <c r="D83">
        <v>1</v>
      </c>
      <c r="E83">
        <v>1.59</v>
      </c>
      <c r="F83">
        <v>2.15</v>
      </c>
      <c r="G83" s="2">
        <f t="shared" si="3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2"/>
        <v/>
      </c>
    </row>
    <row r="84" spans="1:10" x14ac:dyDescent="0.25">
      <c r="A84" s="1">
        <v>45392</v>
      </c>
      <c r="B84" t="s">
        <v>75</v>
      </c>
      <c r="C84" t="s">
        <v>27</v>
      </c>
      <c r="D84">
        <v>1</v>
      </c>
      <c r="E84">
        <v>1.1000000000000001</v>
      </c>
      <c r="F84">
        <v>1.34</v>
      </c>
      <c r="G84" s="2">
        <f t="shared" si="3"/>
        <v>0.21818181818181825</v>
      </c>
      <c r="H84" s="2" t="s">
        <v>85</v>
      </c>
      <c r="I84" cm="1">
        <f t="array" ref="I84">_xlfn.IFS(H84="Yes",F84*D84-D84,H84="no",-D84,H84="push",0)</f>
        <v>0</v>
      </c>
      <c r="J84" s="2" t="str">
        <f t="shared" si="2"/>
        <v/>
      </c>
    </row>
    <row r="85" spans="1:10" x14ac:dyDescent="0.25">
      <c r="A85" s="1">
        <v>45392</v>
      </c>
      <c r="B85" t="s">
        <v>76</v>
      </c>
      <c r="C85" t="s">
        <v>14</v>
      </c>
      <c r="D85">
        <v>1</v>
      </c>
      <c r="E85">
        <v>1.25</v>
      </c>
      <c r="F85">
        <v>1.5</v>
      </c>
      <c r="G85" s="2">
        <f t="shared" si="3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2"/>
        <v/>
      </c>
    </row>
    <row r="86" spans="1:10" x14ac:dyDescent="0.25">
      <c r="A86" s="1">
        <v>45392</v>
      </c>
      <c r="B86" t="s">
        <v>77</v>
      </c>
      <c r="C86" t="s">
        <v>27</v>
      </c>
      <c r="D86">
        <v>3</v>
      </c>
      <c r="E86">
        <v>1.77</v>
      </c>
      <c r="F86">
        <v>2.1</v>
      </c>
      <c r="G86" s="2">
        <f t="shared" si="3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2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3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2"/>
        <v/>
      </c>
    </row>
    <row r="88" spans="1:10" x14ac:dyDescent="0.25">
      <c r="A88" s="1">
        <v>45392</v>
      </c>
      <c r="B88" t="s">
        <v>22</v>
      </c>
      <c r="C88" t="s">
        <v>56</v>
      </c>
      <c r="D88">
        <v>1</v>
      </c>
      <c r="E88">
        <v>1.45</v>
      </c>
      <c r="F88">
        <v>2.1</v>
      </c>
      <c r="G88" s="2">
        <f t="shared" si="3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2"/>
        <v/>
      </c>
    </row>
    <row r="89" spans="1:10" x14ac:dyDescent="0.25">
      <c r="A89" s="1">
        <v>45392</v>
      </c>
      <c r="B89" t="s">
        <v>23</v>
      </c>
      <c r="C89" t="s">
        <v>56</v>
      </c>
      <c r="D89">
        <v>1</v>
      </c>
      <c r="E89">
        <v>1.52</v>
      </c>
      <c r="F89">
        <v>2.75</v>
      </c>
      <c r="G89" s="2">
        <f t="shared" si="3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2"/>
        <v/>
      </c>
    </row>
    <row r="90" spans="1:10" x14ac:dyDescent="0.25">
      <c r="A90" s="1">
        <v>45392</v>
      </c>
      <c r="B90" t="s">
        <v>78</v>
      </c>
      <c r="C90" t="s">
        <v>56</v>
      </c>
      <c r="D90">
        <v>1</v>
      </c>
      <c r="E90">
        <v>1.56</v>
      </c>
      <c r="F90">
        <v>2.9</v>
      </c>
      <c r="G90" s="2">
        <f t="shared" si="3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2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3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2"/>
        <v/>
      </c>
    </row>
    <row r="92" spans="1:10" x14ac:dyDescent="0.25">
      <c r="A92" s="1">
        <v>45392</v>
      </c>
      <c r="B92" t="s">
        <v>78</v>
      </c>
      <c r="C92" t="s">
        <v>27</v>
      </c>
      <c r="D92">
        <v>1</v>
      </c>
      <c r="E92">
        <v>1.08</v>
      </c>
      <c r="F92">
        <v>1.25</v>
      </c>
      <c r="G92" s="2">
        <f t="shared" si="3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2"/>
        <v/>
      </c>
    </row>
    <row r="93" spans="1:10" x14ac:dyDescent="0.25">
      <c r="A93" s="1">
        <v>45392</v>
      </c>
      <c r="B93" t="s">
        <v>79</v>
      </c>
      <c r="C93" t="s">
        <v>14</v>
      </c>
      <c r="D93">
        <v>1</v>
      </c>
      <c r="E93">
        <v>3.3</v>
      </c>
      <c r="F93">
        <v>4.5</v>
      </c>
      <c r="G93" s="2">
        <f t="shared" si="3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2"/>
        <v/>
      </c>
    </row>
    <row r="94" spans="1:10" x14ac:dyDescent="0.25">
      <c r="A94" s="1">
        <v>45392</v>
      </c>
      <c r="B94" t="s">
        <v>62</v>
      </c>
      <c r="C94" t="s">
        <v>14</v>
      </c>
      <c r="D94">
        <v>1</v>
      </c>
      <c r="E94">
        <v>1.24</v>
      </c>
      <c r="F94">
        <v>1.42</v>
      </c>
      <c r="G94" s="2">
        <f t="shared" si="3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2"/>
        <v/>
      </c>
    </row>
    <row r="95" spans="1:10" x14ac:dyDescent="0.25">
      <c r="A95" s="1">
        <v>45392</v>
      </c>
      <c r="B95" t="s">
        <v>80</v>
      </c>
      <c r="C95" t="s">
        <v>14</v>
      </c>
      <c r="D95">
        <v>1</v>
      </c>
      <c r="E95">
        <v>1.36</v>
      </c>
      <c r="F95">
        <v>1.61</v>
      </c>
      <c r="G95" s="2">
        <f t="shared" si="3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2"/>
        <v/>
      </c>
    </row>
    <row r="96" spans="1:10" x14ac:dyDescent="0.25">
      <c r="A96" s="1">
        <v>45392</v>
      </c>
      <c r="B96" t="s">
        <v>81</v>
      </c>
      <c r="C96" t="s">
        <v>14</v>
      </c>
      <c r="D96">
        <v>1</v>
      </c>
      <c r="E96">
        <v>1.73</v>
      </c>
      <c r="F96">
        <v>2.2999999999999998</v>
      </c>
      <c r="G96" s="2">
        <f t="shared" si="3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2"/>
        <v/>
      </c>
    </row>
    <row r="97" spans="1:10" x14ac:dyDescent="0.25">
      <c r="A97" s="1">
        <v>45392</v>
      </c>
      <c r="B97" t="s">
        <v>82</v>
      </c>
      <c r="C97" t="s">
        <v>14</v>
      </c>
      <c r="D97">
        <v>1</v>
      </c>
      <c r="E97">
        <v>3.06</v>
      </c>
      <c r="F97">
        <v>3.8</v>
      </c>
      <c r="G97" s="2">
        <f t="shared" si="3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2"/>
        <v/>
      </c>
    </row>
    <row r="98" spans="1:10" x14ac:dyDescent="0.25">
      <c r="A98" s="1">
        <v>45392</v>
      </c>
      <c r="B98" t="s">
        <v>83</v>
      </c>
      <c r="C98" t="s">
        <v>14</v>
      </c>
      <c r="D98">
        <v>1</v>
      </c>
      <c r="E98">
        <v>3.61</v>
      </c>
      <c r="F98">
        <v>6.5</v>
      </c>
      <c r="G98" s="2">
        <f t="shared" si="3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si="2"/>
        <v/>
      </c>
    </row>
    <row r="99" spans="1:10" x14ac:dyDescent="0.25">
      <c r="A99" s="1">
        <v>45392</v>
      </c>
      <c r="B99" t="s">
        <v>62</v>
      </c>
      <c r="C99" t="s">
        <v>56</v>
      </c>
      <c r="D99">
        <v>1</v>
      </c>
      <c r="E99">
        <v>1.24</v>
      </c>
      <c r="F99">
        <v>1.61</v>
      </c>
      <c r="G99" s="2">
        <f t="shared" si="3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2"/>
        <v/>
      </c>
    </row>
    <row r="100" spans="1:10" x14ac:dyDescent="0.25">
      <c r="A100" s="1">
        <v>45392</v>
      </c>
      <c r="B100" t="s">
        <v>79</v>
      </c>
      <c r="C100" t="s">
        <v>56</v>
      </c>
      <c r="D100">
        <v>1</v>
      </c>
      <c r="E100">
        <v>1.34</v>
      </c>
      <c r="F100">
        <v>1.67</v>
      </c>
      <c r="G100" s="2">
        <f t="shared" si="3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2"/>
        <v/>
      </c>
    </row>
    <row r="101" spans="1:10" x14ac:dyDescent="0.25">
      <c r="A101" s="1">
        <v>45392</v>
      </c>
      <c r="B101" t="s">
        <v>62</v>
      </c>
      <c r="C101" t="s">
        <v>27</v>
      </c>
      <c r="D101">
        <v>1</v>
      </c>
      <c r="E101">
        <v>1.54</v>
      </c>
      <c r="F101">
        <v>2.25</v>
      </c>
      <c r="G101" s="2">
        <f t="shared" si="3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2"/>
        <v/>
      </c>
    </row>
    <row r="102" spans="1:10" x14ac:dyDescent="0.25">
      <c r="A102" s="1">
        <v>45392</v>
      </c>
      <c r="B102" t="s">
        <v>48</v>
      </c>
      <c r="C102" t="s">
        <v>56</v>
      </c>
      <c r="D102">
        <v>1</v>
      </c>
      <c r="E102">
        <v>1.39</v>
      </c>
      <c r="F102">
        <v>1.83</v>
      </c>
      <c r="G102" s="2">
        <f t="shared" si="3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2"/>
        <v/>
      </c>
    </row>
    <row r="103" spans="1:10" x14ac:dyDescent="0.25">
      <c r="A103" s="1">
        <v>45392</v>
      </c>
      <c r="B103" t="s">
        <v>84</v>
      </c>
      <c r="C103" t="s">
        <v>27</v>
      </c>
      <c r="D103">
        <v>1</v>
      </c>
      <c r="E103">
        <v>1.23</v>
      </c>
      <c r="F103">
        <v>1.54</v>
      </c>
      <c r="G103" s="2">
        <f t="shared" si="3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2"/>
        <v/>
      </c>
    </row>
    <row r="104" spans="1:10" x14ac:dyDescent="0.25">
      <c r="A104" s="1">
        <v>45392</v>
      </c>
      <c r="B104" t="s">
        <v>48</v>
      </c>
      <c r="C104" t="s">
        <v>27</v>
      </c>
      <c r="D104">
        <v>1</v>
      </c>
      <c r="E104">
        <v>1.21</v>
      </c>
      <c r="F104">
        <v>1.57</v>
      </c>
      <c r="G104" s="2">
        <f t="shared" si="3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2"/>
        <v/>
      </c>
    </row>
    <row r="105" spans="1:10" x14ac:dyDescent="0.25">
      <c r="A105" s="1">
        <v>45392</v>
      </c>
      <c r="B105" t="s">
        <v>50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3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2"/>
        <v/>
      </c>
    </row>
    <row r="106" spans="1:10" x14ac:dyDescent="0.25">
      <c r="A106" s="1">
        <v>45392</v>
      </c>
      <c r="B106" t="s">
        <v>49</v>
      </c>
      <c r="C106" t="s">
        <v>19</v>
      </c>
      <c r="D106">
        <v>1</v>
      </c>
      <c r="E106">
        <v>1.31</v>
      </c>
      <c r="F106">
        <v>1.51</v>
      </c>
      <c r="G106" s="2">
        <f t="shared" si="3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2"/>
        <v/>
      </c>
    </row>
    <row r="107" spans="1:10" x14ac:dyDescent="0.25">
      <c r="A107" s="1">
        <v>45392</v>
      </c>
      <c r="B107" t="s">
        <v>51</v>
      </c>
      <c r="C107" t="s">
        <v>19</v>
      </c>
      <c r="D107">
        <v>1</v>
      </c>
      <c r="E107">
        <v>1.47</v>
      </c>
      <c r="F107">
        <v>1.71</v>
      </c>
      <c r="G107" s="2">
        <f t="shared" si="3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2"/>
        <v/>
      </c>
    </row>
    <row r="108" spans="1:10" x14ac:dyDescent="0.25">
      <c r="A108" s="1">
        <v>45392</v>
      </c>
      <c r="B108" t="s">
        <v>50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3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2"/>
        <v>-9.4390243902438997E-2</v>
      </c>
    </row>
    <row r="109" spans="1:10" x14ac:dyDescent="0.25">
      <c r="A109" s="1">
        <v>45393</v>
      </c>
      <c r="I109" t="e" cm="1">
        <f t="array" ref="I109">_xlfn.IFS(H109="Yes",F109*D109-D109,H109="no",-D109,H109="push",0)</f>
        <v>#N/A</v>
      </c>
      <c r="J109" s="2" t="e">
        <f t="shared" si="2"/>
        <v>#N/A</v>
      </c>
    </row>
    <row r="133" spans="4:10" x14ac:dyDescent="0.25">
      <c r="D133">
        <f>SUM(D2:D101)</f>
        <v>107</v>
      </c>
      <c r="I133">
        <f>SUM(I2:I99)+D133</f>
        <v>107.65</v>
      </c>
    </row>
    <row r="134" spans="4:10" x14ac:dyDescent="0.25">
      <c r="I134" s="3">
        <f>I133/D133-1</f>
        <v>6.0747663551401487E-3</v>
      </c>
      <c r="J134" t="s">
        <v>26</v>
      </c>
    </row>
  </sheetData>
  <autoFilter ref="A1:I109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2024-04-11T20:50:33Z</dcterms:modified>
</cp:coreProperties>
</file>