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sham\.spyder-py3\beating-the-books\"/>
    </mc:Choice>
  </mc:AlternateContent>
  <xr:revisionPtr revIDLastSave="0" documentId="13_ncr:1_{0E0E8FF7-BC94-4FFC-BE17-85F50722F44D}" xr6:coauthVersionLast="47" xr6:coauthVersionMax="47" xr10:uidLastSave="{00000000-0000-0000-0000-000000000000}"/>
  <bookViews>
    <workbookView xWindow="1200" yWindow="0" windowWidth="27405" windowHeight="9345" xr2:uid="{00000000-000D-0000-FFFF-FFFF00000000}"/>
  </bookViews>
  <sheets>
    <sheet name="Sheet1" sheetId="1" r:id="rId1"/>
  </sheets>
  <definedNames>
    <definedName name="_xlnm._FilterDatabase" localSheetId="0" hidden="1">Sheet1!$A$1:$I$109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0" i="1" l="1"/>
  <c r="G151" i="1"/>
  <c r="G152" i="1"/>
  <c r="G153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D160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30" i="1"/>
  <c r="G129" i="1" l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I129" i="1" a="1"/>
  <c r="I129" i="1" s="1"/>
  <c r="I128" i="1" a="1"/>
  <c r="I128" i="1" s="1"/>
  <c r="I127" i="1" a="1"/>
  <c r="I127" i="1" s="1"/>
  <c r="I126" i="1" a="1"/>
  <c r="I126" i="1" s="1"/>
  <c r="I125" i="1" a="1"/>
  <c r="I125" i="1" s="1"/>
  <c r="I124" i="1" a="1"/>
  <c r="I124" i="1" s="1"/>
  <c r="I123" i="1" a="1"/>
  <c r="I123" i="1" s="1"/>
  <c r="I122" i="1" a="1"/>
  <c r="I122" i="1" s="1"/>
  <c r="I121" i="1" a="1"/>
  <c r="I121" i="1" s="1"/>
  <c r="I120" i="1" a="1"/>
  <c r="I120" i="1" s="1"/>
  <c r="I119" i="1" a="1"/>
  <c r="I119" i="1" s="1"/>
  <c r="I118" i="1" a="1"/>
  <c r="I118" i="1" s="1"/>
  <c r="I117" i="1" a="1"/>
  <c r="I117" i="1" s="1"/>
  <c r="I116" i="1" a="1"/>
  <c r="I116" i="1" s="1"/>
  <c r="I115" i="1" a="1"/>
  <c r="I115" i="1" s="1"/>
  <c r="I114" i="1" a="1"/>
  <c r="I114" i="1" s="1"/>
  <c r="I113" i="1" a="1"/>
  <c r="I113" i="1" s="1"/>
  <c r="I112" i="1" a="1"/>
  <c r="I112" i="1" s="1"/>
  <c r="I111" i="1" a="1"/>
  <c r="I111" i="1" s="1"/>
  <c r="I110" i="1" a="1"/>
  <c r="I110" i="1" s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69" i="1" a="1"/>
  <c r="I69" i="1" s="1"/>
  <c r="I68" i="1" a="1"/>
  <c r="I68" i="1" s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76" i="1"/>
  <c r="G77" i="1"/>
  <c r="G78" i="1"/>
  <c r="G79" i="1"/>
  <c r="G80" i="1"/>
  <c r="G75" i="1"/>
  <c r="G74" i="1"/>
  <c r="G73" i="1"/>
  <c r="G72" i="1"/>
  <c r="G71" i="1"/>
  <c r="G70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45" i="1"/>
  <c r="I44" i="1"/>
  <c r="I43" i="1"/>
  <c r="I4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2" i="1"/>
  <c r="G69" i="1"/>
  <c r="G68" i="1"/>
  <c r="G67" i="1"/>
  <c r="G66" i="1"/>
  <c r="G65" i="1"/>
  <c r="G64" i="1"/>
  <c r="G63" i="1"/>
  <c r="G62" i="1"/>
  <c r="G60" i="1"/>
  <c r="G59" i="1"/>
  <c r="G58" i="1"/>
  <c r="G48" i="1"/>
  <c r="G49" i="1"/>
  <c r="G50" i="1"/>
  <c r="G51" i="1"/>
  <c r="G52" i="1"/>
  <c r="G53" i="1"/>
  <c r="G54" i="1"/>
  <c r="G55" i="1"/>
  <c r="G56" i="1"/>
  <c r="G57" i="1"/>
  <c r="G61" i="1"/>
  <c r="G47" i="1"/>
  <c r="G46" i="1"/>
  <c r="G45" i="1"/>
  <c r="G44" i="1"/>
  <c r="G43" i="1"/>
  <c r="G42" i="1"/>
  <c r="I39" i="1"/>
  <c r="I40" i="1"/>
  <c r="I41" i="1"/>
  <c r="I38" i="1"/>
  <c r="I37" i="1"/>
  <c r="I36" i="1"/>
  <c r="I35" i="1"/>
  <c r="I34" i="1"/>
  <c r="I33" i="1"/>
  <c r="I32" i="1"/>
  <c r="I31" i="1"/>
  <c r="I30" i="1"/>
  <c r="I29" i="1"/>
  <c r="I28" i="1"/>
  <c r="I27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G26" i="1"/>
  <c r="G25" i="1"/>
  <c r="G24" i="1"/>
  <c r="G23" i="1"/>
  <c r="G20" i="1"/>
  <c r="G21" i="1"/>
  <c r="G22" i="1"/>
  <c r="G19" i="1"/>
  <c r="G18" i="1"/>
  <c r="G17" i="1"/>
  <c r="G16" i="1"/>
  <c r="G15" i="1"/>
  <c r="G14" i="1"/>
  <c r="G13" i="1"/>
  <c r="G12" i="1"/>
  <c r="G11" i="1"/>
  <c r="G10" i="1"/>
  <c r="G9" i="1"/>
  <c r="G8" i="1"/>
  <c r="G4" i="1"/>
  <c r="G5" i="1"/>
  <c r="G6" i="1"/>
  <c r="G7" i="1"/>
  <c r="I3" i="1"/>
  <c r="I2" i="1"/>
  <c r="G3" i="1"/>
  <c r="G2" i="1"/>
  <c r="J3" i="1" l="1"/>
  <c r="I160" i="1"/>
  <c r="J129" i="1"/>
  <c r="J108" i="1"/>
  <c r="J69" i="1"/>
  <c r="J41" i="1"/>
  <c r="J26" i="1"/>
  <c r="I16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<sst xmlns="http://schemas.openxmlformats.org/spreadsheetml/2006/main" count="443" uniqueCount="103">
  <si>
    <t>Date</t>
  </si>
  <si>
    <t>Leg info</t>
  </si>
  <si>
    <t>Bet amount</t>
  </si>
  <si>
    <t>Net Result</t>
  </si>
  <si>
    <t>Calculated Exp Payout</t>
  </si>
  <si>
    <t>Fanduel Payout</t>
  </si>
  <si>
    <t>Edge %</t>
  </si>
  <si>
    <t>Hit?</t>
  </si>
  <si>
    <t>yes</t>
  </si>
  <si>
    <t>no</t>
  </si>
  <si>
    <t>Player</t>
  </si>
  <si>
    <t>Nic Claxton</t>
  </si>
  <si>
    <t>Mikal Bridges</t>
  </si>
  <si>
    <t>10+ pts</t>
  </si>
  <si>
    <t>15+ pts</t>
  </si>
  <si>
    <t>6+ rebs</t>
  </si>
  <si>
    <t>Terry Rozier</t>
  </si>
  <si>
    <t>nikola vucevic</t>
  </si>
  <si>
    <t>coby white</t>
  </si>
  <si>
    <t>4+ asts</t>
  </si>
  <si>
    <t>2+ asts</t>
  </si>
  <si>
    <t>dillon brooks</t>
  </si>
  <si>
    <t>chet holmgren</t>
  </si>
  <si>
    <t>jalen williams</t>
  </si>
  <si>
    <t>20+ pts</t>
  </si>
  <si>
    <t>6+ asts</t>
  </si>
  <si>
    <t>profit</t>
  </si>
  <si>
    <t>4+ rebs</t>
  </si>
  <si>
    <t>25+ pts</t>
  </si>
  <si>
    <t>6+ assists</t>
  </si>
  <si>
    <t>D'angelo Russel</t>
  </si>
  <si>
    <t>Tatum</t>
  </si>
  <si>
    <t>Garland</t>
  </si>
  <si>
    <t>mobley</t>
  </si>
  <si>
    <t>strus</t>
  </si>
  <si>
    <t>KCP</t>
  </si>
  <si>
    <t>Gordon</t>
  </si>
  <si>
    <t>Kawhi</t>
  </si>
  <si>
    <t>Austin Reeves</t>
  </si>
  <si>
    <t>Rui Hachimura</t>
  </si>
  <si>
    <t>Lebron</t>
  </si>
  <si>
    <t>jrue holiday</t>
  </si>
  <si>
    <t>Miles bridges</t>
  </si>
  <si>
    <t>Myles Turner</t>
  </si>
  <si>
    <t>Andrew Nembhard</t>
  </si>
  <si>
    <t>Pascal Siakam</t>
  </si>
  <si>
    <t>Santi Aldama</t>
  </si>
  <si>
    <t>Jalen Suggs</t>
  </si>
  <si>
    <t>Bradley Beal</t>
  </si>
  <si>
    <t>Kevin Durant</t>
  </si>
  <si>
    <t>Grayson Allen</t>
  </si>
  <si>
    <t>Jusuf Nurkic</t>
  </si>
  <si>
    <t xml:space="preserve">PJ washington </t>
  </si>
  <si>
    <t>Derrick Jones Jr</t>
  </si>
  <si>
    <t>2+ 3's</t>
  </si>
  <si>
    <t>Derrick White</t>
  </si>
  <si>
    <t>2+ 3s</t>
  </si>
  <si>
    <t>Brook Lopez</t>
  </si>
  <si>
    <t>Khris Middleton</t>
  </si>
  <si>
    <t>Damian Lillard</t>
  </si>
  <si>
    <t>Alex Caruso</t>
  </si>
  <si>
    <t>Coby White</t>
  </si>
  <si>
    <t>Jamal Murray</t>
  </si>
  <si>
    <t>Stephen Curry</t>
  </si>
  <si>
    <t>Kris Murray</t>
  </si>
  <si>
    <t>day over day % change</t>
  </si>
  <si>
    <t>Max Strus</t>
  </si>
  <si>
    <t>Donovan Mitchell</t>
  </si>
  <si>
    <t>evan Mobley</t>
  </si>
  <si>
    <t>Tre Mann</t>
  </si>
  <si>
    <t>Bam Adebayo</t>
  </si>
  <si>
    <t>Tyler Herro</t>
  </si>
  <si>
    <t>Kyrie Irving</t>
  </si>
  <si>
    <t>Paolo Banchero</t>
  </si>
  <si>
    <t>Wendell Carter Jr.</t>
  </si>
  <si>
    <t>Franz Wagner</t>
  </si>
  <si>
    <t>Mikal bridges</t>
  </si>
  <si>
    <t>Dennis Schroder</t>
  </si>
  <si>
    <t>SGA</t>
  </si>
  <si>
    <t>kcp</t>
  </si>
  <si>
    <t>Michael Porter Jr</t>
  </si>
  <si>
    <t>Aaron Gordon</t>
  </si>
  <si>
    <t>Mike Conley</t>
  </si>
  <si>
    <t>Jaden McDanieels</t>
  </si>
  <si>
    <t>Devin Booker</t>
  </si>
  <si>
    <t>push</t>
  </si>
  <si>
    <t>Jaden Ivey</t>
  </si>
  <si>
    <t>Kristaps Porzingis</t>
  </si>
  <si>
    <t>Miles McBridge</t>
  </si>
  <si>
    <t>OG Anunoby</t>
  </si>
  <si>
    <t>Jaylen Brown</t>
  </si>
  <si>
    <t>Jalen Brunson</t>
  </si>
  <si>
    <t>Herbert Jones</t>
  </si>
  <si>
    <t>Harrison Barnes</t>
  </si>
  <si>
    <t>Andrew Wiggins</t>
  </si>
  <si>
    <t>Tobias Harris</t>
  </si>
  <si>
    <t>Kelly Oubre Jr.</t>
  </si>
  <si>
    <t>Tyrese Maxey</t>
  </si>
  <si>
    <t>Tyrese Haliburton</t>
  </si>
  <si>
    <t>Nikola Jokic</t>
  </si>
  <si>
    <t>Luguentz Dort</t>
  </si>
  <si>
    <t>Patrick Beverley</t>
  </si>
  <si>
    <t>Josh Giddey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</si>
</sst>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9" fontId="0" fillId="0" borderId="0" xfId="1" applyFont="1"/>
    <xf numFmtId="164" fontId="0" fillId="2" borderId="0" xfId="1" applyNumberFormat="1" applyFont="1" applyFill="1"/>
    <xf numFmtId="0" fontId="0" fillId="3" borderId="0" xfId="0" applyFill="1"/>
    <xf numFmtId="9" fontId="0" fillId="3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1"/>
  <sheetViews>
    <sheetView tabSelected="1" topLeftCell="A147" workbookViewId="0">
      <selection activeCell="C154" sqref="C154"/>
    </sheetView>
  </sheetViews>
  <sheetFormatPr defaultRowHeight="15" x14ac:dyDescent="0.25"/>
  <cols>
    <col min="1" max="1" width="16.5703125" customWidth="1"/>
    <col min="2" max="2" width="23.7109375" customWidth="1"/>
    <col min="3" max="3" width="20.85546875" customWidth="1"/>
    <col min="4" max="6" width="16.5703125" customWidth="1"/>
    <col min="7" max="8" width="16.5703125" style="2" customWidth="1"/>
    <col min="9" max="9" width="16.5703125" customWidth="1"/>
    <col min="10" max="10" width="28.42578125" customWidth="1"/>
  </cols>
  <sheetData>
    <row r="1" spans="1:10" x14ac:dyDescent="0.25">
      <c r="A1" s="4" t="s">
        <v>0</v>
      </c>
      <c r="B1" s="4" t="s">
        <v>10</v>
      </c>
      <c r="C1" s="4" t="s">
        <v>1</v>
      </c>
      <c r="D1" s="4" t="s">
        <v>2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3</v>
      </c>
      <c r="J1" s="4" t="s">
        <v>65</v>
      </c>
    </row>
    <row r="2" spans="1:10" x14ac:dyDescent="0.25">
      <c r="A2" s="1">
        <v>45381</v>
      </c>
      <c r="B2" t="s">
        <v>31</v>
      </c>
      <c r="C2" t="s">
        <v>24</v>
      </c>
      <c r="D2">
        <v>5</v>
      </c>
      <c r="E2">
        <v>1.06</v>
      </c>
      <c r="F2">
        <v>1.18</v>
      </c>
      <c r="G2" s="2">
        <f>F2/E2-1</f>
        <v>0.1132075471698113</v>
      </c>
      <c r="H2" s="2" t="s">
        <v>8</v>
      </c>
      <c r="I2">
        <f>IF(H2="Yes",F2*D2-D2,-D2)</f>
        <v>0.89999999999999947</v>
      </c>
      <c r="J2" s="2" t="str">
        <f>IF(NOT(A2=A3),(SUMIFS(I:I, A:A, A2)+SUMIFS(D:D, A:A, A2))/SUMIFS(D:D, A:A, A2)-1,"")</f>
        <v/>
      </c>
    </row>
    <row r="3" spans="1:10" x14ac:dyDescent="0.25">
      <c r="A3" s="1">
        <v>45381</v>
      </c>
      <c r="B3" t="s">
        <v>31</v>
      </c>
      <c r="C3" t="s">
        <v>28</v>
      </c>
      <c r="D3">
        <v>1</v>
      </c>
      <c r="E3">
        <v>1.43</v>
      </c>
      <c r="F3">
        <v>1.79</v>
      </c>
      <c r="G3" s="2">
        <f>F3/E3-1</f>
        <v>0.25174825174825188</v>
      </c>
      <c r="H3" s="2" t="s">
        <v>9</v>
      </c>
      <c r="I3">
        <f>IF(H3="Yes",F3*D3-D3,-D3)</f>
        <v>-1</v>
      </c>
      <c r="J3" s="2">
        <f>IF(NOT(A3=A4),(SUMIFS(I:I, A:A, A3)+SUMIFS(D:D, A:A, A3))/SUMIFS(D:D, A:A, A3)-1,"")</f>
        <v>-1.6666666666666718E-2</v>
      </c>
    </row>
    <row r="4" spans="1:10" x14ac:dyDescent="0.25">
      <c r="A4" s="1">
        <v>45382</v>
      </c>
      <c r="B4" t="s">
        <v>32</v>
      </c>
      <c r="C4" t="s">
        <v>27</v>
      </c>
      <c r="D4">
        <v>1</v>
      </c>
      <c r="E4">
        <v>2.71</v>
      </c>
      <c r="F4">
        <v>3.6</v>
      </c>
      <c r="G4" s="2">
        <f t="shared" ref="G4:G76" si="0">F4/E4-1</f>
        <v>0.32841328413284132</v>
      </c>
      <c r="H4" s="2" t="s">
        <v>9</v>
      </c>
      <c r="I4">
        <f t="shared" ref="I4:I67" si="1">IF(H4="Yes",F4*D4-D4,-D4)</f>
        <v>-1</v>
      </c>
      <c r="J4" s="2" t="str">
        <f>IF(NOT(A4=A5),(SUMIFS(I:I, A:A, A4)+SUMIFS(D:D, A:A, A4))/SUMIFS(D:D, A:A, A4)-1,"")</f>
        <v/>
      </c>
    </row>
    <row r="5" spans="1:10" x14ac:dyDescent="0.25">
      <c r="A5" s="1">
        <v>45382</v>
      </c>
      <c r="B5" t="s">
        <v>32</v>
      </c>
      <c r="C5" t="s">
        <v>13</v>
      </c>
      <c r="D5">
        <v>1</v>
      </c>
      <c r="E5">
        <v>1.02</v>
      </c>
      <c r="F5">
        <v>1.1200000000000001</v>
      </c>
      <c r="G5" s="2">
        <f t="shared" si="0"/>
        <v>9.8039215686274606E-2</v>
      </c>
      <c r="H5" s="2" t="s">
        <v>9</v>
      </c>
      <c r="I5">
        <f t="shared" si="1"/>
        <v>-1</v>
      </c>
      <c r="J5" s="2" t="str">
        <f>IF(NOT(A5=A6),(SUMIFS(I:I, A:A, A5)+SUMIFS(D:D, A:A, A5))/SUMIFS(D:D, A:A, A5)-1,"")</f>
        <v/>
      </c>
    </row>
    <row r="6" spans="1:10" x14ac:dyDescent="0.25">
      <c r="A6" s="1">
        <v>45382</v>
      </c>
      <c r="B6" t="s">
        <v>33</v>
      </c>
      <c r="C6" t="s">
        <v>13</v>
      </c>
      <c r="D6">
        <v>2</v>
      </c>
      <c r="E6">
        <v>1.03</v>
      </c>
      <c r="F6">
        <v>1.24</v>
      </c>
      <c r="G6" s="2">
        <f t="shared" si="0"/>
        <v>0.20388349514563098</v>
      </c>
      <c r="H6" s="2" t="s">
        <v>8</v>
      </c>
      <c r="I6">
        <f t="shared" si="1"/>
        <v>0.48</v>
      </c>
      <c r="J6" s="2" t="str">
        <f>IF(NOT(A6=A7),(SUMIFS(I:I, A:A, A6)+SUMIFS(D:D, A:A, A6))/SUMIFS(D:D, A:A, A6)-1,"")</f>
        <v/>
      </c>
    </row>
    <row r="7" spans="1:10" x14ac:dyDescent="0.25">
      <c r="A7" s="1">
        <v>45382</v>
      </c>
      <c r="B7" t="s">
        <v>34</v>
      </c>
      <c r="C7" t="s">
        <v>13</v>
      </c>
      <c r="D7">
        <v>1</v>
      </c>
      <c r="E7">
        <v>1.25</v>
      </c>
      <c r="F7">
        <v>1.83</v>
      </c>
      <c r="G7" s="2">
        <f t="shared" si="0"/>
        <v>0.46399999999999997</v>
      </c>
      <c r="H7" s="2" t="s">
        <v>9</v>
      </c>
      <c r="I7">
        <f t="shared" si="1"/>
        <v>-1</v>
      </c>
      <c r="J7" s="2" t="str">
        <f>IF(NOT(A7=A8),(SUMIFS(I:I, A:A, A7)+SUMIFS(D:D, A:A, A7))/SUMIFS(D:D, A:A, A7)-1,"")</f>
        <v/>
      </c>
    </row>
    <row r="8" spans="1:10" x14ac:dyDescent="0.25">
      <c r="A8" s="1">
        <v>45382</v>
      </c>
      <c r="B8" t="s">
        <v>35</v>
      </c>
      <c r="C8" t="s">
        <v>13</v>
      </c>
      <c r="D8">
        <v>1</v>
      </c>
      <c r="E8">
        <v>1.6</v>
      </c>
      <c r="F8">
        <v>2.35</v>
      </c>
      <c r="G8" s="2">
        <f t="shared" si="0"/>
        <v>0.46875</v>
      </c>
      <c r="H8" s="2" t="s">
        <v>8</v>
      </c>
      <c r="I8">
        <f t="shared" si="1"/>
        <v>1.35</v>
      </c>
      <c r="J8" s="2" t="str">
        <f>IF(NOT(A8=A9),(SUMIFS(I:I, A:A, A8)+SUMIFS(D:D, A:A, A8))/SUMIFS(D:D, A:A, A8)-1,"")</f>
        <v/>
      </c>
    </row>
    <row r="9" spans="1:10" x14ac:dyDescent="0.25">
      <c r="A9" s="1">
        <v>45382</v>
      </c>
      <c r="B9" t="s">
        <v>36</v>
      </c>
      <c r="C9" t="s">
        <v>13</v>
      </c>
      <c r="D9">
        <v>1</v>
      </c>
      <c r="E9">
        <v>1.08</v>
      </c>
      <c r="F9">
        <v>1.23</v>
      </c>
      <c r="G9" s="2">
        <f t="shared" si="0"/>
        <v>0.13888888888888884</v>
      </c>
      <c r="H9" s="2" t="s">
        <v>8</v>
      </c>
      <c r="I9">
        <f t="shared" si="1"/>
        <v>0.22999999999999998</v>
      </c>
      <c r="J9" s="2" t="str">
        <f>IF(NOT(A9=A10),(SUMIFS(I:I, A:A, A9)+SUMIFS(D:D, A:A, A9))/SUMIFS(D:D, A:A, A9)-1,"")</f>
        <v/>
      </c>
    </row>
    <row r="10" spans="1:10" x14ac:dyDescent="0.25">
      <c r="A10" s="1">
        <v>45382</v>
      </c>
      <c r="B10" t="s">
        <v>37</v>
      </c>
      <c r="C10" t="s">
        <v>24</v>
      </c>
      <c r="D10">
        <v>1</v>
      </c>
      <c r="E10">
        <v>1.1399999999999999</v>
      </c>
      <c r="F10">
        <v>1.4</v>
      </c>
      <c r="G10" s="2">
        <f t="shared" si="0"/>
        <v>0.22807017543859653</v>
      </c>
      <c r="H10" s="2" t="s">
        <v>8</v>
      </c>
      <c r="I10">
        <f t="shared" si="1"/>
        <v>0.39999999999999991</v>
      </c>
      <c r="J10" s="2" t="str">
        <f>IF(NOT(A10=A11),(SUMIFS(I:I, A:A, A10)+SUMIFS(D:D, A:A, A10))/SUMIFS(D:D, A:A, A10)-1,"")</f>
        <v/>
      </c>
    </row>
    <row r="11" spans="1:10" x14ac:dyDescent="0.25">
      <c r="A11" s="1">
        <v>45382</v>
      </c>
      <c r="B11" t="s">
        <v>38</v>
      </c>
      <c r="C11" t="s">
        <v>14</v>
      </c>
      <c r="D11">
        <v>1</v>
      </c>
      <c r="E11">
        <v>1.48</v>
      </c>
      <c r="F11">
        <v>1.74</v>
      </c>
      <c r="G11" s="2">
        <f t="shared" si="0"/>
        <v>0.17567567567567566</v>
      </c>
      <c r="H11" s="2" t="s">
        <v>9</v>
      </c>
      <c r="I11">
        <f t="shared" si="1"/>
        <v>-1</v>
      </c>
      <c r="J11" s="2" t="str">
        <f>IF(NOT(A11=A12),(SUMIFS(I:I, A:A, A11)+SUMIFS(D:D, A:A, A11))/SUMIFS(D:D, A:A, A11)-1,"")</f>
        <v/>
      </c>
    </row>
    <row r="12" spans="1:10" x14ac:dyDescent="0.25">
      <c r="A12" s="1">
        <v>45382</v>
      </c>
      <c r="B12" t="s">
        <v>39</v>
      </c>
      <c r="C12" t="s">
        <v>27</v>
      </c>
      <c r="D12">
        <v>1</v>
      </c>
      <c r="E12">
        <v>1.5</v>
      </c>
      <c r="F12">
        <v>1.71</v>
      </c>
      <c r="G12" s="2">
        <f t="shared" si="0"/>
        <v>0.1399999999999999</v>
      </c>
      <c r="H12" s="2" t="s">
        <v>8</v>
      </c>
      <c r="I12">
        <f t="shared" si="1"/>
        <v>0.71</v>
      </c>
      <c r="J12" s="2" t="str">
        <f>IF(NOT(A12=A13),(SUMIFS(I:I, A:A, A12)+SUMIFS(D:D, A:A, A12))/SUMIFS(D:D, A:A, A12)-1,"")</f>
        <v/>
      </c>
    </row>
    <row r="13" spans="1:10" x14ac:dyDescent="0.25">
      <c r="A13" s="1">
        <v>45382</v>
      </c>
      <c r="B13" t="s">
        <v>40</v>
      </c>
      <c r="C13" t="s">
        <v>24</v>
      </c>
      <c r="D13">
        <v>1</v>
      </c>
      <c r="E13">
        <v>1.1100000000000001</v>
      </c>
      <c r="F13">
        <v>1.3</v>
      </c>
      <c r="G13" s="2">
        <f t="shared" si="0"/>
        <v>0.1711711711711712</v>
      </c>
      <c r="H13" s="2" t="s">
        <v>8</v>
      </c>
      <c r="I13">
        <f t="shared" si="1"/>
        <v>0.30000000000000004</v>
      </c>
      <c r="J13" s="2" t="str">
        <f>IF(NOT(A13=A14),(SUMIFS(I:I, A:A, A13)+SUMIFS(D:D, A:A, A13))/SUMIFS(D:D, A:A, A13)-1,"")</f>
        <v/>
      </c>
    </row>
    <row r="14" spans="1:10" x14ac:dyDescent="0.25">
      <c r="A14" s="1">
        <v>45382</v>
      </c>
      <c r="B14" t="s">
        <v>30</v>
      </c>
      <c r="C14" t="s">
        <v>29</v>
      </c>
      <c r="D14">
        <v>1</v>
      </c>
      <c r="E14">
        <v>1.42</v>
      </c>
      <c r="F14">
        <v>2.1</v>
      </c>
      <c r="G14" s="2">
        <f t="shared" si="0"/>
        <v>0.47887323943661975</v>
      </c>
      <c r="H14" s="2" t="s">
        <v>8</v>
      </c>
      <c r="I14">
        <f t="shared" si="1"/>
        <v>1.1000000000000001</v>
      </c>
      <c r="J14" s="2" t="str">
        <f>IF(NOT(A14=A15),(SUMIFS(I:I, A:A, A14)+SUMIFS(D:D, A:A, A14))/SUMIFS(D:D, A:A, A14)-1,"")</f>
        <v/>
      </c>
    </row>
    <row r="15" spans="1:10" x14ac:dyDescent="0.25">
      <c r="A15" s="1">
        <v>45382</v>
      </c>
      <c r="B15" t="s">
        <v>11</v>
      </c>
      <c r="C15" t="s">
        <v>13</v>
      </c>
      <c r="D15">
        <v>1</v>
      </c>
      <c r="E15">
        <v>1.34</v>
      </c>
      <c r="F15">
        <v>1.51</v>
      </c>
      <c r="G15" s="2">
        <f t="shared" si="0"/>
        <v>0.12686567164179108</v>
      </c>
      <c r="H15" s="2" t="s">
        <v>8</v>
      </c>
      <c r="I15">
        <f t="shared" si="1"/>
        <v>0.51</v>
      </c>
      <c r="J15" s="2" t="str">
        <f>IF(NOT(A15=A16),(SUMIFS(I:I, A:A, A15)+SUMIFS(D:D, A:A, A15))/SUMIFS(D:D, A:A, A15)-1,"")</f>
        <v/>
      </c>
    </row>
    <row r="16" spans="1:10" x14ac:dyDescent="0.25">
      <c r="A16" s="1">
        <v>45382</v>
      </c>
      <c r="B16" t="s">
        <v>12</v>
      </c>
      <c r="C16" t="s">
        <v>14</v>
      </c>
      <c r="D16">
        <v>1</v>
      </c>
      <c r="E16">
        <v>1.04</v>
      </c>
      <c r="F16">
        <v>1.32</v>
      </c>
      <c r="G16" s="2">
        <f t="shared" si="0"/>
        <v>0.26923076923076916</v>
      </c>
      <c r="H16" s="2" t="s">
        <v>9</v>
      </c>
      <c r="I16">
        <f t="shared" si="1"/>
        <v>-1</v>
      </c>
      <c r="J16" s="2" t="str">
        <f>IF(NOT(A16=A17),(SUMIFS(I:I, A:A, A16)+SUMIFS(D:D, A:A, A16))/SUMIFS(D:D, A:A, A16)-1,"")</f>
        <v/>
      </c>
    </row>
    <row r="17" spans="1:10" x14ac:dyDescent="0.25">
      <c r="A17" s="1">
        <v>45382</v>
      </c>
      <c r="B17" t="s">
        <v>12</v>
      </c>
      <c r="C17" t="s">
        <v>15</v>
      </c>
      <c r="D17">
        <v>1</v>
      </c>
      <c r="E17">
        <v>2.57</v>
      </c>
      <c r="F17">
        <v>3.3</v>
      </c>
      <c r="G17" s="2">
        <f t="shared" si="0"/>
        <v>0.28404669260700399</v>
      </c>
      <c r="H17" s="2" t="s">
        <v>9</v>
      </c>
      <c r="I17">
        <f t="shared" si="1"/>
        <v>-1</v>
      </c>
      <c r="J17" s="2" t="str">
        <f>IF(NOT(A17=A18),(SUMIFS(I:I, A:A, A17)+SUMIFS(D:D, A:A, A17))/SUMIFS(D:D, A:A, A17)-1,"")</f>
        <v/>
      </c>
    </row>
    <row r="18" spans="1:10" x14ac:dyDescent="0.25">
      <c r="A18" s="1">
        <v>45382</v>
      </c>
      <c r="B18" t="s">
        <v>16</v>
      </c>
      <c r="C18" t="s">
        <v>14</v>
      </c>
      <c r="D18">
        <v>1</v>
      </c>
      <c r="E18">
        <v>1.06</v>
      </c>
      <c r="F18">
        <v>1.56</v>
      </c>
      <c r="G18" s="2">
        <f t="shared" si="0"/>
        <v>0.47169811320754707</v>
      </c>
      <c r="H18" s="2" t="s">
        <v>8</v>
      </c>
      <c r="I18">
        <f t="shared" si="1"/>
        <v>0.56000000000000005</v>
      </c>
      <c r="J18" s="2" t="str">
        <f>IF(NOT(A18=A19),(SUMIFS(I:I, A:A, A18)+SUMIFS(D:D, A:A, A18))/SUMIFS(D:D, A:A, A18)-1,"")</f>
        <v/>
      </c>
    </row>
    <row r="19" spans="1:10" x14ac:dyDescent="0.25">
      <c r="A19" s="1">
        <v>45382</v>
      </c>
      <c r="B19" t="s">
        <v>17</v>
      </c>
      <c r="C19" t="s">
        <v>14</v>
      </c>
      <c r="D19">
        <v>1</v>
      </c>
      <c r="E19">
        <v>1.22</v>
      </c>
      <c r="F19">
        <v>1.77</v>
      </c>
      <c r="G19" s="2">
        <f t="shared" si="0"/>
        <v>0.45081967213114749</v>
      </c>
      <c r="H19" s="2" t="s">
        <v>8</v>
      </c>
      <c r="I19">
        <f t="shared" si="1"/>
        <v>0.77</v>
      </c>
      <c r="J19" s="2" t="str">
        <f>IF(NOT(A19=A20),(SUMIFS(I:I, A:A, A19)+SUMIFS(D:D, A:A, A19))/SUMIFS(D:D, A:A, A19)-1,"")</f>
        <v/>
      </c>
    </row>
    <row r="20" spans="1:10" x14ac:dyDescent="0.25">
      <c r="A20" s="1">
        <v>45382</v>
      </c>
      <c r="B20" t="s">
        <v>18</v>
      </c>
      <c r="C20" t="s">
        <v>14</v>
      </c>
      <c r="D20">
        <v>1</v>
      </c>
      <c r="E20">
        <v>1.1100000000000001</v>
      </c>
      <c r="F20">
        <v>1.31</v>
      </c>
      <c r="G20" s="2">
        <f t="shared" si="0"/>
        <v>0.18018018018018012</v>
      </c>
      <c r="H20" s="2" t="s">
        <v>8</v>
      </c>
      <c r="I20">
        <f t="shared" si="1"/>
        <v>0.31000000000000005</v>
      </c>
      <c r="J20" s="2" t="str">
        <f>IF(NOT(A20=A21),(SUMIFS(I:I, A:A, A20)+SUMIFS(D:D, A:A, A20))/SUMIFS(D:D, A:A, A20)-1,"")</f>
        <v/>
      </c>
    </row>
    <row r="21" spans="1:10" x14ac:dyDescent="0.25">
      <c r="A21" s="1">
        <v>45382</v>
      </c>
      <c r="B21" t="s">
        <v>17</v>
      </c>
      <c r="C21" t="s">
        <v>19</v>
      </c>
      <c r="D21">
        <v>1</v>
      </c>
      <c r="E21">
        <v>2.0699999999999998</v>
      </c>
      <c r="F21">
        <v>3.3</v>
      </c>
      <c r="G21" s="2">
        <f t="shared" si="0"/>
        <v>0.59420289855072461</v>
      </c>
      <c r="H21" s="2" t="s">
        <v>8</v>
      </c>
      <c r="I21">
        <f t="shared" si="1"/>
        <v>2.2999999999999998</v>
      </c>
      <c r="J21" s="2" t="str">
        <f>IF(NOT(A21=A22),(SUMIFS(I:I, A:A, A21)+SUMIFS(D:D, A:A, A21))/SUMIFS(D:D, A:A, A21)-1,"")</f>
        <v/>
      </c>
    </row>
    <row r="22" spans="1:10" x14ac:dyDescent="0.25">
      <c r="A22" s="1">
        <v>45382</v>
      </c>
      <c r="B22" t="s">
        <v>17</v>
      </c>
      <c r="C22" t="s">
        <v>20</v>
      </c>
      <c r="D22">
        <v>1</v>
      </c>
      <c r="E22">
        <v>1.1499999999999999</v>
      </c>
      <c r="F22">
        <v>1.31</v>
      </c>
      <c r="G22" s="2">
        <f t="shared" si="0"/>
        <v>0.13913043478260878</v>
      </c>
      <c r="H22" s="2" t="s">
        <v>8</v>
      </c>
      <c r="I22">
        <f t="shared" si="1"/>
        <v>0.31000000000000005</v>
      </c>
      <c r="J22" s="2" t="str">
        <f>IF(NOT(A22=A23),(SUMIFS(I:I, A:A, A22)+SUMIFS(D:D, A:A, A22))/SUMIFS(D:D, A:A, A22)-1,"")</f>
        <v/>
      </c>
    </row>
    <row r="23" spans="1:10" x14ac:dyDescent="0.25">
      <c r="A23" s="1">
        <v>45382</v>
      </c>
      <c r="B23" t="s">
        <v>21</v>
      </c>
      <c r="C23" t="s">
        <v>13</v>
      </c>
      <c r="D23">
        <v>1</v>
      </c>
      <c r="E23">
        <v>1.25</v>
      </c>
      <c r="F23">
        <v>1.45</v>
      </c>
      <c r="G23" s="2">
        <f t="shared" si="0"/>
        <v>0.15999999999999992</v>
      </c>
      <c r="H23" s="2" t="s">
        <v>9</v>
      </c>
      <c r="I23">
        <f t="shared" si="1"/>
        <v>-1</v>
      </c>
      <c r="J23" s="2" t="str">
        <f>IF(NOT(A23=A24),(SUMIFS(I:I, A:A, A23)+SUMIFS(D:D, A:A, A23))/SUMIFS(D:D, A:A, A23)-1,"")</f>
        <v/>
      </c>
    </row>
    <row r="24" spans="1:10" x14ac:dyDescent="0.25">
      <c r="A24" s="1">
        <v>45382</v>
      </c>
      <c r="B24" t="s">
        <v>22</v>
      </c>
      <c r="C24" t="s">
        <v>13</v>
      </c>
      <c r="D24">
        <v>1</v>
      </c>
      <c r="E24">
        <v>1.03</v>
      </c>
      <c r="F24">
        <v>1.17</v>
      </c>
      <c r="G24" s="2">
        <f t="shared" si="0"/>
        <v>0.13592233009708732</v>
      </c>
      <c r="H24" s="2" t="s">
        <v>9</v>
      </c>
      <c r="I24">
        <f t="shared" si="1"/>
        <v>-1</v>
      </c>
      <c r="J24" s="2" t="str">
        <f>IF(NOT(A24=A25),(SUMIFS(I:I, A:A, A24)+SUMIFS(D:D, A:A, A24))/SUMIFS(D:D, A:A, A24)-1,"")</f>
        <v/>
      </c>
    </row>
    <row r="25" spans="1:10" x14ac:dyDescent="0.25">
      <c r="A25" s="1">
        <v>45382</v>
      </c>
      <c r="B25" t="s">
        <v>23</v>
      </c>
      <c r="C25" t="s">
        <v>24</v>
      </c>
      <c r="D25">
        <v>1</v>
      </c>
      <c r="E25">
        <v>2</v>
      </c>
      <c r="F25">
        <v>2.2999999999999998</v>
      </c>
      <c r="G25" s="2">
        <f t="shared" si="0"/>
        <v>0.14999999999999991</v>
      </c>
      <c r="H25" s="2" t="s">
        <v>8</v>
      </c>
      <c r="I25">
        <f t="shared" si="1"/>
        <v>1.2999999999999998</v>
      </c>
      <c r="J25" s="2" t="str">
        <f>IF(NOT(A25=A26),(SUMIFS(I:I, A:A, A25)+SUMIFS(D:D, A:A, A25))/SUMIFS(D:D, A:A, A25)-1,"")</f>
        <v/>
      </c>
    </row>
    <row r="26" spans="1:10" x14ac:dyDescent="0.25">
      <c r="A26" s="1">
        <v>45382</v>
      </c>
      <c r="B26" t="s">
        <v>23</v>
      </c>
      <c r="C26" t="s">
        <v>25</v>
      </c>
      <c r="D26">
        <v>1</v>
      </c>
      <c r="E26">
        <v>1.43</v>
      </c>
      <c r="F26">
        <v>1.74</v>
      </c>
      <c r="G26" s="2">
        <f t="shared" si="0"/>
        <v>0.21678321678321688</v>
      </c>
      <c r="H26" s="2" t="s">
        <v>8</v>
      </c>
      <c r="I26">
        <f t="shared" si="1"/>
        <v>0.74</v>
      </c>
      <c r="J26" s="2">
        <f>IF(NOT(A26=A27),(SUMIFS(I:I, A:A, A26)+SUMIFS(D:D, A:A, A26))/SUMIFS(D:D, A:A, A26)-1,"")</f>
        <v>0.14041666666666663</v>
      </c>
    </row>
    <row r="27" spans="1:10" x14ac:dyDescent="0.25">
      <c r="A27" s="1">
        <v>45383</v>
      </c>
      <c r="B27" t="s">
        <v>41</v>
      </c>
      <c r="C27" t="s">
        <v>13</v>
      </c>
      <c r="D27">
        <v>1</v>
      </c>
      <c r="E27">
        <v>1.1599999999999999</v>
      </c>
      <c r="F27">
        <v>1.43</v>
      </c>
      <c r="G27" s="2">
        <f t="shared" si="0"/>
        <v>0.23275862068965525</v>
      </c>
      <c r="H27" s="2" t="s">
        <v>9</v>
      </c>
      <c r="I27">
        <f t="shared" si="1"/>
        <v>-1</v>
      </c>
      <c r="J27" s="2" t="str">
        <f>IF(NOT(A27=A28),(SUMIFS(I:I, A:A, A27)+SUMIFS(D:D, A:A, A27))/SUMIFS(D:D, A:A, A27)-1,"")</f>
        <v/>
      </c>
    </row>
    <row r="28" spans="1:10" x14ac:dyDescent="0.25">
      <c r="A28" s="1">
        <v>45383</v>
      </c>
      <c r="B28" t="s">
        <v>41</v>
      </c>
      <c r="C28" t="s">
        <v>15</v>
      </c>
      <c r="D28">
        <v>1</v>
      </c>
      <c r="E28">
        <v>2.0099999999999998</v>
      </c>
      <c r="F28">
        <v>2.4500000000000002</v>
      </c>
      <c r="G28" s="2">
        <f t="shared" si="0"/>
        <v>0.21890547263681603</v>
      </c>
      <c r="H28" s="2" t="s">
        <v>9</v>
      </c>
      <c r="I28">
        <f t="shared" si="1"/>
        <v>-1</v>
      </c>
      <c r="J28" s="2" t="str">
        <f>IF(NOT(A28=A29),(SUMIFS(I:I, A:A, A28)+SUMIFS(D:D, A:A, A28))/SUMIFS(D:D, A:A, A28)-1,"")</f>
        <v/>
      </c>
    </row>
    <row r="29" spans="1:10" x14ac:dyDescent="0.25">
      <c r="A29" s="1">
        <v>45383</v>
      </c>
      <c r="B29" t="s">
        <v>42</v>
      </c>
      <c r="C29" t="s">
        <v>24</v>
      </c>
      <c r="D29">
        <v>1</v>
      </c>
      <c r="E29">
        <v>1.39</v>
      </c>
      <c r="F29">
        <v>1.71</v>
      </c>
      <c r="G29" s="2">
        <f t="shared" si="0"/>
        <v>0.23021582733812962</v>
      </c>
      <c r="H29" s="2" t="s">
        <v>8</v>
      </c>
      <c r="I29">
        <f t="shared" si="1"/>
        <v>0.71</v>
      </c>
      <c r="J29" s="2" t="str">
        <f>IF(NOT(A29=A30),(SUMIFS(I:I, A:A, A29)+SUMIFS(D:D, A:A, A29))/SUMIFS(D:D, A:A, A29)-1,"")</f>
        <v/>
      </c>
    </row>
    <row r="30" spans="1:10" x14ac:dyDescent="0.25">
      <c r="A30" s="1">
        <v>45383</v>
      </c>
      <c r="B30" t="s">
        <v>43</v>
      </c>
      <c r="C30" t="s">
        <v>13</v>
      </c>
      <c r="D30">
        <v>1</v>
      </c>
      <c r="E30">
        <v>1.02</v>
      </c>
      <c r="F30">
        <v>1.1499999999999999</v>
      </c>
      <c r="G30" s="2">
        <f t="shared" si="0"/>
        <v>0.12745098039215685</v>
      </c>
      <c r="H30" s="2" t="s">
        <v>9</v>
      </c>
      <c r="I30">
        <f t="shared" si="1"/>
        <v>-1</v>
      </c>
      <c r="J30" s="2" t="str">
        <f>IF(NOT(A30=A31),(SUMIFS(I:I, A:A, A30)+SUMIFS(D:D, A:A, A30))/SUMIFS(D:D, A:A, A30)-1,"")</f>
        <v/>
      </c>
    </row>
    <row r="31" spans="1:10" x14ac:dyDescent="0.25">
      <c r="A31" s="1">
        <v>45383</v>
      </c>
      <c r="B31" t="s">
        <v>43</v>
      </c>
      <c r="C31" t="s">
        <v>14</v>
      </c>
      <c r="D31">
        <v>1</v>
      </c>
      <c r="E31">
        <v>1.39</v>
      </c>
      <c r="F31">
        <v>1.77</v>
      </c>
      <c r="G31" s="2">
        <f t="shared" si="0"/>
        <v>0.27338129496402885</v>
      </c>
      <c r="H31" s="2" t="s">
        <v>9</v>
      </c>
      <c r="I31">
        <f t="shared" si="1"/>
        <v>-1</v>
      </c>
      <c r="J31" s="2" t="str">
        <f>IF(NOT(A31=A32),(SUMIFS(I:I, A:A, A31)+SUMIFS(D:D, A:A, A31))/SUMIFS(D:D, A:A, A31)-1,"")</f>
        <v/>
      </c>
    </row>
    <row r="32" spans="1:10" x14ac:dyDescent="0.25">
      <c r="A32" s="1">
        <v>45383</v>
      </c>
      <c r="B32" t="s">
        <v>44</v>
      </c>
      <c r="C32" t="s">
        <v>19</v>
      </c>
      <c r="D32">
        <v>1</v>
      </c>
      <c r="E32">
        <v>1.7</v>
      </c>
      <c r="F32">
        <v>1.95</v>
      </c>
      <c r="G32" s="2">
        <f t="shared" si="0"/>
        <v>0.14705882352941169</v>
      </c>
      <c r="H32" s="2" t="s">
        <v>8</v>
      </c>
      <c r="I32">
        <f t="shared" si="1"/>
        <v>0.95</v>
      </c>
      <c r="J32" s="2" t="str">
        <f>IF(NOT(A32=A33),(SUMIFS(I:I, A:A, A32)+SUMIFS(D:D, A:A, A32))/SUMIFS(D:D, A:A, A32)-1,"")</f>
        <v/>
      </c>
    </row>
    <row r="33" spans="1:10" x14ac:dyDescent="0.25">
      <c r="A33" s="1">
        <v>45383</v>
      </c>
      <c r="B33" t="s">
        <v>45</v>
      </c>
      <c r="C33" t="s">
        <v>19</v>
      </c>
      <c r="D33">
        <v>1</v>
      </c>
      <c r="E33">
        <v>1.52</v>
      </c>
      <c r="F33">
        <v>2</v>
      </c>
      <c r="G33" s="2">
        <f t="shared" si="0"/>
        <v>0.31578947368421062</v>
      </c>
      <c r="H33" s="2" t="s">
        <v>9</v>
      </c>
      <c r="I33">
        <f t="shared" si="1"/>
        <v>-1</v>
      </c>
      <c r="J33" s="2" t="str">
        <f>IF(NOT(A33=A34),(SUMIFS(I:I, A:A, A33)+SUMIFS(D:D, A:A, A33))/SUMIFS(D:D, A:A, A33)-1,"")</f>
        <v/>
      </c>
    </row>
    <row r="34" spans="1:10" x14ac:dyDescent="0.25">
      <c r="A34" s="1">
        <v>45383</v>
      </c>
      <c r="B34" t="s">
        <v>46</v>
      </c>
      <c r="C34" t="s">
        <v>13</v>
      </c>
      <c r="D34">
        <v>1</v>
      </c>
      <c r="E34">
        <v>1.45</v>
      </c>
      <c r="F34">
        <v>1.77</v>
      </c>
      <c r="G34" s="2">
        <f t="shared" si="0"/>
        <v>0.22068965517241379</v>
      </c>
      <c r="H34" s="2" t="s">
        <v>9</v>
      </c>
      <c r="I34">
        <f t="shared" si="1"/>
        <v>-1</v>
      </c>
      <c r="J34" s="2" t="str">
        <f>IF(NOT(A34=A35),(SUMIFS(I:I, A:A, A34)+SUMIFS(D:D, A:A, A34))/SUMIFS(D:D, A:A, A34)-1,"")</f>
        <v/>
      </c>
    </row>
    <row r="35" spans="1:10" x14ac:dyDescent="0.25">
      <c r="A35" s="1">
        <v>45383</v>
      </c>
      <c r="B35" t="s">
        <v>47</v>
      </c>
      <c r="C35" t="s">
        <v>13</v>
      </c>
      <c r="D35">
        <v>1</v>
      </c>
      <c r="E35">
        <v>1.1299999999999999</v>
      </c>
      <c r="F35">
        <v>1.43</v>
      </c>
      <c r="G35" s="2">
        <f t="shared" si="0"/>
        <v>0.26548672566371678</v>
      </c>
      <c r="H35" s="2" t="s">
        <v>8</v>
      </c>
      <c r="I35">
        <f t="shared" si="1"/>
        <v>0.42999999999999994</v>
      </c>
      <c r="J35" s="2" t="str">
        <f>IF(NOT(A35=A36),(SUMIFS(I:I, A:A, A35)+SUMIFS(D:D, A:A, A35))/SUMIFS(D:D, A:A, A35)-1,"")</f>
        <v/>
      </c>
    </row>
    <row r="36" spans="1:10" x14ac:dyDescent="0.25">
      <c r="A36" s="1">
        <v>45383</v>
      </c>
      <c r="B36" t="s">
        <v>47</v>
      </c>
      <c r="C36" t="s">
        <v>14</v>
      </c>
      <c r="D36">
        <v>1</v>
      </c>
      <c r="E36">
        <v>2.41</v>
      </c>
      <c r="F36">
        <v>3</v>
      </c>
      <c r="G36" s="2">
        <f t="shared" si="0"/>
        <v>0.24481327800829877</v>
      </c>
      <c r="H36" s="2" t="s">
        <v>8</v>
      </c>
      <c r="I36">
        <f t="shared" si="1"/>
        <v>2</v>
      </c>
      <c r="J36" s="2" t="str">
        <f>IF(NOT(A36=A37),(SUMIFS(I:I, A:A, A36)+SUMIFS(D:D, A:A, A36))/SUMIFS(D:D, A:A, A36)-1,"")</f>
        <v/>
      </c>
    </row>
    <row r="37" spans="1:10" x14ac:dyDescent="0.25">
      <c r="A37" s="1">
        <v>45383</v>
      </c>
      <c r="B37" t="s">
        <v>48</v>
      </c>
      <c r="C37" t="s">
        <v>14</v>
      </c>
      <c r="D37">
        <v>1</v>
      </c>
      <c r="E37">
        <v>1.26</v>
      </c>
      <c r="F37">
        <v>1.61</v>
      </c>
      <c r="G37" s="2">
        <f t="shared" si="0"/>
        <v>0.2777777777777779</v>
      </c>
      <c r="H37" s="2" t="s">
        <v>9</v>
      </c>
      <c r="I37">
        <f t="shared" si="1"/>
        <v>-1</v>
      </c>
      <c r="J37" s="2" t="str">
        <f>IF(NOT(A37=A38),(SUMIFS(I:I, A:A, A37)+SUMIFS(D:D, A:A, A37))/SUMIFS(D:D, A:A, A37)-1,"")</f>
        <v/>
      </c>
    </row>
    <row r="38" spans="1:10" x14ac:dyDescent="0.25">
      <c r="A38" s="1">
        <v>45383</v>
      </c>
      <c r="B38" t="s">
        <v>49</v>
      </c>
      <c r="C38" t="s">
        <v>24</v>
      </c>
      <c r="D38">
        <v>1</v>
      </c>
      <c r="E38">
        <v>1.08</v>
      </c>
      <c r="F38">
        <v>1.24</v>
      </c>
      <c r="G38" s="2">
        <f t="shared" si="0"/>
        <v>0.14814814814814814</v>
      </c>
      <c r="H38" s="2" t="s">
        <v>8</v>
      </c>
      <c r="I38">
        <f t="shared" si="1"/>
        <v>0.24</v>
      </c>
      <c r="J38" s="2" t="str">
        <f>IF(NOT(A38=A39),(SUMIFS(I:I, A:A, A38)+SUMIFS(D:D, A:A, A38))/SUMIFS(D:D, A:A, A38)-1,"")</f>
        <v/>
      </c>
    </row>
    <row r="39" spans="1:10" x14ac:dyDescent="0.25">
      <c r="A39" s="1">
        <v>45383</v>
      </c>
      <c r="B39" t="s">
        <v>50</v>
      </c>
      <c r="C39" t="s">
        <v>27</v>
      </c>
      <c r="D39">
        <v>1</v>
      </c>
      <c r="E39">
        <v>1.8</v>
      </c>
      <c r="F39">
        <v>2.2200000000000002</v>
      </c>
      <c r="G39" s="2">
        <f t="shared" si="0"/>
        <v>0.23333333333333339</v>
      </c>
      <c r="H39" s="2" t="s">
        <v>9</v>
      </c>
      <c r="I39">
        <f t="shared" si="1"/>
        <v>-1</v>
      </c>
      <c r="J39" s="2" t="str">
        <f>IF(NOT(A39=A40),(SUMIFS(I:I, A:A, A39)+SUMIFS(D:D, A:A, A39))/SUMIFS(D:D, A:A, A39)-1,"")</f>
        <v/>
      </c>
    </row>
    <row r="40" spans="1:10" x14ac:dyDescent="0.25">
      <c r="A40" s="1">
        <v>45383</v>
      </c>
      <c r="B40" t="s">
        <v>49</v>
      </c>
      <c r="C40" t="s">
        <v>19</v>
      </c>
      <c r="D40">
        <v>1</v>
      </c>
      <c r="E40">
        <v>1.3</v>
      </c>
      <c r="F40">
        <v>1.59</v>
      </c>
      <c r="G40" s="2">
        <f t="shared" si="0"/>
        <v>0.22307692307692317</v>
      </c>
      <c r="H40" s="2" t="s">
        <v>9</v>
      </c>
      <c r="I40">
        <f t="shared" si="1"/>
        <v>-1</v>
      </c>
      <c r="J40" s="2" t="str">
        <f>IF(NOT(A40=A41),(SUMIFS(I:I, A:A, A40)+SUMIFS(D:D, A:A, A40))/SUMIFS(D:D, A:A, A40)-1,"")</f>
        <v/>
      </c>
    </row>
    <row r="41" spans="1:10" x14ac:dyDescent="0.25">
      <c r="A41" s="1">
        <v>45383</v>
      </c>
      <c r="B41" t="s">
        <v>51</v>
      </c>
      <c r="C41" t="s">
        <v>19</v>
      </c>
      <c r="D41">
        <v>1</v>
      </c>
      <c r="E41">
        <v>1.75</v>
      </c>
      <c r="F41">
        <v>2.25</v>
      </c>
      <c r="G41" s="2">
        <f t="shared" si="0"/>
        <v>0.28571428571428581</v>
      </c>
      <c r="H41" s="2" t="s">
        <v>9</v>
      </c>
      <c r="I41">
        <f t="shared" si="1"/>
        <v>-1</v>
      </c>
      <c r="J41" s="2">
        <f>IF(NOT(A41=A42),(SUMIFS(I:I, A:A, A41)+SUMIFS(D:D, A:A, A41))/SUMIFS(D:D, A:A, A41)-1,"")</f>
        <v>-0.378</v>
      </c>
    </row>
    <row r="42" spans="1:10" x14ac:dyDescent="0.25">
      <c r="A42" s="1">
        <v>45391</v>
      </c>
      <c r="B42" t="s">
        <v>52</v>
      </c>
      <c r="C42" t="s">
        <v>14</v>
      </c>
      <c r="D42">
        <v>1</v>
      </c>
      <c r="E42">
        <v>1.79</v>
      </c>
      <c r="F42">
        <v>2.2000000000000002</v>
      </c>
      <c r="G42" s="2">
        <f t="shared" si="0"/>
        <v>0.22905027932960897</v>
      </c>
      <c r="H42" s="2" t="s">
        <v>9</v>
      </c>
      <c r="I42">
        <f t="shared" si="1"/>
        <v>-1</v>
      </c>
      <c r="J42" s="2" t="str">
        <f>IF(NOT(A42=A43),(SUMIFS(I:I, A:A, A42)+SUMIFS(D:D, A:A, A42))/SUMIFS(D:D, A:A, A42)-1,"")</f>
        <v/>
      </c>
    </row>
    <row r="43" spans="1:10" x14ac:dyDescent="0.25">
      <c r="A43" s="1">
        <v>45391</v>
      </c>
      <c r="B43" t="s">
        <v>53</v>
      </c>
      <c r="C43" t="s">
        <v>56</v>
      </c>
      <c r="D43">
        <v>1</v>
      </c>
      <c r="E43">
        <v>1.72</v>
      </c>
      <c r="F43">
        <v>4.8</v>
      </c>
      <c r="G43" s="2">
        <f t="shared" si="0"/>
        <v>1.7906976744186047</v>
      </c>
      <c r="H43" s="2" t="s">
        <v>9</v>
      </c>
      <c r="I43">
        <f t="shared" si="1"/>
        <v>-1</v>
      </c>
      <c r="J43" s="2" t="str">
        <f>IF(NOT(A43=A44),(SUMIFS(I:I, A:A, A43)+SUMIFS(D:D, A:A, A43))/SUMIFS(D:D, A:A, A43)-1,"")</f>
        <v/>
      </c>
    </row>
    <row r="44" spans="1:10" x14ac:dyDescent="0.25">
      <c r="A44" s="1">
        <v>45391</v>
      </c>
      <c r="B44" t="s">
        <v>53</v>
      </c>
      <c r="C44" t="s">
        <v>27</v>
      </c>
      <c r="D44">
        <v>1</v>
      </c>
      <c r="E44">
        <v>1.6</v>
      </c>
      <c r="F44">
        <v>1.91</v>
      </c>
      <c r="G44" s="2">
        <f t="shared" si="0"/>
        <v>0.19374999999999987</v>
      </c>
      <c r="H44" s="2" t="s">
        <v>9</v>
      </c>
      <c r="I44">
        <f t="shared" si="1"/>
        <v>-1</v>
      </c>
      <c r="J44" s="2" t="str">
        <f>IF(NOT(A44=A45),(SUMIFS(I:I, A:A, A44)+SUMIFS(D:D, A:A, A44))/SUMIFS(D:D, A:A, A44)-1,"")</f>
        <v/>
      </c>
    </row>
    <row r="45" spans="1:10" x14ac:dyDescent="0.25">
      <c r="A45" s="1">
        <v>45391</v>
      </c>
      <c r="B45" t="s">
        <v>43</v>
      </c>
      <c r="C45" t="s">
        <v>14</v>
      </c>
      <c r="D45">
        <v>1</v>
      </c>
      <c r="E45">
        <v>1.42</v>
      </c>
      <c r="F45">
        <v>1.63</v>
      </c>
      <c r="G45" s="2">
        <f t="shared" si="0"/>
        <v>0.147887323943662</v>
      </c>
      <c r="H45" s="2" t="s">
        <v>8</v>
      </c>
      <c r="I45">
        <f t="shared" si="1"/>
        <v>0.62999999999999989</v>
      </c>
      <c r="J45" s="2" t="str">
        <f>IF(NOT(A45=A46),(SUMIFS(I:I, A:A, A45)+SUMIFS(D:D, A:A, A45))/SUMIFS(D:D, A:A, A45)-1,"")</f>
        <v/>
      </c>
    </row>
    <row r="46" spans="1:10" x14ac:dyDescent="0.25">
      <c r="A46" s="1">
        <v>45391</v>
      </c>
      <c r="B46" t="s">
        <v>43</v>
      </c>
      <c r="C46" t="s">
        <v>56</v>
      </c>
      <c r="D46">
        <v>1</v>
      </c>
      <c r="E46">
        <v>1.53</v>
      </c>
      <c r="F46">
        <v>2.0499999999999998</v>
      </c>
      <c r="G46" s="2">
        <f t="shared" si="0"/>
        <v>0.33986928104575154</v>
      </c>
      <c r="H46" s="2" t="s">
        <v>8</v>
      </c>
      <c r="I46">
        <f t="shared" si="1"/>
        <v>1.0499999999999998</v>
      </c>
      <c r="J46" s="2" t="str">
        <f>IF(NOT(A46=A47),(SUMIFS(I:I, A:A, A46)+SUMIFS(D:D, A:A, A46))/SUMIFS(D:D, A:A, A46)-1,"")</f>
        <v/>
      </c>
    </row>
    <row r="47" spans="1:10" x14ac:dyDescent="0.25">
      <c r="A47" s="1">
        <v>45391</v>
      </c>
      <c r="B47" t="s">
        <v>45</v>
      </c>
      <c r="C47" t="s">
        <v>19</v>
      </c>
      <c r="D47">
        <v>1</v>
      </c>
      <c r="E47">
        <v>1.39</v>
      </c>
      <c r="F47">
        <v>2</v>
      </c>
      <c r="G47" s="2">
        <f t="shared" si="0"/>
        <v>0.43884892086330951</v>
      </c>
      <c r="H47" s="2" t="s">
        <v>9</v>
      </c>
      <c r="I47">
        <f t="shared" si="1"/>
        <v>-1</v>
      </c>
      <c r="J47" s="2" t="str">
        <f>IF(NOT(A47=A48),(SUMIFS(I:I, A:A, A47)+SUMIFS(D:D, A:A, A47))/SUMIFS(D:D, A:A, A47)-1,"")</f>
        <v/>
      </c>
    </row>
    <row r="48" spans="1:10" x14ac:dyDescent="0.25">
      <c r="A48" s="1">
        <v>45391</v>
      </c>
      <c r="B48" t="s">
        <v>55</v>
      </c>
      <c r="C48" t="s">
        <v>14</v>
      </c>
      <c r="D48">
        <v>1</v>
      </c>
      <c r="E48">
        <v>1.7</v>
      </c>
      <c r="F48">
        <v>2.25</v>
      </c>
      <c r="G48" s="2">
        <f t="shared" si="0"/>
        <v>0.32352941176470584</v>
      </c>
      <c r="H48" s="2" t="s">
        <v>9</v>
      </c>
      <c r="I48">
        <f t="shared" si="1"/>
        <v>-1</v>
      </c>
      <c r="J48" s="2" t="str">
        <f>IF(NOT(A48=A49),(SUMIFS(I:I, A:A, A48)+SUMIFS(D:D, A:A, A48))/SUMIFS(D:D, A:A, A48)-1,"")</f>
        <v/>
      </c>
    </row>
    <row r="49" spans="1:10" x14ac:dyDescent="0.25">
      <c r="A49" s="1">
        <v>45391</v>
      </c>
      <c r="B49" t="s">
        <v>41</v>
      </c>
      <c r="C49" t="s">
        <v>13</v>
      </c>
      <c r="D49">
        <v>1</v>
      </c>
      <c r="E49">
        <v>1.25</v>
      </c>
      <c r="F49">
        <v>1.57</v>
      </c>
      <c r="G49" s="2">
        <f t="shared" si="0"/>
        <v>0.25600000000000001</v>
      </c>
      <c r="H49" s="2" t="s">
        <v>8</v>
      </c>
      <c r="I49">
        <f t="shared" si="1"/>
        <v>0.57000000000000006</v>
      </c>
      <c r="J49" s="2" t="str">
        <f>IF(NOT(A49=A50),(SUMIFS(I:I, A:A, A49)+SUMIFS(D:D, A:A, A49))/SUMIFS(D:D, A:A, A49)-1,"")</f>
        <v/>
      </c>
    </row>
    <row r="50" spans="1:10" x14ac:dyDescent="0.25">
      <c r="A50" s="1">
        <v>45391</v>
      </c>
      <c r="B50" t="s">
        <v>41</v>
      </c>
      <c r="C50" t="s">
        <v>27</v>
      </c>
      <c r="D50">
        <v>1</v>
      </c>
      <c r="E50">
        <v>1.1399999999999999</v>
      </c>
      <c r="F50">
        <v>1.63</v>
      </c>
      <c r="G50" s="2">
        <f t="shared" si="0"/>
        <v>0.42982456140350878</v>
      </c>
      <c r="H50" s="2" t="s">
        <v>8</v>
      </c>
      <c r="I50">
        <f t="shared" si="1"/>
        <v>0.62999999999999989</v>
      </c>
      <c r="J50" s="2" t="str">
        <f>IF(NOT(A50=A51),(SUMIFS(I:I, A:A, A50)+SUMIFS(D:D, A:A, A50))/SUMIFS(D:D, A:A, A50)-1,"")</f>
        <v/>
      </c>
    </row>
    <row r="51" spans="1:10" x14ac:dyDescent="0.25">
      <c r="A51" s="1">
        <v>45391</v>
      </c>
      <c r="B51" t="s">
        <v>55</v>
      </c>
      <c r="C51" t="s">
        <v>27</v>
      </c>
      <c r="D51">
        <v>1</v>
      </c>
      <c r="E51">
        <v>1.37</v>
      </c>
      <c r="F51">
        <v>1.8</v>
      </c>
      <c r="G51" s="2">
        <f t="shared" si="0"/>
        <v>0.31386861313868608</v>
      </c>
      <c r="H51" s="2" t="s">
        <v>8</v>
      </c>
      <c r="I51">
        <f t="shared" si="1"/>
        <v>0.8</v>
      </c>
      <c r="J51" s="2" t="str">
        <f>IF(NOT(A51=A52),(SUMIFS(I:I, A:A, A51)+SUMIFS(D:D, A:A, A51))/SUMIFS(D:D, A:A, A51)-1,"")</f>
        <v/>
      </c>
    </row>
    <row r="52" spans="1:10" x14ac:dyDescent="0.25">
      <c r="A52" s="1">
        <v>45391</v>
      </c>
      <c r="B52" t="s">
        <v>41</v>
      </c>
      <c r="C52" t="s">
        <v>56</v>
      </c>
      <c r="D52">
        <v>1</v>
      </c>
      <c r="E52">
        <v>1.24</v>
      </c>
      <c r="F52">
        <v>1.69</v>
      </c>
      <c r="G52" s="2">
        <f t="shared" si="0"/>
        <v>0.36290322580645151</v>
      </c>
      <c r="H52" s="2" t="s">
        <v>8</v>
      </c>
      <c r="I52">
        <f t="shared" si="1"/>
        <v>0.69</v>
      </c>
      <c r="J52" s="2" t="str">
        <f>IF(NOT(A52=A53),(SUMIFS(I:I, A:A, A52)+SUMIFS(D:D, A:A, A52))/SUMIFS(D:D, A:A, A52)-1,"")</f>
        <v/>
      </c>
    </row>
    <row r="53" spans="1:10" x14ac:dyDescent="0.25">
      <c r="A53" s="1">
        <v>45391</v>
      </c>
      <c r="B53" t="s">
        <v>57</v>
      </c>
      <c r="C53" t="s">
        <v>13</v>
      </c>
      <c r="D53">
        <v>1</v>
      </c>
      <c r="E53">
        <v>1.33</v>
      </c>
      <c r="F53">
        <v>1.74</v>
      </c>
      <c r="G53" s="2">
        <f t="shared" si="0"/>
        <v>0.30827067669172914</v>
      </c>
      <c r="H53" s="2" t="s">
        <v>8</v>
      </c>
      <c r="I53">
        <f t="shared" si="1"/>
        <v>0.74</v>
      </c>
      <c r="J53" s="2" t="str">
        <f>IF(NOT(A53=A54),(SUMIFS(I:I, A:A, A53)+SUMIFS(D:D, A:A, A53))/SUMIFS(D:D, A:A, A53)-1,"")</f>
        <v/>
      </c>
    </row>
    <row r="54" spans="1:10" x14ac:dyDescent="0.25">
      <c r="A54" s="1">
        <v>45391</v>
      </c>
      <c r="B54" t="s">
        <v>57</v>
      </c>
      <c r="C54" t="s">
        <v>14</v>
      </c>
      <c r="D54">
        <v>1</v>
      </c>
      <c r="E54">
        <v>2.15</v>
      </c>
      <c r="F54">
        <v>4.7</v>
      </c>
      <c r="G54" s="2">
        <f t="shared" si="0"/>
        <v>1.1860465116279073</v>
      </c>
      <c r="H54" s="2" t="s">
        <v>8</v>
      </c>
      <c r="I54">
        <f t="shared" si="1"/>
        <v>3.7</v>
      </c>
      <c r="J54" s="2" t="str">
        <f>IF(NOT(A54=A55),(SUMIFS(I:I, A:A, A54)+SUMIFS(D:D, A:A, A54))/SUMIFS(D:D, A:A, A54)-1,"")</f>
        <v/>
      </c>
    </row>
    <row r="55" spans="1:10" x14ac:dyDescent="0.25">
      <c r="A55" s="1">
        <v>45391</v>
      </c>
      <c r="B55" t="s">
        <v>58</v>
      </c>
      <c r="C55" t="s">
        <v>54</v>
      </c>
      <c r="D55">
        <v>1</v>
      </c>
      <c r="E55">
        <v>1.32</v>
      </c>
      <c r="F55">
        <v>1.63</v>
      </c>
      <c r="G55" s="2">
        <f t="shared" si="0"/>
        <v>0.23484848484848464</v>
      </c>
      <c r="H55" s="2" t="s">
        <v>8</v>
      </c>
      <c r="I55">
        <f t="shared" si="1"/>
        <v>0.62999999999999989</v>
      </c>
      <c r="J55" s="2" t="str">
        <f>IF(NOT(A55=A56),(SUMIFS(I:I, A:A, A55)+SUMIFS(D:D, A:A, A55))/SUMIFS(D:D, A:A, A55)-1,"")</f>
        <v/>
      </c>
    </row>
    <row r="56" spans="1:10" x14ac:dyDescent="0.25">
      <c r="A56" s="1">
        <v>45391</v>
      </c>
      <c r="B56" t="s">
        <v>59</v>
      </c>
      <c r="C56" t="s">
        <v>27</v>
      </c>
      <c r="D56">
        <v>1</v>
      </c>
      <c r="E56">
        <v>1.23</v>
      </c>
      <c r="F56">
        <v>1.67</v>
      </c>
      <c r="G56" s="2">
        <f t="shared" si="0"/>
        <v>0.35772357723577231</v>
      </c>
      <c r="H56" s="2" t="s">
        <v>9</v>
      </c>
      <c r="I56">
        <f t="shared" si="1"/>
        <v>-1</v>
      </c>
      <c r="J56" s="2" t="str">
        <f>IF(NOT(A56=A57),(SUMIFS(I:I, A:A, A56)+SUMIFS(D:D, A:A, A56))/SUMIFS(D:D, A:A, A56)-1,"")</f>
        <v/>
      </c>
    </row>
    <row r="57" spans="1:10" x14ac:dyDescent="0.25">
      <c r="A57" s="1">
        <v>45391</v>
      </c>
      <c r="B57" t="s">
        <v>57</v>
      </c>
      <c r="C57" t="s">
        <v>27</v>
      </c>
      <c r="D57">
        <v>1</v>
      </c>
      <c r="E57">
        <v>1.19</v>
      </c>
      <c r="F57">
        <v>1.48</v>
      </c>
      <c r="G57" s="2">
        <f t="shared" si="0"/>
        <v>0.24369747899159666</v>
      </c>
      <c r="H57" s="2" t="s">
        <v>8</v>
      </c>
      <c r="I57">
        <f t="shared" si="1"/>
        <v>0.48</v>
      </c>
      <c r="J57" s="2" t="str">
        <f>IF(NOT(A57=A58),(SUMIFS(I:I, A:A, A57)+SUMIFS(D:D, A:A, A57))/SUMIFS(D:D, A:A, A57)-1,"")</f>
        <v/>
      </c>
    </row>
    <row r="58" spans="1:10" x14ac:dyDescent="0.25">
      <c r="A58" s="1">
        <v>45391</v>
      </c>
      <c r="B58" t="s">
        <v>17</v>
      </c>
      <c r="C58" t="s">
        <v>56</v>
      </c>
      <c r="D58">
        <v>1</v>
      </c>
      <c r="E58">
        <v>1.82</v>
      </c>
      <c r="F58">
        <v>3.3</v>
      </c>
      <c r="G58" s="2">
        <f t="shared" si="0"/>
        <v>0.81318681318681296</v>
      </c>
      <c r="H58" s="2" t="s">
        <v>8</v>
      </c>
      <c r="I58">
        <f t="shared" si="1"/>
        <v>2.2999999999999998</v>
      </c>
      <c r="J58" s="2" t="str">
        <f>IF(NOT(A58=A59),(SUMIFS(I:I, A:A, A58)+SUMIFS(D:D, A:A, A58))/SUMIFS(D:D, A:A, A58)-1,"")</f>
        <v/>
      </c>
    </row>
    <row r="59" spans="1:10" x14ac:dyDescent="0.25">
      <c r="A59" s="1">
        <v>45391</v>
      </c>
      <c r="B59" t="s">
        <v>60</v>
      </c>
      <c r="C59" t="s">
        <v>56</v>
      </c>
      <c r="D59">
        <v>1</v>
      </c>
      <c r="E59">
        <v>1.23</v>
      </c>
      <c r="F59">
        <v>1.48</v>
      </c>
      <c r="G59" s="2">
        <f t="shared" si="0"/>
        <v>0.20325203252032531</v>
      </c>
      <c r="H59" s="2" t="s">
        <v>8</v>
      </c>
      <c r="I59">
        <f t="shared" si="1"/>
        <v>0.48</v>
      </c>
      <c r="J59" s="2" t="str">
        <f>IF(NOT(A59=A60),(SUMIFS(I:I, A:A, A59)+SUMIFS(D:D, A:A, A59))/SUMIFS(D:D, A:A, A59)-1,"")</f>
        <v/>
      </c>
    </row>
    <row r="60" spans="1:10" x14ac:dyDescent="0.25">
      <c r="A60" s="1">
        <v>45391</v>
      </c>
      <c r="B60" t="s">
        <v>61</v>
      </c>
      <c r="C60" t="s">
        <v>19</v>
      </c>
      <c r="D60">
        <v>1</v>
      </c>
      <c r="E60">
        <v>1.26</v>
      </c>
      <c r="F60">
        <v>1.48</v>
      </c>
      <c r="G60" s="2">
        <f t="shared" si="0"/>
        <v>0.17460317460317465</v>
      </c>
      <c r="H60" s="2" t="s">
        <v>8</v>
      </c>
      <c r="I60">
        <f t="shared" si="1"/>
        <v>0.48</v>
      </c>
      <c r="J60" s="2" t="str">
        <f>IF(NOT(A60=A61),(SUMIFS(I:I, A:A, A60)+SUMIFS(D:D, A:A, A60))/SUMIFS(D:D, A:A, A60)-1,"")</f>
        <v/>
      </c>
    </row>
    <row r="61" spans="1:10" x14ac:dyDescent="0.25">
      <c r="A61" s="1">
        <v>45391</v>
      </c>
      <c r="B61" t="s">
        <v>17</v>
      </c>
      <c r="C61" t="s">
        <v>19</v>
      </c>
      <c r="D61">
        <v>1</v>
      </c>
      <c r="E61">
        <v>1.86</v>
      </c>
      <c r="F61">
        <v>2.5499999999999998</v>
      </c>
      <c r="G61" s="2">
        <f t="shared" si="0"/>
        <v>0.37096774193548376</v>
      </c>
      <c r="H61" s="2" t="s">
        <v>9</v>
      </c>
      <c r="I61">
        <f t="shared" si="1"/>
        <v>-1</v>
      </c>
      <c r="J61" s="2" t="str">
        <f>IF(NOT(A61=A62),(SUMIFS(I:I, A:A, A61)+SUMIFS(D:D, A:A, A61))/SUMIFS(D:D, A:A, A61)-1,"")</f>
        <v/>
      </c>
    </row>
    <row r="62" spans="1:10" x14ac:dyDescent="0.25">
      <c r="A62" s="1">
        <v>45391</v>
      </c>
      <c r="B62" t="s">
        <v>62</v>
      </c>
      <c r="C62" t="s">
        <v>14</v>
      </c>
      <c r="D62">
        <v>1</v>
      </c>
      <c r="E62">
        <v>1.25</v>
      </c>
      <c r="F62">
        <v>1.5</v>
      </c>
      <c r="G62" s="2">
        <f t="shared" si="0"/>
        <v>0.19999999999999996</v>
      </c>
      <c r="H62" s="2" t="s">
        <v>8</v>
      </c>
      <c r="I62">
        <f t="shared" si="1"/>
        <v>0.5</v>
      </c>
      <c r="J62" s="2" t="str">
        <f>IF(NOT(A62=A63),(SUMIFS(I:I, A:A, A62)+SUMIFS(D:D, A:A, A62))/SUMIFS(D:D, A:A, A62)-1,"")</f>
        <v/>
      </c>
    </row>
    <row r="63" spans="1:10" x14ac:dyDescent="0.25">
      <c r="A63" s="1">
        <v>45391</v>
      </c>
      <c r="B63" t="s">
        <v>62</v>
      </c>
      <c r="C63" t="s">
        <v>56</v>
      </c>
      <c r="D63">
        <v>1</v>
      </c>
      <c r="E63">
        <v>1.19</v>
      </c>
      <c r="F63">
        <v>1.77</v>
      </c>
      <c r="G63" s="2">
        <f t="shared" si="0"/>
        <v>0.48739495798319332</v>
      </c>
      <c r="H63" s="2" t="s">
        <v>8</v>
      </c>
      <c r="I63">
        <f t="shared" si="1"/>
        <v>0.77</v>
      </c>
      <c r="J63" s="2" t="str">
        <f>IF(NOT(A63=A64),(SUMIFS(I:I, A:A, A63)+SUMIFS(D:D, A:A, A63))/SUMIFS(D:D, A:A, A63)-1,"")</f>
        <v/>
      </c>
    </row>
    <row r="64" spans="1:10" x14ac:dyDescent="0.25">
      <c r="A64" s="1">
        <v>45391</v>
      </c>
      <c r="B64" t="s">
        <v>62</v>
      </c>
      <c r="C64" t="s">
        <v>27</v>
      </c>
      <c r="D64">
        <v>1</v>
      </c>
      <c r="E64">
        <v>1.47</v>
      </c>
      <c r="F64">
        <v>1.95</v>
      </c>
      <c r="G64" s="2">
        <f t="shared" si="0"/>
        <v>0.32653061224489788</v>
      </c>
      <c r="H64" s="2" t="s">
        <v>9</v>
      </c>
      <c r="I64">
        <f t="shared" si="1"/>
        <v>-1</v>
      </c>
      <c r="J64" s="2" t="str">
        <f>IF(NOT(A64=A65),(SUMIFS(I:I, A:A, A64)+SUMIFS(D:D, A:A, A64))/SUMIFS(D:D, A:A, A64)-1,"")</f>
        <v/>
      </c>
    </row>
    <row r="65" spans="1:10" x14ac:dyDescent="0.25">
      <c r="A65" s="1">
        <v>45391</v>
      </c>
      <c r="B65" t="s">
        <v>63</v>
      </c>
      <c r="C65" t="s">
        <v>27</v>
      </c>
      <c r="D65">
        <v>1</v>
      </c>
      <c r="E65">
        <v>1.37</v>
      </c>
      <c r="F65">
        <v>1.63</v>
      </c>
      <c r="G65" s="2">
        <f t="shared" si="0"/>
        <v>0.18978102189780999</v>
      </c>
      <c r="H65" s="2" t="s">
        <v>8</v>
      </c>
      <c r="I65">
        <f t="shared" si="1"/>
        <v>0.62999999999999989</v>
      </c>
      <c r="J65" s="2" t="str">
        <f>IF(NOT(A65=A66),(SUMIFS(I:I, A:A, A65)+SUMIFS(D:D, A:A, A65))/SUMIFS(D:D, A:A, A65)-1,"")</f>
        <v/>
      </c>
    </row>
    <row r="66" spans="1:10" x14ac:dyDescent="0.25">
      <c r="A66" s="1">
        <v>45391</v>
      </c>
      <c r="B66" t="s">
        <v>48</v>
      </c>
      <c r="C66" t="s">
        <v>56</v>
      </c>
      <c r="D66">
        <v>1</v>
      </c>
      <c r="E66">
        <v>1.56</v>
      </c>
      <c r="F66">
        <v>1.8</v>
      </c>
      <c r="G66" s="2">
        <f t="shared" si="0"/>
        <v>0.15384615384615374</v>
      </c>
      <c r="H66" s="2" t="s">
        <v>9</v>
      </c>
      <c r="I66">
        <f t="shared" si="1"/>
        <v>-1</v>
      </c>
      <c r="J66" s="2" t="str">
        <f>IF(NOT(A66=A67),(SUMIFS(I:I, A:A, A66)+SUMIFS(D:D, A:A, A66))/SUMIFS(D:D, A:A, A66)-1,"")</f>
        <v/>
      </c>
    </row>
    <row r="67" spans="1:10" x14ac:dyDescent="0.25">
      <c r="A67" s="1">
        <v>45391</v>
      </c>
      <c r="B67" t="s">
        <v>50</v>
      </c>
      <c r="C67" t="s">
        <v>27</v>
      </c>
      <c r="D67">
        <v>1</v>
      </c>
      <c r="E67">
        <v>1.5</v>
      </c>
      <c r="F67">
        <v>1.8</v>
      </c>
      <c r="G67" s="2">
        <f t="shared" si="0"/>
        <v>0.19999999999999996</v>
      </c>
      <c r="H67" s="2" t="s">
        <v>8</v>
      </c>
      <c r="I67">
        <f t="shared" si="1"/>
        <v>0.8</v>
      </c>
      <c r="J67" s="2" t="str">
        <f>IF(NOT(A67=A68),(SUMIFS(I:I, A:A, A67)+SUMIFS(D:D, A:A, A67))/SUMIFS(D:D, A:A, A67)-1,"")</f>
        <v/>
      </c>
    </row>
    <row r="68" spans="1:10" x14ac:dyDescent="0.25">
      <c r="A68" s="1">
        <v>45391</v>
      </c>
      <c r="B68" t="s">
        <v>49</v>
      </c>
      <c r="C68" t="s">
        <v>19</v>
      </c>
      <c r="D68">
        <v>1</v>
      </c>
      <c r="E68">
        <v>1.24</v>
      </c>
      <c r="F68">
        <v>1.45</v>
      </c>
      <c r="G68" s="2">
        <f t="shared" si="0"/>
        <v>0.16935483870967749</v>
      </c>
      <c r="H68" s="2" t="s">
        <v>9</v>
      </c>
      <c r="I68" cm="1">
        <f t="array" ref="I68">_xlfn.IFS(H68="Yes",F68*D68-D68,H68="no",-D68,H68="push",0)</f>
        <v>-1</v>
      </c>
      <c r="J68" s="2" t="str">
        <f>IF(NOT(A68=A69),(SUMIFS(I:I, A:A, A68)+SUMIFS(D:D, A:A, A68))/SUMIFS(D:D, A:A, A68)-1,"")</f>
        <v/>
      </c>
    </row>
    <row r="69" spans="1:10" x14ac:dyDescent="0.25">
      <c r="A69" s="1">
        <v>45391</v>
      </c>
      <c r="B69" t="s">
        <v>64</v>
      </c>
      <c r="C69" t="s">
        <v>56</v>
      </c>
      <c r="D69">
        <v>1</v>
      </c>
      <c r="E69">
        <v>2.0699999999999998</v>
      </c>
      <c r="F69">
        <v>2.4500000000000002</v>
      </c>
      <c r="G69" s="2">
        <f t="shared" si="0"/>
        <v>0.18357487922705329</v>
      </c>
      <c r="H69" s="2" t="s">
        <v>8</v>
      </c>
      <c r="I69" cm="1">
        <f t="array" ref="I69">_xlfn.IFS(H69="Yes",F69*D69-D69,H69="no",-D69,H69="push",0)</f>
        <v>1.4500000000000002</v>
      </c>
      <c r="J69" s="2">
        <f>IF(NOT(A69=A70),(SUMIFS(I:I, A:A, A69)+SUMIFS(D:D, A:A, A69))/SUMIFS(D:D, A:A, A69)-1,"")</f>
        <v>0.26178571428571429</v>
      </c>
    </row>
    <row r="70" spans="1:10" x14ac:dyDescent="0.25">
      <c r="A70" s="1">
        <v>45392</v>
      </c>
      <c r="B70" t="s">
        <v>66</v>
      </c>
      <c r="C70" t="s">
        <v>14</v>
      </c>
      <c r="D70">
        <v>1</v>
      </c>
      <c r="E70">
        <v>2.6</v>
      </c>
      <c r="F70">
        <v>4.0999999999999996</v>
      </c>
      <c r="G70" s="2">
        <f t="shared" si="0"/>
        <v>0.57692307692307665</v>
      </c>
      <c r="H70" s="2" t="s">
        <v>9</v>
      </c>
      <c r="I70" cm="1">
        <f t="array" ref="I70">_xlfn.IFS(H70="Yes",F70*D70-D70,H70="no",-D70,H70="push",0)</f>
        <v>-1</v>
      </c>
      <c r="J70" s="2" t="str">
        <f>IF(NOT(A70=A71),(SUMIFS(I:I, A:A, A70)+SUMIFS(D:D, A:A, A70))/SUMIFS(D:D, A:A, A70)-1,"")</f>
        <v/>
      </c>
    </row>
    <row r="71" spans="1:10" x14ac:dyDescent="0.25">
      <c r="A71" s="1">
        <v>45392</v>
      </c>
      <c r="B71" t="s">
        <v>67</v>
      </c>
      <c r="C71" t="s">
        <v>27</v>
      </c>
      <c r="D71">
        <v>1</v>
      </c>
      <c r="E71">
        <v>1.3</v>
      </c>
      <c r="F71">
        <v>1.69</v>
      </c>
      <c r="G71" s="2">
        <f t="shared" si="0"/>
        <v>0.29999999999999982</v>
      </c>
      <c r="H71" s="2" t="s">
        <v>8</v>
      </c>
      <c r="I71" cm="1">
        <f t="array" ref="I71">_xlfn.IFS(H71="Yes",F71*D71-D71,H71="no",-D71,H71="push",0)</f>
        <v>0.69</v>
      </c>
      <c r="J71" s="2" t="str">
        <f>IF(NOT(A71=A72),(SUMIFS(I:I, A:A, A71)+SUMIFS(D:D, A:A, A71))/SUMIFS(D:D, A:A, A71)-1,"")</f>
        <v/>
      </c>
    </row>
    <row r="72" spans="1:10" x14ac:dyDescent="0.25">
      <c r="A72" s="1">
        <v>45392</v>
      </c>
      <c r="B72" t="s">
        <v>67</v>
      </c>
      <c r="C72" t="s">
        <v>19</v>
      </c>
      <c r="D72">
        <v>1</v>
      </c>
      <c r="E72">
        <v>1.1399999999999999</v>
      </c>
      <c r="F72">
        <v>1.29</v>
      </c>
      <c r="G72" s="2">
        <f t="shared" si="0"/>
        <v>0.13157894736842124</v>
      </c>
      <c r="H72" s="2" t="s">
        <v>8</v>
      </c>
      <c r="I72" cm="1">
        <f t="array" ref="I72">_xlfn.IFS(H72="Yes",F72*D72-D72,H72="no",-D72,H72="push",0)</f>
        <v>0.29000000000000004</v>
      </c>
      <c r="J72" s="2" t="str">
        <f>IF(NOT(A72=A73),(SUMIFS(I:I, A:A, A72)+SUMIFS(D:D, A:A, A72))/SUMIFS(D:D, A:A, A72)-1,"")</f>
        <v/>
      </c>
    </row>
    <row r="73" spans="1:10" x14ac:dyDescent="0.25">
      <c r="A73" s="1">
        <v>45392</v>
      </c>
      <c r="B73" t="s">
        <v>68</v>
      </c>
      <c r="C73" t="s">
        <v>19</v>
      </c>
      <c r="D73">
        <v>1</v>
      </c>
      <c r="E73">
        <v>1.6</v>
      </c>
      <c r="F73">
        <v>2.15</v>
      </c>
      <c r="G73" s="2">
        <f t="shared" si="0"/>
        <v>0.34374999999999978</v>
      </c>
      <c r="H73" s="2" t="s">
        <v>9</v>
      </c>
      <c r="I73" cm="1">
        <f t="array" ref="I73">_xlfn.IFS(H73="Yes",F73*D73-D73,H73="no",-D73,H73="push",0)</f>
        <v>-1</v>
      </c>
      <c r="J73" s="2" t="str">
        <f>IF(NOT(A73=A74),(SUMIFS(I:I, A:A, A73)+SUMIFS(D:D, A:A, A73))/SUMIFS(D:D, A:A, A73)-1,"")</f>
        <v/>
      </c>
    </row>
    <row r="74" spans="1:10" x14ac:dyDescent="0.25">
      <c r="A74" s="1">
        <v>45392</v>
      </c>
      <c r="B74" t="s">
        <v>42</v>
      </c>
      <c r="C74" t="s">
        <v>56</v>
      </c>
      <c r="D74">
        <v>1</v>
      </c>
      <c r="E74">
        <v>1.2</v>
      </c>
      <c r="F74">
        <v>1.42</v>
      </c>
      <c r="G74" s="2">
        <f t="shared" si="0"/>
        <v>0.18333333333333335</v>
      </c>
      <c r="H74" s="2" t="s">
        <v>8</v>
      </c>
      <c r="I74" cm="1">
        <f t="array" ref="I74">_xlfn.IFS(H74="Yes",F74*D74-D74,H74="no",-D74,H74="push",0)</f>
        <v>0.41999999999999993</v>
      </c>
      <c r="J74" s="2" t="str">
        <f>IF(NOT(A74=A75),(SUMIFS(I:I, A:A, A74)+SUMIFS(D:D, A:A, A74))/SUMIFS(D:D, A:A, A74)-1,"")</f>
        <v/>
      </c>
    </row>
    <row r="75" spans="1:10" x14ac:dyDescent="0.25">
      <c r="A75" s="1">
        <v>45392</v>
      </c>
      <c r="B75" t="s">
        <v>69</v>
      </c>
      <c r="C75" t="s">
        <v>56</v>
      </c>
      <c r="D75">
        <v>1</v>
      </c>
      <c r="E75">
        <v>2</v>
      </c>
      <c r="F75">
        <v>2.5499999999999998</v>
      </c>
      <c r="G75" s="2">
        <f t="shared" si="0"/>
        <v>0.27499999999999991</v>
      </c>
      <c r="H75" s="2" t="s">
        <v>9</v>
      </c>
      <c r="I75" cm="1">
        <f t="array" ref="I75">_xlfn.IFS(H75="Yes",F75*D75-D75,H75="no",-D75,H75="push",0)</f>
        <v>-1</v>
      </c>
      <c r="J75" s="2" t="str">
        <f>IF(NOT(A75=A76),(SUMIFS(I:I, A:A, A75)+SUMIFS(D:D, A:A, A75))/SUMIFS(D:D, A:A, A75)-1,"")</f>
        <v/>
      </c>
    </row>
    <row r="76" spans="1:10" x14ac:dyDescent="0.25">
      <c r="A76" s="1">
        <v>45392</v>
      </c>
      <c r="B76" t="s">
        <v>70</v>
      </c>
      <c r="C76" t="s">
        <v>14</v>
      </c>
      <c r="D76">
        <v>1</v>
      </c>
      <c r="E76">
        <v>1.2</v>
      </c>
      <c r="F76">
        <v>1.45</v>
      </c>
      <c r="G76" s="2">
        <f t="shared" si="0"/>
        <v>0.20833333333333326</v>
      </c>
      <c r="H76" s="2" t="s">
        <v>9</v>
      </c>
      <c r="I76" cm="1">
        <f t="array" ref="I76">_xlfn.IFS(H76="Yes",F76*D76-D76,H76="no",-D76,H76="push",0)</f>
        <v>-1</v>
      </c>
      <c r="J76" s="2" t="str">
        <f>IF(NOT(A76=A77),(SUMIFS(I:I, A:A, A76)+SUMIFS(D:D, A:A, A76))/SUMIFS(D:D, A:A, A76)-1,"")</f>
        <v/>
      </c>
    </row>
    <row r="77" spans="1:10" x14ac:dyDescent="0.25">
      <c r="A77" s="1">
        <v>45392</v>
      </c>
      <c r="B77" t="s">
        <v>71</v>
      </c>
      <c r="C77" t="s">
        <v>27</v>
      </c>
      <c r="D77">
        <v>1</v>
      </c>
      <c r="E77">
        <v>1.17</v>
      </c>
      <c r="F77">
        <v>1.42</v>
      </c>
      <c r="G77" s="2">
        <f t="shared" ref="G77:G150" si="2">F77/E77-1</f>
        <v>0.21367521367521358</v>
      </c>
      <c r="H77" s="2" t="s">
        <v>8</v>
      </c>
      <c r="I77" cm="1">
        <f t="array" ref="I77">_xlfn.IFS(H77="Yes",F77*D77-D77,H77="no",-D77,H77="push",0)</f>
        <v>0.41999999999999993</v>
      </c>
      <c r="J77" s="2" t="str">
        <f>IF(NOT(A77=A78),(SUMIFS(I:I, A:A, A77)+SUMIFS(D:D, A:A, A77))/SUMIFS(D:D, A:A, A77)-1,"")</f>
        <v/>
      </c>
    </row>
    <row r="78" spans="1:10" x14ac:dyDescent="0.25">
      <c r="A78" s="1">
        <v>45392</v>
      </c>
      <c r="B78" t="s">
        <v>71</v>
      </c>
      <c r="C78" t="s">
        <v>19</v>
      </c>
      <c r="D78">
        <v>1</v>
      </c>
      <c r="E78">
        <v>1.28</v>
      </c>
      <c r="F78">
        <v>1.59</v>
      </c>
      <c r="G78" s="2">
        <f t="shared" si="2"/>
        <v>0.2421875</v>
      </c>
      <c r="H78" s="2" t="s">
        <v>8</v>
      </c>
      <c r="I78" cm="1">
        <f t="array" ref="I78">_xlfn.IFS(H78="Yes",F78*D78-D78,H78="no",-D78,H78="push",0)</f>
        <v>0.59000000000000008</v>
      </c>
      <c r="J78" s="2" t="str">
        <f>IF(NOT(A78=A79),(SUMIFS(I:I, A:A, A78)+SUMIFS(D:D, A:A, A78))/SUMIFS(D:D, A:A, A78)-1,"")</f>
        <v/>
      </c>
    </row>
    <row r="79" spans="1:10" x14ac:dyDescent="0.25">
      <c r="A79" s="1">
        <v>45392</v>
      </c>
      <c r="B79" t="s">
        <v>70</v>
      </c>
      <c r="C79" t="s">
        <v>19</v>
      </c>
      <c r="D79">
        <v>1</v>
      </c>
      <c r="E79">
        <v>1.44</v>
      </c>
      <c r="F79">
        <v>1.71</v>
      </c>
      <c r="G79" s="2">
        <f t="shared" si="2"/>
        <v>0.1875</v>
      </c>
      <c r="H79" s="2" t="s">
        <v>9</v>
      </c>
      <c r="I79" cm="1">
        <f t="array" ref="I79">_xlfn.IFS(H79="Yes",F79*D79-D79,H79="no",-D79,H79="push",0)</f>
        <v>-1</v>
      </c>
      <c r="J79" s="2" t="str">
        <f>IF(NOT(A79=A80),(SUMIFS(I:I, A:A, A79)+SUMIFS(D:D, A:A, A79))/SUMIFS(D:D, A:A, A79)-1,"")</f>
        <v/>
      </c>
    </row>
    <row r="80" spans="1:10" x14ac:dyDescent="0.25">
      <c r="A80" s="1">
        <v>45392</v>
      </c>
      <c r="B80" t="s">
        <v>72</v>
      </c>
      <c r="C80" t="s">
        <v>25</v>
      </c>
      <c r="D80">
        <v>1</v>
      </c>
      <c r="E80">
        <v>1.96</v>
      </c>
      <c r="F80">
        <v>2.6</v>
      </c>
      <c r="G80" s="2">
        <f t="shared" si="2"/>
        <v>0.3265306122448981</v>
      </c>
      <c r="H80" s="2" t="s">
        <v>9</v>
      </c>
      <c r="I80" cm="1">
        <f t="array" ref="I80">_xlfn.IFS(H80="Yes",F80*D80-D80,H80="no",-D80,H80="push",0)</f>
        <v>-1</v>
      </c>
      <c r="J80" s="2" t="str">
        <f>IF(NOT(A80=A81),(SUMIFS(I:I, A:A, A80)+SUMIFS(D:D, A:A, A80))/SUMIFS(D:D, A:A, A80)-1,"")</f>
        <v/>
      </c>
    </row>
    <row r="81" spans="1:10" x14ac:dyDescent="0.25">
      <c r="A81" s="1">
        <v>45392</v>
      </c>
      <c r="B81" t="s">
        <v>57</v>
      </c>
      <c r="C81" t="s">
        <v>56</v>
      </c>
      <c r="D81">
        <v>1</v>
      </c>
      <c r="E81">
        <v>1.3</v>
      </c>
      <c r="F81">
        <v>1.65</v>
      </c>
      <c r="G81" s="2">
        <f t="shared" si="2"/>
        <v>0.26923076923076916</v>
      </c>
      <c r="H81" s="2" t="s">
        <v>8</v>
      </c>
      <c r="I81" cm="1">
        <f t="array" ref="I81">_xlfn.IFS(H81="Yes",F81*D81-D81,H81="no",-D81,H81="push",0)</f>
        <v>0.64999999999999991</v>
      </c>
      <c r="J81" s="2" t="str">
        <f>IF(NOT(A81=A82),(SUMIFS(I:I, A:A, A81)+SUMIFS(D:D, A:A, A81))/SUMIFS(D:D, A:A, A81)-1,"")</f>
        <v/>
      </c>
    </row>
    <row r="82" spans="1:10" x14ac:dyDescent="0.25">
      <c r="A82" s="1">
        <v>45392</v>
      </c>
      <c r="B82" t="s">
        <v>73</v>
      </c>
      <c r="C82" t="s">
        <v>56</v>
      </c>
      <c r="D82">
        <v>1</v>
      </c>
      <c r="E82">
        <v>1.59</v>
      </c>
      <c r="F82">
        <v>2</v>
      </c>
      <c r="G82" s="2">
        <f t="shared" si="2"/>
        <v>0.25786163522012573</v>
      </c>
      <c r="H82" s="2" t="s">
        <v>9</v>
      </c>
      <c r="I82" cm="1">
        <f t="array" ref="I82">_xlfn.IFS(H82="Yes",F82*D82-D82,H82="no",-D82,H82="push",0)</f>
        <v>-1</v>
      </c>
      <c r="J82" s="2" t="str">
        <f>IF(NOT(A82=A83),(SUMIFS(I:I, A:A, A82)+SUMIFS(D:D, A:A, A82))/SUMIFS(D:D, A:A, A82)-1,"")</f>
        <v/>
      </c>
    </row>
    <row r="83" spans="1:10" x14ac:dyDescent="0.25">
      <c r="A83" s="1">
        <v>45392</v>
      </c>
      <c r="B83" t="s">
        <v>74</v>
      </c>
      <c r="C83" t="s">
        <v>56</v>
      </c>
      <c r="D83">
        <v>1</v>
      </c>
      <c r="E83">
        <v>1.59</v>
      </c>
      <c r="F83">
        <v>2.15</v>
      </c>
      <c r="G83" s="2">
        <f t="shared" si="2"/>
        <v>0.35220125786163514</v>
      </c>
      <c r="H83" s="2" t="s">
        <v>9</v>
      </c>
      <c r="I83" cm="1">
        <f t="array" ref="I83">_xlfn.IFS(H83="Yes",F83*D83-D83,H83="no",-D83,H83="push",0)</f>
        <v>-1</v>
      </c>
      <c r="J83" s="2" t="str">
        <f>IF(NOT(A83=A84),(SUMIFS(I:I, A:A, A83)+SUMIFS(D:D, A:A, A83))/SUMIFS(D:D, A:A, A83)-1,"")</f>
        <v/>
      </c>
    </row>
    <row r="84" spans="1:10" x14ac:dyDescent="0.25">
      <c r="A84" s="1">
        <v>45392</v>
      </c>
      <c r="B84" t="s">
        <v>75</v>
      </c>
      <c r="C84" t="s">
        <v>27</v>
      </c>
      <c r="D84">
        <v>1</v>
      </c>
      <c r="E84">
        <v>1.1000000000000001</v>
      </c>
      <c r="F84">
        <v>1.34</v>
      </c>
      <c r="G84" s="2">
        <f t="shared" si="2"/>
        <v>0.21818181818181825</v>
      </c>
      <c r="H84" s="2" t="s">
        <v>85</v>
      </c>
      <c r="I84" cm="1">
        <f t="array" ref="I84">_xlfn.IFS(H84="Yes",F84*D84-D84,H84="no",-D84,H84="push",0)</f>
        <v>0</v>
      </c>
      <c r="J84" s="2" t="str">
        <f>IF(NOT(A84=A85),(SUMIFS(I:I, A:A, A84)+SUMIFS(D:D, A:A, A84))/SUMIFS(D:D, A:A, A84)-1,"")</f>
        <v/>
      </c>
    </row>
    <row r="85" spans="1:10" x14ac:dyDescent="0.25">
      <c r="A85" s="1">
        <v>45392</v>
      </c>
      <c r="B85" t="s">
        <v>76</v>
      </c>
      <c r="C85" t="s">
        <v>14</v>
      </c>
      <c r="D85">
        <v>1</v>
      </c>
      <c r="E85">
        <v>1.25</v>
      </c>
      <c r="F85">
        <v>1.5</v>
      </c>
      <c r="G85" s="2">
        <f t="shared" si="2"/>
        <v>0.19999999999999996</v>
      </c>
      <c r="H85" s="2" t="s">
        <v>9</v>
      </c>
      <c r="I85" cm="1">
        <f t="array" ref="I85">_xlfn.IFS(H85="Yes",F85*D85-D85,H85="no",-D85,H85="push",0)</f>
        <v>-1</v>
      </c>
      <c r="J85" s="2" t="str">
        <f>IF(NOT(A85=A86),(SUMIFS(I:I, A:A, A85)+SUMIFS(D:D, A:A, A85))/SUMIFS(D:D, A:A, A85)-1,"")</f>
        <v/>
      </c>
    </row>
    <row r="86" spans="1:10" x14ac:dyDescent="0.25">
      <c r="A86" s="1">
        <v>45392</v>
      </c>
      <c r="B86" t="s">
        <v>77</v>
      </c>
      <c r="C86" t="s">
        <v>27</v>
      </c>
      <c r="D86">
        <v>3</v>
      </c>
      <c r="E86">
        <v>1.77</v>
      </c>
      <c r="F86">
        <v>2.1</v>
      </c>
      <c r="G86" s="2">
        <f t="shared" si="2"/>
        <v>0.18644067796610164</v>
      </c>
      <c r="H86" s="2" t="s">
        <v>8</v>
      </c>
      <c r="I86" cm="1">
        <f t="array" ref="I86">_xlfn.IFS(H86="Yes",F86*D86-D86,H86="no",-D86,H86="push",0)</f>
        <v>3.3000000000000007</v>
      </c>
      <c r="J86" s="2" t="str">
        <f>IF(NOT(A86=A87),(SUMIFS(I:I, A:A, A86)+SUMIFS(D:D, A:A, A86))/SUMIFS(D:D, A:A, A86)-1,"")</f>
        <v/>
      </c>
    </row>
    <row r="87" spans="1:10" x14ac:dyDescent="0.25">
      <c r="A87" s="1">
        <v>45392</v>
      </c>
      <c r="B87" t="s">
        <v>12</v>
      </c>
      <c r="C87" t="s">
        <v>19</v>
      </c>
      <c r="D87">
        <v>1</v>
      </c>
      <c r="E87">
        <v>1.48</v>
      </c>
      <c r="F87">
        <v>1.69</v>
      </c>
      <c r="G87" s="2">
        <f t="shared" si="2"/>
        <v>0.14189189189189189</v>
      </c>
      <c r="H87" s="2" t="s">
        <v>9</v>
      </c>
      <c r="I87" cm="1">
        <f t="array" ref="I87">_xlfn.IFS(H87="Yes",F87*D87-D87,H87="no",-D87,H87="push",0)</f>
        <v>-1</v>
      </c>
      <c r="J87" s="2" t="str">
        <f>IF(NOT(A87=A88),(SUMIFS(I:I, A:A, A87)+SUMIFS(D:D, A:A, A87))/SUMIFS(D:D, A:A, A87)-1,"")</f>
        <v/>
      </c>
    </row>
    <row r="88" spans="1:10" x14ac:dyDescent="0.25">
      <c r="A88" s="1">
        <v>45392</v>
      </c>
      <c r="B88" t="s">
        <v>22</v>
      </c>
      <c r="C88" t="s">
        <v>56</v>
      </c>
      <c r="D88">
        <v>1</v>
      </c>
      <c r="E88">
        <v>1.45</v>
      </c>
      <c r="F88">
        <v>2.1</v>
      </c>
      <c r="G88" s="2">
        <f t="shared" si="2"/>
        <v>0.44827586206896552</v>
      </c>
      <c r="H88" s="2" t="s">
        <v>9</v>
      </c>
      <c r="I88" cm="1">
        <f t="array" ref="I88">_xlfn.IFS(H88="Yes",F88*D88-D88,H88="no",-D88,H88="push",0)</f>
        <v>-1</v>
      </c>
      <c r="J88" s="2" t="str">
        <f>IF(NOT(A88=A89),(SUMIFS(I:I, A:A, A88)+SUMIFS(D:D, A:A, A88))/SUMIFS(D:D, A:A, A88)-1,"")</f>
        <v/>
      </c>
    </row>
    <row r="89" spans="1:10" x14ac:dyDescent="0.25">
      <c r="A89" s="1">
        <v>45392</v>
      </c>
      <c r="B89" t="s">
        <v>23</v>
      </c>
      <c r="C89" t="s">
        <v>56</v>
      </c>
      <c r="D89">
        <v>1</v>
      </c>
      <c r="E89">
        <v>1.52</v>
      </c>
      <c r="F89">
        <v>2.75</v>
      </c>
      <c r="G89" s="2">
        <f t="shared" si="2"/>
        <v>0.80921052631578938</v>
      </c>
      <c r="H89" s="2" t="s">
        <v>9</v>
      </c>
      <c r="I89" cm="1">
        <f t="array" ref="I89">_xlfn.IFS(H89="Yes",F89*D89-D89,H89="no",-D89,H89="push",0)</f>
        <v>-1</v>
      </c>
      <c r="J89" s="2" t="str">
        <f>IF(NOT(A89=A90),(SUMIFS(I:I, A:A, A89)+SUMIFS(D:D, A:A, A89))/SUMIFS(D:D, A:A, A89)-1,"")</f>
        <v/>
      </c>
    </row>
    <row r="90" spans="1:10" x14ac:dyDescent="0.25">
      <c r="A90" s="1">
        <v>45392</v>
      </c>
      <c r="B90" t="s">
        <v>78</v>
      </c>
      <c r="C90" t="s">
        <v>56</v>
      </c>
      <c r="D90">
        <v>1</v>
      </c>
      <c r="E90">
        <v>1.56</v>
      </c>
      <c r="F90">
        <v>2.9</v>
      </c>
      <c r="G90" s="2">
        <f t="shared" si="2"/>
        <v>0.85897435897435881</v>
      </c>
      <c r="H90" s="2" t="s">
        <v>9</v>
      </c>
      <c r="I90" cm="1">
        <f t="array" ref="I90">_xlfn.IFS(H90="Yes",F90*D90-D90,H90="no",-D90,H90="push",0)</f>
        <v>-1</v>
      </c>
      <c r="J90" s="2" t="str">
        <f>IF(NOT(A90=A91),(SUMIFS(I:I, A:A, A90)+SUMIFS(D:D, A:A, A90))/SUMIFS(D:D, A:A, A90)-1,"")</f>
        <v/>
      </c>
    </row>
    <row r="91" spans="1:10" x14ac:dyDescent="0.25">
      <c r="A91" s="1">
        <v>45392</v>
      </c>
      <c r="B91" t="s">
        <v>23</v>
      </c>
      <c r="C91" t="s">
        <v>27</v>
      </c>
      <c r="D91">
        <v>1</v>
      </c>
      <c r="E91">
        <v>1.45</v>
      </c>
      <c r="F91">
        <v>1.67</v>
      </c>
      <c r="G91" s="2">
        <f t="shared" si="2"/>
        <v>0.15172413793103456</v>
      </c>
      <c r="H91" s="2" t="s">
        <v>8</v>
      </c>
      <c r="I91" cm="1">
        <f t="array" ref="I91">_xlfn.IFS(H91="Yes",F91*D91-D91,H91="no",-D91,H91="push",0)</f>
        <v>0.66999999999999993</v>
      </c>
      <c r="J91" s="2" t="str">
        <f>IF(NOT(A91=A92),(SUMIFS(I:I, A:A, A91)+SUMIFS(D:D, A:A, A91))/SUMIFS(D:D, A:A, A91)-1,"")</f>
        <v/>
      </c>
    </row>
    <row r="92" spans="1:10" x14ac:dyDescent="0.25">
      <c r="A92" s="1">
        <v>45392</v>
      </c>
      <c r="B92" t="s">
        <v>78</v>
      </c>
      <c r="C92" t="s">
        <v>27</v>
      </c>
      <c r="D92">
        <v>1</v>
      </c>
      <c r="E92">
        <v>1.08</v>
      </c>
      <c r="F92">
        <v>1.25</v>
      </c>
      <c r="G92" s="2">
        <f t="shared" si="2"/>
        <v>0.15740740740740744</v>
      </c>
      <c r="H92" s="2" t="s">
        <v>8</v>
      </c>
      <c r="I92" cm="1">
        <f t="array" ref="I92">_xlfn.IFS(H92="Yes",F92*D92-D92,H92="no",-D92,H92="push",0)</f>
        <v>0.25</v>
      </c>
      <c r="J92" s="2" t="str">
        <f>IF(NOT(A92=A93),(SUMIFS(I:I, A:A, A92)+SUMIFS(D:D, A:A, A92))/SUMIFS(D:D, A:A, A92)-1,"")</f>
        <v/>
      </c>
    </row>
    <row r="93" spans="1:10" x14ac:dyDescent="0.25">
      <c r="A93" s="1">
        <v>45392</v>
      </c>
      <c r="B93" t="s">
        <v>79</v>
      </c>
      <c r="C93" t="s">
        <v>14</v>
      </c>
      <c r="D93">
        <v>1</v>
      </c>
      <c r="E93">
        <v>3.3</v>
      </c>
      <c r="F93">
        <v>4.5</v>
      </c>
      <c r="G93" s="2">
        <f t="shared" si="2"/>
        <v>0.36363636363636376</v>
      </c>
      <c r="H93" s="2" t="s">
        <v>9</v>
      </c>
      <c r="I93" cm="1">
        <f t="array" ref="I93">_xlfn.IFS(H93="Yes",F93*D93-D93,H93="no",-D93,H93="push",0)</f>
        <v>-1</v>
      </c>
      <c r="J93" s="2" t="str">
        <f>IF(NOT(A93=A94),(SUMIFS(I:I, A:A, A93)+SUMIFS(D:D, A:A, A93))/SUMIFS(D:D, A:A, A93)-1,"")</f>
        <v/>
      </c>
    </row>
    <row r="94" spans="1:10" x14ac:dyDescent="0.25">
      <c r="A94" s="1">
        <v>45392</v>
      </c>
      <c r="B94" t="s">
        <v>62</v>
      </c>
      <c r="C94" t="s">
        <v>14</v>
      </c>
      <c r="D94">
        <v>1</v>
      </c>
      <c r="E94">
        <v>1.24</v>
      </c>
      <c r="F94">
        <v>1.42</v>
      </c>
      <c r="G94" s="2">
        <f t="shared" si="2"/>
        <v>0.14516129032258052</v>
      </c>
      <c r="H94" s="2" t="s">
        <v>8</v>
      </c>
      <c r="I94" cm="1">
        <f t="array" ref="I94">_xlfn.IFS(H94="Yes",F94*D94-D94,H94="no",-D94,H94="push",0)</f>
        <v>0.41999999999999993</v>
      </c>
      <c r="J94" s="2" t="str">
        <f>IF(NOT(A94=A95),(SUMIFS(I:I, A:A, A94)+SUMIFS(D:D, A:A, A94))/SUMIFS(D:D, A:A, A94)-1,"")</f>
        <v/>
      </c>
    </row>
    <row r="95" spans="1:10" x14ac:dyDescent="0.25">
      <c r="A95" s="1">
        <v>45392</v>
      </c>
      <c r="B95" t="s">
        <v>80</v>
      </c>
      <c r="C95" t="s">
        <v>14</v>
      </c>
      <c r="D95">
        <v>1</v>
      </c>
      <c r="E95">
        <v>1.36</v>
      </c>
      <c r="F95">
        <v>1.61</v>
      </c>
      <c r="G95" s="2">
        <f t="shared" si="2"/>
        <v>0.18382352941176472</v>
      </c>
      <c r="H95" s="2" t="s">
        <v>8</v>
      </c>
      <c r="I95" cm="1">
        <f t="array" ref="I95">_xlfn.IFS(H95="Yes",F95*D95-D95,H95="no",-D95,H95="push",0)</f>
        <v>0.6100000000000001</v>
      </c>
      <c r="J95" s="2" t="str">
        <f>IF(NOT(A95=A96),(SUMIFS(I:I, A:A, A95)+SUMIFS(D:D, A:A, A95))/SUMIFS(D:D, A:A, A95)-1,"")</f>
        <v/>
      </c>
    </row>
    <row r="96" spans="1:10" x14ac:dyDescent="0.25">
      <c r="A96" s="1">
        <v>45392</v>
      </c>
      <c r="B96" t="s">
        <v>81</v>
      </c>
      <c r="C96" t="s">
        <v>14</v>
      </c>
      <c r="D96">
        <v>1</v>
      </c>
      <c r="E96">
        <v>1.73</v>
      </c>
      <c r="F96">
        <v>2.2999999999999998</v>
      </c>
      <c r="G96" s="2">
        <f t="shared" si="2"/>
        <v>0.32947976878612706</v>
      </c>
      <c r="H96" s="2" t="s">
        <v>9</v>
      </c>
      <c r="I96" cm="1">
        <f t="array" ref="I96">_xlfn.IFS(H96="Yes",F96*D96-D96,H96="no",-D96,H96="push",0)</f>
        <v>-1</v>
      </c>
      <c r="J96" s="2" t="str">
        <f>IF(NOT(A96=A97),(SUMIFS(I:I, A:A, A96)+SUMIFS(D:D, A:A, A96))/SUMIFS(D:D, A:A, A96)-1,"")</f>
        <v/>
      </c>
    </row>
    <row r="97" spans="1:10" x14ac:dyDescent="0.25">
      <c r="A97" s="1">
        <v>45392</v>
      </c>
      <c r="B97" t="s">
        <v>82</v>
      </c>
      <c r="C97" t="s">
        <v>14</v>
      </c>
      <c r="D97">
        <v>1</v>
      </c>
      <c r="E97">
        <v>3.06</v>
      </c>
      <c r="F97">
        <v>3.8</v>
      </c>
      <c r="G97" s="2">
        <f t="shared" si="2"/>
        <v>0.24183006535947715</v>
      </c>
      <c r="H97" s="2" t="s">
        <v>8</v>
      </c>
      <c r="I97" cm="1">
        <f t="array" ref="I97">_xlfn.IFS(H97="Yes",F97*D97-D97,H97="no",-D97,H97="push",0)</f>
        <v>2.8</v>
      </c>
      <c r="J97" s="2" t="str">
        <f>IF(NOT(A97=A98),(SUMIFS(I:I, A:A, A97)+SUMIFS(D:D, A:A, A97))/SUMIFS(D:D, A:A, A97)-1,"")</f>
        <v/>
      </c>
    </row>
    <row r="98" spans="1:10" x14ac:dyDescent="0.25">
      <c r="A98" s="1">
        <v>45392</v>
      </c>
      <c r="B98" t="s">
        <v>83</v>
      </c>
      <c r="C98" t="s">
        <v>14</v>
      </c>
      <c r="D98">
        <v>1</v>
      </c>
      <c r="E98">
        <v>3.61</v>
      </c>
      <c r="F98">
        <v>6.5</v>
      </c>
      <c r="G98" s="2">
        <f t="shared" si="2"/>
        <v>0.80055401662049874</v>
      </c>
      <c r="H98" s="2" t="s">
        <v>9</v>
      </c>
      <c r="I98" cm="1">
        <f t="array" ref="I98">_xlfn.IFS(H98="Yes",F98*D98-D98,H98="no",-D98,H98="push",0)</f>
        <v>-1</v>
      </c>
      <c r="J98" s="2" t="str">
        <f>IF(NOT(A98=A99),(SUMIFS(I:I, A:A, A98)+SUMIFS(D:D, A:A, A98))/SUMIFS(D:D, A:A, A98)-1,"")</f>
        <v/>
      </c>
    </row>
    <row r="99" spans="1:10" x14ac:dyDescent="0.25">
      <c r="A99" s="1">
        <v>45392</v>
      </c>
      <c r="B99" t="s">
        <v>62</v>
      </c>
      <c r="C99" t="s">
        <v>56</v>
      </c>
      <c r="D99">
        <v>1</v>
      </c>
      <c r="E99">
        <v>1.24</v>
      </c>
      <c r="F99">
        <v>1.61</v>
      </c>
      <c r="G99" s="2">
        <f t="shared" si="2"/>
        <v>0.29838709677419373</v>
      </c>
      <c r="H99" s="2" t="s">
        <v>8</v>
      </c>
      <c r="I99" cm="1">
        <f t="array" ref="I99">_xlfn.IFS(H99="Yes",F99*D99-D99,H99="no",-D99,H99="push",0)</f>
        <v>0.6100000000000001</v>
      </c>
      <c r="J99" s="2" t="str">
        <f>IF(NOT(A99=A100),(SUMIFS(I:I, A:A, A99)+SUMIFS(D:D, A:A, A99))/SUMIFS(D:D, A:A, A99)-1,"")</f>
        <v/>
      </c>
    </row>
    <row r="100" spans="1:10" x14ac:dyDescent="0.25">
      <c r="A100" s="1">
        <v>45392</v>
      </c>
      <c r="B100" t="s">
        <v>79</v>
      </c>
      <c r="C100" t="s">
        <v>56</v>
      </c>
      <c r="D100">
        <v>1</v>
      </c>
      <c r="E100">
        <v>1.34</v>
      </c>
      <c r="F100">
        <v>1.67</v>
      </c>
      <c r="G100" s="2">
        <f t="shared" si="2"/>
        <v>0.24626865671641784</v>
      </c>
      <c r="H100" s="2" t="s">
        <v>9</v>
      </c>
      <c r="I100" cm="1">
        <f t="array" ref="I100">_xlfn.IFS(H100="Yes",F100*D100-D100,H100="no",-D100,H100="push",0)</f>
        <v>-1</v>
      </c>
      <c r="J100" s="2" t="str">
        <f>IF(NOT(A100=A101),(SUMIFS(I:I, A:A, A100)+SUMIFS(D:D, A:A, A100))/SUMIFS(D:D, A:A, A100)-1,"")</f>
        <v/>
      </c>
    </row>
    <row r="101" spans="1:10" x14ac:dyDescent="0.25">
      <c r="A101" s="1">
        <v>45392</v>
      </c>
      <c r="B101" t="s">
        <v>62</v>
      </c>
      <c r="C101" t="s">
        <v>27</v>
      </c>
      <c r="D101">
        <v>1</v>
      </c>
      <c r="E101">
        <v>1.54</v>
      </c>
      <c r="F101">
        <v>2.25</v>
      </c>
      <c r="G101" s="2">
        <f t="shared" si="2"/>
        <v>0.46103896103896091</v>
      </c>
      <c r="H101" s="2" t="s">
        <v>8</v>
      </c>
      <c r="I101" cm="1">
        <f t="array" ref="I101">_xlfn.IFS(H101="Yes",F101*D101-D101,H101="no",-D101,H101="push",0)</f>
        <v>1.25</v>
      </c>
      <c r="J101" s="2" t="str">
        <f>IF(NOT(A101=A102),(SUMIFS(I:I, A:A, A101)+SUMIFS(D:D, A:A, A101))/SUMIFS(D:D, A:A, A101)-1,"")</f>
        <v/>
      </c>
    </row>
    <row r="102" spans="1:10" x14ac:dyDescent="0.25">
      <c r="A102" s="1">
        <v>45392</v>
      </c>
      <c r="B102" t="s">
        <v>48</v>
      </c>
      <c r="C102" t="s">
        <v>56</v>
      </c>
      <c r="D102">
        <v>1</v>
      </c>
      <c r="E102">
        <v>1.39</v>
      </c>
      <c r="F102">
        <v>1.83</v>
      </c>
      <c r="G102" s="2">
        <f t="shared" si="2"/>
        <v>0.31654676258992831</v>
      </c>
      <c r="H102" s="2" t="s">
        <v>8</v>
      </c>
      <c r="I102" cm="1">
        <f t="array" ref="I102">_xlfn.IFS(H102="Yes",F102*D102-D102,H102="no",-D102,H102="push",0)</f>
        <v>0.83000000000000007</v>
      </c>
      <c r="J102" s="2" t="str">
        <f>IF(NOT(A102=A103),(SUMIFS(I:I, A:A, A102)+SUMIFS(D:D, A:A, A102))/SUMIFS(D:D, A:A, A102)-1,"")</f>
        <v/>
      </c>
    </row>
    <row r="103" spans="1:10" x14ac:dyDescent="0.25">
      <c r="A103" s="1">
        <v>45392</v>
      </c>
      <c r="B103" t="s">
        <v>84</v>
      </c>
      <c r="C103" t="s">
        <v>27</v>
      </c>
      <c r="D103">
        <v>1</v>
      </c>
      <c r="E103">
        <v>1.23</v>
      </c>
      <c r="F103">
        <v>1.54</v>
      </c>
      <c r="G103" s="2">
        <f t="shared" si="2"/>
        <v>0.2520325203252034</v>
      </c>
      <c r="H103" s="2" t="s">
        <v>9</v>
      </c>
      <c r="I103" cm="1">
        <f t="array" ref="I103">_xlfn.IFS(H103="Yes",F103*D103-D103,H103="no",-D103,H103="push",0)</f>
        <v>-1</v>
      </c>
      <c r="J103" s="2" t="str">
        <f>IF(NOT(A103=A104),(SUMIFS(I:I, A:A, A103)+SUMIFS(D:D, A:A, A103))/SUMIFS(D:D, A:A, A103)-1,"")</f>
        <v/>
      </c>
    </row>
    <row r="104" spans="1:10" x14ac:dyDescent="0.25">
      <c r="A104" s="1">
        <v>45392</v>
      </c>
      <c r="B104" t="s">
        <v>48</v>
      </c>
      <c r="C104" t="s">
        <v>27</v>
      </c>
      <c r="D104">
        <v>1</v>
      </c>
      <c r="E104">
        <v>1.21</v>
      </c>
      <c r="F104">
        <v>1.57</v>
      </c>
      <c r="G104" s="2">
        <f t="shared" si="2"/>
        <v>0.29752066115702491</v>
      </c>
      <c r="H104" s="2" t="s">
        <v>8</v>
      </c>
      <c r="I104" cm="1">
        <f t="array" ref="I104">_xlfn.IFS(H104="Yes",F104*D104-D104,H104="no",-D104,H104="push",0)</f>
        <v>0.57000000000000006</v>
      </c>
      <c r="J104" s="2" t="str">
        <f>IF(NOT(A104=A105),(SUMIFS(I:I, A:A, A104)+SUMIFS(D:D, A:A, A104))/SUMIFS(D:D, A:A, A104)-1,"")</f>
        <v/>
      </c>
    </row>
    <row r="105" spans="1:10" x14ac:dyDescent="0.25">
      <c r="A105" s="1">
        <v>45392</v>
      </c>
      <c r="B105" t="s">
        <v>50</v>
      </c>
      <c r="C105" t="s">
        <v>27</v>
      </c>
      <c r="D105">
        <v>1</v>
      </c>
      <c r="E105">
        <v>1.49</v>
      </c>
      <c r="F105">
        <v>2.0499999999999998</v>
      </c>
      <c r="G105" s="2">
        <f t="shared" si="2"/>
        <v>0.37583892617449655</v>
      </c>
      <c r="H105" s="2" t="s">
        <v>8</v>
      </c>
      <c r="I105" cm="1">
        <f t="array" ref="I105">_xlfn.IFS(H105="Yes",F105*D105-D105,H105="no",-D105,H105="push",0)</f>
        <v>1.0499999999999998</v>
      </c>
      <c r="J105" s="2" t="str">
        <f>IF(NOT(A105=A106),(SUMIFS(I:I, A:A, A105)+SUMIFS(D:D, A:A, A105))/SUMIFS(D:D, A:A, A105)-1,"")</f>
        <v/>
      </c>
    </row>
    <row r="106" spans="1:10" x14ac:dyDescent="0.25">
      <c r="A106" s="1">
        <v>45392</v>
      </c>
      <c r="B106" t="s">
        <v>49</v>
      </c>
      <c r="C106" t="s">
        <v>19</v>
      </c>
      <c r="D106">
        <v>1</v>
      </c>
      <c r="E106">
        <v>1.31</v>
      </c>
      <c r="F106">
        <v>1.51</v>
      </c>
      <c r="G106" s="2">
        <f t="shared" si="2"/>
        <v>0.15267175572519087</v>
      </c>
      <c r="H106" s="2" t="s">
        <v>9</v>
      </c>
      <c r="I106" cm="1">
        <f t="array" ref="I106">_xlfn.IFS(H106="Yes",F106*D106-D106,H106="no",-D106,H106="push",0)</f>
        <v>-1</v>
      </c>
      <c r="J106" s="2" t="str">
        <f>IF(NOT(A106=A107),(SUMIFS(I:I, A:A, A106)+SUMIFS(D:D, A:A, A106))/SUMIFS(D:D, A:A, A106)-1,"")</f>
        <v/>
      </c>
    </row>
    <row r="107" spans="1:10" x14ac:dyDescent="0.25">
      <c r="A107" s="1">
        <v>45392</v>
      </c>
      <c r="B107" t="s">
        <v>51</v>
      </c>
      <c r="C107" t="s">
        <v>19</v>
      </c>
      <c r="D107">
        <v>1</v>
      </c>
      <c r="E107">
        <v>1.47</v>
      </c>
      <c r="F107">
        <v>1.71</v>
      </c>
      <c r="G107" s="2">
        <f t="shared" si="2"/>
        <v>0.16326530612244894</v>
      </c>
      <c r="H107" s="2" t="s">
        <v>8</v>
      </c>
      <c r="I107" cm="1">
        <f t="array" ref="I107">_xlfn.IFS(H107="Yes",F107*D107-D107,H107="no",-D107,H107="push",0)</f>
        <v>0.71</v>
      </c>
      <c r="J107" s="2" t="str">
        <f>IF(NOT(A107=A108),(SUMIFS(I:I, A:A, A107)+SUMIFS(D:D, A:A, A107))/SUMIFS(D:D, A:A, A107)-1,"")</f>
        <v/>
      </c>
    </row>
    <row r="108" spans="1:10" x14ac:dyDescent="0.25">
      <c r="A108" s="1">
        <v>45392</v>
      </c>
      <c r="B108" t="s">
        <v>50</v>
      </c>
      <c r="C108" t="s">
        <v>19</v>
      </c>
      <c r="D108">
        <v>1</v>
      </c>
      <c r="E108">
        <v>2.2000000000000002</v>
      </c>
      <c r="F108">
        <v>3.3</v>
      </c>
      <c r="G108" s="2">
        <f t="shared" si="2"/>
        <v>0.49999999999999978</v>
      </c>
      <c r="H108" s="2" t="s">
        <v>9</v>
      </c>
      <c r="I108" cm="1">
        <f t="array" ref="I108">_xlfn.IFS(H108="Yes",F108*D108-D108,H108="no",-D108,H108="push",0)</f>
        <v>-1</v>
      </c>
      <c r="J108" s="2">
        <f>IF(NOT(A108=A109),(SUMIFS(I:I, A:A, A108)+SUMIFS(D:D, A:A, A108))/SUMIFS(D:D, A:A, A108)-1,"")</f>
        <v>-9.4390243902438997E-2</v>
      </c>
    </row>
    <row r="109" spans="1:10" x14ac:dyDescent="0.25">
      <c r="A109" s="1">
        <v>45393</v>
      </c>
      <c r="B109" t="s">
        <v>86</v>
      </c>
      <c r="C109" t="s">
        <v>27</v>
      </c>
      <c r="D109">
        <v>1</v>
      </c>
      <c r="E109">
        <v>1.6</v>
      </c>
      <c r="F109">
        <v>2.1</v>
      </c>
      <c r="G109" s="2">
        <f t="shared" si="2"/>
        <v>0.3125</v>
      </c>
      <c r="H109" s="2" t="s">
        <v>9</v>
      </c>
      <c r="I109" cm="1">
        <f t="array" ref="I109">_xlfn.IFS(H109="Yes",F109*D109-D109,H109="no",-D109,H109="push",0)</f>
        <v>-1</v>
      </c>
      <c r="J109" s="2" t="str">
        <f>IF(NOT(A109=A110),(SUMIFS(I:I, A:A, A109)+SUMIFS(D:D, A:A, A109))/SUMIFS(D:D, A:A, A109)-1,"")</f>
        <v/>
      </c>
    </row>
    <row r="110" spans="1:10" x14ac:dyDescent="0.25">
      <c r="A110" s="1">
        <v>45393</v>
      </c>
      <c r="B110" t="s">
        <v>87</v>
      </c>
      <c r="C110" t="s">
        <v>14</v>
      </c>
      <c r="D110">
        <v>1</v>
      </c>
      <c r="E110">
        <v>1.3</v>
      </c>
      <c r="F110">
        <v>1.63</v>
      </c>
      <c r="G110" s="2">
        <f t="shared" si="2"/>
        <v>0.25384615384615361</v>
      </c>
      <c r="H110" s="2" t="s">
        <v>9</v>
      </c>
      <c r="I110" cm="1">
        <f t="array" ref="I110">_xlfn.IFS(H110="Yes",F110*D110-D110,H110="no",-D110,H110="push",0)</f>
        <v>-1</v>
      </c>
      <c r="J110" s="2" t="str">
        <f>IF(NOT(A110=A111),(SUMIFS(I:I, A:A, A110)+SUMIFS(D:D, A:A, A110))/SUMIFS(D:D, A:A, A110)-1,"")</f>
        <v/>
      </c>
    </row>
    <row r="111" spans="1:10" x14ac:dyDescent="0.25">
      <c r="A111" s="1">
        <v>45393</v>
      </c>
      <c r="B111" t="s">
        <v>41</v>
      </c>
      <c r="C111" t="s">
        <v>13</v>
      </c>
      <c r="D111">
        <v>1</v>
      </c>
      <c r="E111">
        <v>1.3</v>
      </c>
      <c r="F111">
        <v>1.77</v>
      </c>
      <c r="G111" s="2">
        <f t="shared" si="2"/>
        <v>0.36153846153846159</v>
      </c>
      <c r="H111" s="2" t="s">
        <v>9</v>
      </c>
      <c r="I111" cm="1">
        <f t="array" ref="I111">_xlfn.IFS(H111="Yes",F111*D111-D111,H111="no",-D111,H111="push",0)</f>
        <v>-1</v>
      </c>
      <c r="J111" s="2" t="str">
        <f>IF(NOT(A111=A112),(SUMIFS(I:I, A:A, A111)+SUMIFS(D:D, A:A, A111))/SUMIFS(D:D, A:A, A111)-1,"")</f>
        <v/>
      </c>
    </row>
    <row r="112" spans="1:10" x14ac:dyDescent="0.25">
      <c r="A112" s="1">
        <v>45393</v>
      </c>
      <c r="B112" t="s">
        <v>88</v>
      </c>
      <c r="C112" t="s">
        <v>56</v>
      </c>
      <c r="D112">
        <v>1</v>
      </c>
      <c r="E112">
        <v>1.4</v>
      </c>
      <c r="F112">
        <v>1.86</v>
      </c>
      <c r="G112" s="2">
        <f t="shared" si="2"/>
        <v>0.32857142857142874</v>
      </c>
      <c r="H112" s="2" t="s">
        <v>9</v>
      </c>
      <c r="I112" cm="1">
        <f t="array" ref="I112">_xlfn.IFS(H112="Yes",F112*D112-D112,H112="no",-D112,H112="push",0)</f>
        <v>-1</v>
      </c>
      <c r="J112" s="2" t="str">
        <f>IF(NOT(A112=A113),(SUMIFS(I:I, A:A, A112)+SUMIFS(D:D, A:A, A112))/SUMIFS(D:D, A:A, A112)-1,"")</f>
        <v/>
      </c>
    </row>
    <row r="113" spans="1:10" x14ac:dyDescent="0.25">
      <c r="A113" s="1">
        <v>45393</v>
      </c>
      <c r="B113" t="s">
        <v>89</v>
      </c>
      <c r="C113" t="s">
        <v>56</v>
      </c>
      <c r="D113">
        <v>1</v>
      </c>
      <c r="E113">
        <v>1.4</v>
      </c>
      <c r="F113">
        <v>1.71</v>
      </c>
      <c r="G113" s="2">
        <f t="shared" si="2"/>
        <v>0.22142857142857153</v>
      </c>
      <c r="H113" s="2" t="s">
        <v>8</v>
      </c>
      <c r="I113" cm="1">
        <f t="array" ref="I113">_xlfn.IFS(H113="Yes",F113*D113-D113,H113="no",-D113,H113="push",0)</f>
        <v>0.71</v>
      </c>
      <c r="J113" s="2" t="str">
        <f>IF(NOT(A113=A114),(SUMIFS(I:I, A:A, A113)+SUMIFS(D:D, A:A, A113))/SUMIFS(D:D, A:A, A113)-1,"")</f>
        <v/>
      </c>
    </row>
    <row r="114" spans="1:10" x14ac:dyDescent="0.25">
      <c r="A114" s="1">
        <v>45393</v>
      </c>
      <c r="B114" t="s">
        <v>55</v>
      </c>
      <c r="C114" t="s">
        <v>14</v>
      </c>
      <c r="D114">
        <v>1</v>
      </c>
      <c r="E114">
        <v>2</v>
      </c>
      <c r="F114">
        <v>2.8</v>
      </c>
      <c r="G114" s="2">
        <f t="shared" si="2"/>
        <v>0.39999999999999991</v>
      </c>
      <c r="H114" s="2" t="s">
        <v>9</v>
      </c>
      <c r="I114" cm="1">
        <f t="array" ref="I114">_xlfn.IFS(H114="Yes",F114*D114-D114,H114="no",-D114,H114="push",0)</f>
        <v>-1</v>
      </c>
      <c r="J114" s="2" t="str">
        <f>IF(NOT(A114=A115),(SUMIFS(I:I, A:A, A114)+SUMIFS(D:D, A:A, A114))/SUMIFS(D:D, A:A, A114)-1,"")</f>
        <v/>
      </c>
    </row>
    <row r="115" spans="1:10" x14ac:dyDescent="0.25">
      <c r="A115" s="1">
        <v>45393</v>
      </c>
      <c r="B115" t="s">
        <v>90</v>
      </c>
      <c r="C115" t="s">
        <v>19</v>
      </c>
      <c r="D115">
        <v>1</v>
      </c>
      <c r="E115">
        <v>2</v>
      </c>
      <c r="F115">
        <v>2.75</v>
      </c>
      <c r="G115" s="2">
        <f t="shared" si="2"/>
        <v>0.375</v>
      </c>
      <c r="H115" s="2" t="s">
        <v>9</v>
      </c>
      <c r="I115" cm="1">
        <f t="array" ref="I115">_xlfn.IFS(H115="Yes",F115*D115-D115,H115="no",-D115,H115="push",0)</f>
        <v>-1</v>
      </c>
      <c r="J115" s="2" t="str">
        <f>IF(NOT(A115=A116),(SUMIFS(I:I, A:A, A115)+SUMIFS(D:D, A:A, A115))/SUMIFS(D:D, A:A, A115)-1,"")</f>
        <v/>
      </c>
    </row>
    <row r="116" spans="1:10" x14ac:dyDescent="0.25">
      <c r="A116" s="1">
        <v>45393</v>
      </c>
      <c r="B116" t="s">
        <v>41</v>
      </c>
      <c r="C116" t="s">
        <v>27</v>
      </c>
      <c r="D116">
        <v>1</v>
      </c>
      <c r="E116">
        <v>1.3</v>
      </c>
      <c r="F116">
        <v>1.57</v>
      </c>
      <c r="G116" s="2">
        <f t="shared" si="2"/>
        <v>0.20769230769230762</v>
      </c>
      <c r="H116" s="2" t="s">
        <v>8</v>
      </c>
      <c r="I116" cm="1">
        <f t="array" ref="I116">_xlfn.IFS(H116="Yes",F116*D116-D116,H116="no",-D116,H116="push",0)</f>
        <v>0.57000000000000006</v>
      </c>
      <c r="J116" s="2" t="str">
        <f>IF(NOT(A116=A117),(SUMIFS(I:I, A:A, A116)+SUMIFS(D:D, A:A, A116))/SUMIFS(D:D, A:A, A116)-1,"")</f>
        <v/>
      </c>
    </row>
    <row r="117" spans="1:10" x14ac:dyDescent="0.25">
      <c r="A117" s="1">
        <v>45393</v>
      </c>
      <c r="B117" t="s">
        <v>55</v>
      </c>
      <c r="C117" t="s">
        <v>27</v>
      </c>
      <c r="D117">
        <v>1</v>
      </c>
      <c r="E117">
        <v>1.6</v>
      </c>
      <c r="F117">
        <v>2.0499999999999998</v>
      </c>
      <c r="G117" s="2">
        <f t="shared" si="2"/>
        <v>0.28124999999999978</v>
      </c>
      <c r="H117" s="2" t="s">
        <v>9</v>
      </c>
      <c r="I117" cm="1">
        <f t="array" ref="I117">_xlfn.IFS(H117="Yes",F117*D117-D117,H117="no",-D117,H117="push",0)</f>
        <v>-1</v>
      </c>
      <c r="J117" s="2" t="str">
        <f>IF(NOT(A117=A118),(SUMIFS(I:I, A:A, A117)+SUMIFS(D:D, A:A, A117))/SUMIFS(D:D, A:A, A117)-1,"")</f>
        <v/>
      </c>
    </row>
    <row r="118" spans="1:10" x14ac:dyDescent="0.25">
      <c r="A118" s="1">
        <v>45393</v>
      </c>
      <c r="B118" t="s">
        <v>91</v>
      </c>
      <c r="C118" t="s">
        <v>27</v>
      </c>
      <c r="D118">
        <v>1</v>
      </c>
      <c r="E118">
        <v>1.5</v>
      </c>
      <c r="F118">
        <v>2</v>
      </c>
      <c r="G118" s="2">
        <f t="shared" si="2"/>
        <v>0.33333333333333326</v>
      </c>
      <c r="H118" s="2" t="s">
        <v>9</v>
      </c>
      <c r="I118" cm="1">
        <f t="array" ref="I118">_xlfn.IFS(H118="Yes",F118*D118-D118,H118="no",-D118,H118="push",0)</f>
        <v>-1</v>
      </c>
      <c r="J118" s="2" t="str">
        <f>IF(NOT(A118=A119),(SUMIFS(I:I, A:A, A118)+SUMIFS(D:D, A:A, A118))/SUMIFS(D:D, A:A, A118)-1,"")</f>
        <v/>
      </c>
    </row>
    <row r="119" spans="1:10" x14ac:dyDescent="0.25">
      <c r="A119" s="1">
        <v>45393</v>
      </c>
      <c r="B119" t="s">
        <v>41</v>
      </c>
      <c r="C119" t="s">
        <v>56</v>
      </c>
      <c r="D119">
        <v>1</v>
      </c>
      <c r="E119">
        <v>1.4</v>
      </c>
      <c r="F119">
        <v>1.87</v>
      </c>
      <c r="G119" s="2">
        <f t="shared" si="2"/>
        <v>0.33571428571428585</v>
      </c>
      <c r="H119" s="2" t="s">
        <v>9</v>
      </c>
      <c r="I119" cm="1">
        <f t="array" ref="I119">_xlfn.IFS(H119="Yes",F120*D119-D119,H119="no",-D119,H119="push",0)</f>
        <v>-1</v>
      </c>
      <c r="J119" s="2" t="str">
        <f>IF(NOT(A119=A120),(SUMIFS(I:I, A:A, A119)+SUMIFS(D:D, A:A, A119))/SUMIFS(D:D, A:A, A119)-1,"")</f>
        <v/>
      </c>
    </row>
    <row r="120" spans="1:10" x14ac:dyDescent="0.25">
      <c r="A120" s="1">
        <v>45393</v>
      </c>
      <c r="B120" t="s">
        <v>87</v>
      </c>
      <c r="C120" t="s">
        <v>56</v>
      </c>
      <c r="D120">
        <v>1</v>
      </c>
      <c r="E120">
        <v>1.3</v>
      </c>
      <c r="F120">
        <v>1.8</v>
      </c>
      <c r="G120" s="2">
        <f t="shared" si="2"/>
        <v>0.38461538461538458</v>
      </c>
      <c r="H120" s="2" t="s">
        <v>8</v>
      </c>
      <c r="I120" cm="1">
        <f t="array" ref="I120">_xlfn.IFS(H120="Yes",F121*D120-D120,H120="no",-D120,H120="push",0)</f>
        <v>0.51</v>
      </c>
      <c r="J120" s="2" t="str">
        <f>IF(NOT(A120=A121),(SUMIFS(I:I, A:A, A120)+SUMIFS(D:D, A:A, A120))/SUMIFS(D:D, A:A, A120)-1,"")</f>
        <v/>
      </c>
    </row>
    <row r="121" spans="1:10" x14ac:dyDescent="0.25">
      <c r="A121" s="1">
        <v>45393</v>
      </c>
      <c r="B121" t="s">
        <v>90</v>
      </c>
      <c r="C121" t="s">
        <v>56</v>
      </c>
      <c r="D121">
        <v>1</v>
      </c>
      <c r="E121">
        <v>1.2</v>
      </c>
      <c r="F121">
        <v>1.51</v>
      </c>
      <c r="G121" s="2">
        <f t="shared" si="2"/>
        <v>0.2583333333333333</v>
      </c>
      <c r="H121" s="2" t="s">
        <v>9</v>
      </c>
      <c r="I121" cm="1">
        <f t="array" ref="I121">_xlfn.IFS(H121="Yes",F122*D121-D121,H121="no",-D121,H121="push",0)</f>
        <v>-1</v>
      </c>
      <c r="J121" s="2" t="str">
        <f>IF(NOT(A121=A122),(SUMIFS(I:I, A:A, A121)+SUMIFS(D:D, A:A, A121))/SUMIFS(D:D, A:A, A121)-1,"")</f>
        <v/>
      </c>
    </row>
    <row r="122" spans="1:10" x14ac:dyDescent="0.25">
      <c r="A122" s="1">
        <v>45393</v>
      </c>
      <c r="B122" t="s">
        <v>21</v>
      </c>
      <c r="C122" t="s">
        <v>14</v>
      </c>
      <c r="D122">
        <v>1</v>
      </c>
      <c r="E122">
        <v>2</v>
      </c>
      <c r="F122">
        <v>2.75</v>
      </c>
      <c r="G122" s="2">
        <f t="shared" si="2"/>
        <v>0.375</v>
      </c>
      <c r="H122" s="2" t="s">
        <v>9</v>
      </c>
      <c r="I122" cm="1">
        <f t="array" ref="I122">_xlfn.IFS(H122="Yes",F123*D122-D122,H122="no",-D122,H122="push",0)</f>
        <v>-1</v>
      </c>
      <c r="J122" s="2" t="str">
        <f>IF(NOT(A122=A123),(SUMIFS(I:I, A:A, A122)+SUMIFS(D:D, A:A, A122))/SUMIFS(D:D, A:A, A122)-1,"")</f>
        <v/>
      </c>
    </row>
    <row r="123" spans="1:10" x14ac:dyDescent="0.25">
      <c r="A123" s="1">
        <v>45393</v>
      </c>
      <c r="B123" t="s">
        <v>21</v>
      </c>
      <c r="C123" t="s">
        <v>56</v>
      </c>
      <c r="D123">
        <v>1</v>
      </c>
      <c r="E123">
        <v>1.36</v>
      </c>
      <c r="F123">
        <v>1.69</v>
      </c>
      <c r="G123" s="2">
        <f t="shared" si="2"/>
        <v>0.24264705882352922</v>
      </c>
      <c r="H123" s="2" t="s">
        <v>9</v>
      </c>
      <c r="I123" cm="1">
        <f t="array" ref="I123">_xlfn.IFS(H123="Yes",F124*D123-D123,H123="no",-D123,H123="push",0)</f>
        <v>-1</v>
      </c>
      <c r="J123" s="2" t="str">
        <f>IF(NOT(A123=A124),(SUMIFS(I:I, A:A, A123)+SUMIFS(D:D, A:A, A123))/SUMIFS(D:D, A:A, A123)-1,"")</f>
        <v/>
      </c>
    </row>
    <row r="124" spans="1:10" x14ac:dyDescent="0.25">
      <c r="A124" s="1">
        <v>45393</v>
      </c>
      <c r="B124" t="s">
        <v>92</v>
      </c>
      <c r="C124" t="s">
        <v>56</v>
      </c>
      <c r="D124">
        <v>1</v>
      </c>
      <c r="E124">
        <v>1.75</v>
      </c>
      <c r="F124">
        <v>2.1</v>
      </c>
      <c r="G124" s="2">
        <f t="shared" si="2"/>
        <v>0.19999999999999996</v>
      </c>
      <c r="H124" s="2" t="s">
        <v>9</v>
      </c>
      <c r="I124" cm="1">
        <f t="array" ref="I124">_xlfn.IFS(H124="Yes",#REF!*D124-D124,H124="no",-D124,H124="push",0)</f>
        <v>-1</v>
      </c>
      <c r="J124" s="2" t="str">
        <f>IF(NOT(A124=A125),(SUMIFS(I:I, A:A, A124)+SUMIFS(D:D, A:A, A124))/SUMIFS(D:D, A:A, A124)-1,"")</f>
        <v/>
      </c>
    </row>
    <row r="125" spans="1:10" x14ac:dyDescent="0.25">
      <c r="A125" s="1">
        <v>45393</v>
      </c>
      <c r="B125" t="s">
        <v>93</v>
      </c>
      <c r="C125" t="s">
        <v>27</v>
      </c>
      <c r="D125">
        <v>1</v>
      </c>
      <c r="E125">
        <v>2</v>
      </c>
      <c r="F125">
        <v>2.65</v>
      </c>
      <c r="G125" s="2">
        <f t="shared" si="2"/>
        <v>0.32499999999999996</v>
      </c>
      <c r="H125" s="2" t="s">
        <v>8</v>
      </c>
      <c r="I125" cm="1">
        <f t="array" ref="I125">_xlfn.IFS(H125="Yes",F125*D125-D125,H125="no",-D125,H125="push",0)</f>
        <v>1.65</v>
      </c>
      <c r="J125" s="2" t="str">
        <f>IF(NOT(A125=A126),(SUMIFS(I:I, A:A, A125)+SUMIFS(D:D, A:A, A125))/SUMIFS(D:D, A:A, A125)-1,"")</f>
        <v/>
      </c>
    </row>
    <row r="126" spans="1:10" x14ac:dyDescent="0.25">
      <c r="A126" s="1">
        <v>45393</v>
      </c>
      <c r="B126" t="s">
        <v>93</v>
      </c>
      <c r="C126" t="s">
        <v>56</v>
      </c>
      <c r="D126">
        <v>1</v>
      </c>
      <c r="E126">
        <v>1.63</v>
      </c>
      <c r="F126">
        <v>1.95</v>
      </c>
      <c r="G126" s="2">
        <f t="shared" si="2"/>
        <v>0.19631901840490795</v>
      </c>
      <c r="H126" s="2" t="s">
        <v>8</v>
      </c>
      <c r="I126" cm="1">
        <f t="array" ref="I126">_xlfn.IFS(H126="Yes",F126*D126-D126,H126="no",-D126,H126="push",0)</f>
        <v>0.95</v>
      </c>
      <c r="J126" s="2" t="str">
        <f>IF(NOT(A126=A127),(SUMIFS(I:I, A:A, A126)+SUMIFS(D:D, A:A, A126))/SUMIFS(D:D, A:A, A126)-1,"")</f>
        <v/>
      </c>
    </row>
    <row r="127" spans="1:10" x14ac:dyDescent="0.25">
      <c r="A127" s="1">
        <v>45393</v>
      </c>
      <c r="B127" t="s">
        <v>94</v>
      </c>
      <c r="C127" t="s">
        <v>27</v>
      </c>
      <c r="D127">
        <v>1</v>
      </c>
      <c r="E127">
        <v>1.21</v>
      </c>
      <c r="F127">
        <v>1.37</v>
      </c>
      <c r="G127" s="2">
        <f t="shared" si="2"/>
        <v>0.13223140495867791</v>
      </c>
      <c r="H127" s="2" t="s">
        <v>8</v>
      </c>
      <c r="I127" cm="1">
        <f t="array" ref="I127">_xlfn.IFS(H127="Yes",F127*D127-D127,H127="no",-D127,H127="push",0)</f>
        <v>0.37000000000000011</v>
      </c>
      <c r="J127" s="2" t="str">
        <f>IF(NOT(A127=A128),(SUMIFS(I:I, A:A, A127)+SUMIFS(D:D, A:A, A127))/SUMIFS(D:D, A:A, A127)-1,"")</f>
        <v/>
      </c>
    </row>
    <row r="128" spans="1:10" x14ac:dyDescent="0.25">
      <c r="A128" s="1">
        <v>45393</v>
      </c>
      <c r="B128" t="s">
        <v>63</v>
      </c>
      <c r="C128" t="s">
        <v>27</v>
      </c>
      <c r="D128">
        <v>1</v>
      </c>
      <c r="E128">
        <v>1.2</v>
      </c>
      <c r="F128">
        <v>1.59</v>
      </c>
      <c r="G128" s="2">
        <f t="shared" si="2"/>
        <v>0.32500000000000018</v>
      </c>
      <c r="H128" s="2" t="s">
        <v>8</v>
      </c>
      <c r="I128" cm="1">
        <f t="array" ref="I128">_xlfn.IFS(H128="Yes",F128*D128-D128,H128="no",-D128,H128="push",0)</f>
        <v>0.59000000000000008</v>
      </c>
      <c r="J128" s="2" t="str">
        <f>IF(NOT(A128=A129),(SUMIFS(I:I, A:A, A128)+SUMIFS(D:D, A:A, A128))/SUMIFS(D:D, A:A, A128)-1,"")</f>
        <v/>
      </c>
    </row>
    <row r="129" spans="1:10" x14ac:dyDescent="0.25">
      <c r="A129" s="1">
        <v>45393</v>
      </c>
      <c r="B129" t="s">
        <v>64</v>
      </c>
      <c r="C129" t="s">
        <v>56</v>
      </c>
      <c r="D129">
        <v>1</v>
      </c>
      <c r="E129">
        <v>2</v>
      </c>
      <c r="F129">
        <v>2.4500000000000002</v>
      </c>
      <c r="G129" s="2">
        <f t="shared" si="2"/>
        <v>0.22500000000000009</v>
      </c>
      <c r="H129" s="2" t="s">
        <v>9</v>
      </c>
      <c r="I129" cm="1">
        <f t="array" ref="I129">_xlfn.IFS(H129="Yes",F129*D129-D129,H129="no",-D129,H129="push",0)</f>
        <v>-1</v>
      </c>
      <c r="J129" s="2">
        <f>IF(NOT(A129=A130),(SUMIFS(I:I, A:A, A129)+SUMIFS(D:D, A:A, A129))/SUMIFS(D:D, A:A, A129)-1,"")</f>
        <v>-0.411904761904762</v>
      </c>
    </row>
    <row r="130" spans="1:10" x14ac:dyDescent="0.25">
      <c r="A130" s="1">
        <v>45394</v>
      </c>
      <c r="B130" t="s">
        <v>75</v>
      </c>
      <c r="C130" t="s">
        <v>14</v>
      </c>
      <c r="D130">
        <v>1</v>
      </c>
      <c r="E130">
        <v>1.28</v>
      </c>
      <c r="F130">
        <v>1.51</v>
      </c>
      <c r="G130" s="2">
        <f t="shared" si="2"/>
        <v>0.1796875</v>
      </c>
      <c r="J130" s="2">
        <f>IF(NOT(A130=A158),(SUMIFS(I:I, A:A, A130)+SUMIFS(D:D, A:A, A130))/SUMIFS(D:D, A:A, A130)-1,"")</f>
        <v>0</v>
      </c>
    </row>
    <row r="131" spans="1:10" x14ac:dyDescent="0.25">
      <c r="A131" s="1"/>
      <c r="B131" t="s">
        <v>95</v>
      </c>
      <c r="C131" t="s">
        <v>14</v>
      </c>
      <c r="D131">
        <v>1</v>
      </c>
      <c r="E131">
        <v>1.58</v>
      </c>
      <c r="F131">
        <v>1.8</v>
      </c>
      <c r="G131" s="2">
        <f t="shared" si="2"/>
        <v>0.139240506329114</v>
      </c>
      <c r="J131" s="2"/>
    </row>
    <row r="132" spans="1:10" x14ac:dyDescent="0.25">
      <c r="A132" s="1"/>
      <c r="B132" t="s">
        <v>74</v>
      </c>
      <c r="C132" t="s">
        <v>56</v>
      </c>
      <c r="D132">
        <v>1</v>
      </c>
      <c r="E132">
        <v>1.41</v>
      </c>
      <c r="F132">
        <v>2.5499999999999998</v>
      </c>
      <c r="G132" s="2">
        <f t="shared" si="2"/>
        <v>0.8085106382978724</v>
      </c>
      <c r="J132" s="2"/>
    </row>
    <row r="133" spans="1:10" x14ac:dyDescent="0.25">
      <c r="A133" s="1"/>
      <c r="B133" t="s">
        <v>96</v>
      </c>
      <c r="C133" t="s">
        <v>56</v>
      </c>
      <c r="D133">
        <v>1</v>
      </c>
      <c r="E133">
        <v>1.6</v>
      </c>
      <c r="F133">
        <v>2.1</v>
      </c>
      <c r="G133" s="2">
        <f t="shared" si="2"/>
        <v>0.3125</v>
      </c>
      <c r="J133" s="2"/>
    </row>
    <row r="134" spans="1:10" x14ac:dyDescent="0.25">
      <c r="A134" s="1"/>
      <c r="B134" t="s">
        <v>75</v>
      </c>
      <c r="C134" t="s">
        <v>27</v>
      </c>
      <c r="D134">
        <v>1</v>
      </c>
      <c r="E134">
        <v>1.1000000000000001</v>
      </c>
      <c r="F134">
        <v>1.51</v>
      </c>
      <c r="G134" s="2">
        <f t="shared" si="2"/>
        <v>0.37272727272727257</v>
      </c>
      <c r="J134" s="2"/>
    </row>
    <row r="135" spans="1:10" x14ac:dyDescent="0.25">
      <c r="A135" s="1"/>
      <c r="B135" t="s">
        <v>97</v>
      </c>
      <c r="C135" t="s">
        <v>27</v>
      </c>
      <c r="D135">
        <v>1</v>
      </c>
      <c r="E135">
        <v>1.56</v>
      </c>
      <c r="F135">
        <v>1.95</v>
      </c>
      <c r="G135" s="2">
        <f t="shared" si="2"/>
        <v>0.25</v>
      </c>
      <c r="J135" s="2"/>
    </row>
    <row r="136" spans="1:10" x14ac:dyDescent="0.25">
      <c r="A136" s="1"/>
      <c r="B136" t="s">
        <v>77</v>
      </c>
      <c r="C136" t="s">
        <v>14</v>
      </c>
      <c r="D136">
        <v>1</v>
      </c>
      <c r="E136">
        <v>1.94</v>
      </c>
      <c r="F136">
        <v>2.65</v>
      </c>
      <c r="G136" s="2">
        <f t="shared" si="2"/>
        <v>0.365979381443299</v>
      </c>
      <c r="J136" s="2"/>
    </row>
    <row r="137" spans="1:10" x14ac:dyDescent="0.25">
      <c r="A137" s="1"/>
      <c r="B137" t="s">
        <v>77</v>
      </c>
      <c r="C137" t="s">
        <v>56</v>
      </c>
      <c r="D137">
        <v>1</v>
      </c>
      <c r="E137">
        <v>1.46</v>
      </c>
      <c r="F137">
        <v>1.83</v>
      </c>
      <c r="G137" s="2">
        <f t="shared" si="2"/>
        <v>0.2534246575342467</v>
      </c>
      <c r="J137" s="2"/>
    </row>
    <row r="138" spans="1:10" x14ac:dyDescent="0.25">
      <c r="A138" s="1"/>
      <c r="B138" t="s">
        <v>42</v>
      </c>
      <c r="C138" t="s">
        <v>14</v>
      </c>
      <c r="D138">
        <v>1</v>
      </c>
      <c r="E138">
        <v>1.17</v>
      </c>
      <c r="F138">
        <v>1.31</v>
      </c>
      <c r="G138" s="2">
        <f t="shared" si="2"/>
        <v>0.11965811965811968</v>
      </c>
      <c r="J138" s="2"/>
    </row>
    <row r="139" spans="1:10" x14ac:dyDescent="0.25">
      <c r="A139" s="1"/>
      <c r="B139" t="s">
        <v>42</v>
      </c>
      <c r="C139" t="s">
        <v>56</v>
      </c>
      <c r="D139">
        <v>1</v>
      </c>
      <c r="E139">
        <v>1.23</v>
      </c>
      <c r="F139">
        <v>1.67</v>
      </c>
      <c r="G139" s="2">
        <f t="shared" si="2"/>
        <v>0.35772357723577231</v>
      </c>
      <c r="J139" s="2"/>
    </row>
    <row r="140" spans="1:10" x14ac:dyDescent="0.25">
      <c r="A140" s="1"/>
      <c r="B140" t="s">
        <v>98</v>
      </c>
      <c r="C140" t="s">
        <v>27</v>
      </c>
      <c r="D140">
        <v>1</v>
      </c>
      <c r="E140">
        <v>1.37</v>
      </c>
      <c r="F140">
        <v>1.71</v>
      </c>
      <c r="G140" s="2">
        <f t="shared" si="2"/>
        <v>0.24817518248175174</v>
      </c>
      <c r="J140" s="2"/>
    </row>
    <row r="141" spans="1:10" x14ac:dyDescent="0.25">
      <c r="A141" s="1"/>
      <c r="B141" t="s">
        <v>66</v>
      </c>
      <c r="C141" t="s">
        <v>27</v>
      </c>
      <c r="D141">
        <v>1</v>
      </c>
      <c r="E141">
        <v>1.34</v>
      </c>
      <c r="F141">
        <v>1.54</v>
      </c>
      <c r="G141" s="2">
        <f t="shared" si="2"/>
        <v>0.14925373134328357</v>
      </c>
      <c r="J141" s="2"/>
    </row>
    <row r="142" spans="1:10" x14ac:dyDescent="0.25">
      <c r="A142" s="1"/>
      <c r="B142" t="s">
        <v>82</v>
      </c>
      <c r="C142" t="s">
        <v>27</v>
      </c>
      <c r="D142">
        <v>1</v>
      </c>
      <c r="E142">
        <v>2.36</v>
      </c>
      <c r="F142">
        <v>3.7</v>
      </c>
      <c r="G142" s="2">
        <f t="shared" si="2"/>
        <v>0.56779661016949179</v>
      </c>
      <c r="J142" s="2"/>
    </row>
    <row r="143" spans="1:10" x14ac:dyDescent="0.25">
      <c r="A143" s="1"/>
      <c r="B143" t="s">
        <v>62</v>
      </c>
      <c r="C143" t="s">
        <v>56</v>
      </c>
      <c r="D143">
        <v>1</v>
      </c>
      <c r="E143">
        <v>1.18</v>
      </c>
      <c r="F143">
        <v>1.63</v>
      </c>
      <c r="G143" s="2">
        <f t="shared" si="2"/>
        <v>0.3813559322033897</v>
      </c>
      <c r="J143" s="2"/>
    </row>
    <row r="144" spans="1:10" x14ac:dyDescent="0.25">
      <c r="A144" s="1"/>
      <c r="B144" t="s">
        <v>99</v>
      </c>
      <c r="C144" t="s">
        <v>56</v>
      </c>
      <c r="D144">
        <v>1</v>
      </c>
      <c r="E144">
        <v>1.58</v>
      </c>
      <c r="F144">
        <v>2.34</v>
      </c>
      <c r="G144" s="2">
        <f t="shared" si="2"/>
        <v>0.481012658227848</v>
      </c>
      <c r="J144" s="2"/>
    </row>
    <row r="145" spans="1:10" x14ac:dyDescent="0.25">
      <c r="A145" s="1"/>
      <c r="B145" t="s">
        <v>62</v>
      </c>
      <c r="C145" t="s">
        <v>27</v>
      </c>
      <c r="D145">
        <v>1</v>
      </c>
      <c r="E145">
        <v>1.49</v>
      </c>
      <c r="F145">
        <v>2.0499999999999998</v>
      </c>
      <c r="G145" s="2">
        <f t="shared" si="2"/>
        <v>0.37583892617449655</v>
      </c>
      <c r="J145" s="2"/>
    </row>
    <row r="146" spans="1:10" x14ac:dyDescent="0.25">
      <c r="A146" s="1"/>
      <c r="B146" t="s">
        <v>38</v>
      </c>
      <c r="C146" t="s">
        <v>14</v>
      </c>
      <c r="D146">
        <v>1</v>
      </c>
      <c r="E146">
        <v>1.61</v>
      </c>
      <c r="F146">
        <v>1.91</v>
      </c>
      <c r="G146" s="2">
        <f t="shared" si="2"/>
        <v>0.18633540372670798</v>
      </c>
      <c r="J146" s="2"/>
    </row>
    <row r="147" spans="1:10" x14ac:dyDescent="0.25">
      <c r="A147" s="1"/>
      <c r="B147" t="s">
        <v>39</v>
      </c>
      <c r="C147" t="s">
        <v>56</v>
      </c>
      <c r="D147">
        <v>1</v>
      </c>
      <c r="E147">
        <v>1.58</v>
      </c>
      <c r="F147">
        <v>1.83</v>
      </c>
      <c r="G147" s="2">
        <f t="shared" si="2"/>
        <v>0.15822784810126578</v>
      </c>
      <c r="J147" s="2"/>
    </row>
    <row r="148" spans="1:10" x14ac:dyDescent="0.25">
      <c r="A148" s="1"/>
      <c r="B148" t="s">
        <v>100</v>
      </c>
      <c r="C148" t="s">
        <v>14</v>
      </c>
      <c r="D148">
        <v>1</v>
      </c>
      <c r="E148">
        <v>2.77</v>
      </c>
      <c r="F148">
        <v>3.2</v>
      </c>
      <c r="G148" s="2">
        <f t="shared" si="2"/>
        <v>0.15523465703971118</v>
      </c>
      <c r="J148" s="2"/>
    </row>
    <row r="149" spans="1:10" x14ac:dyDescent="0.25">
      <c r="A149" s="1"/>
      <c r="B149" t="s">
        <v>57</v>
      </c>
      <c r="C149" t="s">
        <v>56</v>
      </c>
      <c r="D149">
        <v>1</v>
      </c>
      <c r="E149">
        <v>1.53</v>
      </c>
      <c r="F149">
        <v>1.74</v>
      </c>
      <c r="G149" s="2">
        <f t="shared" si="2"/>
        <v>0.13725490196078427</v>
      </c>
      <c r="J149" s="2"/>
    </row>
    <row r="150" spans="1:10" x14ac:dyDescent="0.25">
      <c r="A150" s="1"/>
      <c r="B150" t="s">
        <v>101</v>
      </c>
      <c r="C150" t="s">
        <v>56</v>
      </c>
      <c r="D150">
        <v>1</v>
      </c>
      <c r="E150">
        <v>1.5</v>
      </c>
      <c r="F150">
        <v>2.1</v>
      </c>
      <c r="G150" s="2">
        <f t="shared" si="2"/>
        <v>0.40000000000000013</v>
      </c>
      <c r="J150" s="2"/>
    </row>
    <row r="151" spans="1:10" x14ac:dyDescent="0.25">
      <c r="A151" s="1"/>
      <c r="B151" t="s">
        <v>78</v>
      </c>
      <c r="C151" t="s">
        <v>56</v>
      </c>
      <c r="D151">
        <v>1</v>
      </c>
      <c r="E151">
        <v>1.56</v>
      </c>
      <c r="F151">
        <v>2.7</v>
      </c>
      <c r="G151" s="2">
        <f t="shared" ref="G151:G154" si="3">F151/E151-1</f>
        <v>0.73076923076923084</v>
      </c>
      <c r="J151" s="2"/>
    </row>
    <row r="152" spans="1:10" x14ac:dyDescent="0.25">
      <c r="A152" s="1"/>
      <c r="B152" t="s">
        <v>102</v>
      </c>
      <c r="C152" t="s">
        <v>56</v>
      </c>
      <c r="D152">
        <v>1</v>
      </c>
      <c r="E152">
        <v>2.04</v>
      </c>
      <c r="F152">
        <v>3.9</v>
      </c>
      <c r="G152" s="2">
        <f t="shared" si="3"/>
        <v>0.91176470588235281</v>
      </c>
      <c r="J152" s="2"/>
    </row>
    <row r="153" spans="1:10" x14ac:dyDescent="0.25">
      <c r="A153" s="1"/>
      <c r="B153" t="s">
        <v>63</v>
      </c>
      <c r="C153" t="s">
        <v>27</v>
      </c>
      <c r="D153">
        <v>1</v>
      </c>
      <c r="E153">
        <v>1.42</v>
      </c>
      <c r="F153">
        <v>1.61</v>
      </c>
      <c r="G153" s="2">
        <f t="shared" si="3"/>
        <v>0.13380281690140849</v>
      </c>
      <c r="J153" s="2"/>
    </row>
    <row r="154" spans="1:10" x14ac:dyDescent="0.25">
      <c r="A154" s="1"/>
      <c r="J154" s="2"/>
    </row>
    <row r="155" spans="1:10" x14ac:dyDescent="0.25">
      <c r="A155" s="1"/>
      <c r="J155" s="2"/>
    </row>
    <row r="156" spans="1:10" x14ac:dyDescent="0.25">
      <c r="A156" s="1"/>
      <c r="J156" s="2"/>
    </row>
    <row r="157" spans="1:10" x14ac:dyDescent="0.25">
      <c r="A157" s="1"/>
      <c r="J157" s="2"/>
    </row>
    <row r="160" spans="1:10" x14ac:dyDescent="0.25">
      <c r="D160">
        <f>SUM(D2:D159)</f>
        <v>159</v>
      </c>
      <c r="I160">
        <f>SUM(I2:I159)+D160</f>
        <v>151.41</v>
      </c>
    </row>
    <row r="161" spans="9:10" x14ac:dyDescent="0.25">
      <c r="I161" s="3">
        <f>I160/D160-1</f>
        <v>-4.7735849056603774E-2</v>
      </c>
      <c r="J161" t="s">
        <v>26</v>
      </c>
    </row>
  </sheetData>
  <autoFilter ref="A1:I109" xr:uid="{00000000-0001-0000-0000-000000000000}"/>
  <conditionalFormatting sqref="J1:J104857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Lee</dc:creator>
  <cp:lastModifiedBy>Jamie Lee</cp:lastModifiedBy>
  <dcterms:created xsi:type="dcterms:W3CDTF">2015-06-05T18:17:20Z</dcterms:created>
  <dcterms:modified xsi:type="dcterms:W3CDTF">2024-04-12T21:19:25Z</dcterms:modified>
</cp:coreProperties>
</file>