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E0C159CC-AB3D-40A7-92A5-529FA38A237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'2024'!$A$1:$K$180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6" i="2" l="1"/>
  <c r="E195" i="2"/>
  <c r="E193" i="2"/>
  <c r="K193" i="2"/>
  <c r="E192" i="2"/>
  <c r="K191" i="2"/>
  <c r="E191" i="2"/>
  <c r="H102" i="2"/>
  <c r="K102" i="2"/>
  <c r="H98" i="2"/>
  <c r="H99" i="2"/>
  <c r="H100" i="2"/>
  <c r="H101" i="2"/>
  <c r="H97" i="2"/>
  <c r="H8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40" i="2"/>
  <c r="K41" i="2"/>
  <c r="H43" i="2"/>
  <c r="L177" i="2"/>
  <c r="L178" i="2"/>
  <c r="L179" i="2"/>
  <c r="L180" i="2"/>
  <c r="L181" i="2"/>
  <c r="L182" i="2"/>
  <c r="L183" i="2"/>
  <c r="L184" i="2"/>
  <c r="L185" i="2"/>
  <c r="L18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L88" i="2" s="1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L3" i="2"/>
  <c r="L4" i="2"/>
  <c r="L5" i="2"/>
  <c r="L6" i="2"/>
  <c r="L7" i="2"/>
  <c r="K3" i="2"/>
  <c r="K4" i="2"/>
  <c r="K5" i="2"/>
  <c r="K6" i="2"/>
  <c r="K2" i="2"/>
  <c r="L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2" i="2"/>
  <c r="E189" i="2"/>
  <c r="L175" i="2"/>
  <c r="L174" i="2"/>
  <c r="L173" i="2"/>
  <c r="L176" i="2"/>
  <c r="L171" i="2"/>
  <c r="L170" i="2"/>
  <c r="L169" i="2"/>
  <c r="L172" i="2"/>
  <c r="L167" i="2"/>
  <c r="L166" i="2"/>
  <c r="L165" i="2"/>
  <c r="L163" i="2"/>
  <c r="L162" i="2"/>
  <c r="L164" i="2"/>
  <c r="L160" i="2"/>
  <c r="L159" i="2"/>
  <c r="L157" i="2"/>
  <c r="L156" i="2"/>
  <c r="L155" i="2"/>
  <c r="L154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53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7" i="2"/>
  <c r="L106" i="2"/>
  <c r="L105" i="2"/>
  <c r="L104" i="2"/>
  <c r="L103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6" i="2"/>
  <c r="L85" i="2"/>
  <c r="L84" i="2"/>
  <c r="L83" i="2"/>
  <c r="L82" i="2"/>
  <c r="L81" i="2"/>
  <c r="L80" i="2"/>
  <c r="L79" i="2"/>
  <c r="L78" i="2"/>
  <c r="L77" i="2"/>
  <c r="L76" i="2"/>
  <c r="L75" i="2"/>
  <c r="L73" i="2"/>
  <c r="L71" i="2"/>
  <c r="L70" i="2"/>
  <c r="L68" i="2"/>
  <c r="L67" i="2"/>
  <c r="L66" i="2"/>
  <c r="L65" i="2"/>
  <c r="L64" i="2"/>
  <c r="L63" i="2"/>
  <c r="L62" i="2"/>
  <c r="L60" i="2"/>
  <c r="L59" i="2"/>
  <c r="L58" i="2"/>
  <c r="L57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39" i="2"/>
  <c r="L38" i="2"/>
  <c r="L37" i="2"/>
  <c r="L36" i="2"/>
  <c r="L35" i="2"/>
  <c r="L34" i="2"/>
  <c r="L33" i="2"/>
  <c r="L32" i="2"/>
  <c r="L31" i="2"/>
  <c r="L41" i="2"/>
  <c r="L30" i="2"/>
  <c r="L29" i="2"/>
  <c r="L28" i="2"/>
  <c r="L27" i="2"/>
  <c r="L25" i="2"/>
  <c r="L24" i="2"/>
  <c r="L22" i="2"/>
  <c r="L21" i="2"/>
  <c r="L20" i="2"/>
  <c r="L19" i="2"/>
  <c r="L18" i="2"/>
  <c r="L17" i="2"/>
  <c r="L15" i="2"/>
  <c r="L14" i="2"/>
  <c r="L13" i="2"/>
  <c r="L12" i="2"/>
  <c r="L11" i="2"/>
  <c r="L10" i="2"/>
  <c r="L9" i="2"/>
  <c r="L8" i="2"/>
  <c r="L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K192" i="2" l="1"/>
  <c r="L192" i="2" s="1"/>
  <c r="K196" i="2"/>
  <c r="L196" i="2" s="1"/>
  <c r="K189" i="2"/>
  <c r="L189" i="2" s="1"/>
  <c r="L191" i="2"/>
  <c r="K195" i="2"/>
  <c r="L195" i="2" s="1"/>
  <c r="L193" i="2"/>
  <c r="L16" i="2"/>
  <c r="L102" i="2"/>
  <c r="L56" i="2"/>
  <c r="L72" i="2"/>
  <c r="L87" i="2"/>
  <c r="L23" i="2"/>
  <c r="L61" i="2"/>
  <c r="L74" i="2"/>
  <c r="L40" i="2"/>
  <c r="L69" i="2"/>
  <c r="L161" i="2"/>
  <c r="L168" i="2"/>
  <c r="L108" i="2"/>
  <c r="L129" i="2"/>
  <c r="L158" i="2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<sst xmlns="http://schemas.openxmlformats.org/spreadsheetml/2006/main" count="5859" uniqueCount="5133">
  <si>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</si>
  <si>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</si>
  <si>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</si>
  <si>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</si>
  <si>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</si>
  <si>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</si>
  <si>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</si>
  <si>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</si>
  <si>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</si>
  <si>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</si>
  <si>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</si>
  <si>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</si>
  <si>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</si>
  <si>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</si>
  <si>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</si>
  <si>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</si>
  <si>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</si>
  <si>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</si>
  <si>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</si>
  <si>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</si>
  <si>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</si>
  <si>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</si>
  <si>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</si>
  <si>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</si>
  <si>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</si>
  <si>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</si>
  <si>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</si>
  <si>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</si>
  <si>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</si>
  <si>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</si>
  <si>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</si>
  <si>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</si>
  <si>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</si>
  <si>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</si>
  <si>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</si>
  <si>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</si>
  <si>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</si>
  <si>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</si>
  <si>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</si>
  <si>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</si>
  <si>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</si>
  <si>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</si>
  <si>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</si>
  <si>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</si>
  <si>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</si>
  <si>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</si>
  <si>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</si>
  <si>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</si>
  <si>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</si>
  <si>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</si>
  <si>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</si>
  <si>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</si>
  <si>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</si>
  <si>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</si>
  <si>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</si>
  <si>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</si>
  <si>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</si>
  <si>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</si>
  <si>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</si>
  <si>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</si>
  <si>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</si>
  <si>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</si>
  <si>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</si>
  <si>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</si>
  <si>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</si>
  <si>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</si>
  <si>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</si>
  <si>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</si>
  <si>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</si>
  <si>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</si>
  <si>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</si>
  <si>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</si>
  <si>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</si>
  <si>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</si>
  <si>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</si>
  <si>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</si>
  <si>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</si>
  <si>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</si>
  <si>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</si>
  <si>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</si>
  <si>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</si>
  <si>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</si>
  <si>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</si>
  <si>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</si>
  <si>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</si>
  <si>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</si>
  <si>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</si>
  <si>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</si>
  <si>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</si>
  <si>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</si>
  <si>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</si>
  <si>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</si>
  <si>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</si>
  <si>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</si>
  <si>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</si>
  <si>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</si>
  <si>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</si>
  <si>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</si>
  <si>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</si>
  <si>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</si>
  <si>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</si>
  <si>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</si>
  <si>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</si>
  <si>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</si>
  <si>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</si>
  <si>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</si>
  <si>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</si>
  <si>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</si>
  <si>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</si>
  <si>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</si>
  <si>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</si>
  <si>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</si>
  <si>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</si>
  <si>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</si>
  <si>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</si>
  <si>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</si>
  <si>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</si>
  <si>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</si>
  <si>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</si>
  <si>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</si>
  <si>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</si>
  <si>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</si>
  <si>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</si>
  <si>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</si>
  <si>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</si>
  <si>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</si>
  <si>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</si>
  <si>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</si>
  <si>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</si>
  <si>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</si>
  <si>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</si>
  <si>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</si>
  <si>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</si>
  <si>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</si>
  <si>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</si>
  <si>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</si>
  <si>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</si>
  <si>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</si>
  <si>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</si>
  <si>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</si>
  <si>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</si>
  <si>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</si>
  <si>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</si>
  <si>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</si>
  <si>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</si>
  <si>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</si>
  <si>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</si>
  <si>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</si>
  <si>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</si>
  <si>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</si>
  <si>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</si>
  <si>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</si>
  <si>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</si>
  <si>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</si>
  <si>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</si>
  <si>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</si>
  <si>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</si>
  <si>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</si>
  <si>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</si>
  <si>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</si>
  <si>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</si>
  <si>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</si>
  <si>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</si>
  <si>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</si>
  <si>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</si>
  <si>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</si>
  <si>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</si>
  <si>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</si>
  <si>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</si>
  <si>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</si>
  <si>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</si>
  <si>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</si>
  <si>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</si>
  <si>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</si>
  <si>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</si>
  <si>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</si>
  <si>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</si>
  <si>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</si>
  <si>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</si>
  <si>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</si>
  <si>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</si>
  <si>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</si>
  <si>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</si>
  <si>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</si>
  <si>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</si>
  <si>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</si>
  <si>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</si>
  <si>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</si>
  <si>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</si>
  <si>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</si>
  <si>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</si>
  <si>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</si>
  <si>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</si>
  <si>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</si>
  <si>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</si>
  <si>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</si>
  <si>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</si>
  <si>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</si>
  <si>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</si>
  <si>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</si>
  <si>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</si>
  <si>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</si>
  <si>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</si>
  <si>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</si>
  <si>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</si>
  <si>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</si>
  <si>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</si>
  <si>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</si>
  <si>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</si>
  <si>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</si>
  <si>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</si>
  <si>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</si>
  <si>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</si>
  <si>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</si>
  <si>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</si>
  <si>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</si>
  <si>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</si>
  <si>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</si>
  <si>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</si>
  <si>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</si>
  <si>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</si>
  <si>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</si>
  <si>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</si>
  <si>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</si>
  <si>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</si>
  <si>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</si>
  <si>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</si>
  <si>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</si>
  <si>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</si>
  <si>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</si>
  <si>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</si>
  <si>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</si>
  <si>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</si>
  <si>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</si>
  <si>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</si>
  <si>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</si>
  <si>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</si>
  <si>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</si>
  <si>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</si>
  <si>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</si>
  <si>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</si>
  <si>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</si>
  <si>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</si>
  <si>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</si>
  <si>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</si>
  <si>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</si>
  <si>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</si>
  <si>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</si>
  <si>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</si>
  <si>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</si>
  <si>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</si>
  <si>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</si>
  <si>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</si>
  <si>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</si>
  <si>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</si>
  <si>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</si>
  <si>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</si>
  <si>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</si>
  <si>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</si>
  <si>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</si>
  <si>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</si>
  <si>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</si>
  <si>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</si>
  <si>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</si>
  <si>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</si>
  <si>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</si>
  <si>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</si>
  <si>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</si>
  <si>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</si>
  <si>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</si>
  <si>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</si>
  <si>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</si>
  <si>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</si>
  <si>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</si>
  <si>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</si>
  <si>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</si>
  <si>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</si>
  <si>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</si>
  <si>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</si>
  <si>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</si>
  <si>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</si>
  <si>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</si>
  <si>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</si>
  <si>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</si>
  <si>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</si>
  <si>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</si>
  <si>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</si>
  <si>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</si>
  <si>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</si>
  <si>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</si>
  <si>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</si>
  <si>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</si>
  <si>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</si>
  <si>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</si>
  <si>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</si>
  <si>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</si>
  <si>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</si>
  <si>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</si>
  <si>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</si>
  <si>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</si>
  <si>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</si>
  <si>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</si>
  <si>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</si>
  <si>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</si>
  <si>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</si>
  <si>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</si>
  <si>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</si>
  <si>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</si>
  <si>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</si>
  <si>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</si>
  <si>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</si>
  <si>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</si>
  <si>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</si>
  <si>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</si>
  <si>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</si>
  <si>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</si>
  <si>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</si>
  <si>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</si>
  <si>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</si>
  <si>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</si>
  <si>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</si>
  <si>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</si>
  <si>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</si>
  <si>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</si>
  <si>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</si>
  <si>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</si>
  <si>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</si>
  <si>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</si>
  <si>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</si>
  <si>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</si>
  <si>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</si>
  <si>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</si>
  <si>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</si>
  <si>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</si>
  <si>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</si>
  <si>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</si>
  <si>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</si>
  <si>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</si>
  <si>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</si>
  <si>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</si>
  <si>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</si>
  <si>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</si>
  <si>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</si>
  <si>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</si>
  <si>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</si>
  <si>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</si>
  <si>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</si>
  <si>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</si>
  <si>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</si>
  <si>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</si>
  <si>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</si>
  <si>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</si>
  <si>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</si>
  <si>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</si>
  <si>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</si>
  <si>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</si>
  <si>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</si>
  <si>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</si>
  <si>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</si>
  <si>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</si>
  <si>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</si>
  <si>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</si>
  <si>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</si>
  <si>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</si>
  <si>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</si>
  <si>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</si>
  <si>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</si>
  <si>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</si>
  <si>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</si>
  <si>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</si>
  <si>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</si>
  <si>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</si>
  <si>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</si>
  <si>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</si>
  <si>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</si>
  <si>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</si>
  <si>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</si>
  <si>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</si>
  <si>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</si>
  <si>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</si>
  <si>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</si>
  <si>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</si>
  <si>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</si>
  <si>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</si>
  <si>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</si>
  <si>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</si>
  <si>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</si>
  <si>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</si>
  <si>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</si>
  <si>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</si>
  <si>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</si>
  <si>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</si>
  <si>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</si>
  <si>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</si>
  <si>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</si>
  <si>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</si>
  <si>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</si>
  <si>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</si>
  <si>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</si>
  <si>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</si>
  <si>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</si>
  <si>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</si>
  <si>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</si>
  <si>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</si>
  <si>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</si>
  <si>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</si>
  <si>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</si>
  <si>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</si>
  <si>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</si>
  <si>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</si>
  <si>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</si>
  <si>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</si>
  <si>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</si>
  <si>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</si>
  <si>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</si>
  <si>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</si>
  <si>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</si>
  <si>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</si>
  <si>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</si>
  <si>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</si>
  <si>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</si>
  <si>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</si>
  <si>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</si>
  <si>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</si>
  <si>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</si>
  <si>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</si>
  <si>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</si>
  <si>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</si>
  <si>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</si>
  <si>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</si>
  <si>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</si>
  <si>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</si>
  <si>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</si>
  <si>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</si>
  <si>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</si>
  <si>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</si>
  <si>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</si>
  <si>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</si>
  <si>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</si>
  <si>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</si>
  <si>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</si>
  <si>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</si>
  <si>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</si>
  <si>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</si>
  <si>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</si>
  <si>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</si>
  <si>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</si>
  <si>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</si>
  <si>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</si>
  <si>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</si>
  <si>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</si>
  <si>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</si>
  <si>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</si>
  <si>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</si>
  <si>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</si>
  <si>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</si>
  <si>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</si>
  <si>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</si>
  <si>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</si>
  <si>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</si>
  <si>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</si>
  <si>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</si>
  <si>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</si>
  <si>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</si>
  <si>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</si>
  <si>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</si>
  <si>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</si>
  <si>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</si>
  <si>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</si>
  <si>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</si>
  <si>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</si>
  <si>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</si>
  <si>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</si>
  <si>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</si>
  <si>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</si>
  <si>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</si>
  <si>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</si>
  <si>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</si>
  <si>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</si>
  <si>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</si>
  <si>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</si>
  <si>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</si>
  <si>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</si>
  <si>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</si>
  <si>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</si>
  <si>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</si>
  <si>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</si>
  <si>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</si>
  <si>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</si>
  <si>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</si>
  <si>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</si>
  <si>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</si>
  <si>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</si>
  <si>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</si>
  <si>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</si>
  <si>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</si>
  <si>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</si>
  <si>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</si>
  <si>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</si>
  <si>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</si>
  <si>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</si>
  <si>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</si>
  <si>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</si>
  <si>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</si>
  <si>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</si>
  <si>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</si>
  <si>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</si>
  <si>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</si>
  <si>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</si>
  <si>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</si>
  <si>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</si>
  <si>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</si>
  <si>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</si>
  <si>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</si>
  <si>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</si>
  <si>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</si>
  <si>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</si>
  <si>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</si>
  <si>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</si>
  <si>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</si>
  <si>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</si>
  <si>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</si>
  <si>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</si>
  <si>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</si>
  <si>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</si>
  <si>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</si>
  <si>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</si>
  <si>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</si>
  <si>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</si>
  <si>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</si>
  <si>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</si>
  <si>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</si>
  <si>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</si>
  <si>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</si>
  <si>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</si>
  <si>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</si>
  <si>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</si>
  <si>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</si>
  <si>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</si>
  <si>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</si>
  <si>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</si>
  <si>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</si>
  <si>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</si>
  <si>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</si>
  <si>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</si>
  <si>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</si>
  <si>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</si>
  <si>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</si>
  <si>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</si>
  <si>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</si>
  <si>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</si>
  <si>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</si>
  <si>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</si>
  <si>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</si>
  <si>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</si>
  <si>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</si>
  <si>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</si>
  <si>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</si>
  <si>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</si>
  <si>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</si>
  <si>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</si>
  <si>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</si>
  <si>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</si>
  <si>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</si>
  <si>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</si>
  <si>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</si>
  <si>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</si>
  <si>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</si>
  <si>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</si>
  <si>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</si>
  <si>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</si>
  <si>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</si>
  <si>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</si>
  <si>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</si>
  <si>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</si>
  <si>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</si>
  <si>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</si>
  <si>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</si>
  <si>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</si>
  <si>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</si>
  <si>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</si>
  <si>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</si>
  <si>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</si>
  <si>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</si>
  <si>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</si>
  <si>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</si>
  <si>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</si>
  <si>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</si>
  <si>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</si>
  <si>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</si>
  <si>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</si>
  <si>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</si>
  <si>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</si>
  <si>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</si>
  <si>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</si>
  <si>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</si>
  <si>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</si>
  <si>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</si>
  <si>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</si>
  <si>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</si>
  <si>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</si>
  <si>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</si>
  <si>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</si>
  <si>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</si>
  <si>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</si>
  <si>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</si>
  <si>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</si>
  <si>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</si>
  <si>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</si>
  <si>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</si>
  <si>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</si>
  <si>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</si>
  <si>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</si>
  <si>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</si>
  <si>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</si>
  <si>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</si>
  <si>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</si>
  <si>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</si>
  <si>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</si>
  <si>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</si>
  <si>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</si>
  <si>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</si>
  <si>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</si>
  <si>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</si>
  <si>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</si>
  <si>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</si>
  <si>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</si>
  <si>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</si>
  <si>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</si>
  <si>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</si>
  <si>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</si>
  <si>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</si>
  <si>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</si>
  <si>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</si>
  <si>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</si>
  <si>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</si>
  <si>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</si>
  <si>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</si>
  <si>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</si>
  <si>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</si>
  <si>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</si>
  <si>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</si>
  <si>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</si>
  <si>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</si>
  <si>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</si>
  <si>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</si>
  <si>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</si>
  <si>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</si>
  <si>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</si>
  <si>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</si>
  <si>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</si>
  <si>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</si>
  <si>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</si>
  <si>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</si>
  <si>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</si>
  <si>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</si>
  <si>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</si>
  <si>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</si>
  <si>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</si>
  <si>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</si>
  <si>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</si>
  <si>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</si>
  <si>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</si>
  <si>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</si>
  <si>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</si>
  <si>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</si>
  <si>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</si>
  <si>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</si>
  <si>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</si>
  <si>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</si>
  <si>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</si>
  <si>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</si>
  <si>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</si>
  <si>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</si>
  <si>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</si>
  <si>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</si>
  <si>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</si>
  <si>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</si>
  <si>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</si>
  <si>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</si>
  <si>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</si>
  <si>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</si>
  <si>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</si>
  <si>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</si>
  <si>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</si>
  <si>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</si>
  <si>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</si>
  <si>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</si>
  <si>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</si>
  <si>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</si>
  <si>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</si>
  <si>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</si>
  <si>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</si>
  <si>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</si>
  <si>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</si>
  <si>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</si>
  <si>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</si>
  <si>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</si>
  <si>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</si>
  <si>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</si>
  <si>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</si>
  <si>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</si>
  <si>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</si>
  <si>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</si>
  <si>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</si>
  <si>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</si>
  <si>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</si>
  <si>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</si>
  <si>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</si>
  <si>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</si>
  <si>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</si>
  <si>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</si>
  <si>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</si>
  <si>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</si>
  <si>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</si>
  <si>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</si>
  <si>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</si>
  <si>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</si>
  <si>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</si>
  <si>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</si>
  <si>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</si>
  <si>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</si>
  <si>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</si>
  <si>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</si>
  <si>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</si>
  <si>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</si>
  <si>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</si>
  <si>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</si>
  <si>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</si>
  <si>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</si>
  <si>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</si>
  <si>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</si>
  <si>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</si>
  <si>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</si>
  <si>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</si>
  <si>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</si>
  <si>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</si>
  <si>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</si>
  <si>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</si>
  <si>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</si>
  <si>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</si>
  <si>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</si>
  <si>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</si>
  <si>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</si>
  <si>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</si>
  <si>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</si>
  <si>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</si>
  <si>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</si>
  <si>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</si>
  <si>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</si>
  <si>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</si>
  <si>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</si>
  <si>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</si>
  <si>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</si>
  <si>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</si>
  <si>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</si>
  <si>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</si>
  <si>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</si>
  <si>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</si>
  <si>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</si>
  <si>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</si>
  <si>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</si>
  <si>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</si>
  <si>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</si>
  <si>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</si>
  <si>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</si>
  <si>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</si>
  <si>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</si>
  <si>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</si>
  <si>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</si>
  <si>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</si>
  <si>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</si>
  <si>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</si>
  <si>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</si>
  <si>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</si>
  <si>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</si>
  <si>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</si>
  <si>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</si>
  <si>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</si>
  <si>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</si>
  <si>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</si>
  <si>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</si>
  <si>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</si>
  <si>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</si>
  <si>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</si>
  <si>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</si>
  <si>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</si>
  <si>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</si>
  <si>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</si>
  <si>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</si>
  <si>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</si>
  <si>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</si>
  <si>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</si>
  <si>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</si>
  <si>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</si>
  <si>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</si>
  <si>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</si>
  <si>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</si>
  <si>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</si>
  <si>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</si>
  <si>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</si>
  <si>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</si>
  <si>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</si>
  <si>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</si>
  <si>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</si>
  <si>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</si>
  <si>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</si>
  <si>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</si>
  <si>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</si>
  <si>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</si>
  <si>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</si>
  <si>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</si>
  <si>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</si>
  <si>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</si>
  <si>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</si>
  <si>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</si>
  <si>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</si>
  <si>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</si>
  <si>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</si>
  <si>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</si>
  <si>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</si>
  <si>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</si>
  <si>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</si>
  <si>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</si>
  <si>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</si>
  <si>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</si>
  <si>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</si>
  <si>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</si>
  <si>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</si>
  <si>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</si>
  <si>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</si>
  <si>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</si>
  <si>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</si>
  <si>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</si>
  <si>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</si>
  <si>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</si>
  <si>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</si>
  <si>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</si>
  <si>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</si>
  <si>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</si>
  <si>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</si>
  <si>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</si>
  <si>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</si>
  <si>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</si>
  <si>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</si>
  <si>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</si>
  <si>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</si>
  <si>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</si>
  <si>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</si>
  <si>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</si>
  <si>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</si>
  <si>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</si>
  <si>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</si>
  <si>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</si>
  <si>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</si>
  <si>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</si>
  <si>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</si>
  <si>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</si>
  <si>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</si>
  <si>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</si>
  <si>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</si>
  <si>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</si>
  <si>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</si>
  <si>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</si>
  <si>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</si>
  <si>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</si>
  <si>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</si>
  <si>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</si>
  <si>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</si>
  <si>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</si>
  <si>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</si>
  <si>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</si>
  <si>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</si>
  <si>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</si>
  <si>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</si>
  <si>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</si>
  <si>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</si>
  <si>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</si>
  <si>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</si>
  <si>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</si>
  <si>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</si>
  <si>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</si>
  <si>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</si>
  <si>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</si>
  <si>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</si>
  <si>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</si>
  <si>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</si>
  <si>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</si>
  <si>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</si>
  <si>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</si>
  <si>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</si>
  <si>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</si>
  <si>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</si>
  <si>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</si>
  <si>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</si>
  <si>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</si>
  <si>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</si>
  <si>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</si>
  <si>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</si>
  <si>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</si>
  <si>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</si>
  <si>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</si>
  <si>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</si>
  <si>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</si>
  <si>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</si>
  <si>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</si>
  <si>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</si>
  <si>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</si>
  <si>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</si>
  <si>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</si>
  <si>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</si>
  <si>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</si>
  <si>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</si>
  <si>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</si>
  <si>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</si>
  <si>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</si>
  <si>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</si>
  <si>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</si>
  <si>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</si>
  <si>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</si>
  <si>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</si>
  <si>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</si>
  <si>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</si>
  <si>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</si>
  <si>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</si>
  <si>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</si>
  <si>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</si>
  <si>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</si>
  <si>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</si>
  <si>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</si>
  <si>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</si>
  <si>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</si>
  <si>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</si>
  <si>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</si>
  <si>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</si>
  <si>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</si>
  <si>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</si>
  <si>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</si>
  <si>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</si>
  <si>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</si>
  <si>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</si>
  <si>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</si>
  <si>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</si>
  <si>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</si>
  <si>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</si>
  <si>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</si>
  <si>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</si>
  <si>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</si>
  <si>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</si>
  <si>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</si>
  <si>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</si>
  <si>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</si>
  <si>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</si>
  <si>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</si>
  <si>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</si>
  <si>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</si>
  <si>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</si>
  <si>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</si>
  <si>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</si>
  <si>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</si>
  <si>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</si>
  <si>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</si>
  <si>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</si>
  <si>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</si>
  <si>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</si>
  <si>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</si>
  <si>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</si>
  <si>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</si>
  <si>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</si>
  <si>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</si>
  <si>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</si>
  <si>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</si>
  <si>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</si>
  <si>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</si>
  <si>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</si>
  <si>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</si>
  <si>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</si>
  <si>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</si>
  <si>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</si>
  <si>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</si>
  <si>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</si>
  <si>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</si>
  <si>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</si>
  <si>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</si>
  <si>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</si>
  <si>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</si>
  <si>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</si>
  <si>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</si>
  <si>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</si>
  <si>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</si>
  <si>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</si>
  <si>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</si>
  <si>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</si>
  <si>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</si>
  <si>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</si>
  <si>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</si>
  <si>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</si>
  <si>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</si>
  <si>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</si>
  <si>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</si>
  <si>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</si>
  <si>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</si>
  <si>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</si>
  <si>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</si>
  <si>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</si>
  <si>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</si>
  <si>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</si>
  <si>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</si>
  <si>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</si>
  <si>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</si>
  <si>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</si>
  <si>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</si>
  <si>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</si>
  <si>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</si>
  <si>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</si>
  <si>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</si>
  <si>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</si>
  <si>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</si>
  <si>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</si>
  <si>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</si>
  <si>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</si>
  <si>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</si>
  <si>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</si>
  <si>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</si>
  <si>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</si>
  <si>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</si>
  <si>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</si>
  <si>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</si>
  <si>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</si>
  <si>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</si>
  <si>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</si>
  <si>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</si>
  <si>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</si>
  <si>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</si>
  <si>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</si>
  <si>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</si>
  <si>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</si>
  <si>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</si>
  <si>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</si>
  <si>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</si>
  <si>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</si>
  <si>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</si>
  <si>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</si>
  <si>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</si>
  <si>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</si>
  <si>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</si>
  <si>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</si>
  <si>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</si>
  <si>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</si>
  <si>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</si>
  <si>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</si>
  <si>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</si>
  <si>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</si>
  <si>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</si>
  <si>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</si>
  <si>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</si>
  <si>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</si>
  <si>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</si>
  <si>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</si>
  <si>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</si>
  <si>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</si>
  <si>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</si>
  <si>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</si>
  <si>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</si>
  <si>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</si>
  <si>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</si>
  <si>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</si>
  <si>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</si>
  <si>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</si>
  <si>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</si>
  <si>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</si>
  <si>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</si>
  <si>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</si>
  <si>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</si>
  <si>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</si>
  <si>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</si>
  <si>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</si>
  <si>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</si>
  <si>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</si>
  <si>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</si>
  <si>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</si>
  <si>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</si>
  <si>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</si>
  <si>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</si>
  <si>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</si>
  <si>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</si>
  <si>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</si>
  <si>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</si>
  <si>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</si>
  <si>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</si>
  <si>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</si>
  <si>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</si>
  <si>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</si>
  <si>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</si>
  <si>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</si>
  <si>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</si>
  <si>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</si>
  <si>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</si>
  <si>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</si>
  <si>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</si>
  <si>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</si>
  <si>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</si>
  <si>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</si>
  <si>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</si>
  <si>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</si>
  <si>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</si>
  <si>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</si>
  <si>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</si>
  <si>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</si>
  <si>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</si>
  <si>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</si>
  <si>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</si>
  <si>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</si>
  <si>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</si>
  <si>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</si>
  <si>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</si>
  <si>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</si>
  <si>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</si>
  <si>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</si>
  <si>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</si>
  <si>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</si>
  <si>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</si>
  <si>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</si>
  <si>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</si>
  <si>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</si>
  <si>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</si>
  <si>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</si>
  <si>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</si>
  <si>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</si>
  <si>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</si>
  <si>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</si>
  <si>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</si>
  <si>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</si>
  <si>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</si>
  <si>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</si>
  <si>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</si>
  <si>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</si>
  <si>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</si>
  <si>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</si>
  <si>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</si>
  <si>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</si>
  <si>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</si>
  <si>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</si>
  <si>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</si>
  <si>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</si>
  <si>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</si>
  <si>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</si>
  <si>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</si>
  <si>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</si>
  <si>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</si>
  <si>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</si>
  <si>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</si>
  <si>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</si>
  <si>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</si>
  <si>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</si>
  <si>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</si>
  <si>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</si>
  <si>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</si>
  <si>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</si>
  <si>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</si>
  <si>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</si>
  <si>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</si>
  <si>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</si>
  <si>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</si>
  <si>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</si>
  <si>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</si>
  <si>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</si>
  <si>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</si>
  <si>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</si>
  <si>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</si>
  <si>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</si>
  <si>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</si>
  <si>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</si>
  <si>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</si>
  <si>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</si>
  <si>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</si>
  <si>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</si>
  <si>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</si>
  <si>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</si>
  <si>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</si>
  <si>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</si>
  <si>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</si>
  <si>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</si>
  <si>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</si>
  <si>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</si>
  <si>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</si>
  <si>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</si>
  <si>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</si>
  <si>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</si>
  <si>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</si>
  <si>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</si>
  <si>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</si>
  <si>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</si>
  <si>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</si>
  <si>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</si>
  <si>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</si>
  <si>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</si>
  <si>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</si>
  <si>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</si>
  <si>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</si>
  <si>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</si>
  <si>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</si>
  <si>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</si>
  <si>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</si>
  <si>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</si>
  <si>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</si>
  <si>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</si>
  <si>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</si>
  <si>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</si>
  <si>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</si>
  <si>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</si>
  <si>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</si>
  <si>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</si>
  <si>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</si>
  <si>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</si>
  <si>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</si>
  <si>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</si>
  <si>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</si>
  <si>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</si>
  <si>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</si>
  <si>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</si>
  <si>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</si>
  <si>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</si>
  <si>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</si>
  <si>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</si>
  <si>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</si>
  <si>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</si>
  <si>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</si>
  <si>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</si>
  <si>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</si>
  <si>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</si>
  <si>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</si>
  <si>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</si>
  <si>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</si>
  <si>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</si>
  <si>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</si>
  <si>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</si>
  <si>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</si>
  <si>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</si>
  <si>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</si>
  <si>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</si>
  <si>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</si>
  <si>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</si>
  <si>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</si>
  <si>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</si>
  <si>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</si>
  <si>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</si>
  <si>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</si>
  <si>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</si>
  <si>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</si>
  <si>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</si>
  <si>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</si>
  <si>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</si>
  <si>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</si>
  <si>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</si>
  <si>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</si>
  <si>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</si>
  <si>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</si>
  <si>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</si>
  <si>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</si>
  <si>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</si>
  <si>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</si>
  <si>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</si>
  <si>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</si>
  <si>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</si>
  <si>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</si>
  <si>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</si>
  <si>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</si>
  <si>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</si>
  <si>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</si>
  <si>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</si>
  <si>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</si>
  <si>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</si>
  <si>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</si>
  <si>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</si>
  <si>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</si>
  <si>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</si>
  <si>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</si>
  <si>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</si>
  <si>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</si>
  <si>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</si>
  <si>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</si>
  <si>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</si>
  <si>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</si>
  <si>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</si>
  <si>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</si>
  <si>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</si>
  <si>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</si>
  <si>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</si>
  <si>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</si>
  <si>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</si>
  <si>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</si>
  <si>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</si>
  <si>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</si>
  <si>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</si>
  <si>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</si>
  <si>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</si>
  <si>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</si>
  <si>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</si>
  <si>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</si>
  <si>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</si>
  <si>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</si>
  <si>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</si>
  <si>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</si>
  <si>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</si>
  <si>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</si>
  <si>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</si>
  <si>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</si>
  <si>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</si>
  <si>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</si>
  <si>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</si>
  <si>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</si>
  <si>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</si>
  <si>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</si>
  <si>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</si>
  <si>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</si>
  <si>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</si>
  <si>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</si>
  <si>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</si>
  <si>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</si>
  <si>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</si>
  <si>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</si>
  <si>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</si>
  <si>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</si>
  <si>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</si>
  <si>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</si>
  <si>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</si>
  <si>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</si>
  <si>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</si>
  <si>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</si>
  <si>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</si>
  <si>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</si>
  <si>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</si>
  <si>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</si>
  <si>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</si>
  <si>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</si>
  <si>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</si>
  <si>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</si>
  <si>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</si>
  <si>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</si>
  <si>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</si>
  <si>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</si>
  <si>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</si>
  <si>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</si>
  <si>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</si>
  <si>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</si>
  <si>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</si>
  <si>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</si>
  <si>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</si>
  <si>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</si>
  <si>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</si>
  <si>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</si>
  <si>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</si>
  <si>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</si>
  <si>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</si>
  <si>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</si>
  <si>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</si>
  <si>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</si>
  <si>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</si>
  <si>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</si>
  <si>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</si>
  <si>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</si>
  <si>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</si>
  <si>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</si>
  <si>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</si>
  <si>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</si>
  <si>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</si>
  <si>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</si>
  <si>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</si>
  <si>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</si>
  <si>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</si>
  <si>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</si>
  <si>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</si>
  <si>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</si>
  <si>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</si>
  <si>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</si>
  <si>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</si>
  <si>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</si>
  <si>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</si>
  <si>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</si>
  <si>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</si>
  <si>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</si>
  <si>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</si>
  <si>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</si>
  <si>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</si>
  <si>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</si>
  <si>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</si>
  <si>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</si>
  <si>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</si>
  <si>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</si>
  <si>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</si>
  <si>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</si>
  <si>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</si>
  <si>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</si>
  <si>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</si>
  <si>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</si>
  <si>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</si>
  <si>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</si>
  <si>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</si>
  <si>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</si>
  <si>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</si>
  <si>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</si>
  <si>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</si>
  <si>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</si>
  <si>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</si>
  <si>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</si>
  <si>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</si>
  <si>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</si>
  <si>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</si>
  <si>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</si>
  <si>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</si>
  <si>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</si>
  <si>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</si>
  <si>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</si>
  <si>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</si>
  <si>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</si>
  <si>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</si>
  <si>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</si>
  <si>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</si>
  <si>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</si>
  <si>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</si>
  <si>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</si>
  <si>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</si>
  <si>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</si>
  <si>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</si>
  <si>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</si>
  <si>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</si>
  <si>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</si>
  <si>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</si>
  <si>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</si>
  <si>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</si>
  <si>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</si>
  <si>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</si>
  <si>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</si>
  <si>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</si>
  <si>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</si>
  <si>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</si>
  <si>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</si>
  <si>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</si>
  <si>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</si>
  <si>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</si>
  <si>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</si>
  <si>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</si>
  <si>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</si>
  <si>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</si>
  <si>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</si>
  <si>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</si>
  <si>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</si>
  <si>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</si>
  <si>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</si>
  <si>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</si>
  <si>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</si>
  <si>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</si>
  <si>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</si>
  <si>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</si>
  <si>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</si>
  <si>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</si>
  <si>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</si>
  <si>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</si>
  <si>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</si>
  <si>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</si>
  <si>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</si>
  <si>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</si>
  <si>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</si>
  <si>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</si>
  <si>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</si>
  <si>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</si>
  <si>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</si>
  <si>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</si>
  <si>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</si>
  <si>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</si>
  <si>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</si>
  <si>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</si>
  <si>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</si>
  <si>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</si>
  <si>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</si>
  <si>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</si>
  <si>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</si>
  <si>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</si>
  <si>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</si>
  <si>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</si>
  <si>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</si>
  <si>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</si>
  <si>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</si>
  <si>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</si>
  <si>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</si>
  <si>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</si>
  <si>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</si>
  <si>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</si>
  <si>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</si>
  <si>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</si>
  <si>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</si>
  <si>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</si>
  <si>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</si>
  <si>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</si>
  <si>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</si>
  <si>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</si>
  <si>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</si>
  <si>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</si>
  <si>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</si>
  <si>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</si>
  <si>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</si>
  <si>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</si>
  <si>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</si>
  <si>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</si>
  <si>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</si>
  <si>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</si>
  <si>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</si>
  <si>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</si>
  <si>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</si>
  <si>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</si>
  <si>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</si>
  <si>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</si>
  <si>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</si>
  <si>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</si>
  <si>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</si>
  <si>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</si>
  <si>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</si>
  <si>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</si>
  <si>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</si>
  <si>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</si>
  <si>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</si>
  <si>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</si>
  <si>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</si>
  <si>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</si>
  <si>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</si>
  <si>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</si>
  <si>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</si>
  <si>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</si>
  <si>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</si>
  <si>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</si>
  <si>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</si>
  <si>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</si>
  <si>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</si>
  <si>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</si>
  <si>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</si>
  <si>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</si>
  <si>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</si>
  <si>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</si>
  <si>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</si>
  <si>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</si>
  <si>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</si>
  <si>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</si>
  <si>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</si>
  <si>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</si>
  <si>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</si>
  <si>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</si>
  <si>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</si>
  <si>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</si>
  <si>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</si>
  <si>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</si>
  <si>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</si>
  <si>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</si>
  <si>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</si>
  <si>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</si>
  <si>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</si>
  <si>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</si>
  <si>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</si>
  <si>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</si>
  <si>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</si>
  <si>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</si>
  <si>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</si>
  <si>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</si>
  <si>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</si>
  <si>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</si>
  <si>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</si>
  <si>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</si>
  <si>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</si>
  <si>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</si>
  <si>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</si>
  <si>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</si>
  <si>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</si>
  <si>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</si>
  <si>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</si>
  <si>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</si>
  <si>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</si>
  <si>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</si>
  <si>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</si>
  <si>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</si>
  <si>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</si>
  <si>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</si>
  <si>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</si>
  <si>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</si>
  <si>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</si>
  <si>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</si>
  <si>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</si>
  <si>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</si>
  <si>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</si>
  <si>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</si>
  <si>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</si>
  <si>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</si>
  <si>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</si>
  <si>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</si>
  <si>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</si>
  <si>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</si>
  <si>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</si>
  <si>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</si>
  <si>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</si>
  <si>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</si>
  <si>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</si>
  <si>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</si>
  <si>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</si>
  <si>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</si>
  <si>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</si>
  <si>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</si>
  <si>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</si>
  <si>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</si>
  <si>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</si>
  <si>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</si>
  <si>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</si>
  <si>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</si>
  <si>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</si>
  <si>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</si>
  <si>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</si>
  <si>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</si>
  <si>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</si>
  <si>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</si>
  <si>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</si>
  <si>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</si>
  <si>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</si>
  <si>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</si>
  <si>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</si>
  <si>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</si>
  <si>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</si>
  <si>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</si>
  <si>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</si>
  <si>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</si>
  <si>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</si>
  <si>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</si>
  <si>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</si>
  <si>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</si>
  <si>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</si>
  <si>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</si>
  <si>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</si>
  <si>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</si>
  <si>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</si>
  <si>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</si>
  <si>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</si>
  <si>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</si>
  <si>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</si>
  <si>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</si>
  <si>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</si>
  <si>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</si>
  <si>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</si>
  <si>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</si>
  <si>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</si>
  <si>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</si>
  <si>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</si>
  <si>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</si>
  <si>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</si>
  <si>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</si>
  <si>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</si>
  <si>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</si>
  <si>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</si>
  <si>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</si>
  <si>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</si>
  <si>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</si>
  <si>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</si>
  <si>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</si>
  <si>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</si>
  <si>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</si>
  <si>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</si>
  <si>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</si>
  <si>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</si>
  <si>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</si>
  <si>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</si>
  <si>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</si>
  <si>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</si>
  <si>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</si>
  <si>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</si>
  <si>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</si>
  <si>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</si>
  <si>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</si>
  <si>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</si>
  <si>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</si>
  <si>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</si>
  <si>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</si>
  <si>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</si>
  <si>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</si>
  <si>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</si>
  <si>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</si>
  <si>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</si>
  <si>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</si>
  <si>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</si>
  <si>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</si>
  <si>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</si>
  <si>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</si>
  <si>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</si>
  <si>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</si>
  <si>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</si>
  <si>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</si>
  <si>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</si>
  <si>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</si>
  <si>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</si>
  <si>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</si>
  <si>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</si>
  <si>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</si>
  <si>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</si>
  <si>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</si>
  <si>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</si>
  <si>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</si>
  <si>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</si>
  <si>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</si>
  <si>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</si>
  <si>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</si>
  <si>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</si>
  <si>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</si>
  <si>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</si>
  <si>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</si>
  <si>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</si>
  <si>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</si>
  <si>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</si>
  <si>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</si>
  <si>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</si>
  <si>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</si>
  <si>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</si>
  <si>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</si>
  <si>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</si>
  <si>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</si>
  <si>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</si>
  <si>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</si>
  <si>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</si>
  <si>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</si>
  <si>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</si>
  <si>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</si>
  <si>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</si>
  <si>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</si>
  <si>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</si>
  <si>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</si>
  <si>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</si>
  <si>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</si>
  <si>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</si>
  <si>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</si>
  <si>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</si>
  <si>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</si>
  <si>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</si>
  <si>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</si>
  <si>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</si>
  <si>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</si>
  <si>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</si>
  <si>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</si>
  <si>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</si>
  <si>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</si>
  <si>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</si>
  <si>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</si>
  <si>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</si>
  <si>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</si>
  <si>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</si>
  <si>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</si>
  <si>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</si>
  <si>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</si>
  <si>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</si>
  <si>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</si>
  <si>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</si>
  <si>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</si>
  <si>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</si>
  <si>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</si>
  <si>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</si>
  <si>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</si>
  <si>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</si>
  <si>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</si>
  <si>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</si>
  <si>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</si>
  <si>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</si>
  <si>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</si>
  <si>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</si>
  <si>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</si>
  <si>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</si>
  <si>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</si>
  <si>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</si>
  <si>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</si>
  <si>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</si>
  <si>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</si>
  <si>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</si>
  <si>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</si>
  <si>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</si>
  <si>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</si>
  <si>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</si>
  <si>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</si>
  <si>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</si>
  <si>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</si>
  <si>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</si>
  <si>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</si>
  <si>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</si>
  <si>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</si>
  <si>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</si>
  <si>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</si>
  <si>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</si>
  <si>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</si>
  <si>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</si>
  <si>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</si>
  <si>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</si>
  <si>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</si>
  <si>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</si>
  <si>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</si>
  <si>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</si>
  <si>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</si>
  <si>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</si>
  <si>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</si>
  <si>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</si>
  <si>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</si>
  <si>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</si>
  <si>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</si>
  <si>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</si>
  <si>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</si>
  <si>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</si>
  <si>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</si>
  <si>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</si>
  <si>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</si>
  <si>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</si>
  <si>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</si>
  <si>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</si>
  <si>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</si>
  <si>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</si>
  <si>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</si>
  <si>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</si>
  <si>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</si>
  <si>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</si>
  <si>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</si>
  <si>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</si>
  <si>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</si>
  <si>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</si>
  <si>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</si>
  <si>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</si>
  <si>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</si>
  <si>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</si>
  <si>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</si>
  <si>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</si>
  <si>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</si>
  <si>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</si>
  <si>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</si>
  <si>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</si>
  <si>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</si>
  <si>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</si>
  <si>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</si>
  <si>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</si>
  <si>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</si>
  <si>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</si>
  <si>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</si>
  <si>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</si>
  <si>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</si>
  <si>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</si>
  <si>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</si>
  <si>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</si>
  <si>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</si>
  <si>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</si>
  <si>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</si>
  <si>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</si>
  <si>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</si>
  <si>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</si>
  <si>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</si>
  <si>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</si>
  <si>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</si>
  <si>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</si>
  <si>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</si>
  <si>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</si>
  <si>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</si>
  <si>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</si>
  <si>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</si>
  <si>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</si>
  <si>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</si>
  <si>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</si>
  <si>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</si>
  <si>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</si>
  <si>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</si>
  <si>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</si>
  <si>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</si>
  <si>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</si>
  <si>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</si>
  <si>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</si>
  <si>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</si>
  <si>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</si>
  <si>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</si>
  <si>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</si>
  <si>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</si>
  <si>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</si>
  <si>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</si>
  <si>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</si>
  <si>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</si>
  <si>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</si>
  <si>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</si>
  <si>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</si>
  <si>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</si>
  <si>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</si>
  <si>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</si>
  <si>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</si>
  <si>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</si>
  <si>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</si>
  <si>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</si>
  <si>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</si>
  <si>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</si>
  <si>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</si>
  <si>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</si>
  <si>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</si>
  <si>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</si>
  <si>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</si>
  <si>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</si>
  <si>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</si>
  <si>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</si>
  <si>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</si>
  <si>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</si>
  <si>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</si>
  <si>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</si>
  <si>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</si>
  <si>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</si>
  <si>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</si>
  <si>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</si>
  <si>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</si>
  <si>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</si>
  <si>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</si>
  <si>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</si>
  <si>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</si>
  <si>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</si>
  <si>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</si>
  <si>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</si>
  <si>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</si>
  <si>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</si>
  <si>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</si>
  <si>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</si>
  <si>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</si>
  <si>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</si>
  <si>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</si>
  <si>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</si>
  <si>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</si>
  <si>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</si>
  <si>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</si>
  <si>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</si>
  <si>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</si>
  <si>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</si>
  <si>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</si>
  <si>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</si>
  <si>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</si>
  <si>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</si>
  <si>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</si>
  <si>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</si>
  <si>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</si>
  <si>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</si>
  <si>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</si>
  <si>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</si>
  <si>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</si>
  <si>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</si>
  <si>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</si>
  <si>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</si>
  <si>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</si>
  <si>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</si>
  <si>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</si>
  <si>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</si>
  <si>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</si>
  <si>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</si>
  <si>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</si>
  <si>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</si>
  <si>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</si>
  <si>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</si>
  <si>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</si>
  <si>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</si>
  <si>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</si>
  <si>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</si>
  <si>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</si>
  <si>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</si>
  <si>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</si>
  <si>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</si>
  <si>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</si>
  <si>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</si>
  <si>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</si>
  <si>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</si>
  <si>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</si>
  <si>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</si>
  <si>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</si>
  <si>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</si>
  <si>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</si>
  <si>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</si>
  <si>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</si>
  <si>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</si>
  <si>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</si>
  <si>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</si>
  <si>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</si>
  <si>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</si>
  <si>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</si>
  <si>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</si>
  <si>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</si>
  <si>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</si>
  <si>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</si>
  <si>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</si>
  <si>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</si>
  <si>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</si>
  <si>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</si>
  <si>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</si>
  <si>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</si>
  <si>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</si>
  <si>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</si>
  <si>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</si>
  <si>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</si>
  <si>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</si>
  <si>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</si>
  <si>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</si>
  <si>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</si>
  <si>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</si>
  <si>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</si>
  <si>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</si>
  <si>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</si>
  <si>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</si>
  <si>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</si>
  <si>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</si>
  <si>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</si>
  <si>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</si>
  <si>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</si>
  <si>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</si>
  <si>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</si>
  <si>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</si>
  <si>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</si>
  <si>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</si>
  <si>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</si>
  <si>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</si>
  <si>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</si>
  <si>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</si>
  <si>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</si>
  <si>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</si>
  <si>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</si>
  <si>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</si>
  <si>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</si>
  <si>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</si>
  <si>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</si>
  <si>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</si>
  <si>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</si>
  <si>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</si>
  <si>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</si>
  <si>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</si>
  <si>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</si>
  <si>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</si>
  <si>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</si>
  <si>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</si>
  <si>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</si>
  <si>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</si>
  <si>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</si>
  <si>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</si>
  <si>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</si>
  <si>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</si>
  <si>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</si>
  <si>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</si>
  <si>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</si>
  <si>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</si>
  <si>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</si>
  <si>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</si>
  <si>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</si>
  <si>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</si>
  <si>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</si>
  <si>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</si>
  <si>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</si>
  <si>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</si>
  <si>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</si>
  <si>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</si>
  <si>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</si>
  <si>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</si>
  <si>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</si>
  <si>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</si>
  <si>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</si>
  <si>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</si>
  <si>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</si>
  <si>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</si>
  <si>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</si>
  <si>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</si>
  <si>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</si>
  <si>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</si>
  <si>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</si>
  <si>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</si>
  <si>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</si>
  <si>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</si>
  <si>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</si>
  <si>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</si>
  <si>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</si>
  <si>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</si>
  <si>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</si>
  <si>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</si>
  <si>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</si>
  <si>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</si>
  <si>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</si>
  <si>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</si>
  <si>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</si>
  <si>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</si>
  <si>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</si>
  <si>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</si>
  <si>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</si>
  <si>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</si>
  <si>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</si>
  <si>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</si>
  <si>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</si>
  <si>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</si>
  <si>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</si>
  <si>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</si>
  <si>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</si>
  <si>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</si>
  <si>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</si>
  <si>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</si>
  <si>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</si>
  <si>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</si>
  <si>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</si>
  <si>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</si>
  <si>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</si>
  <si>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</si>
  <si>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</si>
  <si>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</si>
  <si>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</si>
  <si>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</si>
  <si>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</si>
  <si>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</si>
  <si>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</si>
  <si>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</si>
  <si>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</si>
  <si>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</si>
  <si>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</si>
  <si>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</si>
  <si>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</si>
  <si>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</si>
  <si>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</si>
  <si>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</si>
  <si>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</si>
  <si>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</si>
  <si>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</si>
  <si>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</si>
  <si>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</si>
  <si>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</si>
  <si>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</si>
  <si>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</si>
  <si>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</si>
  <si>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</si>
  <si>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</si>
  <si>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</si>
  <si>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</si>
  <si>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</si>
  <si>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</si>
  <si>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</si>
  <si>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</si>
  <si>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</si>
  <si>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</si>
  <si>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</si>
  <si>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</si>
  <si>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</si>
  <si>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</si>
  <si>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</si>
  <si>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</si>
  <si>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</si>
  <si>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</si>
  <si>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</si>
  <si>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</si>
  <si>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</si>
  <si>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</si>
  <si>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</si>
  <si>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</si>
  <si>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</si>
  <si>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</si>
  <si>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</si>
  <si>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</si>
  <si>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</si>
  <si>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</si>
  <si>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</si>
  <si>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</si>
  <si>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</si>
  <si>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</si>
  <si>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</si>
  <si>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</si>
  <si>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</si>
  <si>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</si>
  <si>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</si>
  <si>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</si>
  <si>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</si>
  <si>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</si>
  <si>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</si>
  <si>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</si>
  <si>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</si>
  <si>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</si>
  <si>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</si>
  <si>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</si>
  <si>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</si>
  <si>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</si>
  <si>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</si>
  <si>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</si>
  <si>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</si>
  <si>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</si>
  <si>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</si>
  <si>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</si>
  <si>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</si>
  <si>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</si>
  <si>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</si>
  <si>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</si>
  <si>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</si>
  <si>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</si>
  <si>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</si>
  <si>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</si>
  <si>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</si>
  <si>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</si>
  <si>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</si>
  <si>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</si>
  <si>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</si>
  <si>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</si>
  <si>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</si>
  <si>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</si>
  <si>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</si>
  <si>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</si>
  <si>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</si>
  <si>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</si>
  <si>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</si>
  <si>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</si>
  <si>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</si>
  <si>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</si>
  <si>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</si>
  <si>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</si>
  <si>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</si>
  <si>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</si>
  <si>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</si>
  <si>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</si>
  <si>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</si>
  <si>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</si>
  <si>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</si>
  <si>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</si>
  <si>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</si>
  <si>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</si>
  <si>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</si>
  <si>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</si>
  <si>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</si>
  <si>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</si>
  <si>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</si>
  <si>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</si>
  <si>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</si>
  <si>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</si>
  <si>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</si>
  <si>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</si>
  <si>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</si>
  <si>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</si>
  <si>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</si>
  <si>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</si>
  <si>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</si>
  <si>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</si>
  <si>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</si>
  <si>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</si>
  <si>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</si>
  <si>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</si>
  <si>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</si>
  <si>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</si>
  <si>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</si>
  <si>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</si>
  <si>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</si>
  <si>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</si>
  <si>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</si>
  <si>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</si>
  <si>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</si>
  <si>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</si>
  <si>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</si>
  <si>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</si>
  <si>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</si>
  <si>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</si>
  <si>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</si>
  <si>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</si>
  <si>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</si>
  <si>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</si>
  <si>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</si>
  <si>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</si>
  <si>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</si>
  <si>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</si>
  <si>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</si>
  <si>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</si>
  <si>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</si>
  <si>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</si>
  <si>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</si>
  <si>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</si>
  <si>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</si>
  <si>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</si>
  <si>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</si>
  <si>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</si>
  <si>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</si>
  <si>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</si>
  <si>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</si>
  <si>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</si>
  <si>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</si>
  <si>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</si>
  <si>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</si>
  <si>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</si>
  <si>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</si>
  <si>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</si>
  <si>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</si>
  <si>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</si>
  <si>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</si>
  <si>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</si>
  <si>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</si>
  <si>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</si>
  <si>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</si>
  <si>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</si>
  <si>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</si>
  <si>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</si>
  <si>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</si>
  <si>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</si>
  <si>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</si>
  <si>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</si>
  <si>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</si>
  <si>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</si>
  <si>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</si>
  <si>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</si>
  <si>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</si>
  <si>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</si>
  <si>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</si>
  <si>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</si>
  <si>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</si>
  <si>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</si>
  <si>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</si>
  <si>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</si>
  <si>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</si>
  <si>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</si>
  <si>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</si>
  <si>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</si>
  <si>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</si>
  <si>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</si>
  <si>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</si>
  <si>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</si>
  <si>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</si>
  <si>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</si>
  <si>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</si>
  <si>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</si>
  <si>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</si>
  <si>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</si>
  <si>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</si>
  <si>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</si>
  <si>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</si>
  <si>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</si>
  <si>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</si>
  <si>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</si>
  <si>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</si>
  <si>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</si>
  <si>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</si>
  <si>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</si>
  <si>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</si>
  <si>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</si>
  <si>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</si>
  <si>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</si>
  <si>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</si>
  <si>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</si>
  <si>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</si>
  <si>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</si>
  <si>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</si>
  <si>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</si>
  <si>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</si>
  <si>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</si>
  <si>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</si>
  <si>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</si>
  <si>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</si>
  <si>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</si>
  <si>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</si>
  <si>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</si>
  <si>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</si>
  <si>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</si>
  <si>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</si>
  <si>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</si>
  <si>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</si>
  <si>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</si>
  <si>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</si>
  <si>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</si>
  <si>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</si>
  <si>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</si>
  <si>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</si>
  <si>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</si>
  <si>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</si>
  <si>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</si>
  <si>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</si>
  <si>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</si>
  <si>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</si>
  <si>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</si>
  <si>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</si>
  <si>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</si>
  <si>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</si>
  <si>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</si>
  <si>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</si>
  <si>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</si>
  <si>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</si>
  <si>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</si>
  <si>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</si>
  <si>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</si>
  <si>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</si>
  <si>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</si>
  <si>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</si>
  <si>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</si>
  <si>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</si>
  <si>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</si>
  <si>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</si>
  <si>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</si>
  <si>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</si>
  <si>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</si>
  <si>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</si>
  <si>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</si>
  <si>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</si>
  <si>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</si>
  <si>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</si>
  <si>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</si>
  <si>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</si>
  <si>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</si>
  <si>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</si>
  <si>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</si>
  <si>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</si>
  <si>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</si>
  <si>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</si>
  <si>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</si>
  <si>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</si>
  <si>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</si>
  <si>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</si>
  <si>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</si>
  <si>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</si>
  <si>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</si>
  <si>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</si>
  <si>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</si>
  <si>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</si>
  <si>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</si>
  <si>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</si>
  <si>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</si>
  <si>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</si>
  <si>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</si>
  <si>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</si>
  <si>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</si>
  <si>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</si>
  <si>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</si>
  <si>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</si>
  <si>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</si>
  <si>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</si>
  <si>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</si>
  <si>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</si>
  <si>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</si>
  <si>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</si>
  <si>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</si>
  <si>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</si>
  <si>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</si>
  <si>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</si>
  <si>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</si>
  <si>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</si>
  <si>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</si>
  <si>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</si>
  <si>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</si>
  <si>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</si>
  <si>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</si>
  <si>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</si>
  <si>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</si>
  <si>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</si>
  <si>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</si>
  <si>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</si>
  <si>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</si>
  <si>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</si>
  <si>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</si>
  <si>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</si>
  <si>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</si>
  <si>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</si>
  <si>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</si>
  <si>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</si>
  <si>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</si>
  <si>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</si>
  <si>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</si>
  <si>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</si>
  <si>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</si>
  <si>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</si>
  <si>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</si>
  <si>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</si>
  <si>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</si>
  <si>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</si>
  <si>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</si>
  <si>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</si>
  <si>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</si>
  <si>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</si>
  <si>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</si>
  <si>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</si>
  <si>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</si>
  <si>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</si>
  <si>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</si>
  <si>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</si>
  <si>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</si>
  <si>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</si>
  <si>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</si>
  <si>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</si>
  <si>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</si>
  <si>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</si>
  <si>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</si>
  <si>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</si>
  <si>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</si>
  <si>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</si>
  <si>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</si>
  <si>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</si>
  <si>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</si>
  <si>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</si>
  <si>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</si>
  <si>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</si>
  <si>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</si>
  <si>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</si>
  <si>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</si>
  <si>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</si>
  <si>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</si>
  <si>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</si>
  <si>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</si>
  <si>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</si>
  <si>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</si>
  <si>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</si>
  <si>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</si>
  <si>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</si>
  <si>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</si>
  <si>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</si>
  <si>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</si>
  <si>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</si>
  <si>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</si>
  <si>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</si>
  <si>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</si>
  <si>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</si>
  <si>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</si>
  <si>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</si>
  <si>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</si>
  <si>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</si>
  <si>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</si>
  <si>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</si>
  <si>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</si>
  <si>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</si>
  <si>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</si>
  <si>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</si>
  <si>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</si>
  <si>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</si>
  <si>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</si>
  <si>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</si>
  <si>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</si>
  <si>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</si>
  <si>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</si>
  <si>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</si>
  <si>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</si>
  <si>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</si>
  <si>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</si>
  <si>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</si>
  <si>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</si>
  <si>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</si>
  <si>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</si>
  <si>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</si>
  <si>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</si>
  <si>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</si>
  <si>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</si>
  <si>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</si>
  <si>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</si>
  <si>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</si>
  <si>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</si>
  <si>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</si>
  <si>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</si>
  <si>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</si>
  <si>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</si>
  <si>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</si>
  <si>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</si>
  <si>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</si>
  <si>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</si>
  <si>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</si>
  <si>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</si>
  <si>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</si>
  <si>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</si>
  <si>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</si>
  <si>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</si>
  <si>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</si>
  <si>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</si>
  <si>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</si>
  <si>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</si>
  <si>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</si>
  <si>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</si>
  <si>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</si>
  <si>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</si>
  <si>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</si>
  <si>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</si>
  <si>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</si>
  <si>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</si>
  <si>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</si>
  <si>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</si>
  <si>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</si>
  <si>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</si>
  <si>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</si>
  <si>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</si>
  <si>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</si>
  <si>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</si>
  <si>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</si>
  <si>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</si>
  <si>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</si>
  <si>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</si>
  <si>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</si>
  <si>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</si>
  <si>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</si>
  <si>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</si>
  <si>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</si>
  <si>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</si>
  <si>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</si>
  <si>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</si>
  <si>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</si>
  <si>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</si>
  <si>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</si>
  <si>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</si>
  <si>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</si>
  <si>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</si>
  <si>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</si>
  <si>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</si>
  <si>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</si>
  <si>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</si>
  <si>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</si>
  <si>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</si>
  <si>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</si>
  <si>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</si>
  <si>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</si>
  <si>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</si>
  <si>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</si>
  <si>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</si>
  <si>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</si>
  <si>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</si>
  <si>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</si>
  <si>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</si>
  <si>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</si>
  <si>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</si>
  <si>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</si>
  <si>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</si>
  <si>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</si>
  <si>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</si>
  <si>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</si>
  <si>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</si>
  <si>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</si>
  <si>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</si>
  <si>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</si>
  <si>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</si>
  <si>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</si>
  <si>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</si>
  <si>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</si>
  <si>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</si>
  <si>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</si>
  <si>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</si>
  <si>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</si>
  <si>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</si>
  <si>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</si>
  <si>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</si>
  <si>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</si>
  <si>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</si>
  <si>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</si>
  <si>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</si>
  <si>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</si>
  <si>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</si>
  <si>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</si>
  <si>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</si>
  <si>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</si>
  <si>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</si>
  <si>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</si>
  <si>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</si>
  <si>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</si>
  <si>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</si>
  <si>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</si>
  <si>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</si>
  <si>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</si>
  <si>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</si>
  <si>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</si>
  <si>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</si>
  <si>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</si>
  <si>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</si>
  <si>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</si>
  <si>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</si>
  <si>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</si>
  <si>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</si>
  <si>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</si>
  <si>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</si>
  <si>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</si>
  <si>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</si>
  <si>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</si>
  <si>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</si>
  <si>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</si>
  <si>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</si>
  <si>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</si>
  <si>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</si>
  <si>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</si>
  <si>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</si>
  <si>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</si>
  <si>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</si>
  <si>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</si>
  <si>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</si>
  <si>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</si>
  <si>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</si>
  <si>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</si>
  <si>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</si>
  <si>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</si>
  <si>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</si>
  <si>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</si>
  <si>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</si>
  <si>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</si>
  <si>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</si>
  <si>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</si>
  <si>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</si>
  <si>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</si>
  <si>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</si>
  <si>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</si>
  <si>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</si>
  <si>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</si>
  <si>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</si>
  <si>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</si>
  <si>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</si>
  <si>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</si>
  <si>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</si>
  <si>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</si>
  <si>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</si>
  <si>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</si>
  <si>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</si>
  <si>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</si>
  <si>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</si>
  <si>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</si>
  <si>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</si>
  <si>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</si>
  <si>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</si>
  <si>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</si>
  <si>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</si>
  <si>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</si>
  <si>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</si>
  <si>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</si>
  <si>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</si>
  <si>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</si>
  <si>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</si>
  <si>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</si>
  <si>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</si>
  <si>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</si>
  <si>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</si>
  <si>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</si>
  <si>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</si>
  <si>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</si>
  <si>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</si>
  <si>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</si>
  <si>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</si>
  <si>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</si>
  <si>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</si>
  <si>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</si>
  <si>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</si>
  <si>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</si>
  <si>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</si>
  <si>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</si>
  <si>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</si>
  <si>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</si>
  <si>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</si>
  <si>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</si>
  <si>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</si>
  <si>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</si>
  <si>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</si>
  <si>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</si>
  <si>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</si>
  <si>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</si>
  <si>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</si>
  <si>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</si>
  <si>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</si>
  <si>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</si>
  <si>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</si>
  <si>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</si>
  <si>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</si>
  <si>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</si>
  <si>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</si>
  <si>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</si>
  <si>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</si>
  <si>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</si>
  <si>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</si>
  <si>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</si>
  <si>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</si>
  <si>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</si>
  <si>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</si>
  <si>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</si>
  <si>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</si>
  <si>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</si>
  <si>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</si>
  <si>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</si>
  <si>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</si>
  <si>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</si>
  <si>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</si>
  <si>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</si>
  <si>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</si>
  <si>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</si>
  <si>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</si>
  <si>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</si>
  <si>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</si>
  <si>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</si>
  <si>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</si>
  <si>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</si>
  <si>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</si>
  <si>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</si>
  <si>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</si>
  <si>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</si>
  <si>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</si>
  <si>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</si>
  <si>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</si>
  <si>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</si>
  <si>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</si>
  <si>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</si>
  <si>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</si>
  <si>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</si>
  <si>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</si>
  <si>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</si>
  <si>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</si>
  <si>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</si>
  <si>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</si>
  <si>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</si>
  <si>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</si>
  <si>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</si>
  <si>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</si>
  <si>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</si>
  <si>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</si>
  <si>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</si>
  <si>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</si>
  <si>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</si>
  <si>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</si>
  <si>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</si>
  <si>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</si>
  <si>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</si>
  <si>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</si>
  <si>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</si>
  <si>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</si>
  <si>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</si>
  <si>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</si>
  <si>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</si>
  <si>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</si>
  <si>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</si>
  <si>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</si>
  <si>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</si>
  <si>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</si>
  <si>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</si>
  <si>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</si>
  <si>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</si>
  <si>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</si>
  <si>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</si>
  <si>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</si>
  <si>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</si>
  <si>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</si>
  <si>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</si>
  <si>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</si>
  <si>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</si>
  <si>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</si>
  <si>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</si>
  <si>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</si>
  <si>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</si>
  <si>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</si>
  <si>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</si>
  <si>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</si>
  <si>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</si>
  <si>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</si>
  <si>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</si>
  <si>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</si>
  <si>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</si>
  <si>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</si>
  <si>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</si>
  <si>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</si>
  <si>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</si>
  <si>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</si>
  <si>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</si>
  <si>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</si>
  <si>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</si>
  <si>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</si>
  <si>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</si>
  <si>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</si>
  <si>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</si>
  <si>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</si>
  <si>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</si>
  <si>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</si>
  <si>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</si>
  <si>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</si>
  <si>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</si>
  <si>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</si>
  <si>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</si>
  <si>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</si>
  <si>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</si>
  <si>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</si>
  <si>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</si>
  <si>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</si>
  <si>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</si>
  <si>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</si>
  <si>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</si>
  <si>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</si>
  <si>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</si>
  <si>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</si>
  <si>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</si>
  <si>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</si>
  <si>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</si>
  <si>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</si>
  <si>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</si>
  <si>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</si>
  <si>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</si>
  <si>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</si>
  <si>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</si>
  <si>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</si>
  <si>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</si>
  <si>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</si>
  <si>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</si>
  <si>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</si>
  <si>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</si>
  <si>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</si>
  <si>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</si>
  <si>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</si>
  <si>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</si>
  <si>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</si>
  <si>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</si>
  <si>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</si>
  <si>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</si>
  <si>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</si>
  <si>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</si>
  <si>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</si>
  <si>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</si>
  <si>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</si>
  <si>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</si>
  <si>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</si>
  <si>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</si>
  <si>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</si>
  <si>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</si>
  <si>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</si>
  <si>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</si>
  <si>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</si>
  <si>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</si>
  <si>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</si>
  <si>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</si>
  <si>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</si>
  <si>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</si>
  <si>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</si>
  <si>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</si>
  <si>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</si>
  <si>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</si>
  <si>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</si>
  <si>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</si>
  <si>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</si>
  <si>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</si>
  <si>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</si>
  <si>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</si>
  <si>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</si>
  <si>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</si>
  <si>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</si>
  <si>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</si>
  <si>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</si>
  <si>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</si>
  <si>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</si>
  <si>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</si>
  <si>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</si>
  <si>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</si>
  <si>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</si>
  <si>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</si>
  <si>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</si>
  <si>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</si>
  <si>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</si>
  <si>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</si>
  <si>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</si>
  <si>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</si>
  <si>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</si>
  <si>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</si>
  <si>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</si>
  <si>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</si>
  <si>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</si>
  <si>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</si>
  <si>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</si>
  <si>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</si>
  <si>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</si>
  <si>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</si>
  <si>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</si>
  <si>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</si>
  <si>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</si>
  <si>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</si>
  <si>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</si>
  <si>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</si>
  <si>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</si>
  <si>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</si>
  <si>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</si>
  <si>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</si>
  <si>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</si>
  <si>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</si>
  <si>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</si>
  <si>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</si>
  <si>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</si>
  <si>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</si>
  <si>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</si>
  <si>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</si>
  <si>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</si>
  <si>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</si>
  <si>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</si>
  <si>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</si>
  <si>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</si>
  <si>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</si>
  <si>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</si>
  <si>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</si>
  <si>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</si>
  <si>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</si>
  <si>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</si>
  <si>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</si>
  <si>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</si>
  <si>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</si>
  <si>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</si>
  <si>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</si>
  <si>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</si>
  <si>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</si>
  <si>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</si>
  <si>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</si>
  <si>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</si>
  <si>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</si>
  <si>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</si>
  <si>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</si>
  <si>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</si>
  <si>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</si>
  <si>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</si>
  <si>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</si>
  <si>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</si>
  <si>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</si>
  <si>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</si>
  <si>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</si>
  <si>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</si>
  <si>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</si>
  <si>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</si>
  <si>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</si>
  <si>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</si>
  <si>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</si>
  <si>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</si>
  <si>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</si>
  <si>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</si>
  <si>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</si>
  <si>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</si>
  <si>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</si>
  <si>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</si>
  <si>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</si>
  <si>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</si>
  <si>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</si>
  <si>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</si>
  <si>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</si>
  <si>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</si>
  <si>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</si>
  <si>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</si>
  <si>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</si>
  <si>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</si>
  <si>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</si>
  <si>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</si>
  <si>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</si>
  <si>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</si>
  <si>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</si>
  <si>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</si>
  <si>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</si>
  <si>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</si>
  <si>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</si>
  <si>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</si>
  <si>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</si>
  <si>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</si>
  <si>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</si>
  <si>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</si>
  <si>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</si>
  <si>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</si>
  <si>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</si>
  <si>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</si>
  <si>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</si>
  <si>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</si>
  <si>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</si>
  <si>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</si>
  <si>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</si>
  <si>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</si>
  <si>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</si>
  <si>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</si>
  <si>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</si>
  <si>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</si>
  <si>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</si>
  <si>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</si>
  <si>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</si>
  <si>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</si>
  <si>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</si>
  <si>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</si>
  <si>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</si>
  <si>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</si>
  <si>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</si>
  <si>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</si>
  <si>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</si>
  <si>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</si>
  <si>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</si>
  <si>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</si>
  <si>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</si>
  <si>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</si>
  <si>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</si>
  <si>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</si>
  <si>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</si>
  <si>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</si>
  <si>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</si>
  <si>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</si>
  <si>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</si>
  <si>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</si>
  <si>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</si>
  <si>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</si>
  <si>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</si>
  <si>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</si>
  <si>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</si>
  <si>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</si>
  <si>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</si>
  <si>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</si>
  <si>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</si>
  <si>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</si>
  <si>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</si>
  <si>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</si>
  <si>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</si>
  <si>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</si>
  <si>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</si>
  <si>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</si>
  <si>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</si>
  <si>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</si>
  <si>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</si>
  <si>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</si>
  <si>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</si>
  <si>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</si>
  <si>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</si>
  <si>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</si>
  <si>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</si>
  <si>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</si>
  <si>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</si>
  <si>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</si>
  <si>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</si>
  <si>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</si>
  <si>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</si>
  <si>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</si>
  <si>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</si>
  <si>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</si>
  <si>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</si>
  <si>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</si>
  <si>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</si>
  <si>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</si>
  <si>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</si>
  <si>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</si>
  <si>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</si>
  <si>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</si>
  <si>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</si>
  <si>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</si>
  <si>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</si>
  <si>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</si>
  <si>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</si>
  <si>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</si>
  <si>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</si>
  <si>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</si>
  <si>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</si>
  <si>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</si>
  <si>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</si>
  <si>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</si>
  <si>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</si>
  <si>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</si>
  <si>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</si>
  <si>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</si>
  <si>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</si>
  <si>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</si>
  <si>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</si>
  <si>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</si>
  <si>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</si>
  <si>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</si>
  <si>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</si>
  <si>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</si>
  <si>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</si>
  <si>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</si>
  <si>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</si>
  <si>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</si>
  <si>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</si>
  <si>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</si>
  <si>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</si>
  <si>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</si>
  <si>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</si>
  <si>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</si>
  <si>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</si>
  <si>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</si>
  <si>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</si>
  <si>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</si>
  <si>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</si>
  <si>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</si>
  <si>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</si>
  <si>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</si>
  <si>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</si>
  <si>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</si>
  <si>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</si>
  <si>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</si>
  <si>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</si>
  <si>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</si>
  <si>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</si>
  <si>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</si>
  <si>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</si>
  <si>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</si>
  <si>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</si>
  <si>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</si>
  <si>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</si>
  <si>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</si>
  <si>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</si>
  <si>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</si>
  <si>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</si>
  <si>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</si>
  <si>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</si>
  <si>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</si>
  <si>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</si>
  <si>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</si>
  <si>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</si>
  <si>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</si>
  <si>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</si>
  <si>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</si>
  <si>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</si>
  <si>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</si>
  <si>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</si>
  <si>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</si>
  <si>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</si>
  <si>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</si>
  <si>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</si>
  <si>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</si>
  <si>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</si>
  <si>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</si>
  <si>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</si>
  <si>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</si>
  <si>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</si>
  <si>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</si>
  <si>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</si>
  <si>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</si>
  <si>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</si>
  <si>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</si>
  <si>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</si>
  <si>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</si>
  <si>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</si>
  <si>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</si>
  <si>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</si>
  <si>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</si>
  <si>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</si>
  <si>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</si>
  <si>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</si>
  <si>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</si>
  <si>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</si>
  <si>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</si>
  <si>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</si>
  <si>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</si>
  <si>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</si>
  <si>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</si>
  <si>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</si>
  <si>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</si>
  <si>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</si>
  <si>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</si>
  <si>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</si>
  <si>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</si>
  <si>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</si>
  <si>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</si>
  <si>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</si>
  <si>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</si>
  <si>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</si>
  <si>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</si>
  <si>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</si>
  <si>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</si>
  <si>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</si>
  <si>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</si>
  <si>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</si>
  <si>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</si>
  <si>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</si>
  <si>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</si>
  <si>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</si>
  <si>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</si>
  <si>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</si>
  <si>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</si>
  <si>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</si>
  <si>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</si>
  <si>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</si>
  <si>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</si>
  <si>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</si>
  <si>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</si>
  <si>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</si>
  <si>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</si>
  <si>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</si>
  <si>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</si>
  <si>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</si>
  <si>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</si>
  <si>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</si>
  <si>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</si>
  <si>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</si>
  <si>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</si>
  <si>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</si>
  <si>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</si>
  <si>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</si>
  <si>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</si>
  <si>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</si>
  <si>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</si>
  <si>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</si>
  <si>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</si>
  <si>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</si>
  <si>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</si>
  <si>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</si>
  <si>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</si>
  <si>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</si>
  <si>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</si>
  <si>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</si>
  <si>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</si>
  <si>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</si>
  <si>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</si>
  <si>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</si>
  <si>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</si>
  <si>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</si>
  <si>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</si>
  <si>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</si>
  <si>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</si>
  <si>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</si>
  <si>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</si>
  <si>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</si>
  <si>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</si>
  <si>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</si>
  <si>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</si>
  <si>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</si>
  <si>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</si>
  <si>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</si>
  <si>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</si>
  <si>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</si>
  <si>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</si>
  <si>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</si>
  <si>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</si>
  <si>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</si>
  <si>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</si>
  <si>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</si>
  <si>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</si>
  <si>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</si>
  <si>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</si>
  <si>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</si>
  <si>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</si>
  <si>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</si>
  <si>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</si>
  <si>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</si>
  <si>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</si>
  <si>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</si>
  <si>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</si>
  <si>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</si>
  <si>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</si>
  <si>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</si>
  <si>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</si>
  <si>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</si>
  <si>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</si>
  <si>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</si>
  <si>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</si>
  <si>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</si>
  <si>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</si>
  <si>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</si>
  <si>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</si>
  <si>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</si>
  <si>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</si>
  <si>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</si>
  <si>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</si>
  <si>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</si>
  <si>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</si>
  <si>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</si>
  <si>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</si>
  <si>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</si>
  <si>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</si>
  <si>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</si>
  <si>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</si>
  <si>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</si>
  <si>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</si>
  <si>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</si>
  <si>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</si>
  <si>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</si>
  <si>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</si>
  <si>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</si>
  <si>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</si>
  <si>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</si>
  <si>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</si>
  <si>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</si>
  <si>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</si>
  <si>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</si>
  <si>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</si>
  <si>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</si>
  <si>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</si>
  <si>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</si>
  <si>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</si>
  <si>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</si>
  <si>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</si>
  <si>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</si>
  <si>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</si>
  <si>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</si>
  <si>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</si>
  <si>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</si>
  <si>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</si>
  <si>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</si>
  <si>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</si>
  <si>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</si>
  <si>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</si>
  <si>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</si>
  <si>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</si>
  <si>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</si>
  <si>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</si>
  <si>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</si>
  <si>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</si>
  <si>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</si>
  <si>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</si>
  <si>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</si>
  <si>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</si>
  <si>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</si>
  <si>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</si>
  <si>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</si>
  <si>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</si>
  <si>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</si>
  <si>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</si>
  <si>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</si>
  <si>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</si>
  <si>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</si>
  <si>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</si>
  <si>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</si>
  <si>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</si>
  <si>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</si>
  <si>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</si>
  <si>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</si>
  <si>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</si>
  <si>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</si>
  <si>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</si>
  <si>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</si>
  <si>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</si>
  <si>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</si>
  <si>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</si>
  <si>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</si>
  <si>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</si>
  <si>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</si>
  <si>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</si>
  <si>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</si>
  <si>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</si>
  <si>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</si>
  <si>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</si>
  <si>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</si>
  <si>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</si>
  <si>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</si>
  <si>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</si>
  <si>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</si>
  <si>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</si>
  <si>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</si>
  <si>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</si>
  <si>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</si>
  <si>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</si>
  <si>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</si>
  <si>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</si>
  <si>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</si>
  <si>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</si>
  <si>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</si>
  <si>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</si>
  <si>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</si>
  <si>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</si>
  <si>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</si>
  <si>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</si>
  <si>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</si>
  <si>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</si>
  <si>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</si>
  <si>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</si>
  <si>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</si>
  <si>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</si>
  <si>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</si>
  <si>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</si>
  <si>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</si>
  <si>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</si>
  <si>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</si>
  <si>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</si>
  <si>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</si>
  <si>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</si>
  <si>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</si>
  <si>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</si>
  <si>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</si>
  <si>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</si>
  <si>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</si>
  <si>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</si>
  <si>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</si>
  <si>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</si>
  <si>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</si>
  <si>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</si>
  <si>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</si>
  <si>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</si>
  <si>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</si>
  <si>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</si>
  <si>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</si>
  <si>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</si>
  <si>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</si>
  <si>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</si>
  <si>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</si>
  <si>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</si>
  <si>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</si>
  <si>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</si>
  <si>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</si>
  <si>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</si>
  <si>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</si>
  <si>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</si>
  <si>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</si>
  <si>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</si>
  <si>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</si>
  <si>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</si>
  <si>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</si>
  <si>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</si>
  <si>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</si>
  <si>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</si>
  <si>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</si>
  <si>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</si>
  <si>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</si>
  <si>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</si>
  <si>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</si>
  <si>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</si>
  <si>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</si>
  <si>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</si>
  <si>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</si>
  <si>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</si>
  <si>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</si>
  <si>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</si>
  <si>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</si>
  <si>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</si>
  <si>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</si>
  <si>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</si>
  <si>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</si>
  <si>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</si>
  <si>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</si>
  <si>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</si>
  <si>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</si>
  <si>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</si>
  <si>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</si>
  <si>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</si>
  <si>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</si>
  <si>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</si>
  <si>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</si>
  <si>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</si>
  <si>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</si>
  <si>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</si>
  <si>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</si>
  <si>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</si>
  <si>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</si>
  <si>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</si>
  <si>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</si>
  <si>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</si>
  <si>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</si>
  <si>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</si>
  <si>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</si>
  <si>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</si>
  <si>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</si>
  <si>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</si>
  <si>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</si>
  <si>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</si>
  <si>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</si>
  <si>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</si>
  <si>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</si>
  <si>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</si>
  <si>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</si>
  <si>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</si>
  <si>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</si>
  <si>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</si>
  <si>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</si>
  <si>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</si>
  <si>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</si>
  <si>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</si>
  <si>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</si>
  <si>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</si>
  <si>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</si>
  <si>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</si>
  <si>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</si>
  <si>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</si>
  <si>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</si>
  <si>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</si>
  <si>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</si>
  <si>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</si>
  <si>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</si>
  <si>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</si>
  <si>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</si>
  <si>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</si>
  <si>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</si>
  <si>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</si>
  <si>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</si>
  <si>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</si>
  <si>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</si>
  <si>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</si>
  <si>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</si>
  <si>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</si>
  <si>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</si>
  <si>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</si>
  <si>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</si>
  <si>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</si>
  <si>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</si>
  <si>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</si>
  <si>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</si>
  <si>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</si>
  <si>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</si>
  <si>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</si>
  <si>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</si>
  <si>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</si>
  <si>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</si>
  <si>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</si>
  <si>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</si>
  <si>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</si>
  <si>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</si>
  <si>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</si>
  <si>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</si>
  <si>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</si>
  <si>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</si>
  <si>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</si>
  <si>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</si>
  <si>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</si>
  <si>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</si>
  <si>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</si>
  <si>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</si>
  <si>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</si>
  <si>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</si>
  <si>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</si>
  <si>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</si>
  <si>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</si>
  <si>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</si>
  <si>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</si>
  <si>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</si>
  <si>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</si>
  <si>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</si>
  <si>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</si>
  <si>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</si>
  <si>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</si>
  <si>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</si>
  <si>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</si>
  <si>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</si>
  <si>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</si>
  <si>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</si>
  <si>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</si>
  <si>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</si>
  <si>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</si>
  <si>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</si>
  <si>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</si>
  <si>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</si>
  <si>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</si>
  <si>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</si>
  <si>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</si>
  <si>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</si>
  <si>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</si>
  <si>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</si>
  <si>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</si>
  <si>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</si>
  <si>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</si>
  <si>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</si>
  <si>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</si>
  <si>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</si>
  <si>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</si>
  <si>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</si>
  <si>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</si>
  <si>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</si>
  <si>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</si>
  <si>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</si>
  <si>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</si>
  <si>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</si>
  <si>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</si>
  <si>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</si>
  <si>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</si>
  <si>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</si>
  <si>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</si>
  <si>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</si>
  <si>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</si>
  <si>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</si>
  <si>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</si>
  <si>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</si>
  <si>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</si>
  <si>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</si>
  <si>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</si>
  <si>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</si>
  <si>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</si>
  <si>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</si>
  <si>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</si>
  <si>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</si>
  <si>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</si>
  <si>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</si>
  <si>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</si>
  <si>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</si>
  <si>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</si>
  <si>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</si>
  <si>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</si>
  <si>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</si>
  <si>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</si>
  <si>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</si>
  <si>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</si>
  <si>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</si>
  <si>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</si>
  <si>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</si>
  <si>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</si>
  <si>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</si>
  <si>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</si>
  <si>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</si>
  <si>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</si>
  <si>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</si>
  <si>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</si>
  <si>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</si>
  <si>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</si>
  <si>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</si>
  <si>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</si>
  <si>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</si>
  <si>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</si>
  <si>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</si>
  <si>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</si>
  <si>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</si>
  <si>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</si>
  <si>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</si>
  <si>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</si>
  <si>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</si>
  <si>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</si>
  <si>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</si>
  <si>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</si>
  <si>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</si>
  <si>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</si>
  <si>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</si>
  <si>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</si>
  <si>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</si>
  <si>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</si>
  <si>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</si>
  <si>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</si>
  <si>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</si>
  <si>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</si>
  <si>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</si>
  <si>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</si>
  <si>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</si>
  <si>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</si>
  <si>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</si>
  <si>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</si>
  <si>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</si>
  <si>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</si>
  <si>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</si>
  <si>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</si>
  <si>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</si>
  <si>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</si>
  <si>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</si>
  <si>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</si>
  <si>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</si>
  <si>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</si>
  <si>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</si>
  <si>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</si>
  <si>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</si>
  <si>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</si>
  <si>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</si>
  <si>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</si>
  <si>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</si>
  <si>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</si>
  <si>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</si>
  <si>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</si>
  <si>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</si>
  <si>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</si>
  <si>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</si>
  <si>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</si>
  <si>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</si>
  <si>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</si>
  <si>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</si>
  <si>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</si>
  <si>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</si>
  <si>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</si>
  <si>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</si>
  <si>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</si>
  <si>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</si>
  <si>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</si>
  <si>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</si>
  <si>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</si>
  <si>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</si>
  <si>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</si>
  <si>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</si>
  <si>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</si>
  <si>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</si>
  <si>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</si>
  <si>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</si>
  <si>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</si>
  <si>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</si>
  <si>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</si>
  <si>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</si>
  <si>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</si>
  <si>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</si>
  <si>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</si>
  <si>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</si>
  <si>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</si>
  <si>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</si>
  <si>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</si>
  <si>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</si>
  <si>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</si>
  <si>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</si>
  <si>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</si>
  <si>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</si>
  <si>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</si>
  <si>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</si>
  <si>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</si>
  <si>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</si>
  <si>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</si>
  <si>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</si>
  <si>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</si>
  <si>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</si>
  <si>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</si>
  <si>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</si>
  <si>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</si>
  <si>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</si>
  <si>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</si>
  <si>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</si>
  <si>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</si>
  <si>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</si>
  <si>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</si>
  <si>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</si>
  <si>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</si>
  <si>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</si>
  <si>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</si>
  <si>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</si>
  <si>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</si>
  <si>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</si>
  <si>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</si>
  <si>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</si>
  <si>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</si>
  <si>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</si>
  <si>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</si>
  <si>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</si>
  <si>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</si>
  <si>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</si>
  <si>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</si>
  <si>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</si>
  <si>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</si>
  <si>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</si>
  <si>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</si>
  <si>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</si>
  <si>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</si>
  <si>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</si>
  <si>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</si>
  <si>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</si>
  <si>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</si>
  <si>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</si>
  <si>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</si>
  <si>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</si>
  <si>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</si>
  <si>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</si>
  <si>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</si>
  <si>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</si>
  <si>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</si>
  <si>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</si>
  <si>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</si>
  <si>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</si>
  <si>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</si>
  <si>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</si>
  <si>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</si>
  <si>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</si>
  <si>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</si>
  <si>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</si>
  <si>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</si>
  <si>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</si>
  <si>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</si>
  <si>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</si>
  <si>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</si>
  <si>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</si>
  <si>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</si>
  <si>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</si>
  <si>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</si>
  <si>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</si>
  <si>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</si>
  <si>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</si>
  <si>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</si>
  <si>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</si>
  <si>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</si>
  <si>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</si>
  <si>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</si>
  <si>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</si>
  <si>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</si>
  <si>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</si>
  <si>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</si>
  <si>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</si>
  <si>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</si>
  <si>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</si>
  <si>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</si>
  <si>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</si>
  <si>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</si>
  <si>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</si>
  <si>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</si>
  <si>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</si>
  <si>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</si>
  <si>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</si>
  <si>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</si>
  <si>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</si>
  <si>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</si>
  <si>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</si>
  <si>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</si>
  <si>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</si>
  <si>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</si>
  <si>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</si>
  <si>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</si>
  <si>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</si>
  <si>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</si>
  <si>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</si>
  <si>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</si>
  <si>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</si>
  <si>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</si>
  <si>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</si>
  <si>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</si>
  <si>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</si>
  <si>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</si>
  <si>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</si>
  <si>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</si>
  <si>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</si>
  <si>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</si>
  <si>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</si>
  <si>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</si>
  <si>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</si>
  <si>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</si>
  <si>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</si>
  <si>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</si>
  <si>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</si>
  <si>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</si>
  <si>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</si>
  <si>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</si>
  <si>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</si>
  <si>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</si>
  <si>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</si>
  <si>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</si>
  <si>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</si>
  <si>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</si>
  <si>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</si>
  <si>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</si>
  <si>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</si>
  <si>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</si>
  <si>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</si>
  <si>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</si>
  <si>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</si>
  <si>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</si>
  <si>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</si>
  <si>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</si>
  <si>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</si>
  <si>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</si>
  <si>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</si>
  <si>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</si>
  <si>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</si>
  <si>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</si>
  <si>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</si>
  <si>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</si>
  <si>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</si>
  <si>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</si>
  <si>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</si>
  <si>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</si>
  <si>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</si>
  <si>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</si>
  <si>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</si>
  <si>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</si>
  <si>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</si>
  <si>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</si>
  <si>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</si>
  <si>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</si>
  <si>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</si>
  <si>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</si>
  <si>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</si>
  <si>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</si>
  <si>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</si>
  <si>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</si>
  <si>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</si>
  <si>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</si>
  <si>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</si>
  <si>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</si>
  <si>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</si>
  <si>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</si>
  <si>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</si>
  <si>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</si>
  <si>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</si>
  <si>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</si>
  <si>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</si>
  <si>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</si>
  <si>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</si>
  <si>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</si>
  <si>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</si>
  <si>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</si>
  <si>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</si>
  <si>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</si>
  <si>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</si>
  <si>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</si>
  <si>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</si>
  <si>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</si>
  <si>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</si>
  <si>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</si>
  <si>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</si>
  <si>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</si>
  <si>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</si>
  <si>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</si>
  <si>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</si>
  <si>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</si>
  <si>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</si>
  <si>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</si>
  <si>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</si>
  <si>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</si>
  <si>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</si>
  <si>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</si>
  <si>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</si>
  <si>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</si>
  <si>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</si>
  <si>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</si>
  <si>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</si>
  <si>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</si>
  <si>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</si>
  <si>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</si>
  <si>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</si>
  <si>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</si>
  <si>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</si>
  <si>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</si>
  <si>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</si>
  <si>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</si>
  <si>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</si>
  <si>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</si>
  <si>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</si>
  <si>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</si>
  <si>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</si>
  <si>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</si>
  <si>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</si>
  <si>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</si>
  <si>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</si>
  <si>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</si>
  <si>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</si>
  <si>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</si>
  <si>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</si>
  <si>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</si>
  <si>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</si>
  <si>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</si>
  <si>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</si>
  <si>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</si>
  <si>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</si>
  <si>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</si>
  <si>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</si>
  <si>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</si>
  <si>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</si>
  <si>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</si>
  <si>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</si>
  <si>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</si>
  <si>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</si>
  <si>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</si>
  <si>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</si>
  <si>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</si>
  <si>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</si>
  <si>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</si>
  <si>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</si>
  <si>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</si>
  <si>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</si>
  <si>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</si>
  <si>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</si>
  <si>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</si>
  <si>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</si>
  <si>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</si>
  <si>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</si>
  <si>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</si>
  <si>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</si>
  <si>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</si>
  <si>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</si>
  <si>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</si>
  <si>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</si>
  <si>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</si>
  <si>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</si>
  <si>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</si>
  <si>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</si>
  <si>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</si>
  <si>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</si>
  <si>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</si>
  <si>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</si>
  <si>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</si>
  <si>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</si>
  <si>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</si>
  <si>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</si>
  <si>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</si>
  <si>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</si>
  <si>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</si>
  <si>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</si>
  <si>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</si>
  <si>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</si>
  <si>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</si>
  <si>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</si>
  <si>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</si>
  <si>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</si>
  <si>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</si>
  <si>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</si>
  <si>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</si>
  <si>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</si>
  <si>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</si>
  <si>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</si>
  <si>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</si>
  <si>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</si>
  <si>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</si>
  <si>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</si>
  <si>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</si>
  <si>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</si>
  <si>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</si>
  <si>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</si>
  <si>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</si>
  <si>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</si>
  <si>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</si>
  <si>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</si>
  <si>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</si>
  <si>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</si>
  <si>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</si>
  <si>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</si>
  <si>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</si>
  <si>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</si>
  <si>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</si>
  <si>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</si>
  <si>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</si>
  <si>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</si>
  <si>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</si>
  <si>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</si>
  <si>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</si>
  <si>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</si>
  <si>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</si>
  <si>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</si>
  <si>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</si>
  <si>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</si>
  <si>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</si>
  <si>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</si>
  <si>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</si>
  <si>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</si>
  <si>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</si>
  <si>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</si>
  <si>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</si>
  <si>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</si>
  <si>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</si>
  <si>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</si>
  <si>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</si>
  <si>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</si>
  <si>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</si>
  <si>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</si>
  <si>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</si>
  <si>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</si>
  <si>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</si>
  <si>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</si>
  <si>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</si>
  <si>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</si>
  <si>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</si>
  <si>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</si>
  <si>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</si>
  <si>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</si>
  <si>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</si>
  <si>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</si>
  <si>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</si>
  <si>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</si>
  <si>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</si>
  <si>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</si>
  <si>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</si>
  <si>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</si>
  <si>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</si>
  <si>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</si>
  <si>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</si>
  <si>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</si>
  <si>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</si>
  <si>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</si>
  <si>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</si>
  <si>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</si>
  <si>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</si>
  <si>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</si>
  <si>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</si>
  <si>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</si>
  <si>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</si>
  <si>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</si>
  <si>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</si>
  <si>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</si>
  <si>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</si>
  <si>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</si>
  <si>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</si>
  <si>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</si>
  <si>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</si>
  <si>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</si>
  <si>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</si>
  <si>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</si>
  <si>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</si>
  <si>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</si>
  <si>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</si>
  <si>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</si>
  <si>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</si>
  <si>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</si>
  <si>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</si>
  <si>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</si>
  <si>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</si>
  <si>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</si>
  <si>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</si>
  <si>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</si>
  <si>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</si>
  <si>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</si>
  <si>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</si>
  <si>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</si>
  <si>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</si>
  <si>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</si>
  <si>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</si>
  <si>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</si>
  <si>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</si>
  <si>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</si>
  <si>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</si>
  <si>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</si>
  <si>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</si>
  <si>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</si>
  <si>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</si>
  <si>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</si>
  <si>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</si>
  <si>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</si>
  <si>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</si>
  <si>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</si>
  <si>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</si>
  <si>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</si>
  <si>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</si>
  <si>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</si>
  <si>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</si>
  <si>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</si>
  <si>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</si>
  <si>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</si>
  <si>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</si>
  <si>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</si>
  <si>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</si>
  <si>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</si>
  <si>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</si>
  <si>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</si>
  <si>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</si>
  <si>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</si>
  <si>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</si>
  <si>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</si>
  <si>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</si>
  <si>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</si>
  <si>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</si>
  <si>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</si>
  <si>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</si>
  <si>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</si>
  <si>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</si>
  <si>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</si>
  <si>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</si>
  <si>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</si>
  <si>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</si>
  <si>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</si>
  <si>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</si>
  <si>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</si>
  <si>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</si>
  <si>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</si>
  <si>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</si>
  <si>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</si>
  <si>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</si>
  <si>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</si>
  <si>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</si>
  <si>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</si>
  <si>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</si>
  <si>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</si>
  <si>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</si>
  <si>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</si>
  <si>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</si>
  <si>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</si>
  <si>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</si>
  <si>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</si>
  <si>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</si>
  <si>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</si>
  <si>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</si>
  <si>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</si>
  <si>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</si>
  <si>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</si>
  <si>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</si>
  <si>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</si>
  <si>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</si>
  <si>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</si>
  <si>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</si>
  <si>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</si>
  <si>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</si>
  <si>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</si>
  <si>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</si>
  <si>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</si>
  <si>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</si>
  <si>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</si>
  <si>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</si>
  <si>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</si>
  <si>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</si>
  <si>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</si>
  <si>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</si>
  <si>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</si>
  <si>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</si>
  <si>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</si>
  <si>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</si>
  <si>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</si>
  <si>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</si>
  <si>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</si>
  <si>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</si>
  <si>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</si>
  <si>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</si>
  <si>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</si>
  <si>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</si>
  <si>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</si>
  <si>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</si>
  <si>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</si>
  <si>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</si>
  <si>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</si>
  <si>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</si>
  <si>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</si>
  <si>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</si>
  <si>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</si>
  <si>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</si>
  <si>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</si>
  <si>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</si>
  <si>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</si>
  <si>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</si>
  <si>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</si>
  <si>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</si>
  <si>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</si>
  <si>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</si>
  <si>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</si>
  <si>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</si>
  <si>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</si>
  <si>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</si>
  <si>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</si>
  <si>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</si>
  <si>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</si>
  <si>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</si>
  <si>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</si>
  <si>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</si>
  <si>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</si>
  <si>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</si>
  <si>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</si>
  <si>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</si>
  <si>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</si>
  <si>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</si>
  <si>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</si>
  <si>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</si>
  <si>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</si>
  <si>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</si>
  <si>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</si>
  <si>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</si>
  <si>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</si>
  <si>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</si>
  <si>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</si>
  <si>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</si>
  <si>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</si>
  <si>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</si>
  <si>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</si>
  <si>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</si>
  <si>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</si>
  <si>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</si>
  <si>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</si>
  <si>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</si>
  <si>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</si>
  <si>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</si>
  <si>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</si>
  <si>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</si>
  <si>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</si>
  <si>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</si>
  <si>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</si>
  <si>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</si>
  <si>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</si>
  <si>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</si>
  <si>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</si>
  <si>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</si>
  <si>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</si>
  <si>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</si>
  <si>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</si>
  <si>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</si>
  <si>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</si>
  <si>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</si>
  <si>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</si>
  <si>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</si>
  <si>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</si>
  <si>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</si>
  <si>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</si>
  <si>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</si>
  <si>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</si>
  <si>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</si>
  <si>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</si>
  <si>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</si>
  <si>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</si>
  <si>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</si>
  <si>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</si>
  <si>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</si>
  <si>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</si>
  <si>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</si>
  <si>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</si>
  <si>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</si>
  <si>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</si>
  <si>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</si>
  <si>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</si>
  <si>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</si>
  <si>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</si>
  <si>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</si>
  <si>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</si>
  <si>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</si>
  <si>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</si>
  <si>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</si>
  <si>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</si>
  <si>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</si>
  <si>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</si>
  <si>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</si>
  <si>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</si>
  <si>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</si>
  <si>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</si>
  <si>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</si>
  <si>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</si>
  <si>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</si>
  <si>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</si>
  <si>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</si>
  <si>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</si>
  <si>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</si>
  <si>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</si>
  <si>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</si>
  <si>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</si>
  <si>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</si>
  <si>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</si>
  <si>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</si>
  <si>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</si>
  <si>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</si>
  <si>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</si>
  <si>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</si>
  <si>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</si>
  <si>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</si>
  <si>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</si>
  <si>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</si>
  <si>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</si>
  <si>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</si>
  <si>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</si>
  <si>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</si>
  <si>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</si>
  <si>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</si>
  <si>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</si>
  <si>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</si>
  <si>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</si>
  <si>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</si>
  <si>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</si>
  <si>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</si>
  <si>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</si>
  <si>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</si>
  <si>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</si>
  <si>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</si>
  <si>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</si>
  <si>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</si>
  <si>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</si>
  <si>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</si>
  <si>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</si>
  <si>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</si>
  <si>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</si>
  <si>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</si>
  <si>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</si>
  <si>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</si>
  <si>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</si>
  <si>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</si>
  <si>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</si>
  <si>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</si>
  <si>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</si>
  <si>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</si>
  <si>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</si>
  <si>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</si>
  <si>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</si>
  <si>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</si>
  <si>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</si>
  <si>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</si>
  <si>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</si>
  <si>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</si>
  <si>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</si>
  <si>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</si>
  <si>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</si>
  <si>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</si>
  <si>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</si>
  <si>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</si>
  <si>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</si>
  <si>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</si>
  <si>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</si>
  <si>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</si>
  <si>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</si>
  <si>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</si>
  <si>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</si>
  <si>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</si>
  <si>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</si>
  <si>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</si>
  <si>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</si>
  <si>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</si>
  <si>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</si>
  <si>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</si>
  <si>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</si>
  <si>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</si>
  <si>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</si>
  <si>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</si>
  <si>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</si>
  <si>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</si>
  <si>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</si>
  <si>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</si>
  <si>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</si>
  <si>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</si>
  <si>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</si>
  <si>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</si>
  <si>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</si>
  <si>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</si>
  <si>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</si>
  <si>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</si>
  <si>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</si>
  <si>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</si>
  <si>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</si>
  <si>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</si>
  <si>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</si>
  <si>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</si>
  <si>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</si>
  <si>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</si>
  <si>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</si>
  <si>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</si>
  <si>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</si>
  <si>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</si>
  <si>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</si>
  <si>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</si>
  <si>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</si>
  <si>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</si>
  <si>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</si>
  <si>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</si>
  <si>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</si>
  <si>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</si>
  <si>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</si>
  <si>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</si>
  <si>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</si>
  <si>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</si>
  <si>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</si>
  <si>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</si>
  <si>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</si>
  <si>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</si>
  <si>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</si>
  <si>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</si>
  <si>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</si>
  <si>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</si>
  <si>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</si>
  <si>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</si>
  <si>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</si>
  <si>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</si>
  <si>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</si>
  <si>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</si>
  <si>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</si>
  <si>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</si>
  <si>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</si>
  <si>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</si>
  <si>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</si>
  <si>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</si>
  <si>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</si>
  <si>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</si>
  <si>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</si>
  <si>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</si>
  <si>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</si>
  <si>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</si>
  <si>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</si>
  <si>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</si>
  <si>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</si>
  <si>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</si>
  <si>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</si>
  <si>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</si>
  <si>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</si>
  <si>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</si>
  <si>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</si>
  <si>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</si>
  <si>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</si>
  <si>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</si>
  <si>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</si>
  <si>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</si>
  <si>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</si>
  <si>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</si>
  <si>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</si>
  <si>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</si>
  <si>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</si>
  <si>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</si>
  <si>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</si>
  <si>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</si>
  <si>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</si>
  <si>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</si>
  <si>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</si>
  <si>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</si>
  <si>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</si>
  <si>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</si>
  <si>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</si>
  <si>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</si>
  <si>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</si>
  <si>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</si>
  <si>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</si>
  <si>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</si>
  <si>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</si>
  <si>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</si>
  <si>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</si>
  <si>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</si>
  <si>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</si>
  <si>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</si>
  <si>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</si>
  <si>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</si>
  <si>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</si>
  <si>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</si>
  <si>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</si>
  <si>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</si>
  <si>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</si>
  <si>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</si>
  <si>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</si>
  <si>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</si>
  <si>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</si>
  <si>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</si>
  <si>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</si>
  <si>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</si>
  <si>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</si>
  <si>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</si>
  <si>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</si>
  <si>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</si>
  <si>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</si>
  <si>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</si>
  <si>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</si>
  <si>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</si>
  <si>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</si>
  <si>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</si>
  <si>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</si>
  <si>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</si>
  <si>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</si>
  <si>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</si>
  <si>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</si>
  <si>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</si>
  <si>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</si>
  <si>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</si>
  <si>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</si>
  <si>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</si>
  <si>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</si>
  <si>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</si>
  <si>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</si>
  <si>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</si>
  <si>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</si>
  <si>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</si>
  <si>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</si>
  <si>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</si>
  <si>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</si>
  <si>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</si>
  <si>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</si>
  <si>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</si>
  <si>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</si>
  <si>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</si>
  <si>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</si>
  <si>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</si>
  <si>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</si>
  <si>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</si>
  <si>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</si>
  <si>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</si>
  <si>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</si>
  <si>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</si>
  <si>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</si>
  <si>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</si>
  <si>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</si>
  <si>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</si>
  <si>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</si>
  <si>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</si>
  <si>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</si>
  <si>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</si>
  <si>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</si>
  <si>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</si>
  <si>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</si>
  <si>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</si>
  <si>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</si>
  <si>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</si>
  <si>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</si>
  <si>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</si>
  <si>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</si>
  <si>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</si>
  <si>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</si>
  <si>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</si>
  <si>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</si>
  <si>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</si>
  <si>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</si>
  <si>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</si>
  <si>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</si>
  <si>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</si>
  <si>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</si>
  <si>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</si>
  <si>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</si>
  <si>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</si>
  <si>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</si>
  <si>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</si>
  <si>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</si>
  <si>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</si>
  <si>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</si>
  <si>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</si>
  <si>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</si>
  <si>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</si>
  <si>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</si>
  <si>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</si>
  <si>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</si>
  <si>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</si>
  <si>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</si>
  <si>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</si>
  <si>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</si>
  <si>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</si>
  <si>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</si>
  <si>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</si>
  <si>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</si>
  <si>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</si>
  <si>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</si>
  <si>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</si>
  <si>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</si>
  <si>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</si>
  <si>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</si>
  <si>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</si>
  <si>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</si>
  <si>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</si>
  <si>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</si>
  <si>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</si>
  <si>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</si>
  <si>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</si>
  <si>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</si>
  <si>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</si>
  <si>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</si>
  <si>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</si>
  <si>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</si>
  <si>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</si>
  <si>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</si>
  <si>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</si>
  <si>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</si>
  <si>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</si>
  <si>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</si>
  <si>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</si>
  <si>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</si>
  <si>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</si>
  <si>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</si>
  <si>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</si>
  <si>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</si>
  <si>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</si>
  <si>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</si>
  <si>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</si>
  <si>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</si>
  <si>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</si>
  <si>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</si>
  <si>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</si>
  <si>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</si>
  <si>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</si>
  <si>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</si>
  <si>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</si>
  <si>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</si>
  <si>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</si>
  <si>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</si>
  <si>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</si>
  <si>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</si>
  <si>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</si>
  <si>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</si>
  <si>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</si>
  <si>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</si>
  <si>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</si>
  <si>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</si>
  <si>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</si>
  <si>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</si>
  <si>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</si>
  <si>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</si>
  <si>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</si>
  <si>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</si>
  <si>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</si>
  <si>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</si>
  <si>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</si>
  <si>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</si>
  <si>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</si>
  <si>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</si>
  <si>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</si>
  <si>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</si>
  <si>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</si>
  <si>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</si>
  <si>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</si>
  <si>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</si>
  <si>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</si>
  <si>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</si>
  <si>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</si>
  <si>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</si>
  <si>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</si>
  <si>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</si>
  <si>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</si>
  <si>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</si>
  <si>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</si>
  <si>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</si>
  <si>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</si>
  <si>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</si>
  <si>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</si>
  <si>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</si>
  <si>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</si>
  <si>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</si>
  <si>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</si>
  <si>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</si>
  <si>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</si>
  <si>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</si>
  <si>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</si>
  <si>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</si>
  <si>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</si>
  <si>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</si>
  <si>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</si>
  <si>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</si>
  <si>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</si>
  <si>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</si>
  <si>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</si>
  <si>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</si>
  <si>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</si>
  <si>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</si>
  <si>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</si>
  <si>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</si>
  <si>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</si>
  <si>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</si>
  <si>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</si>
  <si>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</si>
  <si>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</si>
  <si>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</si>
  <si>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</si>
  <si>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</si>
  <si>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</si>
  <si>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</si>
  <si>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</si>
  <si>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</si>
  <si>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</si>
  <si>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</si>
  <si>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</si>
  <si>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</si>
  <si>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</si>
  <si>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</si>
  <si>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</si>
  <si>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</si>
  <si>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</si>
  <si>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</si>
  <si>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</si>
  <si>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</si>
  <si>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</si>
  <si>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</si>
  <si>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</si>
  <si>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</si>
  <si>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</si>
  <si>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</si>
  <si>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</si>
  <si>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</si>
  <si>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</si>
  <si>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</si>
  <si>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</si>
  <si>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</si>
  <si>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</si>
  <si>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</si>
  <si>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</si>
  <si>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</si>
  <si>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</si>
  <si>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</si>
  <si>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</si>
  <si>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</si>
  <si>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</si>
  <si>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</si>
  <si>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</si>
  <si>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</si>
  <si>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</si>
  <si>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</si>
  <si>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</si>
  <si>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</si>
  <si>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</si>
  <si>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</si>
  <si>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</si>
  <si>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</si>
  <si>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</si>
  <si>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</si>
  <si>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</si>
  <si>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</si>
  <si>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</si>
  <si>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</si>
  <si>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</si>
  <si>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</si>
  <si>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</si>
  <si>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</si>
  <si>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</si>
  <si>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</si>
  <si>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</si>
  <si>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</si>
  <si>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</si>
  <si>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</si>
  <si>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</si>
  <si>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</si>
  <si>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</si>
  <si>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</si>
  <si>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</si>
  <si>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</si>
  <si>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</si>
  <si>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</si>
  <si>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</si>
  <si>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</si>
  <si>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</si>
  <si>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</si>
  <si>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</si>
  <si>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</si>
  <si>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</si>
  <si>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</si>
  <si>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</si>
  <si>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</si>
  <si>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</si>
  <si>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</si>
  <si>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</si>
  <si>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</si>
  <si>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</si>
  <si>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</si>
  <si>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</si>
  <si>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</si>
  <si>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</si>
  <si>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</si>
  <si>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</si>
  <si>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</si>
  <si>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</si>
  <si>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</si>
  <si>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</si>
  <si>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</si>
  <si>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</si>
  <si>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</si>
  <si>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</si>
  <si>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</si>
  <si>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</si>
  <si>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</si>
  <si>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</si>
  <si>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</si>
  <si>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</si>
  <si>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</si>
  <si>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</si>
  <si>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</si>
  <si>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</si>
  <si>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</si>
  <si>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</si>
  <si>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</si>
  <si>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</si>
  <si>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</si>
  <si>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</si>
  <si>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</si>
  <si>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</si>
  <si>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</si>
  <si>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</si>
  <si>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</si>
  <si>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</si>
  <si>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</si>
  <si>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</si>
  <si>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</si>
  <si>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</si>
  <si>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</si>
  <si>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</si>
  <si>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</si>
  <si>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</si>
  <si>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</si>
  <si>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</si>
  <si>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</si>
  <si>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</si>
  <si>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</si>
  <si>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</si>
  <si>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</si>
  <si>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</si>
  <si>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</si>
  <si>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</si>
  <si>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</si>
  <si>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</si>
  <si>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</si>
  <si>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</si>
  <si>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</si>
  <si>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</si>
  <si>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</si>
  <si>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</si>
  <si>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</si>
  <si>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</si>
  <si>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</si>
  <si>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</si>
  <si>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</si>
  <si>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</si>
  <si>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</si>
  <si>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</si>
  <si>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</si>
  <si>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</si>
  <si>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</si>
  <si>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</si>
  <si>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</si>
  <si>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</si>
  <si>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</si>
  <si>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</si>
  <si>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</si>
  <si>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</si>
  <si>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</si>
  <si>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</si>
  <si>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</si>
  <si>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</si>
  <si>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</si>
  <si>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</si>
  <si>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</si>
  <si>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</si>
  <si>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</si>
  <si>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</si>
  <si>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</si>
  <si>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</si>
  <si>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</si>
  <si>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</si>
  <si>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</si>
  <si>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</si>
  <si>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</si>
  <si>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</si>
  <si>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</si>
  <si>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</si>
  <si>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</si>
  <si>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</si>
  <si>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</si>
  <si>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</si>
  <si>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</si>
  <si>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</si>
  <si>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</si>
  <si>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</si>
  <si>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</si>
  <si>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</si>
  <si>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</si>
  <si>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</si>
  <si>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</si>
  <si>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</si>
  <si>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</si>
  <si>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</si>
  <si>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</si>
  <si>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</si>
  <si>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</si>
  <si>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</si>
  <si>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</si>
  <si>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</si>
  <si>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</si>
  <si>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</si>
  <si>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</si>
  <si>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</si>
  <si>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</si>
  <si>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</si>
  <si>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</si>
  <si>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</si>
  <si>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</si>
  <si>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</si>
  <si>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</si>
  <si>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</si>
  <si>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</si>
  <si>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</si>
  <si>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</si>
  <si>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</si>
  <si>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</si>
  <si>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</si>
  <si>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</si>
  <si>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</si>
  <si>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</si>
  <si>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</si>
  <si>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</si>
  <si>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</si>
  <si>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</si>
  <si>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</si>
  <si>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</si>
  <si>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</si>
  <si>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</si>
  <si>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</si>
  <si>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</si>
  <si>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</si>
  <si>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</si>
  <si>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</si>
  <si>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</si>
  <si>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</si>
  <si>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</si>
  <si>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</si>
  <si>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</si>
  <si>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</si>
  <si>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</si>
  <si>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</si>
  <si>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</si>
  <si>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</si>
  <si>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</si>
  <si>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</si>
  <si>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</si>
  <si>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</si>
  <si>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</si>
  <si>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</si>
  <si>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</si>
  <si>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</si>
  <si>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</si>
  <si>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</si>
  <si>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</si>
  <si>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</si>
  <si>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</si>
  <si>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trae y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</si>
  <si>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</si>
  <si>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</si>
  <si>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</si>
  <si>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</si>
  <si>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</si>
  <si>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</si>
  <si>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</si>
  <si>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</si>
  <si>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j murray</t>
  </si>
  <si>
    <t>c braun</t>
  </si>
  <si>
    <t>klay t</t>
  </si>
  <si>
    <t>mike conley</t>
  </si>
  <si>
    <t>Trae Y</t>
  </si>
  <si>
    <t>R Hachimura</t>
  </si>
  <si>
    <t>A Reaves</t>
  </si>
  <si>
    <t>jaylen brown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</si>
  <si>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</si>
  <si>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</si>
  <si>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</si>
  <si>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</si>
  <si>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</si>
  <si>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</si>
  <si>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</si>
  <si>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</si>
  <si>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</si>
  <si>
    <t>J Suggs</t>
  </si>
  <si>
    <t>M Wagner</t>
  </si>
  <si>
    <t>T Rozier</t>
  </si>
  <si>
    <t>T herro</t>
  </si>
  <si>
    <t>J Ivey</t>
  </si>
  <si>
    <t>k kuzma</t>
  </si>
  <si>
    <t>Patrick Williams</t>
  </si>
  <si>
    <t>Julian Champagnie</t>
  </si>
  <si>
    <t>H Barnes</t>
  </si>
  <si>
    <t>D Jones Jr</t>
  </si>
  <si>
    <t>F Vanvleet</t>
  </si>
  <si>
    <t>D brooks</t>
  </si>
  <si>
    <t>B ingram</t>
  </si>
  <si>
    <t>R</t>
  </si>
  <si>
    <t>Y</t>
  </si>
  <si>
    <t>G</t>
  </si>
  <si>
    <t>Kyrie</t>
  </si>
  <si>
    <t>D'aaron fox</t>
  </si>
  <si>
    <t>D booker</t>
  </si>
  <si>
    <t>Royce O'neale</t>
  </si>
  <si>
    <t>Josh Okogie</t>
  </si>
  <si>
    <t>y</t>
  </si>
  <si>
    <t>D bane</t>
  </si>
  <si>
    <t>S Pippen Jr</t>
  </si>
  <si>
    <t>S Henderson</t>
  </si>
  <si>
    <t>b simmons</t>
  </si>
  <si>
    <t>Dame</t>
  </si>
  <si>
    <t>Curry</t>
  </si>
  <si>
    <t>J Kuminga</t>
  </si>
  <si>
    <t>g</t>
  </si>
  <si>
    <t>B podziemski</t>
  </si>
  <si>
    <t>r</t>
  </si>
  <si>
    <t>Buddy hield</t>
  </si>
  <si>
    <t>Ayo Dosunmu</t>
  </si>
  <si>
    <t>D Derozan</t>
  </si>
  <si>
    <t>j jackson jr</t>
  </si>
  <si>
    <t>Team</t>
  </si>
  <si>
    <t>Grizzlies</t>
  </si>
  <si>
    <t>d bane</t>
  </si>
  <si>
    <t>k dunn</t>
  </si>
  <si>
    <t>clippers</t>
  </si>
  <si>
    <t>j harden</t>
  </si>
  <si>
    <t>ant</t>
  </si>
  <si>
    <t>timberwolves</t>
  </si>
  <si>
    <t>magic</t>
  </si>
  <si>
    <t>t haliburton</t>
  </si>
  <si>
    <t>pacers</t>
  </si>
  <si>
    <t>B mathurin</t>
  </si>
  <si>
    <t>O agbaji</t>
  </si>
  <si>
    <t>raptors</t>
  </si>
  <si>
    <t>j jacquez jr</t>
  </si>
  <si>
    <t>heat</t>
  </si>
  <si>
    <t>bulls</t>
  </si>
  <si>
    <t>j williams</t>
  </si>
  <si>
    <t>thunder</t>
  </si>
  <si>
    <t>Notes</t>
  </si>
  <si>
    <t>coming off eye injuiry</t>
  </si>
  <si>
    <t>kings</t>
  </si>
  <si>
    <t xml:space="preserve">curious </t>
  </si>
  <si>
    <t>m monk</t>
  </si>
  <si>
    <t>regular all time:</t>
  </si>
  <si>
    <t>all time Greens:</t>
  </si>
  <si>
    <t>all time Yellows:</t>
  </si>
  <si>
    <t>all time Reds:</t>
  </si>
  <si>
    <t>all time 6+'s</t>
  </si>
  <si>
    <t>all time 4+'s</t>
  </si>
  <si>
    <t>B Mathurin</t>
  </si>
  <si>
    <t>A Nesmith</t>
  </si>
  <si>
    <t>tj McConnell</t>
  </si>
  <si>
    <t>i stewart</t>
  </si>
  <si>
    <t>d white</t>
  </si>
  <si>
    <t>t prince</t>
  </si>
  <si>
    <t>c thomas</t>
  </si>
  <si>
    <t>d gafford</t>
  </si>
  <si>
    <t>c martin</t>
  </si>
  <si>
    <t>moritz wagner</t>
  </si>
  <si>
    <t>j suggs</t>
  </si>
  <si>
    <t>d schroder</t>
  </si>
  <si>
    <t>nets</t>
  </si>
  <si>
    <t>G / Y / R</t>
  </si>
  <si>
    <t>o toppin</t>
  </si>
  <si>
    <t>s aldama</t>
  </si>
  <si>
    <t>Chris Boucher</t>
  </si>
  <si>
    <t>Raptors</t>
  </si>
  <si>
    <t>Ochai Agbaji</t>
  </si>
  <si>
    <t>nuggets</t>
  </si>
  <si>
    <t>m porter jr</t>
  </si>
  <si>
    <t>M brogdon</t>
  </si>
  <si>
    <t>wizards</t>
  </si>
  <si>
    <t>bucks</t>
  </si>
  <si>
    <t>C cunningham</t>
  </si>
  <si>
    <t>pistons</t>
  </si>
  <si>
    <t>M wagner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</si>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</sst>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3">
    <dxf>
      <fill>
        <patternFill>
          <bgColor theme="9"/>
        </patternFill>
      </fill>
    </dxf>
    <dxf>
      <fill>
        <patternFill>
          <bgColor rgb="FFFFFF71"/>
        </patternFill>
      </fill>
    </dxf>
    <dxf>
      <fill>
        <patternFill>
          <bgColor rgb="FFFF5D5D"/>
        </patternFill>
      </fill>
    </dxf>
  </dxfs>
  <tableStyles count="0" defaultTableStyle="TableStyleMedium2" defaultPivotStyle="PivotStyleLight16"/>
  <colors>
    <mruColors>
      <color rgb="FFFFFF7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M196"/>
  <sheetViews>
    <sheetView tabSelected="1" workbookViewId="0">
      <pane ySplit="1" topLeftCell="A101" activePane="bottomLeft" state="frozen"/>
      <selection pane="bottomLeft" activeCell="D124" sqref="D124"/>
    </sheetView>
  </sheetViews>
  <sheetFormatPr defaultRowHeight="15" x14ac:dyDescent="0.25"/>
  <cols>
    <col min="1" max="1" width="16.5703125" customWidth="1"/>
    <col min="2" max="2" width="23.7109375" customWidth="1"/>
    <col min="3" max="3" width="15.140625" customWidth="1"/>
    <col min="4" max="4" width="14" customWidth="1"/>
    <col min="5" max="5" width="9.5703125" customWidth="1"/>
    <col min="6" max="6" width="12.140625" customWidth="1"/>
    <col min="7" max="7" width="16.5703125" customWidth="1"/>
    <col min="8" max="8" width="16.5703125" style="2" customWidth="1"/>
    <col min="9" max="9" width="9.5703125" style="2" customWidth="1"/>
    <col min="10" max="10" width="10.42578125" style="2" customWidth="1"/>
    <col min="11" max="11" width="13.28515625" customWidth="1"/>
    <col min="12" max="12" width="22.85546875" customWidth="1"/>
    <col min="13" max="13" width="18.28515625" customWidth="1"/>
  </cols>
  <sheetData>
    <row r="1" spans="1:13" s="8" customFormat="1" ht="30.75" customHeight="1" x14ac:dyDescent="0.25">
      <c r="A1" s="6" t="s">
        <v>0</v>
      </c>
      <c r="B1" s="6" t="s">
        <v>10</v>
      </c>
      <c r="C1" s="6" t="s">
        <v>5075</v>
      </c>
      <c r="D1" s="6" t="s">
        <v>5020</v>
      </c>
      <c r="E1" s="6" t="s">
        <v>2</v>
      </c>
      <c r="F1" s="6" t="s">
        <v>5021</v>
      </c>
      <c r="G1" s="6" t="s">
        <v>5</v>
      </c>
      <c r="H1" s="7" t="s">
        <v>6</v>
      </c>
      <c r="I1" s="7" t="s">
        <v>5118</v>
      </c>
      <c r="J1" s="7" t="s">
        <v>7</v>
      </c>
      <c r="K1" s="6" t="s">
        <v>3</v>
      </c>
      <c r="L1" s="6" t="s">
        <v>64</v>
      </c>
      <c r="M1" s="6" t="s">
        <v>5094</v>
      </c>
    </row>
    <row r="2" spans="1:13" x14ac:dyDescent="0.25">
      <c r="A2" s="1">
        <v>45593</v>
      </c>
      <c r="B2" t="s">
        <v>5040</v>
      </c>
      <c r="D2">
        <v>4</v>
      </c>
      <c r="E2">
        <v>1</v>
      </c>
      <c r="F2">
        <v>1.39</v>
      </c>
      <c r="G2">
        <v>1.69</v>
      </c>
      <c r="H2" s="2">
        <f t="shared" ref="H2:H65" si="0">G2/F2-1</f>
        <v>0.21582733812949639</v>
      </c>
      <c r="I2" s="2" t="s">
        <v>5060</v>
      </c>
      <c r="J2" s="2" t="s">
        <v>8</v>
      </c>
      <c r="K2">
        <f t="shared" ref="K2:K33" si="1">IF(J2="Yes",G2*E2-E2,-E2)</f>
        <v>0.69</v>
      </c>
      <c r="L2" s="2" t="str">
        <f t="shared" ref="L2:L33" si="2">IF(NOT(A2=A3),(SUMIFS(K:K, A:A, A2)+SUMIFS(E:E, A:A, A2))/SUMIFS(E:E, A:A, A2)-1,"")</f>
        <v/>
      </c>
    </row>
    <row r="3" spans="1:13" x14ac:dyDescent="0.25">
      <c r="A3" s="1">
        <v>45593</v>
      </c>
      <c r="B3" t="s">
        <v>112</v>
      </c>
      <c r="D3">
        <v>4</v>
      </c>
      <c r="E3">
        <v>1</v>
      </c>
      <c r="F3">
        <v>1.34</v>
      </c>
      <c r="G3">
        <v>1.71</v>
      </c>
      <c r="H3" s="2">
        <f t="shared" si="0"/>
        <v>0.27611940298507442</v>
      </c>
      <c r="I3" s="2" t="s">
        <v>5060</v>
      </c>
      <c r="J3" s="2" t="s">
        <v>8</v>
      </c>
      <c r="K3">
        <f t="shared" si="1"/>
        <v>0.71</v>
      </c>
      <c r="L3" s="2" t="str">
        <f t="shared" si="2"/>
        <v/>
      </c>
    </row>
    <row r="4" spans="1:13" x14ac:dyDescent="0.25">
      <c r="A4" s="1">
        <v>45593</v>
      </c>
      <c r="B4" t="s">
        <v>5106</v>
      </c>
      <c r="D4">
        <v>4</v>
      </c>
      <c r="E4">
        <v>1</v>
      </c>
      <c r="F4">
        <v>1.69</v>
      </c>
      <c r="G4">
        <v>2.0499999999999998</v>
      </c>
      <c r="H4" s="2">
        <f t="shared" si="0"/>
        <v>0.21301775147928992</v>
      </c>
      <c r="I4" s="2" t="s">
        <v>5060</v>
      </c>
      <c r="J4" s="2" t="s">
        <v>8</v>
      </c>
      <c r="K4">
        <f t="shared" si="1"/>
        <v>1.0499999999999998</v>
      </c>
      <c r="L4" s="2" t="str">
        <f t="shared" si="2"/>
        <v/>
      </c>
    </row>
    <row r="5" spans="1:13" x14ac:dyDescent="0.25">
      <c r="A5" s="1">
        <v>45593</v>
      </c>
      <c r="B5" t="s">
        <v>5105</v>
      </c>
      <c r="D5">
        <v>4</v>
      </c>
      <c r="E5">
        <v>1</v>
      </c>
      <c r="F5">
        <v>1.8</v>
      </c>
      <c r="G5">
        <v>2.1</v>
      </c>
      <c r="H5" s="2">
        <f t="shared" si="0"/>
        <v>0.16666666666666674</v>
      </c>
      <c r="I5" s="2" t="s">
        <v>5060</v>
      </c>
      <c r="J5" s="2" t="s">
        <v>9</v>
      </c>
      <c r="K5">
        <f t="shared" si="1"/>
        <v>-1</v>
      </c>
      <c r="L5" s="2" t="str">
        <f t="shared" si="2"/>
        <v/>
      </c>
    </row>
    <row r="6" spans="1:13" x14ac:dyDescent="0.25">
      <c r="A6" s="1">
        <v>45593</v>
      </c>
      <c r="B6" t="s">
        <v>5107</v>
      </c>
      <c r="D6">
        <v>4</v>
      </c>
      <c r="E6">
        <v>1</v>
      </c>
      <c r="F6">
        <v>2</v>
      </c>
      <c r="G6">
        <v>2.7</v>
      </c>
      <c r="H6" s="2">
        <f t="shared" si="0"/>
        <v>0.35000000000000009</v>
      </c>
      <c r="I6" s="2" t="s">
        <v>5060</v>
      </c>
      <c r="J6" s="2" t="s">
        <v>9</v>
      </c>
      <c r="K6">
        <f t="shared" si="1"/>
        <v>-1</v>
      </c>
      <c r="L6" s="2" t="str">
        <f t="shared" si="2"/>
        <v/>
      </c>
    </row>
    <row r="7" spans="1:13" x14ac:dyDescent="0.25">
      <c r="A7" s="1">
        <v>45593</v>
      </c>
      <c r="B7" t="s">
        <v>5013</v>
      </c>
      <c r="D7">
        <v>4</v>
      </c>
      <c r="E7">
        <v>1</v>
      </c>
      <c r="F7">
        <v>1.46</v>
      </c>
      <c r="G7">
        <v>2.0499999999999998</v>
      </c>
      <c r="H7" s="2">
        <f t="shared" si="0"/>
        <v>0.40410958904109573</v>
      </c>
      <c r="I7" s="2" t="s">
        <v>5060</v>
      </c>
      <c r="J7" s="2" t="s">
        <v>8</v>
      </c>
      <c r="K7">
        <f t="shared" si="1"/>
        <v>1.0499999999999998</v>
      </c>
      <c r="L7" s="2" t="str">
        <f t="shared" si="2"/>
        <v/>
      </c>
    </row>
    <row r="8" spans="1:13" x14ac:dyDescent="0.25">
      <c r="A8" s="1">
        <v>45593</v>
      </c>
      <c r="B8" t="s">
        <v>5013</v>
      </c>
      <c r="D8">
        <v>6</v>
      </c>
      <c r="E8">
        <v>1</v>
      </c>
      <c r="F8">
        <v>2.16</v>
      </c>
      <c r="G8">
        <v>5.6</v>
      </c>
      <c r="H8" s="2">
        <f t="shared" si="0"/>
        <v>1.5925925925925921</v>
      </c>
      <c r="I8" s="2" t="s">
        <v>5060</v>
      </c>
      <c r="J8" s="2" t="s">
        <v>8</v>
      </c>
      <c r="K8">
        <f t="shared" si="1"/>
        <v>4.5999999999999996</v>
      </c>
      <c r="L8" s="2" t="str">
        <f t="shared" si="2"/>
        <v/>
      </c>
    </row>
    <row r="9" spans="1:13" x14ac:dyDescent="0.25">
      <c r="A9" s="1">
        <v>45593</v>
      </c>
      <c r="B9" t="s">
        <v>5108</v>
      </c>
      <c r="D9">
        <v>4</v>
      </c>
      <c r="E9">
        <v>1</v>
      </c>
      <c r="F9">
        <v>1.19</v>
      </c>
      <c r="G9">
        <v>1.54</v>
      </c>
      <c r="H9" s="2">
        <f t="shared" si="0"/>
        <v>0.29411764705882359</v>
      </c>
      <c r="I9" s="2" t="s">
        <v>5060</v>
      </c>
      <c r="J9" s="2" t="s">
        <v>8</v>
      </c>
      <c r="K9">
        <f t="shared" si="1"/>
        <v>0.54</v>
      </c>
      <c r="L9" s="2" t="str">
        <f t="shared" si="2"/>
        <v/>
      </c>
    </row>
    <row r="10" spans="1:13" x14ac:dyDescent="0.25">
      <c r="A10" s="1">
        <v>45593</v>
      </c>
      <c r="B10" t="s">
        <v>5014</v>
      </c>
      <c r="D10">
        <v>4</v>
      </c>
      <c r="E10">
        <v>1</v>
      </c>
      <c r="F10">
        <v>1</v>
      </c>
      <c r="G10">
        <v>1.83</v>
      </c>
      <c r="H10" s="2">
        <f t="shared" si="0"/>
        <v>0.83000000000000007</v>
      </c>
      <c r="I10" s="2" t="s">
        <v>5060</v>
      </c>
      <c r="J10" s="2" t="s">
        <v>8</v>
      </c>
      <c r="K10">
        <f t="shared" si="1"/>
        <v>0.83000000000000007</v>
      </c>
      <c r="L10" s="2" t="str">
        <f t="shared" si="2"/>
        <v/>
      </c>
    </row>
    <row r="11" spans="1:13" x14ac:dyDescent="0.25">
      <c r="A11" s="1">
        <v>45593</v>
      </c>
      <c r="B11" t="s">
        <v>5014</v>
      </c>
      <c r="D11">
        <v>6</v>
      </c>
      <c r="E11">
        <v>1</v>
      </c>
      <c r="F11">
        <v>1.32</v>
      </c>
      <c r="G11">
        <v>4.5</v>
      </c>
      <c r="H11" s="2">
        <f t="shared" si="0"/>
        <v>2.4090909090909087</v>
      </c>
      <c r="I11" s="2" t="s">
        <v>5060</v>
      </c>
      <c r="J11" s="2" t="s">
        <v>9</v>
      </c>
      <c r="K11">
        <f t="shared" si="1"/>
        <v>-1</v>
      </c>
      <c r="L11" s="2" t="str">
        <f t="shared" si="2"/>
        <v/>
      </c>
    </row>
    <row r="12" spans="1:13" x14ac:dyDescent="0.25">
      <c r="A12" s="1">
        <v>45593</v>
      </c>
      <c r="B12" t="s">
        <v>5015</v>
      </c>
      <c r="D12">
        <v>4</v>
      </c>
      <c r="E12">
        <v>1</v>
      </c>
      <c r="F12">
        <v>1.21</v>
      </c>
      <c r="G12">
        <v>2</v>
      </c>
      <c r="H12" s="2">
        <f t="shared" si="0"/>
        <v>0.65289256198347112</v>
      </c>
      <c r="I12" s="2" t="s">
        <v>5060</v>
      </c>
      <c r="J12" s="2" t="s">
        <v>8</v>
      </c>
      <c r="K12">
        <f t="shared" si="1"/>
        <v>1</v>
      </c>
      <c r="L12" s="2" t="str">
        <f t="shared" si="2"/>
        <v/>
      </c>
    </row>
    <row r="13" spans="1:13" x14ac:dyDescent="0.25">
      <c r="A13" s="1">
        <v>45593</v>
      </c>
      <c r="B13" t="s">
        <v>5016</v>
      </c>
      <c r="D13">
        <v>4</v>
      </c>
      <c r="E13">
        <v>1</v>
      </c>
      <c r="F13">
        <v>1</v>
      </c>
      <c r="G13">
        <v>2.1</v>
      </c>
      <c r="H13" s="2">
        <f t="shared" si="0"/>
        <v>1.1000000000000001</v>
      </c>
      <c r="I13" s="2" t="s">
        <v>5060</v>
      </c>
      <c r="J13" s="2" t="s">
        <v>8</v>
      </c>
      <c r="K13">
        <f t="shared" si="1"/>
        <v>1.1000000000000001</v>
      </c>
      <c r="L13" s="2" t="str">
        <f t="shared" si="2"/>
        <v/>
      </c>
    </row>
    <row r="14" spans="1:13" x14ac:dyDescent="0.25">
      <c r="A14" s="1">
        <v>45593</v>
      </c>
      <c r="B14" t="s">
        <v>5109</v>
      </c>
      <c r="D14">
        <v>4</v>
      </c>
      <c r="E14">
        <v>1</v>
      </c>
      <c r="F14">
        <v>1.24</v>
      </c>
      <c r="G14">
        <v>1.53</v>
      </c>
      <c r="H14" s="2">
        <f t="shared" si="0"/>
        <v>0.2338709677419355</v>
      </c>
      <c r="I14" s="2" t="s">
        <v>5060</v>
      </c>
      <c r="J14" s="2" t="s">
        <v>9</v>
      </c>
      <c r="K14">
        <f t="shared" si="1"/>
        <v>-1</v>
      </c>
      <c r="L14" s="2" t="str">
        <f t="shared" si="2"/>
        <v/>
      </c>
    </row>
    <row r="15" spans="1:13" x14ac:dyDescent="0.25">
      <c r="A15" s="1">
        <v>45593</v>
      </c>
      <c r="B15" t="s">
        <v>5018</v>
      </c>
      <c r="D15">
        <v>4</v>
      </c>
      <c r="E15">
        <v>1</v>
      </c>
      <c r="F15">
        <v>1.22</v>
      </c>
      <c r="G15">
        <v>1.67</v>
      </c>
      <c r="H15" s="2">
        <f t="shared" si="0"/>
        <v>0.36885245901639352</v>
      </c>
      <c r="I15" s="2" t="s">
        <v>5060</v>
      </c>
      <c r="J15" s="2" t="s">
        <v>8</v>
      </c>
      <c r="K15">
        <f t="shared" si="1"/>
        <v>0.66999999999999993</v>
      </c>
      <c r="L15" s="2" t="str">
        <f t="shared" si="2"/>
        <v/>
      </c>
    </row>
    <row r="16" spans="1:13" x14ac:dyDescent="0.25">
      <c r="A16" s="1">
        <v>45593</v>
      </c>
      <c r="B16" t="s">
        <v>5110</v>
      </c>
      <c r="D16">
        <v>4</v>
      </c>
      <c r="E16">
        <v>1</v>
      </c>
      <c r="F16">
        <v>1.05</v>
      </c>
      <c r="G16">
        <v>1.71</v>
      </c>
      <c r="H16" s="2">
        <f t="shared" si="0"/>
        <v>0.62857142857142856</v>
      </c>
      <c r="I16" s="2" t="s">
        <v>5060</v>
      </c>
      <c r="J16" s="2" t="s">
        <v>8</v>
      </c>
      <c r="K16">
        <f t="shared" si="1"/>
        <v>0.71</v>
      </c>
      <c r="L16" s="2">
        <f t="shared" si="2"/>
        <v>0.59666666666666668</v>
      </c>
    </row>
    <row r="17" spans="1:12" x14ac:dyDescent="0.25">
      <c r="A17" s="1">
        <v>45594</v>
      </c>
      <c r="B17" t="s">
        <v>5111</v>
      </c>
      <c r="D17">
        <v>4</v>
      </c>
      <c r="E17">
        <v>1</v>
      </c>
      <c r="F17">
        <v>1</v>
      </c>
      <c r="G17">
        <v>1.71</v>
      </c>
      <c r="H17" s="2">
        <f t="shared" si="0"/>
        <v>0.71</v>
      </c>
      <c r="I17" s="2" t="s">
        <v>5060</v>
      </c>
      <c r="J17" s="2" t="s">
        <v>9</v>
      </c>
      <c r="K17">
        <f t="shared" si="1"/>
        <v>-1</v>
      </c>
      <c r="L17" s="2" t="str">
        <f t="shared" si="2"/>
        <v/>
      </c>
    </row>
    <row r="18" spans="1:12" x14ac:dyDescent="0.25">
      <c r="A18" s="1">
        <v>45594</v>
      </c>
      <c r="B18" t="s">
        <v>5022</v>
      </c>
      <c r="D18">
        <v>4</v>
      </c>
      <c r="E18">
        <v>1</v>
      </c>
      <c r="F18">
        <v>1.29</v>
      </c>
      <c r="G18">
        <v>1.77</v>
      </c>
      <c r="H18" s="2">
        <f t="shared" si="0"/>
        <v>0.37209302325581395</v>
      </c>
      <c r="I18" s="2" t="s">
        <v>5060</v>
      </c>
      <c r="J18" s="2" t="s">
        <v>9</v>
      </c>
      <c r="K18">
        <f t="shared" si="1"/>
        <v>-1</v>
      </c>
      <c r="L18" s="2" t="str">
        <f t="shared" si="2"/>
        <v/>
      </c>
    </row>
    <row r="19" spans="1:12" x14ac:dyDescent="0.25">
      <c r="A19" s="1">
        <v>45594</v>
      </c>
      <c r="B19" t="s">
        <v>5022</v>
      </c>
      <c r="D19">
        <v>6</v>
      </c>
      <c r="E19">
        <v>1</v>
      </c>
      <c r="F19">
        <v>1.75</v>
      </c>
      <c r="G19">
        <v>4.5</v>
      </c>
      <c r="H19" s="2">
        <f t="shared" si="0"/>
        <v>1.5714285714285716</v>
      </c>
      <c r="I19" s="2" t="s">
        <v>5060</v>
      </c>
      <c r="J19" s="2" t="s">
        <v>9</v>
      </c>
      <c r="K19">
        <f t="shared" si="1"/>
        <v>-1</v>
      </c>
      <c r="L19" s="2" t="str">
        <f t="shared" si="2"/>
        <v/>
      </c>
    </row>
    <row r="20" spans="1:12" x14ac:dyDescent="0.25">
      <c r="A20" s="1">
        <v>45594</v>
      </c>
      <c r="B20" t="s">
        <v>5023</v>
      </c>
      <c r="D20">
        <v>4</v>
      </c>
      <c r="E20">
        <v>1</v>
      </c>
      <c r="F20">
        <v>1.39</v>
      </c>
      <c r="G20">
        <v>2.65</v>
      </c>
      <c r="H20" s="2">
        <f t="shared" si="0"/>
        <v>0.90647482014388503</v>
      </c>
      <c r="I20" s="2" t="s">
        <v>5060</v>
      </c>
      <c r="J20" s="2" t="s">
        <v>9</v>
      </c>
      <c r="K20">
        <f t="shared" si="1"/>
        <v>-1</v>
      </c>
      <c r="L20" s="2" t="str">
        <f t="shared" si="2"/>
        <v/>
      </c>
    </row>
    <row r="21" spans="1:12" x14ac:dyDescent="0.25">
      <c r="A21" s="1">
        <v>45594</v>
      </c>
      <c r="B21" t="s">
        <v>5112</v>
      </c>
      <c r="D21">
        <v>6</v>
      </c>
      <c r="E21">
        <v>1</v>
      </c>
      <c r="F21">
        <v>1.02</v>
      </c>
      <c r="G21">
        <v>1.87</v>
      </c>
      <c r="H21" s="2">
        <f t="shared" si="0"/>
        <v>0.83333333333333348</v>
      </c>
      <c r="I21" s="2" t="s">
        <v>5060</v>
      </c>
      <c r="J21" s="2" t="s">
        <v>8</v>
      </c>
      <c r="K21">
        <f t="shared" si="1"/>
        <v>0.87000000000000011</v>
      </c>
      <c r="L21" s="2" t="str">
        <f t="shared" si="2"/>
        <v/>
      </c>
    </row>
    <row r="22" spans="1:12" x14ac:dyDescent="0.25">
      <c r="A22" s="1">
        <v>45594</v>
      </c>
      <c r="B22" t="s">
        <v>5024</v>
      </c>
      <c r="D22">
        <v>4</v>
      </c>
      <c r="E22">
        <v>1</v>
      </c>
      <c r="F22">
        <v>1.27</v>
      </c>
      <c r="G22">
        <v>2.65</v>
      </c>
      <c r="H22" s="2">
        <f t="shared" si="0"/>
        <v>1.0866141732283463</v>
      </c>
      <c r="I22" s="2" t="s">
        <v>5060</v>
      </c>
      <c r="J22" s="2" t="s">
        <v>9</v>
      </c>
      <c r="K22">
        <f t="shared" si="1"/>
        <v>-1</v>
      </c>
      <c r="L22" s="2" t="str">
        <f t="shared" si="2"/>
        <v/>
      </c>
    </row>
    <row r="23" spans="1:12" x14ac:dyDescent="0.25">
      <c r="A23" s="1">
        <v>45594</v>
      </c>
      <c r="B23" t="s">
        <v>5025</v>
      </c>
      <c r="D23">
        <v>4</v>
      </c>
      <c r="E23">
        <v>1</v>
      </c>
      <c r="F23">
        <v>2</v>
      </c>
      <c r="G23">
        <v>3.7</v>
      </c>
      <c r="H23" s="2">
        <f t="shared" si="0"/>
        <v>0.85000000000000009</v>
      </c>
      <c r="I23" s="2" t="s">
        <v>5060</v>
      </c>
      <c r="J23" s="2" t="s">
        <v>8</v>
      </c>
      <c r="K23">
        <f t="shared" si="1"/>
        <v>2.7</v>
      </c>
      <c r="L23" s="2">
        <f t="shared" si="2"/>
        <v>-0.20428571428571429</v>
      </c>
    </row>
    <row r="24" spans="1:12" x14ac:dyDescent="0.25">
      <c r="A24" s="1">
        <v>45595</v>
      </c>
      <c r="B24" t="s">
        <v>5026</v>
      </c>
      <c r="D24">
        <v>4</v>
      </c>
      <c r="E24">
        <v>1</v>
      </c>
      <c r="F24">
        <v>1.29</v>
      </c>
      <c r="G24">
        <v>1.83</v>
      </c>
      <c r="H24" s="2">
        <f t="shared" si="0"/>
        <v>0.41860465116279078</v>
      </c>
      <c r="I24" s="2" t="s">
        <v>5060</v>
      </c>
      <c r="J24" s="2" t="s">
        <v>8</v>
      </c>
      <c r="K24">
        <f t="shared" si="1"/>
        <v>0.83000000000000007</v>
      </c>
      <c r="L24" s="2" t="str">
        <f t="shared" si="2"/>
        <v/>
      </c>
    </row>
    <row r="25" spans="1:12" x14ac:dyDescent="0.25">
      <c r="A25" s="1">
        <v>45595</v>
      </c>
      <c r="B25" t="s">
        <v>5027</v>
      </c>
      <c r="D25">
        <v>6</v>
      </c>
      <c r="E25">
        <v>1</v>
      </c>
      <c r="F25">
        <v>1.1200000000000001</v>
      </c>
      <c r="G25">
        <v>1.77</v>
      </c>
      <c r="H25" s="2">
        <f t="shared" si="0"/>
        <v>0.58035714285714279</v>
      </c>
      <c r="I25" s="2" t="s">
        <v>5060</v>
      </c>
      <c r="J25" s="2" t="s">
        <v>8</v>
      </c>
      <c r="K25">
        <f t="shared" si="1"/>
        <v>0.77</v>
      </c>
      <c r="L25" s="2" t="str">
        <f t="shared" si="2"/>
        <v/>
      </c>
    </row>
    <row r="26" spans="1:12" x14ac:dyDescent="0.25">
      <c r="A26" s="1">
        <v>45595</v>
      </c>
      <c r="B26" t="s">
        <v>5028</v>
      </c>
      <c r="D26">
        <v>6</v>
      </c>
      <c r="E26">
        <v>1</v>
      </c>
      <c r="F26">
        <v>1.22</v>
      </c>
      <c r="G26">
        <v>2.65</v>
      </c>
      <c r="H26" s="2">
        <f t="shared" si="0"/>
        <v>1.1721311475409837</v>
      </c>
      <c r="I26" s="2" t="s">
        <v>5060</v>
      </c>
      <c r="J26" s="2" t="s">
        <v>9</v>
      </c>
      <c r="K26">
        <f t="shared" si="1"/>
        <v>-1</v>
      </c>
      <c r="L26" s="2" t="str">
        <f t="shared" si="2"/>
        <v/>
      </c>
    </row>
    <row r="27" spans="1:12" x14ac:dyDescent="0.25">
      <c r="A27" s="1">
        <v>45595</v>
      </c>
      <c r="B27" t="s">
        <v>5017</v>
      </c>
      <c r="D27">
        <v>4</v>
      </c>
      <c r="E27">
        <v>1</v>
      </c>
      <c r="F27">
        <v>1.24</v>
      </c>
      <c r="G27">
        <v>1.53</v>
      </c>
      <c r="H27" s="2">
        <f t="shared" si="0"/>
        <v>0.2338709677419355</v>
      </c>
      <c r="I27" s="2" t="s">
        <v>5060</v>
      </c>
      <c r="J27" s="2" t="s">
        <v>9</v>
      </c>
      <c r="K27">
        <f t="shared" si="1"/>
        <v>-1</v>
      </c>
      <c r="L27" s="2" t="str">
        <f t="shared" si="2"/>
        <v/>
      </c>
    </row>
    <row r="28" spans="1:12" x14ac:dyDescent="0.25">
      <c r="A28" s="1">
        <v>45595</v>
      </c>
      <c r="B28" t="s">
        <v>5029</v>
      </c>
      <c r="D28">
        <v>6</v>
      </c>
      <c r="E28">
        <v>1</v>
      </c>
      <c r="F28">
        <v>1.06</v>
      </c>
      <c r="G28">
        <v>1.69</v>
      </c>
      <c r="H28" s="2">
        <f t="shared" si="0"/>
        <v>0.59433962264150941</v>
      </c>
      <c r="I28" s="2" t="s">
        <v>5060</v>
      </c>
      <c r="J28" s="2" t="s">
        <v>8</v>
      </c>
      <c r="K28">
        <f t="shared" si="1"/>
        <v>0.69</v>
      </c>
      <c r="L28" s="2" t="str">
        <f t="shared" si="2"/>
        <v/>
      </c>
    </row>
    <row r="29" spans="1:12" x14ac:dyDescent="0.25">
      <c r="A29" s="1">
        <v>45595</v>
      </c>
      <c r="B29" t="s">
        <v>5087</v>
      </c>
      <c r="D29">
        <v>4</v>
      </c>
      <c r="E29">
        <v>1</v>
      </c>
      <c r="F29">
        <v>1.17</v>
      </c>
      <c r="G29">
        <v>1.54</v>
      </c>
      <c r="H29" s="2">
        <f t="shared" si="0"/>
        <v>0.31623931623931645</v>
      </c>
      <c r="I29" s="2" t="s">
        <v>5060</v>
      </c>
      <c r="J29" s="2" t="s">
        <v>9</v>
      </c>
      <c r="K29">
        <f t="shared" si="1"/>
        <v>-1</v>
      </c>
      <c r="L29" s="2" t="str">
        <f t="shared" si="2"/>
        <v/>
      </c>
    </row>
    <row r="30" spans="1:12" x14ac:dyDescent="0.25">
      <c r="A30" s="1">
        <v>45595</v>
      </c>
      <c r="B30" t="s">
        <v>5113</v>
      </c>
      <c r="D30">
        <v>4</v>
      </c>
      <c r="E30">
        <v>1</v>
      </c>
      <c r="F30">
        <v>1.22</v>
      </c>
      <c r="G30">
        <v>1.8</v>
      </c>
      <c r="H30" s="2">
        <f t="shared" si="0"/>
        <v>0.47540983606557385</v>
      </c>
      <c r="I30" s="2" t="s">
        <v>5060</v>
      </c>
      <c r="J30" s="2" t="s">
        <v>8</v>
      </c>
      <c r="K30">
        <f t="shared" si="1"/>
        <v>0.8</v>
      </c>
      <c r="L30" s="2" t="str">
        <f t="shared" si="2"/>
        <v/>
      </c>
    </row>
    <row r="31" spans="1:12" x14ac:dyDescent="0.25">
      <c r="A31" s="1">
        <v>45595</v>
      </c>
      <c r="B31" t="s">
        <v>5030</v>
      </c>
      <c r="D31">
        <v>4</v>
      </c>
      <c r="E31">
        <v>1</v>
      </c>
      <c r="F31">
        <v>1.08</v>
      </c>
      <c r="G31">
        <v>1.71</v>
      </c>
      <c r="H31" s="2">
        <f t="shared" si="0"/>
        <v>0.58333333333333326</v>
      </c>
      <c r="I31" s="2" t="s">
        <v>5060</v>
      </c>
      <c r="J31" s="2" t="s">
        <v>9</v>
      </c>
      <c r="K31">
        <f t="shared" si="1"/>
        <v>-1</v>
      </c>
      <c r="L31" s="2" t="str">
        <f t="shared" si="2"/>
        <v/>
      </c>
    </row>
    <row r="32" spans="1:12" x14ac:dyDescent="0.25">
      <c r="A32" s="1">
        <v>45595</v>
      </c>
      <c r="B32" t="s">
        <v>5031</v>
      </c>
      <c r="D32">
        <v>4</v>
      </c>
      <c r="E32">
        <v>1</v>
      </c>
      <c r="F32">
        <v>1.45</v>
      </c>
      <c r="G32">
        <v>1.87</v>
      </c>
      <c r="H32" s="2">
        <f t="shared" si="0"/>
        <v>0.28965517241379324</v>
      </c>
      <c r="I32" s="2" t="s">
        <v>5060</v>
      </c>
      <c r="J32" s="2" t="s">
        <v>9</v>
      </c>
      <c r="K32">
        <f t="shared" si="1"/>
        <v>-1</v>
      </c>
      <c r="L32" s="2" t="str">
        <f t="shared" si="2"/>
        <v/>
      </c>
    </row>
    <row r="33" spans="1:12" x14ac:dyDescent="0.25">
      <c r="A33" s="1">
        <v>45595</v>
      </c>
      <c r="B33" t="s">
        <v>5032</v>
      </c>
      <c r="D33">
        <v>4</v>
      </c>
      <c r="E33">
        <v>1</v>
      </c>
      <c r="F33">
        <v>1</v>
      </c>
      <c r="G33">
        <v>1.91</v>
      </c>
      <c r="H33" s="2">
        <f t="shared" si="0"/>
        <v>0.90999999999999992</v>
      </c>
      <c r="I33" s="2" t="s">
        <v>5060</v>
      </c>
      <c r="J33" s="2" t="s">
        <v>9</v>
      </c>
      <c r="K33">
        <f t="shared" si="1"/>
        <v>-1</v>
      </c>
      <c r="L33" s="2" t="str">
        <f t="shared" si="2"/>
        <v/>
      </c>
    </row>
    <row r="34" spans="1:12" x14ac:dyDescent="0.25">
      <c r="A34" s="1">
        <v>45595</v>
      </c>
      <c r="B34" t="s">
        <v>5033</v>
      </c>
      <c r="D34">
        <v>4</v>
      </c>
      <c r="E34">
        <v>1</v>
      </c>
      <c r="F34">
        <v>1.1100000000000001</v>
      </c>
      <c r="G34">
        <v>1.48</v>
      </c>
      <c r="H34" s="2">
        <f t="shared" si="0"/>
        <v>0.33333333333333326</v>
      </c>
      <c r="I34" s="2" t="s">
        <v>5060</v>
      </c>
      <c r="J34" s="2" t="s">
        <v>8</v>
      </c>
      <c r="K34">
        <f t="shared" ref="K34:K65" si="3">IF(J34="Yes",G34*E34-E34,-E34)</f>
        <v>0.48</v>
      </c>
      <c r="L34" s="2" t="str">
        <f t="shared" ref="L34:L65" si="4">IF(NOT(A34=A35),(SUMIFS(K:K, A:A, A34)+SUMIFS(E:E, A:A, A34))/SUMIFS(E:E, A:A, A34)-1,"")</f>
        <v/>
      </c>
    </row>
    <row r="35" spans="1:12" x14ac:dyDescent="0.25">
      <c r="A35" s="1">
        <v>45595</v>
      </c>
      <c r="B35" t="s">
        <v>5034</v>
      </c>
      <c r="D35">
        <v>4</v>
      </c>
      <c r="E35">
        <v>1</v>
      </c>
      <c r="F35">
        <v>1</v>
      </c>
      <c r="G35">
        <v>1.8</v>
      </c>
      <c r="H35" s="2">
        <f t="shared" si="0"/>
        <v>0.8</v>
      </c>
      <c r="I35" s="2" t="s">
        <v>5060</v>
      </c>
      <c r="J35" s="2" t="s">
        <v>9</v>
      </c>
      <c r="K35">
        <f t="shared" si="3"/>
        <v>-1</v>
      </c>
      <c r="L35" s="2" t="str">
        <f t="shared" si="4"/>
        <v/>
      </c>
    </row>
    <row r="36" spans="1:12" x14ac:dyDescent="0.25">
      <c r="A36" s="1">
        <v>45595</v>
      </c>
      <c r="B36" t="s">
        <v>5035</v>
      </c>
      <c r="D36">
        <v>4</v>
      </c>
      <c r="E36">
        <v>1</v>
      </c>
      <c r="F36">
        <v>1.4</v>
      </c>
      <c r="G36">
        <v>2.2000000000000002</v>
      </c>
      <c r="H36" s="2">
        <f t="shared" si="0"/>
        <v>0.57142857142857162</v>
      </c>
      <c r="I36" s="2" t="s">
        <v>5060</v>
      </c>
      <c r="J36" s="2" t="s">
        <v>8</v>
      </c>
      <c r="K36">
        <f t="shared" si="3"/>
        <v>1.2000000000000002</v>
      </c>
      <c r="L36" s="2" t="str">
        <f t="shared" si="4"/>
        <v/>
      </c>
    </row>
    <row r="37" spans="1:12" x14ac:dyDescent="0.25">
      <c r="A37" s="1">
        <v>45595</v>
      </c>
      <c r="B37" t="s">
        <v>77</v>
      </c>
      <c r="D37">
        <v>6</v>
      </c>
      <c r="E37">
        <v>1</v>
      </c>
      <c r="F37">
        <v>1.04</v>
      </c>
      <c r="G37">
        <v>1.67</v>
      </c>
      <c r="H37" s="2">
        <f t="shared" si="0"/>
        <v>0.60576923076923062</v>
      </c>
      <c r="I37" s="2" t="s">
        <v>5060</v>
      </c>
      <c r="J37" s="2" t="s">
        <v>9</v>
      </c>
      <c r="K37">
        <f t="shared" si="3"/>
        <v>-1</v>
      </c>
      <c r="L37" s="2" t="str">
        <f t="shared" si="4"/>
        <v/>
      </c>
    </row>
    <row r="38" spans="1:12" x14ac:dyDescent="0.25">
      <c r="A38" s="1">
        <v>45595</v>
      </c>
      <c r="B38" t="s">
        <v>5036</v>
      </c>
      <c r="D38">
        <v>4</v>
      </c>
      <c r="E38">
        <v>1</v>
      </c>
      <c r="F38">
        <v>1.21</v>
      </c>
      <c r="G38">
        <v>1.57</v>
      </c>
      <c r="H38" s="2">
        <f t="shared" si="0"/>
        <v>0.29752066115702491</v>
      </c>
      <c r="I38" s="2" t="s">
        <v>5060</v>
      </c>
      <c r="J38" s="2" t="s">
        <v>8</v>
      </c>
      <c r="K38">
        <f t="shared" si="3"/>
        <v>0.57000000000000006</v>
      </c>
      <c r="L38" s="2" t="str">
        <f t="shared" si="4"/>
        <v/>
      </c>
    </row>
    <row r="39" spans="1:12" x14ac:dyDescent="0.25">
      <c r="A39" s="1">
        <v>45595</v>
      </c>
      <c r="B39" t="s">
        <v>5037</v>
      </c>
      <c r="D39">
        <v>4</v>
      </c>
      <c r="E39">
        <v>1</v>
      </c>
      <c r="F39">
        <v>1.1000000000000001</v>
      </c>
      <c r="G39">
        <v>2.1</v>
      </c>
      <c r="H39" s="2">
        <f t="shared" si="0"/>
        <v>0.90909090909090895</v>
      </c>
      <c r="I39" s="2" t="s">
        <v>5060</v>
      </c>
      <c r="J39" s="2" t="s">
        <v>9</v>
      </c>
      <c r="K39">
        <f t="shared" si="3"/>
        <v>-1</v>
      </c>
      <c r="L39" s="2" t="str">
        <f t="shared" si="4"/>
        <v/>
      </c>
    </row>
    <row r="40" spans="1:12" x14ac:dyDescent="0.25">
      <c r="A40" s="1">
        <v>45595</v>
      </c>
      <c r="B40" t="s">
        <v>5038</v>
      </c>
      <c r="D40">
        <v>4</v>
      </c>
      <c r="E40">
        <v>1</v>
      </c>
      <c r="F40">
        <v>1.23</v>
      </c>
      <c r="G40">
        <v>2.2000000000000002</v>
      </c>
      <c r="H40" s="2">
        <f t="shared" si="0"/>
        <v>0.78861788617886197</v>
      </c>
      <c r="I40" s="2" t="s">
        <v>5060</v>
      </c>
      <c r="J40" s="2" t="s">
        <v>9</v>
      </c>
      <c r="K40">
        <f t="shared" si="3"/>
        <v>-1</v>
      </c>
      <c r="L40" s="2">
        <f t="shared" si="4"/>
        <v>-0.27411764705882358</v>
      </c>
    </row>
    <row r="41" spans="1:12" x14ac:dyDescent="0.25">
      <c r="A41" s="1">
        <v>45611</v>
      </c>
      <c r="B41" t="s">
        <v>5039</v>
      </c>
      <c r="D41">
        <v>4</v>
      </c>
      <c r="E41">
        <v>1</v>
      </c>
      <c r="F41">
        <v>1.18</v>
      </c>
      <c r="G41">
        <v>1.56</v>
      </c>
      <c r="H41" s="2">
        <f>G41/F41-1</f>
        <v>0.32203389830508478</v>
      </c>
      <c r="I41" s="2" t="s">
        <v>5060</v>
      </c>
      <c r="J41" s="2" t="s">
        <v>8</v>
      </c>
      <c r="K41">
        <f t="shared" si="3"/>
        <v>0.56000000000000005</v>
      </c>
      <c r="L41" s="2" t="str">
        <f t="shared" si="4"/>
        <v/>
      </c>
    </row>
    <row r="42" spans="1:12" x14ac:dyDescent="0.25">
      <c r="A42" s="1">
        <v>45611</v>
      </c>
      <c r="B42" t="s">
        <v>5040</v>
      </c>
      <c r="D42">
        <v>4</v>
      </c>
      <c r="E42">
        <v>1</v>
      </c>
      <c r="F42">
        <v>1.27</v>
      </c>
      <c r="G42">
        <v>1.61</v>
      </c>
      <c r="H42" s="2">
        <f>G42/F42-1</f>
        <v>0.26771653543307083</v>
      </c>
      <c r="I42" s="2" t="s">
        <v>5053</v>
      </c>
      <c r="J42" s="2" t="s">
        <v>8</v>
      </c>
      <c r="K42">
        <f t="shared" si="3"/>
        <v>0.6100000000000001</v>
      </c>
      <c r="L42" s="2" t="str">
        <f t="shared" si="4"/>
        <v/>
      </c>
    </row>
    <row r="43" spans="1:12" x14ac:dyDescent="0.25">
      <c r="A43" s="1">
        <v>45611</v>
      </c>
      <c r="B43" t="s">
        <v>5041</v>
      </c>
      <c r="D43">
        <v>4</v>
      </c>
      <c r="E43">
        <v>1</v>
      </c>
      <c r="F43">
        <v>1.21</v>
      </c>
      <c r="G43">
        <v>1.67</v>
      </c>
      <c r="H43" s="2">
        <f t="shared" si="0"/>
        <v>0.38016528925619841</v>
      </c>
      <c r="I43" s="2" t="s">
        <v>5053</v>
      </c>
      <c r="J43" s="2" t="s">
        <v>9</v>
      </c>
      <c r="K43">
        <f t="shared" si="3"/>
        <v>-1</v>
      </c>
      <c r="L43" s="2" t="str">
        <f t="shared" si="4"/>
        <v/>
      </c>
    </row>
    <row r="44" spans="1:12" x14ac:dyDescent="0.25">
      <c r="A44" s="1">
        <v>45611</v>
      </c>
      <c r="B44" t="s">
        <v>5042</v>
      </c>
      <c r="D44">
        <v>6</v>
      </c>
      <c r="E44">
        <v>1</v>
      </c>
      <c r="F44">
        <v>1.75</v>
      </c>
      <c r="G44">
        <v>2.15</v>
      </c>
      <c r="H44" s="2">
        <f t="shared" si="0"/>
        <v>0.22857142857142843</v>
      </c>
      <c r="I44" s="2" t="s">
        <v>5053</v>
      </c>
      <c r="J44" s="2" t="s">
        <v>9</v>
      </c>
      <c r="K44">
        <f t="shared" si="3"/>
        <v>-1</v>
      </c>
      <c r="L44" s="2" t="str">
        <f t="shared" si="4"/>
        <v/>
      </c>
    </row>
    <row r="45" spans="1:12" x14ac:dyDescent="0.25">
      <c r="A45" s="1">
        <v>45611</v>
      </c>
      <c r="B45" t="s">
        <v>5087</v>
      </c>
      <c r="D45">
        <v>4</v>
      </c>
      <c r="E45">
        <v>1</v>
      </c>
      <c r="F45">
        <v>1.22</v>
      </c>
      <c r="G45">
        <v>1.51</v>
      </c>
      <c r="H45" s="2">
        <f t="shared" si="0"/>
        <v>0.23770491803278682</v>
      </c>
      <c r="I45" s="2" t="s">
        <v>5054</v>
      </c>
      <c r="J45" s="2" t="s">
        <v>9</v>
      </c>
      <c r="K45">
        <f t="shared" si="3"/>
        <v>-1</v>
      </c>
      <c r="L45" s="2" t="str">
        <f t="shared" si="4"/>
        <v/>
      </c>
    </row>
    <row r="46" spans="1:12" x14ac:dyDescent="0.25">
      <c r="A46" s="1">
        <v>45611</v>
      </c>
      <c r="B46" t="s">
        <v>5043</v>
      </c>
      <c r="D46">
        <v>4</v>
      </c>
      <c r="E46">
        <v>1</v>
      </c>
      <c r="F46">
        <v>1.1399999999999999</v>
      </c>
      <c r="G46">
        <v>1.53</v>
      </c>
      <c r="H46" s="2">
        <f t="shared" si="0"/>
        <v>0.34210526315789491</v>
      </c>
      <c r="I46" s="2" t="s">
        <v>5053</v>
      </c>
      <c r="J46" s="2" t="s">
        <v>9</v>
      </c>
      <c r="K46">
        <f t="shared" si="3"/>
        <v>-1</v>
      </c>
      <c r="L46" s="2" t="str">
        <f t="shared" si="4"/>
        <v/>
      </c>
    </row>
    <row r="47" spans="1:12" x14ac:dyDescent="0.25">
      <c r="A47" s="1">
        <v>45611</v>
      </c>
      <c r="B47" t="s">
        <v>5013</v>
      </c>
      <c r="D47">
        <v>4</v>
      </c>
      <c r="E47">
        <v>1</v>
      </c>
      <c r="F47">
        <v>1.48</v>
      </c>
      <c r="G47">
        <v>1.95</v>
      </c>
      <c r="H47" s="2">
        <f t="shared" si="0"/>
        <v>0.31756756756756754</v>
      </c>
      <c r="I47" s="2" t="s">
        <v>5053</v>
      </c>
      <c r="J47" s="2" t="s">
        <v>9</v>
      </c>
      <c r="K47">
        <f t="shared" si="3"/>
        <v>-1</v>
      </c>
      <c r="L47" s="2" t="str">
        <f t="shared" si="4"/>
        <v/>
      </c>
    </row>
    <row r="48" spans="1:12" x14ac:dyDescent="0.25">
      <c r="A48" s="1">
        <v>45611</v>
      </c>
      <c r="B48" t="s">
        <v>5044</v>
      </c>
      <c r="D48">
        <v>6</v>
      </c>
      <c r="E48">
        <v>1</v>
      </c>
      <c r="F48">
        <v>1.58</v>
      </c>
      <c r="G48">
        <v>1.91</v>
      </c>
      <c r="H48" s="2">
        <f t="shared" si="0"/>
        <v>0.20886075949367089</v>
      </c>
      <c r="I48" s="2" t="s">
        <v>5053</v>
      </c>
      <c r="J48" s="2" t="s">
        <v>8</v>
      </c>
      <c r="K48">
        <f t="shared" si="3"/>
        <v>0.90999999999999992</v>
      </c>
      <c r="L48" s="2" t="str">
        <f t="shared" si="4"/>
        <v/>
      </c>
    </row>
    <row r="49" spans="1:12" x14ac:dyDescent="0.25">
      <c r="A49" s="1">
        <v>45611</v>
      </c>
      <c r="B49" t="s">
        <v>5045</v>
      </c>
      <c r="D49">
        <v>6</v>
      </c>
      <c r="E49">
        <v>1</v>
      </c>
      <c r="F49">
        <v>1.74</v>
      </c>
      <c r="G49">
        <v>2.6</v>
      </c>
      <c r="H49" s="2">
        <f t="shared" si="0"/>
        <v>0.49425287356321834</v>
      </c>
      <c r="I49" s="2" t="s">
        <v>5053</v>
      </c>
      <c r="J49" s="2" t="s">
        <v>9</v>
      </c>
      <c r="K49">
        <f t="shared" si="3"/>
        <v>-1</v>
      </c>
      <c r="L49" s="2" t="str">
        <f t="shared" si="4"/>
        <v/>
      </c>
    </row>
    <row r="50" spans="1:12" x14ac:dyDescent="0.25">
      <c r="A50" s="1">
        <v>45611</v>
      </c>
      <c r="B50" t="s">
        <v>5046</v>
      </c>
      <c r="D50">
        <v>4</v>
      </c>
      <c r="E50">
        <v>1</v>
      </c>
      <c r="F50">
        <v>1.03</v>
      </c>
      <c r="G50">
        <v>1.57</v>
      </c>
      <c r="H50" s="2">
        <f t="shared" si="0"/>
        <v>0.52427184466019416</v>
      </c>
      <c r="I50" s="2" t="s">
        <v>5054</v>
      </c>
      <c r="J50" s="2" t="s">
        <v>8</v>
      </c>
      <c r="K50">
        <f t="shared" si="3"/>
        <v>0.57000000000000006</v>
      </c>
      <c r="L50" s="2" t="str">
        <f t="shared" si="4"/>
        <v/>
      </c>
    </row>
    <row r="51" spans="1:12" x14ac:dyDescent="0.25">
      <c r="A51" s="1">
        <v>45611</v>
      </c>
      <c r="B51" t="s">
        <v>5047</v>
      </c>
      <c r="D51">
        <v>4</v>
      </c>
      <c r="E51">
        <v>1</v>
      </c>
      <c r="F51">
        <v>1.47</v>
      </c>
      <c r="G51">
        <v>2.15</v>
      </c>
      <c r="H51" s="2">
        <f t="shared" si="0"/>
        <v>0.46258503401360551</v>
      </c>
      <c r="I51" s="2" t="s">
        <v>5053</v>
      </c>
      <c r="J51" s="2" t="s">
        <v>8</v>
      </c>
      <c r="K51">
        <f t="shared" si="3"/>
        <v>1.1499999999999999</v>
      </c>
      <c r="L51" s="2" t="str">
        <f t="shared" si="4"/>
        <v/>
      </c>
    </row>
    <row r="52" spans="1:12" x14ac:dyDescent="0.25">
      <c r="A52" s="1">
        <v>45611</v>
      </c>
      <c r="B52" t="s">
        <v>5046</v>
      </c>
      <c r="D52">
        <v>6</v>
      </c>
      <c r="E52">
        <v>1</v>
      </c>
      <c r="F52">
        <v>1.65</v>
      </c>
      <c r="G52">
        <v>3.3</v>
      </c>
      <c r="H52" s="2">
        <f t="shared" si="0"/>
        <v>1</v>
      </c>
      <c r="I52" s="2" t="s">
        <v>5054</v>
      </c>
      <c r="J52" s="2" t="s">
        <v>8</v>
      </c>
      <c r="K52">
        <f t="shared" si="3"/>
        <v>2.2999999999999998</v>
      </c>
      <c r="L52" s="2" t="str">
        <f t="shared" si="4"/>
        <v/>
      </c>
    </row>
    <row r="53" spans="1:12" x14ac:dyDescent="0.25">
      <c r="A53" s="1">
        <v>45611</v>
      </c>
      <c r="B53" t="s">
        <v>5048</v>
      </c>
      <c r="D53">
        <v>4</v>
      </c>
      <c r="E53">
        <v>1</v>
      </c>
      <c r="F53">
        <v>1.71</v>
      </c>
      <c r="G53">
        <v>2.15</v>
      </c>
      <c r="H53" s="2">
        <f t="shared" si="0"/>
        <v>0.25730994152046782</v>
      </c>
      <c r="I53" s="2" t="s">
        <v>5052</v>
      </c>
      <c r="J53" s="2" t="s">
        <v>8</v>
      </c>
      <c r="K53">
        <f t="shared" si="3"/>
        <v>1.1499999999999999</v>
      </c>
      <c r="L53" s="2" t="str">
        <f t="shared" si="4"/>
        <v/>
      </c>
    </row>
    <row r="54" spans="1:12" x14ac:dyDescent="0.25">
      <c r="A54" s="1">
        <v>45611</v>
      </c>
      <c r="B54" t="s">
        <v>5049</v>
      </c>
      <c r="D54">
        <v>4</v>
      </c>
      <c r="E54">
        <v>1</v>
      </c>
      <c r="F54">
        <v>1.4</v>
      </c>
      <c r="G54">
        <v>2.2999999999999998</v>
      </c>
      <c r="H54" s="2">
        <f t="shared" si="0"/>
        <v>0.64285714285714279</v>
      </c>
      <c r="I54" s="2" t="s">
        <v>5053</v>
      </c>
      <c r="J54" s="2" t="s">
        <v>8</v>
      </c>
      <c r="K54">
        <f t="shared" si="3"/>
        <v>1.2999999999999998</v>
      </c>
      <c r="L54" s="2" t="str">
        <f t="shared" si="4"/>
        <v/>
      </c>
    </row>
    <row r="55" spans="1:12" x14ac:dyDescent="0.25">
      <c r="A55" s="1">
        <v>45611</v>
      </c>
      <c r="B55" t="s">
        <v>5050</v>
      </c>
      <c r="D55">
        <v>4</v>
      </c>
      <c r="E55">
        <v>1</v>
      </c>
      <c r="F55">
        <v>1.44</v>
      </c>
      <c r="G55">
        <v>2.75</v>
      </c>
      <c r="H55" s="2">
        <f t="shared" si="0"/>
        <v>0.90972222222222232</v>
      </c>
      <c r="I55" s="2" t="s">
        <v>5053</v>
      </c>
      <c r="J55" s="2" t="s">
        <v>9</v>
      </c>
      <c r="K55">
        <f t="shared" si="3"/>
        <v>-1</v>
      </c>
      <c r="L55" s="2" t="str">
        <f t="shared" si="4"/>
        <v/>
      </c>
    </row>
    <row r="56" spans="1:12" x14ac:dyDescent="0.25">
      <c r="A56" s="1">
        <v>45611</v>
      </c>
      <c r="B56" t="s">
        <v>5051</v>
      </c>
      <c r="D56">
        <v>6</v>
      </c>
      <c r="E56">
        <v>1</v>
      </c>
      <c r="F56">
        <v>1.32</v>
      </c>
      <c r="G56">
        <v>2</v>
      </c>
      <c r="H56" s="2">
        <f t="shared" si="0"/>
        <v>0.51515151515151514</v>
      </c>
      <c r="I56" s="2" t="s">
        <v>5053</v>
      </c>
      <c r="J56" s="2" t="s">
        <v>8</v>
      </c>
      <c r="K56">
        <f t="shared" si="3"/>
        <v>1</v>
      </c>
      <c r="L56" s="2">
        <f t="shared" si="4"/>
        <v>0.15937500000000004</v>
      </c>
    </row>
    <row r="57" spans="1:12" x14ac:dyDescent="0.25">
      <c r="A57" s="1">
        <v>45612</v>
      </c>
      <c r="B57" t="s">
        <v>5087</v>
      </c>
      <c r="D57">
        <v>4</v>
      </c>
      <c r="E57">
        <v>1</v>
      </c>
      <c r="F57">
        <v>1.25</v>
      </c>
      <c r="G57">
        <v>1.61</v>
      </c>
      <c r="H57" s="2">
        <f t="shared" si="0"/>
        <v>0.28800000000000003</v>
      </c>
      <c r="I57" s="2" t="s">
        <v>5053</v>
      </c>
      <c r="J57" s="2" t="s">
        <v>8</v>
      </c>
      <c r="K57">
        <f t="shared" si="3"/>
        <v>0.6100000000000001</v>
      </c>
      <c r="L57" s="2" t="str">
        <f t="shared" si="4"/>
        <v/>
      </c>
    </row>
    <row r="58" spans="1:12" x14ac:dyDescent="0.25">
      <c r="A58" s="1">
        <v>45612</v>
      </c>
      <c r="B58" t="s">
        <v>5029</v>
      </c>
      <c r="D58">
        <v>6</v>
      </c>
      <c r="E58">
        <v>1</v>
      </c>
      <c r="F58">
        <v>1.21</v>
      </c>
      <c r="G58">
        <v>1.8</v>
      </c>
      <c r="H58" s="2">
        <f t="shared" si="0"/>
        <v>0.48760330578512412</v>
      </c>
      <c r="I58" s="2" t="s">
        <v>5054</v>
      </c>
      <c r="J58" s="2" t="s">
        <v>8</v>
      </c>
      <c r="K58">
        <f t="shared" si="3"/>
        <v>0.8</v>
      </c>
      <c r="L58" s="2" t="str">
        <f t="shared" si="4"/>
        <v/>
      </c>
    </row>
    <row r="59" spans="1:12" x14ac:dyDescent="0.25">
      <c r="A59" s="1">
        <v>45612</v>
      </c>
      <c r="B59" t="s">
        <v>5055</v>
      </c>
      <c r="D59">
        <v>4</v>
      </c>
      <c r="E59">
        <v>1</v>
      </c>
      <c r="F59">
        <v>1.26</v>
      </c>
      <c r="G59">
        <v>1.63</v>
      </c>
      <c r="H59" s="2">
        <f t="shared" si="0"/>
        <v>0.2936507936507935</v>
      </c>
      <c r="I59" s="2" t="s">
        <v>5053</v>
      </c>
      <c r="J59" s="2" t="s">
        <v>8</v>
      </c>
      <c r="K59">
        <f t="shared" si="3"/>
        <v>0.62999999999999989</v>
      </c>
      <c r="L59" s="2" t="str">
        <f t="shared" si="4"/>
        <v/>
      </c>
    </row>
    <row r="60" spans="1:12" x14ac:dyDescent="0.25">
      <c r="A60" s="1">
        <v>45612</v>
      </c>
      <c r="B60" t="s">
        <v>5024</v>
      </c>
      <c r="D60">
        <v>4</v>
      </c>
      <c r="E60">
        <v>1</v>
      </c>
      <c r="F60">
        <v>1.59</v>
      </c>
      <c r="G60">
        <v>2</v>
      </c>
      <c r="H60" s="2">
        <f t="shared" si="0"/>
        <v>0.25786163522012573</v>
      </c>
      <c r="I60" s="2" t="s">
        <v>5053</v>
      </c>
      <c r="J60" s="2" t="s">
        <v>9</v>
      </c>
      <c r="K60">
        <f t="shared" si="3"/>
        <v>-1</v>
      </c>
      <c r="L60" s="2" t="str">
        <f t="shared" si="4"/>
        <v/>
      </c>
    </row>
    <row r="61" spans="1:12" x14ac:dyDescent="0.25">
      <c r="A61" s="1">
        <v>45612</v>
      </c>
      <c r="B61" t="s">
        <v>5056</v>
      </c>
      <c r="D61">
        <v>6</v>
      </c>
      <c r="E61">
        <v>1</v>
      </c>
      <c r="F61">
        <v>1.91</v>
      </c>
      <c r="G61">
        <v>2.4500000000000002</v>
      </c>
      <c r="H61" s="2">
        <f t="shared" si="0"/>
        <v>0.28272251308900542</v>
      </c>
      <c r="I61" s="2" t="s">
        <v>5053</v>
      </c>
      <c r="J61" s="2" t="s">
        <v>9</v>
      </c>
      <c r="K61">
        <f t="shared" si="3"/>
        <v>-1</v>
      </c>
      <c r="L61" s="2">
        <f t="shared" si="4"/>
        <v>8.0000000000000071E-3</v>
      </c>
    </row>
    <row r="62" spans="1:12" x14ac:dyDescent="0.25">
      <c r="A62" s="1">
        <v>45613</v>
      </c>
      <c r="B62" t="s">
        <v>5057</v>
      </c>
      <c r="D62">
        <v>4</v>
      </c>
      <c r="E62">
        <v>1</v>
      </c>
      <c r="F62">
        <v>1.6</v>
      </c>
      <c r="G62">
        <v>2.0499999999999998</v>
      </c>
      <c r="H62" s="2">
        <f t="shared" si="0"/>
        <v>0.28124999999999978</v>
      </c>
      <c r="I62" s="2" t="s">
        <v>5053</v>
      </c>
      <c r="J62" s="2" t="s">
        <v>8</v>
      </c>
      <c r="K62">
        <f t="shared" si="3"/>
        <v>1.0499999999999998</v>
      </c>
      <c r="L62" s="2" t="str">
        <f t="shared" si="4"/>
        <v/>
      </c>
    </row>
    <row r="63" spans="1:12" x14ac:dyDescent="0.25">
      <c r="A63" s="1">
        <v>45613</v>
      </c>
      <c r="B63" t="s">
        <v>5025</v>
      </c>
      <c r="D63">
        <v>4</v>
      </c>
      <c r="E63">
        <v>1</v>
      </c>
      <c r="F63">
        <v>1.9</v>
      </c>
      <c r="G63">
        <v>2.8</v>
      </c>
      <c r="H63" s="2">
        <f t="shared" si="0"/>
        <v>0.47368421052631571</v>
      </c>
      <c r="I63" s="2" t="s">
        <v>5053</v>
      </c>
      <c r="J63" s="2" t="s">
        <v>8</v>
      </c>
      <c r="K63">
        <f t="shared" si="3"/>
        <v>1.7999999999999998</v>
      </c>
      <c r="L63" s="2" t="str">
        <f t="shared" si="4"/>
        <v/>
      </c>
    </row>
    <row r="64" spans="1:12" x14ac:dyDescent="0.25">
      <c r="A64" s="1">
        <v>45613</v>
      </c>
      <c r="B64" t="s">
        <v>5058</v>
      </c>
      <c r="D64">
        <v>6</v>
      </c>
      <c r="E64">
        <v>1</v>
      </c>
      <c r="F64">
        <v>1.34</v>
      </c>
      <c r="G64">
        <v>2.15</v>
      </c>
      <c r="H64" s="2">
        <f t="shared" si="0"/>
        <v>0.60447761194029836</v>
      </c>
      <c r="I64" s="2" t="s">
        <v>5054</v>
      </c>
      <c r="J64" s="2" t="s">
        <v>8</v>
      </c>
      <c r="K64">
        <f t="shared" si="3"/>
        <v>1.1499999999999999</v>
      </c>
      <c r="L64" s="2" t="str">
        <f t="shared" si="4"/>
        <v/>
      </c>
    </row>
    <row r="65" spans="1:12" x14ac:dyDescent="0.25">
      <c r="A65" s="1">
        <v>45613</v>
      </c>
      <c r="B65" t="s">
        <v>5059</v>
      </c>
      <c r="D65">
        <v>6</v>
      </c>
      <c r="E65">
        <v>1</v>
      </c>
      <c r="F65">
        <v>2.09</v>
      </c>
      <c r="G65">
        <v>3.1</v>
      </c>
      <c r="H65" s="2">
        <f t="shared" si="0"/>
        <v>0.4832535885167466</v>
      </c>
      <c r="I65" s="2" t="s">
        <v>5054</v>
      </c>
      <c r="J65" s="2" t="s">
        <v>9</v>
      </c>
      <c r="K65">
        <f t="shared" si="3"/>
        <v>-1</v>
      </c>
      <c r="L65" s="2" t="str">
        <f t="shared" si="4"/>
        <v/>
      </c>
    </row>
    <row r="66" spans="1:12" x14ac:dyDescent="0.25">
      <c r="A66" s="1">
        <v>45613</v>
      </c>
      <c r="B66" t="s">
        <v>5042</v>
      </c>
      <c r="D66">
        <v>4</v>
      </c>
      <c r="E66">
        <v>1</v>
      </c>
      <c r="F66">
        <v>1.06</v>
      </c>
      <c r="G66">
        <v>1.4</v>
      </c>
      <c r="H66" s="2">
        <f t="shared" ref="H66:H129" si="5">G66/F66-1</f>
        <v>0.320754716981132</v>
      </c>
      <c r="I66" s="2" t="s">
        <v>5053</v>
      </c>
      <c r="J66" s="2" t="s">
        <v>8</v>
      </c>
      <c r="K66">
        <f t="shared" ref="K66:K129" si="6">IF(J66="Yes",G66*E66-E66,-E66)</f>
        <v>0.39999999999999991</v>
      </c>
      <c r="L66" s="2" t="str">
        <f t="shared" ref="L66:L97" si="7">IF(NOT(A66=A67),(SUMIFS(K:K, A:A, A66)+SUMIFS(E:E, A:A, A66))/SUMIFS(E:E, A:A, A66)-1,"")</f>
        <v/>
      </c>
    </row>
    <row r="67" spans="1:12" x14ac:dyDescent="0.25">
      <c r="A67" s="1">
        <v>45613</v>
      </c>
      <c r="B67" t="s">
        <v>5016</v>
      </c>
      <c r="D67">
        <v>4</v>
      </c>
      <c r="E67">
        <v>1</v>
      </c>
      <c r="F67">
        <v>1.0900000000000001</v>
      </c>
      <c r="G67">
        <v>1.71</v>
      </c>
      <c r="H67" s="2">
        <f t="shared" si="5"/>
        <v>0.5688073394495412</v>
      </c>
      <c r="I67" s="2" t="s">
        <v>5060</v>
      </c>
      <c r="J67" s="2" t="s">
        <v>9</v>
      </c>
      <c r="K67">
        <f t="shared" si="6"/>
        <v>-1</v>
      </c>
      <c r="L67" s="2" t="str">
        <f t="shared" si="7"/>
        <v/>
      </c>
    </row>
    <row r="68" spans="1:12" x14ac:dyDescent="0.25">
      <c r="A68" s="1">
        <v>45613</v>
      </c>
      <c r="B68" t="s">
        <v>5041</v>
      </c>
      <c r="D68">
        <v>4</v>
      </c>
      <c r="E68">
        <v>1</v>
      </c>
      <c r="F68">
        <v>1.3</v>
      </c>
      <c r="G68">
        <v>1.74</v>
      </c>
      <c r="H68" s="2">
        <f t="shared" si="5"/>
        <v>0.33846153846153837</v>
      </c>
      <c r="I68" s="2" t="s">
        <v>5060</v>
      </c>
      <c r="J68" s="2" t="s">
        <v>8</v>
      </c>
      <c r="K68">
        <f t="shared" si="6"/>
        <v>0.74</v>
      </c>
      <c r="L68" s="2" t="str">
        <f t="shared" si="7"/>
        <v/>
      </c>
    </row>
    <row r="69" spans="1:12" x14ac:dyDescent="0.25">
      <c r="A69" s="1">
        <v>45613</v>
      </c>
      <c r="B69" t="s">
        <v>5061</v>
      </c>
      <c r="D69">
        <v>4</v>
      </c>
      <c r="E69">
        <v>1</v>
      </c>
      <c r="F69">
        <v>1.07</v>
      </c>
      <c r="G69">
        <v>1.71</v>
      </c>
      <c r="H69" s="2">
        <f t="shared" si="5"/>
        <v>0.59813084112149517</v>
      </c>
      <c r="I69" s="2" t="s">
        <v>5054</v>
      </c>
      <c r="J69" s="2" t="s">
        <v>8</v>
      </c>
      <c r="K69">
        <f t="shared" si="6"/>
        <v>0.71</v>
      </c>
      <c r="L69" s="2" t="str">
        <f t="shared" si="7"/>
        <v/>
      </c>
    </row>
    <row r="70" spans="1:12" x14ac:dyDescent="0.25">
      <c r="A70" s="1">
        <v>45613</v>
      </c>
      <c r="B70" t="s">
        <v>5062</v>
      </c>
      <c r="D70">
        <v>4</v>
      </c>
      <c r="E70">
        <v>1</v>
      </c>
      <c r="F70">
        <v>1.53</v>
      </c>
      <c r="G70">
        <v>2.5</v>
      </c>
      <c r="H70" s="2">
        <f t="shared" si="5"/>
        <v>0.63398692810457513</v>
      </c>
      <c r="I70" s="2" t="s">
        <v>5053</v>
      </c>
      <c r="J70" s="2" t="s">
        <v>9</v>
      </c>
      <c r="K70">
        <f t="shared" si="6"/>
        <v>-1</v>
      </c>
      <c r="L70" s="2" t="str">
        <f t="shared" si="7"/>
        <v/>
      </c>
    </row>
    <row r="71" spans="1:12" x14ac:dyDescent="0.25">
      <c r="A71" s="1">
        <v>45613</v>
      </c>
      <c r="B71" t="s">
        <v>5026</v>
      </c>
      <c r="D71">
        <v>4</v>
      </c>
      <c r="E71">
        <v>1</v>
      </c>
      <c r="F71">
        <v>1.53</v>
      </c>
      <c r="G71">
        <v>2.2999999999999998</v>
      </c>
      <c r="H71" s="2">
        <f t="shared" si="5"/>
        <v>0.50326797385620892</v>
      </c>
      <c r="I71" s="2" t="s">
        <v>5052</v>
      </c>
      <c r="J71" s="2" t="s">
        <v>8</v>
      </c>
      <c r="K71">
        <f t="shared" si="6"/>
        <v>1.2999999999999998</v>
      </c>
      <c r="L71" s="2" t="str">
        <f t="shared" si="7"/>
        <v/>
      </c>
    </row>
    <row r="72" spans="1:12" x14ac:dyDescent="0.25">
      <c r="A72" s="1">
        <v>45613</v>
      </c>
      <c r="B72" t="s">
        <v>5063</v>
      </c>
      <c r="D72">
        <v>4</v>
      </c>
      <c r="E72">
        <v>1</v>
      </c>
      <c r="F72">
        <v>1.9</v>
      </c>
      <c r="G72">
        <v>2.4</v>
      </c>
      <c r="H72" s="2">
        <f t="shared" si="5"/>
        <v>0.26315789473684204</v>
      </c>
      <c r="I72" s="2" t="s">
        <v>5053</v>
      </c>
      <c r="J72" s="2" t="s">
        <v>9</v>
      </c>
      <c r="K72">
        <f t="shared" si="6"/>
        <v>-1</v>
      </c>
      <c r="L72" s="2">
        <f t="shared" si="7"/>
        <v>0.28636363636363615</v>
      </c>
    </row>
    <row r="73" spans="1:12" x14ac:dyDescent="0.25">
      <c r="A73" s="1">
        <v>45617</v>
      </c>
      <c r="B73" t="s">
        <v>5035</v>
      </c>
      <c r="D73">
        <v>6</v>
      </c>
      <c r="E73">
        <v>1</v>
      </c>
      <c r="F73">
        <v>1.41</v>
      </c>
      <c r="G73">
        <v>1.74</v>
      </c>
      <c r="H73" s="2">
        <f t="shared" si="5"/>
        <v>0.23404255319148937</v>
      </c>
      <c r="I73" s="2" t="s">
        <v>5060</v>
      </c>
      <c r="J73" s="2" t="s">
        <v>8</v>
      </c>
      <c r="K73">
        <f t="shared" si="6"/>
        <v>0.74</v>
      </c>
      <c r="L73" s="2" t="str">
        <f t="shared" si="7"/>
        <v/>
      </c>
    </row>
    <row r="74" spans="1:12" x14ac:dyDescent="0.25">
      <c r="A74" s="1">
        <v>45617</v>
      </c>
      <c r="B74" t="s">
        <v>5034</v>
      </c>
      <c r="D74">
        <v>4</v>
      </c>
      <c r="E74">
        <v>1</v>
      </c>
      <c r="F74">
        <v>1.68</v>
      </c>
      <c r="G74">
        <v>2.35</v>
      </c>
      <c r="H74" s="2">
        <f t="shared" si="5"/>
        <v>0.39880952380952395</v>
      </c>
      <c r="I74" s="2" t="s">
        <v>5060</v>
      </c>
      <c r="J74" s="2" t="s">
        <v>9</v>
      </c>
      <c r="K74">
        <f t="shared" si="6"/>
        <v>-1</v>
      </c>
      <c r="L74" s="2">
        <f t="shared" si="7"/>
        <v>-0.13</v>
      </c>
    </row>
    <row r="75" spans="1:12" x14ac:dyDescent="0.25">
      <c r="A75" s="1">
        <v>45618</v>
      </c>
      <c r="B75" t="s">
        <v>5064</v>
      </c>
      <c r="D75">
        <v>6</v>
      </c>
      <c r="E75">
        <v>1</v>
      </c>
      <c r="F75">
        <v>1.29</v>
      </c>
      <c r="G75">
        <v>1.74</v>
      </c>
      <c r="H75" s="2">
        <f t="shared" si="5"/>
        <v>0.34883720930232553</v>
      </c>
      <c r="I75" s="2" t="s">
        <v>5060</v>
      </c>
      <c r="J75" s="2" t="s">
        <v>9</v>
      </c>
      <c r="K75">
        <f t="shared" si="6"/>
        <v>-1</v>
      </c>
      <c r="L75" s="2" t="str">
        <f t="shared" si="7"/>
        <v/>
      </c>
    </row>
    <row r="76" spans="1:12" x14ac:dyDescent="0.25">
      <c r="A76" s="1">
        <v>45618</v>
      </c>
      <c r="B76" t="s">
        <v>5044</v>
      </c>
      <c r="D76">
        <v>6</v>
      </c>
      <c r="E76">
        <v>1</v>
      </c>
      <c r="F76">
        <v>1.37</v>
      </c>
      <c r="G76">
        <v>1.69</v>
      </c>
      <c r="H76" s="2">
        <f t="shared" si="5"/>
        <v>0.23357664233576636</v>
      </c>
      <c r="I76" s="2" t="s">
        <v>5068</v>
      </c>
      <c r="J76" s="2" t="s">
        <v>9</v>
      </c>
      <c r="K76">
        <f t="shared" si="6"/>
        <v>-1</v>
      </c>
      <c r="L76" s="2" t="str">
        <f t="shared" si="7"/>
        <v/>
      </c>
    </row>
    <row r="77" spans="1:12" x14ac:dyDescent="0.25">
      <c r="A77" s="1">
        <v>45618</v>
      </c>
      <c r="B77" t="s">
        <v>5065</v>
      </c>
      <c r="D77">
        <v>4</v>
      </c>
      <c r="E77">
        <v>1</v>
      </c>
      <c r="F77">
        <v>1.27</v>
      </c>
      <c r="G77">
        <v>1.65</v>
      </c>
      <c r="H77" s="2">
        <f t="shared" si="5"/>
        <v>0.29921259842519676</v>
      </c>
      <c r="I77" s="2" t="s">
        <v>5068</v>
      </c>
      <c r="J77" s="2" t="s">
        <v>8</v>
      </c>
      <c r="K77">
        <f t="shared" si="6"/>
        <v>0.64999999999999991</v>
      </c>
      <c r="L77" s="2" t="str">
        <f t="shared" si="7"/>
        <v/>
      </c>
    </row>
    <row r="78" spans="1:12" x14ac:dyDescent="0.25">
      <c r="A78" s="1">
        <v>45618</v>
      </c>
      <c r="B78" t="s">
        <v>5019</v>
      </c>
      <c r="D78">
        <v>4</v>
      </c>
      <c r="E78">
        <v>1</v>
      </c>
      <c r="F78">
        <v>1.28</v>
      </c>
      <c r="G78">
        <v>1.77</v>
      </c>
      <c r="H78" s="2">
        <f t="shared" si="5"/>
        <v>0.3828125</v>
      </c>
      <c r="I78" s="2" t="s">
        <v>5060</v>
      </c>
      <c r="J78" s="2" t="s">
        <v>9</v>
      </c>
      <c r="K78">
        <f t="shared" si="6"/>
        <v>-1</v>
      </c>
      <c r="L78" s="2" t="str">
        <f t="shared" si="7"/>
        <v/>
      </c>
    </row>
    <row r="79" spans="1:12" x14ac:dyDescent="0.25">
      <c r="A79" s="1">
        <v>45618</v>
      </c>
      <c r="B79" t="s">
        <v>5066</v>
      </c>
      <c r="D79">
        <v>4</v>
      </c>
      <c r="E79">
        <v>1</v>
      </c>
      <c r="F79">
        <v>1.23</v>
      </c>
      <c r="G79">
        <v>1.54</v>
      </c>
      <c r="H79" s="2">
        <f t="shared" si="5"/>
        <v>0.2520325203252034</v>
      </c>
      <c r="I79" s="2" t="s">
        <v>5068</v>
      </c>
      <c r="J79" s="2" t="s">
        <v>8</v>
      </c>
      <c r="K79">
        <f t="shared" si="6"/>
        <v>0.54</v>
      </c>
      <c r="L79" s="2" t="str">
        <f t="shared" si="7"/>
        <v/>
      </c>
    </row>
    <row r="80" spans="1:12" x14ac:dyDescent="0.25">
      <c r="A80" s="1">
        <v>45618</v>
      </c>
      <c r="B80" t="s">
        <v>5067</v>
      </c>
      <c r="D80">
        <v>4</v>
      </c>
      <c r="E80">
        <v>1</v>
      </c>
      <c r="F80">
        <v>1.24</v>
      </c>
      <c r="G80">
        <v>1.83</v>
      </c>
      <c r="H80" s="2">
        <f t="shared" si="5"/>
        <v>0.47580645161290325</v>
      </c>
      <c r="I80" s="2" t="s">
        <v>5068</v>
      </c>
      <c r="J80" s="2" t="s">
        <v>8</v>
      </c>
      <c r="K80">
        <f t="shared" si="6"/>
        <v>0.83000000000000007</v>
      </c>
      <c r="L80" s="2" t="str">
        <f t="shared" si="7"/>
        <v/>
      </c>
    </row>
    <row r="81" spans="1:12" x14ac:dyDescent="0.25">
      <c r="A81" s="1">
        <v>45618</v>
      </c>
      <c r="B81" t="s">
        <v>5069</v>
      </c>
      <c r="D81">
        <v>4</v>
      </c>
      <c r="E81">
        <v>1</v>
      </c>
      <c r="F81">
        <v>1.32</v>
      </c>
      <c r="G81">
        <v>2.2000000000000002</v>
      </c>
      <c r="H81" s="2">
        <f>G81/F81-1</f>
        <v>0.66666666666666674</v>
      </c>
      <c r="I81" s="2" t="s">
        <v>5070</v>
      </c>
      <c r="J81" s="2" t="s">
        <v>8</v>
      </c>
      <c r="K81">
        <f t="shared" si="6"/>
        <v>1.2000000000000002</v>
      </c>
      <c r="L81" s="2" t="str">
        <f t="shared" si="7"/>
        <v/>
      </c>
    </row>
    <row r="82" spans="1:12" x14ac:dyDescent="0.25">
      <c r="A82" s="1">
        <v>45618</v>
      </c>
      <c r="B82" t="s">
        <v>5071</v>
      </c>
      <c r="D82">
        <v>4</v>
      </c>
      <c r="E82">
        <v>1</v>
      </c>
      <c r="F82">
        <v>1.57</v>
      </c>
      <c r="G82">
        <v>2.5499999999999998</v>
      </c>
      <c r="H82" s="2">
        <f t="shared" si="5"/>
        <v>0.62420382165605082</v>
      </c>
      <c r="I82" s="2" t="s">
        <v>5070</v>
      </c>
      <c r="J82" s="2" t="s">
        <v>8</v>
      </c>
      <c r="K82">
        <f t="shared" si="6"/>
        <v>1.5499999999999998</v>
      </c>
      <c r="L82" s="2" t="str">
        <f t="shared" si="7"/>
        <v/>
      </c>
    </row>
    <row r="83" spans="1:12" x14ac:dyDescent="0.25">
      <c r="A83" s="1">
        <v>45618</v>
      </c>
      <c r="B83" t="s">
        <v>5072</v>
      </c>
      <c r="D83">
        <v>4</v>
      </c>
      <c r="E83">
        <v>1</v>
      </c>
      <c r="F83">
        <v>1.39</v>
      </c>
      <c r="G83">
        <v>2</v>
      </c>
      <c r="H83" s="2">
        <f t="shared" si="5"/>
        <v>0.43884892086330951</v>
      </c>
      <c r="I83" s="2" t="s">
        <v>5070</v>
      </c>
      <c r="J83" s="2" t="s">
        <v>9</v>
      </c>
      <c r="K83">
        <f t="shared" si="6"/>
        <v>-1</v>
      </c>
      <c r="L83" s="2" t="str">
        <f t="shared" si="7"/>
        <v/>
      </c>
    </row>
    <row r="84" spans="1:12" x14ac:dyDescent="0.25">
      <c r="A84" s="1">
        <v>45618</v>
      </c>
      <c r="B84" t="s">
        <v>5013</v>
      </c>
      <c r="D84">
        <v>4</v>
      </c>
      <c r="E84">
        <v>1</v>
      </c>
      <c r="F84">
        <v>1.52</v>
      </c>
      <c r="G84">
        <v>2.2000000000000002</v>
      </c>
      <c r="H84" s="2">
        <f t="shared" si="5"/>
        <v>0.44736842105263164</v>
      </c>
      <c r="I84" s="2" t="s">
        <v>5060</v>
      </c>
      <c r="J84" s="2" t="s">
        <v>9</v>
      </c>
      <c r="K84">
        <f t="shared" si="6"/>
        <v>-1</v>
      </c>
      <c r="L84" s="2" t="str">
        <f t="shared" si="7"/>
        <v/>
      </c>
    </row>
    <row r="85" spans="1:12" x14ac:dyDescent="0.25">
      <c r="A85" s="1">
        <v>45618</v>
      </c>
      <c r="B85" t="s">
        <v>5049</v>
      </c>
      <c r="D85">
        <v>4</v>
      </c>
      <c r="E85">
        <v>1</v>
      </c>
      <c r="F85">
        <v>1.32</v>
      </c>
      <c r="G85">
        <v>1.83</v>
      </c>
      <c r="H85" s="2">
        <f t="shared" si="5"/>
        <v>0.38636363636363624</v>
      </c>
      <c r="I85" s="2" t="s">
        <v>5060</v>
      </c>
      <c r="J85" s="2" t="s">
        <v>9</v>
      </c>
      <c r="K85">
        <f t="shared" si="6"/>
        <v>-1</v>
      </c>
      <c r="L85" s="2" t="str">
        <f t="shared" si="7"/>
        <v/>
      </c>
    </row>
    <row r="86" spans="1:12" x14ac:dyDescent="0.25">
      <c r="A86" s="1">
        <v>45618</v>
      </c>
      <c r="B86" t="s">
        <v>5073</v>
      </c>
      <c r="D86">
        <v>4</v>
      </c>
      <c r="E86">
        <v>1</v>
      </c>
      <c r="F86">
        <v>1.53</v>
      </c>
      <c r="G86">
        <v>2.0499999999999998</v>
      </c>
      <c r="H86" s="2">
        <f t="shared" si="5"/>
        <v>0.33986928104575154</v>
      </c>
      <c r="I86" s="2" t="s">
        <v>5060</v>
      </c>
      <c r="J86" s="2" t="s">
        <v>8</v>
      </c>
      <c r="K86">
        <f t="shared" si="6"/>
        <v>1.0499999999999998</v>
      </c>
      <c r="L86" s="2" t="str">
        <f t="shared" si="7"/>
        <v/>
      </c>
    </row>
    <row r="87" spans="1:12" x14ac:dyDescent="0.25">
      <c r="A87" s="1">
        <v>45618</v>
      </c>
      <c r="B87" t="s">
        <v>5037</v>
      </c>
      <c r="D87">
        <v>4</v>
      </c>
      <c r="E87">
        <v>1</v>
      </c>
      <c r="F87">
        <v>1.59</v>
      </c>
      <c r="G87">
        <v>2.0499999999999998</v>
      </c>
      <c r="H87" s="2">
        <f t="shared" si="5"/>
        <v>0.28930817610062864</v>
      </c>
      <c r="I87" s="2" t="s">
        <v>5060</v>
      </c>
      <c r="J87" s="2" t="s">
        <v>8</v>
      </c>
      <c r="K87">
        <f t="shared" si="6"/>
        <v>1.0499999999999998</v>
      </c>
      <c r="L87" s="2">
        <f t="shared" si="7"/>
        <v>6.6923076923076863E-2</v>
      </c>
    </row>
    <row r="88" spans="1:12" x14ac:dyDescent="0.25">
      <c r="A88" s="1">
        <v>45625</v>
      </c>
      <c r="B88" t="s">
        <v>5074</v>
      </c>
      <c r="C88" t="s">
        <v>5076</v>
      </c>
      <c r="D88">
        <v>6</v>
      </c>
      <c r="E88">
        <v>1</v>
      </c>
      <c r="F88">
        <v>1.41</v>
      </c>
      <c r="G88">
        <v>1.74</v>
      </c>
      <c r="H88" s="2">
        <f t="shared" si="5"/>
        <v>0.23404255319148937</v>
      </c>
      <c r="I88" s="2" t="s">
        <v>5060</v>
      </c>
      <c r="J88" s="2" t="s">
        <v>8</v>
      </c>
      <c r="K88">
        <f t="shared" si="6"/>
        <v>0.74</v>
      </c>
      <c r="L88" s="2" t="str">
        <f t="shared" si="7"/>
        <v/>
      </c>
    </row>
    <row r="89" spans="1:12" x14ac:dyDescent="0.25">
      <c r="A89" s="1">
        <v>45625</v>
      </c>
      <c r="B89" t="s">
        <v>5077</v>
      </c>
      <c r="C89" t="s">
        <v>5076</v>
      </c>
      <c r="D89">
        <v>6</v>
      </c>
      <c r="E89">
        <v>2</v>
      </c>
      <c r="F89">
        <v>1.29</v>
      </c>
      <c r="G89">
        <v>2.2000000000000002</v>
      </c>
      <c r="H89" s="2">
        <f t="shared" si="5"/>
        <v>0.70542635658914743</v>
      </c>
      <c r="I89" s="2" t="s">
        <v>5068</v>
      </c>
      <c r="J89" s="2" t="s">
        <v>9</v>
      </c>
      <c r="K89">
        <f t="shared" si="6"/>
        <v>-2</v>
      </c>
      <c r="L89" s="2" t="str">
        <f t="shared" si="7"/>
        <v/>
      </c>
    </row>
    <row r="90" spans="1:12" x14ac:dyDescent="0.25">
      <c r="A90" s="1">
        <v>45625</v>
      </c>
      <c r="B90" t="s">
        <v>5078</v>
      </c>
      <c r="C90" t="s">
        <v>5079</v>
      </c>
      <c r="D90">
        <v>4</v>
      </c>
      <c r="E90">
        <v>1</v>
      </c>
      <c r="F90">
        <v>1.54</v>
      </c>
      <c r="G90">
        <v>2.2999999999999998</v>
      </c>
      <c r="H90" s="2">
        <f t="shared" si="5"/>
        <v>0.49350649350649345</v>
      </c>
      <c r="I90" s="2" t="s">
        <v>5060</v>
      </c>
      <c r="J90" s="2" t="s">
        <v>8</v>
      </c>
      <c r="K90">
        <f t="shared" si="6"/>
        <v>1.2999999999999998</v>
      </c>
      <c r="L90" s="2" t="str">
        <f t="shared" si="7"/>
        <v/>
      </c>
    </row>
    <row r="91" spans="1:12" x14ac:dyDescent="0.25">
      <c r="A91" s="1">
        <v>45625</v>
      </c>
      <c r="B91" t="s">
        <v>5048</v>
      </c>
      <c r="C91" t="s">
        <v>5079</v>
      </c>
      <c r="D91">
        <v>4</v>
      </c>
      <c r="E91">
        <v>1</v>
      </c>
      <c r="F91">
        <v>1.59</v>
      </c>
      <c r="G91">
        <v>2.4500000000000002</v>
      </c>
      <c r="H91" s="2">
        <f t="shared" si="5"/>
        <v>0.54088050314465419</v>
      </c>
      <c r="I91" s="2" t="s">
        <v>5060</v>
      </c>
      <c r="J91" s="2" t="s">
        <v>9</v>
      </c>
      <c r="K91">
        <f t="shared" si="6"/>
        <v>-1</v>
      </c>
      <c r="L91" s="2" t="str">
        <f t="shared" si="7"/>
        <v/>
      </c>
    </row>
    <row r="92" spans="1:12" x14ac:dyDescent="0.25">
      <c r="A92" s="1">
        <v>45625</v>
      </c>
      <c r="B92" t="s">
        <v>5080</v>
      </c>
      <c r="C92" t="s">
        <v>5079</v>
      </c>
      <c r="D92">
        <v>6</v>
      </c>
      <c r="E92">
        <v>1</v>
      </c>
      <c r="F92">
        <v>1.31</v>
      </c>
      <c r="G92">
        <v>1.95</v>
      </c>
      <c r="H92" s="2">
        <f t="shared" si="5"/>
        <v>0.48854961832061061</v>
      </c>
      <c r="I92" s="2" t="s">
        <v>5060</v>
      </c>
      <c r="J92" s="2" t="s">
        <v>8</v>
      </c>
      <c r="K92">
        <f t="shared" si="6"/>
        <v>0.95</v>
      </c>
      <c r="L92" s="2" t="str">
        <f t="shared" si="7"/>
        <v/>
      </c>
    </row>
    <row r="93" spans="1:12" x14ac:dyDescent="0.25">
      <c r="A93" s="1">
        <v>45625</v>
      </c>
      <c r="B93" t="s">
        <v>5081</v>
      </c>
      <c r="C93" t="s">
        <v>5082</v>
      </c>
      <c r="D93">
        <v>6</v>
      </c>
      <c r="E93">
        <v>1</v>
      </c>
      <c r="F93">
        <v>1.73</v>
      </c>
      <c r="G93">
        <v>2.25</v>
      </c>
      <c r="H93" s="2">
        <f t="shared" si="5"/>
        <v>0.300578034682081</v>
      </c>
      <c r="I93" s="2" t="s">
        <v>5060</v>
      </c>
      <c r="J93" s="2" t="s">
        <v>9</v>
      </c>
      <c r="K93">
        <f t="shared" si="6"/>
        <v>-1</v>
      </c>
      <c r="L93" s="2" t="str">
        <f t="shared" si="7"/>
        <v/>
      </c>
    </row>
    <row r="94" spans="1:12" x14ac:dyDescent="0.25">
      <c r="A94" s="1">
        <v>45625</v>
      </c>
      <c r="B94" t="s">
        <v>5039</v>
      </c>
      <c r="C94" t="s">
        <v>5083</v>
      </c>
      <c r="D94">
        <v>4</v>
      </c>
      <c r="E94">
        <v>1</v>
      </c>
      <c r="F94">
        <v>1.37</v>
      </c>
      <c r="G94">
        <v>1.75</v>
      </c>
      <c r="H94" s="2">
        <f t="shared" si="5"/>
        <v>0.27737226277372251</v>
      </c>
      <c r="I94" s="2" t="s">
        <v>5060</v>
      </c>
      <c r="J94" s="2" t="s">
        <v>9</v>
      </c>
      <c r="K94">
        <f t="shared" si="6"/>
        <v>-1</v>
      </c>
      <c r="L94" s="2" t="str">
        <f t="shared" si="7"/>
        <v/>
      </c>
    </row>
    <row r="95" spans="1:12" x14ac:dyDescent="0.25">
      <c r="A95" s="1">
        <v>45625</v>
      </c>
      <c r="B95" t="s">
        <v>5084</v>
      </c>
      <c r="C95" t="s">
        <v>5085</v>
      </c>
      <c r="D95">
        <v>4</v>
      </c>
      <c r="E95">
        <v>1</v>
      </c>
      <c r="F95">
        <v>1.67</v>
      </c>
      <c r="G95">
        <v>2</v>
      </c>
      <c r="H95" s="2">
        <f t="shared" si="5"/>
        <v>0.19760479041916179</v>
      </c>
      <c r="I95" s="2" t="s">
        <v>5060</v>
      </c>
      <c r="J95" s="2" t="s">
        <v>9</v>
      </c>
      <c r="K95">
        <f t="shared" si="6"/>
        <v>-1</v>
      </c>
      <c r="L95" s="2" t="str">
        <f t="shared" si="7"/>
        <v/>
      </c>
    </row>
    <row r="96" spans="1:12" x14ac:dyDescent="0.25">
      <c r="A96" s="1">
        <v>45625</v>
      </c>
      <c r="B96" t="s">
        <v>5086</v>
      </c>
      <c r="C96" t="s">
        <v>5085</v>
      </c>
      <c r="D96">
        <v>6</v>
      </c>
      <c r="E96">
        <v>2</v>
      </c>
      <c r="F96">
        <v>1.37</v>
      </c>
      <c r="G96">
        <v>1.69</v>
      </c>
      <c r="H96" s="2">
        <f t="shared" si="5"/>
        <v>0.23357664233576636</v>
      </c>
      <c r="I96" s="2" t="s">
        <v>5068</v>
      </c>
      <c r="J96" s="2" t="s">
        <v>9</v>
      </c>
      <c r="K96">
        <f t="shared" si="6"/>
        <v>-2</v>
      </c>
      <c r="L96" s="2" t="str">
        <f t="shared" si="7"/>
        <v/>
      </c>
    </row>
    <row r="97" spans="1:13" x14ac:dyDescent="0.25">
      <c r="A97" s="1">
        <v>45625</v>
      </c>
      <c r="B97" t="s">
        <v>5087</v>
      </c>
      <c r="C97" t="s">
        <v>5088</v>
      </c>
      <c r="D97">
        <v>4</v>
      </c>
      <c r="E97">
        <v>2</v>
      </c>
      <c r="F97">
        <v>1.36</v>
      </c>
      <c r="G97">
        <v>2.1</v>
      </c>
      <c r="H97" s="2">
        <f t="shared" si="5"/>
        <v>0.54411764705882359</v>
      </c>
      <c r="I97" s="2" t="s">
        <v>5068</v>
      </c>
      <c r="J97" s="2" t="s">
        <v>8</v>
      </c>
      <c r="K97">
        <f t="shared" si="6"/>
        <v>2.2000000000000002</v>
      </c>
      <c r="L97" s="2" t="str">
        <f t="shared" si="7"/>
        <v/>
      </c>
    </row>
    <row r="98" spans="1:13" x14ac:dyDescent="0.25">
      <c r="A98" s="1">
        <v>45625</v>
      </c>
      <c r="B98" t="s">
        <v>5089</v>
      </c>
      <c r="C98" t="s">
        <v>5090</v>
      </c>
      <c r="D98">
        <v>4</v>
      </c>
      <c r="E98">
        <v>1</v>
      </c>
      <c r="F98">
        <v>1.1499999999999999</v>
      </c>
      <c r="G98">
        <v>2.2000000000000002</v>
      </c>
      <c r="H98" s="2">
        <f t="shared" si="5"/>
        <v>0.91304347826086985</v>
      </c>
      <c r="I98" s="2" t="s">
        <v>5060</v>
      </c>
      <c r="J98" s="2" t="s">
        <v>8</v>
      </c>
      <c r="K98">
        <f t="shared" si="6"/>
        <v>1.2000000000000002</v>
      </c>
      <c r="L98" s="2" t="str">
        <f t="shared" ref="L98:L129" si="8">IF(NOT(A98=A99),(SUMIFS(K:K, A:A, A98)+SUMIFS(E:E, A:A, A98))/SUMIFS(E:E, A:A, A98)-1,"")</f>
        <v/>
      </c>
    </row>
    <row r="99" spans="1:13" x14ac:dyDescent="0.25">
      <c r="A99" s="1">
        <v>45625</v>
      </c>
      <c r="B99" t="s">
        <v>5042</v>
      </c>
      <c r="C99" t="s">
        <v>5090</v>
      </c>
      <c r="D99">
        <v>6</v>
      </c>
      <c r="E99">
        <v>1</v>
      </c>
      <c r="F99">
        <v>1.67</v>
      </c>
      <c r="G99">
        <v>2.15</v>
      </c>
      <c r="H99" s="2">
        <f t="shared" si="5"/>
        <v>0.28742514970059885</v>
      </c>
      <c r="I99" s="2" t="s">
        <v>5060</v>
      </c>
      <c r="J99" s="2" t="s">
        <v>9</v>
      </c>
      <c r="K99">
        <f t="shared" si="6"/>
        <v>-1</v>
      </c>
      <c r="L99" s="2" t="str">
        <f t="shared" si="8"/>
        <v/>
      </c>
    </row>
    <row r="100" spans="1:13" x14ac:dyDescent="0.25">
      <c r="A100" s="1">
        <v>45625</v>
      </c>
      <c r="B100" t="s">
        <v>5072</v>
      </c>
      <c r="C100" t="s">
        <v>5091</v>
      </c>
      <c r="D100">
        <v>4</v>
      </c>
      <c r="E100">
        <v>1</v>
      </c>
      <c r="F100">
        <v>1.49</v>
      </c>
      <c r="G100">
        <v>2.2000000000000002</v>
      </c>
      <c r="H100" s="2">
        <f t="shared" si="5"/>
        <v>0.47651006711409405</v>
      </c>
      <c r="I100" s="2" t="s">
        <v>5070</v>
      </c>
      <c r="J100" s="2" t="s">
        <v>9</v>
      </c>
      <c r="K100">
        <f t="shared" si="6"/>
        <v>-1</v>
      </c>
      <c r="L100" s="2" t="str">
        <f t="shared" si="8"/>
        <v/>
      </c>
    </row>
    <row r="101" spans="1:13" x14ac:dyDescent="0.25">
      <c r="A101" s="1">
        <v>45625</v>
      </c>
      <c r="B101" t="s">
        <v>5092</v>
      </c>
      <c r="C101" t="s">
        <v>5093</v>
      </c>
      <c r="D101">
        <v>6</v>
      </c>
      <c r="E101">
        <v>1</v>
      </c>
      <c r="F101">
        <v>1.35</v>
      </c>
      <c r="G101">
        <v>1.91</v>
      </c>
      <c r="H101" s="2">
        <f t="shared" si="5"/>
        <v>0.41481481481481475</v>
      </c>
      <c r="I101" s="2" t="s">
        <v>5060</v>
      </c>
      <c r="J101" s="2" t="s">
        <v>9</v>
      </c>
      <c r="K101">
        <f t="shared" si="6"/>
        <v>-1</v>
      </c>
      <c r="L101" s="2" t="str">
        <f t="shared" si="8"/>
        <v/>
      </c>
      <c r="M101" t="s">
        <v>5095</v>
      </c>
    </row>
    <row r="102" spans="1:13" x14ac:dyDescent="0.25">
      <c r="A102" s="1">
        <v>45625</v>
      </c>
      <c r="B102" t="s">
        <v>5098</v>
      </c>
      <c r="C102" t="s">
        <v>5096</v>
      </c>
      <c r="D102">
        <v>4</v>
      </c>
      <c r="E102">
        <v>0</v>
      </c>
      <c r="F102">
        <v>1.83</v>
      </c>
      <c r="G102">
        <v>1.8</v>
      </c>
      <c r="H102" s="2">
        <f t="shared" si="5"/>
        <v>-1.6393442622950838E-2</v>
      </c>
      <c r="I102" s="2" t="s">
        <v>5070</v>
      </c>
      <c r="J102" s="2" t="s">
        <v>9</v>
      </c>
      <c r="K102">
        <f t="shared" si="6"/>
        <v>0</v>
      </c>
      <c r="L102" s="2">
        <f t="shared" si="8"/>
        <v>-0.27117647058823524</v>
      </c>
      <c r="M102" t="s">
        <v>5097</v>
      </c>
    </row>
    <row r="103" spans="1:13" x14ac:dyDescent="0.25">
      <c r="A103" s="1">
        <v>45627</v>
      </c>
      <c r="B103" t="s">
        <v>5114</v>
      </c>
      <c r="C103" t="s">
        <v>5083</v>
      </c>
      <c r="D103">
        <v>4</v>
      </c>
      <c r="E103">
        <v>1</v>
      </c>
      <c r="F103">
        <v>1.24</v>
      </c>
      <c r="G103">
        <v>1.51</v>
      </c>
      <c r="H103" s="2">
        <f t="shared" si="5"/>
        <v>0.217741935483871</v>
      </c>
      <c r="I103" s="2" t="s">
        <v>5060</v>
      </c>
      <c r="J103" s="2" t="s">
        <v>8</v>
      </c>
      <c r="K103">
        <f t="shared" si="6"/>
        <v>0.51</v>
      </c>
      <c r="L103" s="2" t="str">
        <f t="shared" si="8"/>
        <v/>
      </c>
    </row>
    <row r="104" spans="1:13" x14ac:dyDescent="0.25">
      <c r="A104" s="1">
        <v>45627</v>
      </c>
      <c r="B104" t="s">
        <v>5115</v>
      </c>
      <c r="C104" t="s">
        <v>5083</v>
      </c>
      <c r="D104">
        <v>4</v>
      </c>
      <c r="E104">
        <v>1</v>
      </c>
      <c r="F104">
        <v>1.38</v>
      </c>
      <c r="G104">
        <v>1.83</v>
      </c>
      <c r="H104" s="2">
        <f t="shared" si="5"/>
        <v>0.32608695652173925</v>
      </c>
      <c r="I104" s="2" t="s">
        <v>5060</v>
      </c>
      <c r="J104" s="2" t="s">
        <v>9</v>
      </c>
      <c r="K104">
        <f t="shared" si="6"/>
        <v>-1</v>
      </c>
      <c r="L104" s="2" t="str">
        <f t="shared" si="8"/>
        <v/>
      </c>
    </row>
    <row r="105" spans="1:13" x14ac:dyDescent="0.25">
      <c r="A105" s="1">
        <v>45627</v>
      </c>
      <c r="B105" t="s">
        <v>5116</v>
      </c>
      <c r="C105" t="s">
        <v>5117</v>
      </c>
      <c r="D105">
        <v>4</v>
      </c>
      <c r="E105">
        <v>1</v>
      </c>
      <c r="F105">
        <v>1.85</v>
      </c>
      <c r="G105">
        <v>2.2999999999999998</v>
      </c>
      <c r="H105" s="2">
        <f t="shared" si="5"/>
        <v>0.24324324324324298</v>
      </c>
      <c r="I105" s="2" t="s">
        <v>5060</v>
      </c>
      <c r="J105" s="2" t="s">
        <v>9</v>
      </c>
      <c r="K105">
        <f t="shared" si="6"/>
        <v>-1</v>
      </c>
      <c r="L105" s="2" t="str">
        <f t="shared" si="8"/>
        <v/>
      </c>
    </row>
    <row r="106" spans="1:13" x14ac:dyDescent="0.25">
      <c r="A106" s="1">
        <v>45627</v>
      </c>
      <c r="B106" t="s">
        <v>5064</v>
      </c>
      <c r="C106" t="s">
        <v>5117</v>
      </c>
      <c r="D106">
        <v>6</v>
      </c>
      <c r="E106">
        <v>1</v>
      </c>
      <c r="F106">
        <v>1.4</v>
      </c>
      <c r="G106">
        <v>1.77</v>
      </c>
      <c r="H106" s="2">
        <f t="shared" si="5"/>
        <v>0.26428571428571446</v>
      </c>
      <c r="I106" s="2" t="s">
        <v>5060</v>
      </c>
      <c r="J106" s="2" t="s">
        <v>9</v>
      </c>
      <c r="K106">
        <f t="shared" si="6"/>
        <v>-1</v>
      </c>
      <c r="L106" s="2" t="str">
        <f t="shared" si="8"/>
        <v/>
      </c>
    </row>
    <row r="107" spans="1:13" x14ac:dyDescent="0.25">
      <c r="A107" s="1">
        <v>45627</v>
      </c>
      <c r="B107" t="s">
        <v>5077</v>
      </c>
      <c r="C107" t="s">
        <v>5076</v>
      </c>
      <c r="D107">
        <v>4</v>
      </c>
      <c r="E107">
        <v>1</v>
      </c>
      <c r="F107">
        <v>1.08</v>
      </c>
      <c r="G107">
        <v>1.43</v>
      </c>
      <c r="H107" s="2">
        <f t="shared" si="5"/>
        <v>0.32407407407407396</v>
      </c>
      <c r="I107" s="2" t="s">
        <v>5060</v>
      </c>
      <c r="J107" s="2" t="s">
        <v>8</v>
      </c>
      <c r="K107">
        <f t="shared" si="6"/>
        <v>0.42999999999999994</v>
      </c>
      <c r="L107" s="2" t="str">
        <f t="shared" si="8"/>
        <v/>
      </c>
    </row>
    <row r="108" spans="1:13" x14ac:dyDescent="0.25">
      <c r="A108" s="1">
        <v>45627</v>
      </c>
      <c r="B108" t="s">
        <v>5084</v>
      </c>
      <c r="C108" t="s">
        <v>5085</v>
      </c>
      <c r="D108">
        <v>4</v>
      </c>
      <c r="E108">
        <v>1</v>
      </c>
      <c r="F108">
        <v>1.73</v>
      </c>
      <c r="G108">
        <v>2.2000000000000002</v>
      </c>
      <c r="H108" s="2">
        <f t="shared" si="5"/>
        <v>0.27167630057803471</v>
      </c>
      <c r="I108" s="2" t="s">
        <v>5070</v>
      </c>
      <c r="J108" s="2" t="s">
        <v>9</v>
      </c>
      <c r="K108">
        <f t="shared" si="6"/>
        <v>-1</v>
      </c>
      <c r="L108" s="2" t="str">
        <f t="shared" si="8"/>
        <v/>
      </c>
    </row>
    <row r="109" spans="1:13" x14ac:dyDescent="0.25">
      <c r="A109" s="1">
        <v>45627</v>
      </c>
      <c r="B109" t="s">
        <v>5119</v>
      </c>
      <c r="C109" t="s">
        <v>5085</v>
      </c>
      <c r="D109">
        <v>4</v>
      </c>
      <c r="E109">
        <v>1</v>
      </c>
      <c r="F109">
        <v>1.91</v>
      </c>
      <c r="G109">
        <v>2.4</v>
      </c>
      <c r="H109" s="2">
        <f t="shared" si="5"/>
        <v>0.25654450261780104</v>
      </c>
      <c r="I109" s="2" t="s">
        <v>5060</v>
      </c>
      <c r="J109" s="2" t="s">
        <v>8</v>
      </c>
      <c r="K109">
        <f t="shared" si="6"/>
        <v>1.4</v>
      </c>
      <c r="L109" s="2" t="str">
        <f t="shared" si="8"/>
        <v/>
      </c>
    </row>
    <row r="110" spans="1:13" x14ac:dyDescent="0.25">
      <c r="A110" s="1">
        <v>45627</v>
      </c>
      <c r="B110" t="s">
        <v>5074</v>
      </c>
      <c r="C110" t="s">
        <v>5076</v>
      </c>
      <c r="D110">
        <v>6</v>
      </c>
      <c r="E110">
        <v>1</v>
      </c>
      <c r="F110">
        <v>1.37</v>
      </c>
      <c r="G110">
        <v>1.69</v>
      </c>
      <c r="H110" s="2">
        <f t="shared" si="5"/>
        <v>0.23357664233576636</v>
      </c>
      <c r="I110" s="2" t="s">
        <v>5060</v>
      </c>
      <c r="J110" s="2" t="s">
        <v>8</v>
      </c>
      <c r="K110">
        <f t="shared" si="6"/>
        <v>0.69</v>
      </c>
      <c r="L110" s="2" t="str">
        <f t="shared" si="8"/>
        <v/>
      </c>
    </row>
    <row r="111" spans="1:13" x14ac:dyDescent="0.25">
      <c r="A111" s="1">
        <v>45627</v>
      </c>
      <c r="B111" t="s">
        <v>5120</v>
      </c>
      <c r="C111" t="s">
        <v>5076</v>
      </c>
      <c r="D111">
        <v>6</v>
      </c>
      <c r="E111">
        <v>1</v>
      </c>
      <c r="F111">
        <v>1.34</v>
      </c>
      <c r="G111">
        <v>1.71</v>
      </c>
      <c r="H111" s="2">
        <f t="shared" si="5"/>
        <v>0.27611940298507442</v>
      </c>
      <c r="I111" s="2" t="s">
        <v>5060</v>
      </c>
      <c r="J111" s="2" t="s">
        <v>9</v>
      </c>
      <c r="K111">
        <f t="shared" si="6"/>
        <v>-1</v>
      </c>
      <c r="L111" s="2" t="str">
        <f t="shared" si="8"/>
        <v/>
      </c>
    </row>
    <row r="112" spans="1:13" x14ac:dyDescent="0.25">
      <c r="A112" s="1">
        <v>45627</v>
      </c>
      <c r="B112" t="s">
        <v>5121</v>
      </c>
      <c r="C112" t="s">
        <v>5122</v>
      </c>
      <c r="D112">
        <v>4</v>
      </c>
      <c r="E112">
        <v>1</v>
      </c>
      <c r="F112">
        <v>1.24</v>
      </c>
      <c r="G112">
        <v>1.75</v>
      </c>
      <c r="H112" s="2">
        <f t="shared" si="5"/>
        <v>0.41129032258064524</v>
      </c>
      <c r="I112" s="2" t="s">
        <v>5060</v>
      </c>
      <c r="J112" s="2" t="s">
        <v>9</v>
      </c>
      <c r="K112">
        <f t="shared" si="6"/>
        <v>-1</v>
      </c>
      <c r="L112" s="2" t="str">
        <f t="shared" si="8"/>
        <v/>
      </c>
    </row>
    <row r="113" spans="1:12" x14ac:dyDescent="0.25">
      <c r="A113" s="1">
        <v>45627</v>
      </c>
      <c r="B113" t="s">
        <v>5123</v>
      </c>
      <c r="C113" t="s">
        <v>5088</v>
      </c>
      <c r="D113">
        <v>4</v>
      </c>
      <c r="E113">
        <v>1</v>
      </c>
      <c r="F113">
        <v>1.34</v>
      </c>
      <c r="G113">
        <v>1.87</v>
      </c>
      <c r="H113" s="2">
        <f t="shared" si="5"/>
        <v>0.39552238805970141</v>
      </c>
      <c r="I113" s="2" t="s">
        <v>5060</v>
      </c>
      <c r="J113" s="2" t="s">
        <v>8</v>
      </c>
      <c r="K113">
        <f t="shared" si="6"/>
        <v>0.87000000000000011</v>
      </c>
      <c r="L113" s="2" t="str">
        <f t="shared" si="8"/>
        <v/>
      </c>
    </row>
    <row r="114" spans="1:12" x14ac:dyDescent="0.25">
      <c r="A114" s="1">
        <v>45627</v>
      </c>
      <c r="B114" t="s">
        <v>5089</v>
      </c>
      <c r="C114" t="s">
        <v>5090</v>
      </c>
      <c r="D114">
        <v>4</v>
      </c>
      <c r="E114">
        <v>1</v>
      </c>
      <c r="F114">
        <v>1.1599999999999999</v>
      </c>
      <c r="G114">
        <v>1.91</v>
      </c>
      <c r="H114" s="2">
        <f t="shared" si="5"/>
        <v>0.64655172413793105</v>
      </c>
      <c r="I114" s="2" t="s">
        <v>5060</v>
      </c>
      <c r="J114" s="2" t="s">
        <v>9</v>
      </c>
      <c r="K114">
        <f t="shared" si="6"/>
        <v>-1</v>
      </c>
      <c r="L114" s="2" t="str">
        <f t="shared" si="8"/>
        <v/>
      </c>
    </row>
    <row r="115" spans="1:12" x14ac:dyDescent="0.25">
      <c r="A115" s="1">
        <v>45627</v>
      </c>
      <c r="B115" t="s">
        <v>5022</v>
      </c>
      <c r="C115" t="s">
        <v>5124</v>
      </c>
      <c r="D115">
        <v>4</v>
      </c>
      <c r="E115">
        <v>1</v>
      </c>
      <c r="F115">
        <v>1.34</v>
      </c>
      <c r="G115">
        <v>1.91</v>
      </c>
      <c r="H115" s="2">
        <f t="shared" si="5"/>
        <v>0.42537313432835799</v>
      </c>
      <c r="I115" s="2" t="s">
        <v>5060</v>
      </c>
      <c r="J115" s="2" t="s">
        <v>9</v>
      </c>
      <c r="K115">
        <f t="shared" si="6"/>
        <v>-1</v>
      </c>
      <c r="L115" s="2" t="str">
        <f t="shared" si="8"/>
        <v/>
      </c>
    </row>
    <row r="116" spans="1:12" x14ac:dyDescent="0.25">
      <c r="A116" s="1">
        <v>45627</v>
      </c>
      <c r="B116" t="s">
        <v>5048</v>
      </c>
      <c r="C116" t="s">
        <v>5079</v>
      </c>
      <c r="D116">
        <v>4</v>
      </c>
      <c r="E116">
        <v>1</v>
      </c>
      <c r="F116">
        <v>1.66</v>
      </c>
      <c r="G116">
        <v>2.35</v>
      </c>
      <c r="H116" s="2">
        <f t="shared" si="5"/>
        <v>0.4156626506024097</v>
      </c>
      <c r="I116" s="2" t="s">
        <v>5060</v>
      </c>
      <c r="J116" s="2" t="s">
        <v>8</v>
      </c>
      <c r="K116">
        <f t="shared" si="6"/>
        <v>1.35</v>
      </c>
      <c r="L116" s="2" t="str">
        <f t="shared" si="8"/>
        <v/>
      </c>
    </row>
    <row r="117" spans="1:12" x14ac:dyDescent="0.25">
      <c r="A117" s="1">
        <v>45627</v>
      </c>
      <c r="B117" t="s">
        <v>5125</v>
      </c>
      <c r="C117" t="s">
        <v>5124</v>
      </c>
      <c r="D117">
        <v>6</v>
      </c>
      <c r="E117">
        <v>1</v>
      </c>
      <c r="F117">
        <v>1.2</v>
      </c>
      <c r="G117">
        <v>1.74</v>
      </c>
      <c r="H117" s="2">
        <f t="shared" si="5"/>
        <v>0.44999999999999996</v>
      </c>
      <c r="I117" s="2" t="s">
        <v>5060</v>
      </c>
      <c r="J117" s="2" t="s">
        <v>8</v>
      </c>
      <c r="K117">
        <f t="shared" si="6"/>
        <v>0.74</v>
      </c>
      <c r="L117" s="2" t="str">
        <f t="shared" si="8"/>
        <v/>
      </c>
    </row>
    <row r="118" spans="1:12" x14ac:dyDescent="0.25">
      <c r="A118" s="1">
        <v>45627</v>
      </c>
      <c r="B118" t="s">
        <v>5080</v>
      </c>
      <c r="C118" t="s">
        <v>5079</v>
      </c>
      <c r="D118">
        <v>6</v>
      </c>
      <c r="E118">
        <v>1</v>
      </c>
      <c r="F118">
        <v>1.31</v>
      </c>
      <c r="G118">
        <v>1.83</v>
      </c>
      <c r="H118" s="2">
        <f t="shared" si="5"/>
        <v>0.39694656488549618</v>
      </c>
      <c r="I118" s="2" t="s">
        <v>5060</v>
      </c>
      <c r="J118" s="2" t="s">
        <v>8</v>
      </c>
      <c r="K118">
        <f t="shared" si="6"/>
        <v>0.83000000000000007</v>
      </c>
      <c r="L118" s="2">
        <f t="shared" si="8"/>
        <v>-7.3749999999999982E-2</v>
      </c>
    </row>
    <row r="119" spans="1:12" x14ac:dyDescent="0.25">
      <c r="A119" s="1"/>
      <c r="B119" t="s">
        <v>5126</v>
      </c>
      <c r="C119" t="s">
        <v>5127</v>
      </c>
      <c r="D119">
        <v>4</v>
      </c>
      <c r="E119">
        <v>1</v>
      </c>
      <c r="F119">
        <v>1.57</v>
      </c>
      <c r="G119">
        <v>2</v>
      </c>
      <c r="H119" s="2">
        <f t="shared" si="5"/>
        <v>0.27388535031847128</v>
      </c>
      <c r="I119" s="2" t="s">
        <v>5068</v>
      </c>
      <c r="K119">
        <f t="shared" si="6"/>
        <v>-1</v>
      </c>
      <c r="L119" s="2" t="str">
        <f t="shared" si="8"/>
        <v/>
      </c>
    </row>
    <row r="120" spans="1:12" x14ac:dyDescent="0.25">
      <c r="A120" s="1"/>
      <c r="B120" t="s">
        <v>5065</v>
      </c>
      <c r="C120" t="s">
        <v>5128</v>
      </c>
      <c r="D120">
        <v>4</v>
      </c>
      <c r="E120">
        <v>1</v>
      </c>
      <c r="F120">
        <v>1.24</v>
      </c>
      <c r="G120">
        <v>1.69</v>
      </c>
      <c r="H120" s="2">
        <f t="shared" si="5"/>
        <v>0.36290322580645151</v>
      </c>
      <c r="I120" s="2" t="s">
        <v>5060</v>
      </c>
      <c r="K120">
        <f t="shared" si="6"/>
        <v>-1</v>
      </c>
      <c r="L120" s="2" t="str">
        <f t="shared" si="8"/>
        <v/>
      </c>
    </row>
    <row r="121" spans="1:12" x14ac:dyDescent="0.25">
      <c r="A121" s="1"/>
      <c r="B121" t="s">
        <v>5129</v>
      </c>
      <c r="C121" t="s">
        <v>5130</v>
      </c>
      <c r="D121">
        <v>6</v>
      </c>
      <c r="E121">
        <v>1</v>
      </c>
      <c r="F121">
        <v>1.18</v>
      </c>
      <c r="G121">
        <v>1.67</v>
      </c>
      <c r="H121" s="2">
        <f t="shared" si="5"/>
        <v>0.4152542372881356</v>
      </c>
      <c r="I121" s="2" t="s">
        <v>5060</v>
      </c>
      <c r="K121">
        <f t="shared" si="6"/>
        <v>-1</v>
      </c>
      <c r="L121" s="2" t="str">
        <f t="shared" si="8"/>
        <v/>
      </c>
    </row>
    <row r="122" spans="1:12" x14ac:dyDescent="0.25">
      <c r="A122" s="1"/>
      <c r="B122" t="s">
        <v>5131</v>
      </c>
      <c r="C122" t="s">
        <v>5132</v>
      </c>
      <c r="D122">
        <v>4</v>
      </c>
      <c r="E122">
        <v>1</v>
      </c>
      <c r="F122">
        <v>1.22</v>
      </c>
      <c r="G122">
        <v>1.61</v>
      </c>
      <c r="H122" s="2">
        <f t="shared" si="5"/>
        <v>0.31967213114754101</v>
      </c>
      <c r="I122" s="2" t="s">
        <v>5060</v>
      </c>
      <c r="K122">
        <f t="shared" si="6"/>
        <v>-1</v>
      </c>
      <c r="L122" s="2" t="str">
        <f t="shared" si="8"/>
        <v/>
      </c>
    </row>
    <row r="123" spans="1:12" x14ac:dyDescent="0.25">
      <c r="A123" s="1"/>
      <c r="H123" s="2" t="e">
        <f t="shared" si="5"/>
        <v>#DIV/0!</v>
      </c>
      <c r="K123">
        <f t="shared" si="6"/>
        <v>0</v>
      </c>
      <c r="L123" s="2" t="str">
        <f t="shared" si="8"/>
        <v/>
      </c>
    </row>
    <row r="124" spans="1:12" x14ac:dyDescent="0.25">
      <c r="A124" s="1"/>
      <c r="H124" s="2" t="e">
        <f t="shared" si="5"/>
        <v>#DIV/0!</v>
      </c>
      <c r="K124">
        <f t="shared" si="6"/>
        <v>0</v>
      </c>
      <c r="L124" s="2" t="str">
        <f t="shared" si="8"/>
        <v/>
      </c>
    </row>
    <row r="125" spans="1:12" x14ac:dyDescent="0.25">
      <c r="A125" s="1"/>
      <c r="H125" s="2" t="e">
        <f t="shared" si="5"/>
        <v>#DIV/0!</v>
      </c>
      <c r="K125">
        <f t="shared" si="6"/>
        <v>0</v>
      </c>
      <c r="L125" s="2" t="str">
        <f t="shared" si="8"/>
        <v/>
      </c>
    </row>
    <row r="126" spans="1:12" x14ac:dyDescent="0.25">
      <c r="A126" s="1"/>
      <c r="H126" s="2" t="e">
        <f t="shared" si="5"/>
        <v>#DIV/0!</v>
      </c>
      <c r="K126">
        <f t="shared" si="6"/>
        <v>0</v>
      </c>
      <c r="L126" s="2" t="str">
        <f t="shared" si="8"/>
        <v/>
      </c>
    </row>
    <row r="127" spans="1:12" x14ac:dyDescent="0.25">
      <c r="A127" s="1"/>
      <c r="H127" s="2" t="e">
        <f t="shared" si="5"/>
        <v>#DIV/0!</v>
      </c>
      <c r="K127">
        <f t="shared" si="6"/>
        <v>0</v>
      </c>
      <c r="L127" s="2" t="str">
        <f t="shared" si="8"/>
        <v/>
      </c>
    </row>
    <row r="128" spans="1:12" x14ac:dyDescent="0.25">
      <c r="A128" s="1"/>
      <c r="H128" s="2" t="e">
        <f t="shared" si="5"/>
        <v>#DIV/0!</v>
      </c>
      <c r="K128">
        <f t="shared" si="6"/>
        <v>0</v>
      </c>
      <c r="L128" s="2" t="str">
        <f t="shared" si="8"/>
        <v/>
      </c>
    </row>
    <row r="129" spans="1:12" x14ac:dyDescent="0.25">
      <c r="A129" s="1"/>
      <c r="H129" s="2" t="e">
        <f t="shared" si="5"/>
        <v>#DIV/0!</v>
      </c>
      <c r="K129">
        <f t="shared" si="6"/>
        <v>0</v>
      </c>
      <c r="L129" s="2" t="str">
        <f t="shared" si="8"/>
        <v/>
      </c>
    </row>
    <row r="130" spans="1:12" x14ac:dyDescent="0.25">
      <c r="A130" s="1"/>
      <c r="H130" s="2" t="e">
        <f t="shared" ref="H130:H186" si="9">G130/F130-1</f>
        <v>#DIV/0!</v>
      </c>
      <c r="K130">
        <f t="shared" ref="K130:K186" si="10">IF(J130="Yes",G130*E130-E130,-E130)</f>
        <v>0</v>
      </c>
      <c r="L130" s="2" t="str">
        <f t="shared" ref="L130:L161" si="11">IF(NOT(A130=A131),(SUMIFS(K:K, A:A, A130)+SUMIFS(E:E, A:A, A130))/SUMIFS(E:E, A:A, A130)-1,"")</f>
        <v/>
      </c>
    </row>
    <row r="131" spans="1:12" x14ac:dyDescent="0.25">
      <c r="A131" s="1"/>
      <c r="H131" s="2" t="e">
        <f t="shared" si="9"/>
        <v>#DIV/0!</v>
      </c>
      <c r="K131">
        <f t="shared" si="10"/>
        <v>0</v>
      </c>
      <c r="L131" s="2" t="str">
        <f t="shared" si="11"/>
        <v/>
      </c>
    </row>
    <row r="132" spans="1:12" x14ac:dyDescent="0.25">
      <c r="A132" s="1"/>
      <c r="H132" s="2" t="e">
        <f t="shared" si="9"/>
        <v>#DIV/0!</v>
      </c>
      <c r="K132">
        <f t="shared" si="10"/>
        <v>0</v>
      </c>
      <c r="L132" s="2" t="str">
        <f t="shared" si="11"/>
        <v/>
      </c>
    </row>
    <row r="133" spans="1:12" x14ac:dyDescent="0.25">
      <c r="A133" s="1"/>
      <c r="H133" s="2" t="e">
        <f t="shared" si="9"/>
        <v>#DIV/0!</v>
      </c>
      <c r="K133">
        <f t="shared" si="10"/>
        <v>0</v>
      </c>
      <c r="L133" s="2" t="str">
        <f t="shared" si="11"/>
        <v/>
      </c>
    </row>
    <row r="134" spans="1:12" x14ac:dyDescent="0.25">
      <c r="A134" s="1"/>
      <c r="H134" s="2" t="e">
        <f t="shared" si="9"/>
        <v>#DIV/0!</v>
      </c>
      <c r="K134">
        <f t="shared" si="10"/>
        <v>0</v>
      </c>
      <c r="L134" s="2" t="str">
        <f t="shared" si="11"/>
        <v/>
      </c>
    </row>
    <row r="135" spans="1:12" x14ac:dyDescent="0.25">
      <c r="A135" s="1"/>
      <c r="H135" s="2" t="e">
        <f t="shared" si="9"/>
        <v>#DIV/0!</v>
      </c>
      <c r="K135">
        <f t="shared" si="10"/>
        <v>0</v>
      </c>
      <c r="L135" s="2" t="str">
        <f t="shared" si="11"/>
        <v/>
      </c>
    </row>
    <row r="136" spans="1:12" x14ac:dyDescent="0.25">
      <c r="A136" s="1"/>
      <c r="H136" s="2" t="e">
        <f t="shared" si="9"/>
        <v>#DIV/0!</v>
      </c>
      <c r="K136">
        <f t="shared" si="10"/>
        <v>0</v>
      </c>
      <c r="L136" s="2" t="str">
        <f t="shared" si="11"/>
        <v/>
      </c>
    </row>
    <row r="137" spans="1:12" x14ac:dyDescent="0.25">
      <c r="A137" s="1"/>
      <c r="H137" s="2" t="e">
        <f t="shared" si="9"/>
        <v>#DIV/0!</v>
      </c>
      <c r="K137">
        <f t="shared" si="10"/>
        <v>0</v>
      </c>
      <c r="L137" s="2" t="str">
        <f t="shared" si="11"/>
        <v/>
      </c>
    </row>
    <row r="138" spans="1:12" x14ac:dyDescent="0.25">
      <c r="A138" s="1"/>
      <c r="H138" s="2" t="e">
        <f t="shared" si="9"/>
        <v>#DIV/0!</v>
      </c>
      <c r="K138">
        <f t="shared" si="10"/>
        <v>0</v>
      </c>
      <c r="L138" s="2" t="str">
        <f t="shared" si="11"/>
        <v/>
      </c>
    </row>
    <row r="139" spans="1:12" x14ac:dyDescent="0.25">
      <c r="A139" s="1"/>
      <c r="H139" s="2" t="e">
        <f t="shared" si="9"/>
        <v>#DIV/0!</v>
      </c>
      <c r="K139">
        <f t="shared" si="10"/>
        <v>0</v>
      </c>
      <c r="L139" s="2" t="str">
        <f t="shared" si="11"/>
        <v/>
      </c>
    </row>
    <row r="140" spans="1:12" x14ac:dyDescent="0.25">
      <c r="A140" s="1"/>
      <c r="H140" s="2" t="e">
        <f t="shared" si="9"/>
        <v>#DIV/0!</v>
      </c>
      <c r="K140">
        <f t="shared" si="10"/>
        <v>0</v>
      </c>
      <c r="L140" s="2" t="str">
        <f t="shared" si="11"/>
        <v/>
      </c>
    </row>
    <row r="141" spans="1:12" x14ac:dyDescent="0.25">
      <c r="A141" s="1"/>
      <c r="H141" s="2" t="e">
        <f t="shared" si="9"/>
        <v>#DIV/0!</v>
      </c>
      <c r="K141">
        <f t="shared" si="10"/>
        <v>0</v>
      </c>
      <c r="L141" s="2" t="str">
        <f t="shared" si="11"/>
        <v/>
      </c>
    </row>
    <row r="142" spans="1:12" x14ac:dyDescent="0.25">
      <c r="A142" s="1"/>
      <c r="H142" s="2" t="e">
        <f t="shared" si="9"/>
        <v>#DIV/0!</v>
      </c>
      <c r="K142">
        <f t="shared" si="10"/>
        <v>0</v>
      </c>
      <c r="L142" s="2" t="str">
        <f t="shared" si="11"/>
        <v/>
      </c>
    </row>
    <row r="143" spans="1:12" x14ac:dyDescent="0.25">
      <c r="A143" s="1"/>
      <c r="H143" s="2" t="e">
        <f t="shared" si="9"/>
        <v>#DIV/0!</v>
      </c>
      <c r="K143">
        <f t="shared" si="10"/>
        <v>0</v>
      </c>
      <c r="L143" s="2" t="str">
        <f t="shared" si="11"/>
        <v/>
      </c>
    </row>
    <row r="144" spans="1:12" x14ac:dyDescent="0.25">
      <c r="A144" s="1"/>
      <c r="H144" s="2" t="e">
        <f t="shared" si="9"/>
        <v>#DIV/0!</v>
      </c>
      <c r="K144">
        <f t="shared" si="10"/>
        <v>0</v>
      </c>
      <c r="L144" s="2" t="str">
        <f t="shared" si="11"/>
        <v/>
      </c>
    </row>
    <row r="145" spans="1:12" x14ac:dyDescent="0.25">
      <c r="A145" s="1"/>
      <c r="H145" s="2" t="e">
        <f t="shared" si="9"/>
        <v>#DIV/0!</v>
      </c>
      <c r="K145">
        <f t="shared" si="10"/>
        <v>0</v>
      </c>
      <c r="L145" s="2" t="str">
        <f t="shared" si="11"/>
        <v/>
      </c>
    </row>
    <row r="146" spans="1:12" x14ac:dyDescent="0.25">
      <c r="A146" s="1"/>
      <c r="H146" s="2" t="e">
        <f t="shared" si="9"/>
        <v>#DIV/0!</v>
      </c>
      <c r="K146">
        <f t="shared" si="10"/>
        <v>0</v>
      </c>
      <c r="L146" s="2" t="str">
        <f t="shared" si="11"/>
        <v/>
      </c>
    </row>
    <row r="147" spans="1:12" x14ac:dyDescent="0.25">
      <c r="A147" s="1"/>
      <c r="H147" s="2" t="e">
        <f t="shared" si="9"/>
        <v>#DIV/0!</v>
      </c>
      <c r="K147">
        <f t="shared" si="10"/>
        <v>0</v>
      </c>
      <c r="L147" s="2" t="str">
        <f t="shared" si="11"/>
        <v/>
      </c>
    </row>
    <row r="148" spans="1:12" x14ac:dyDescent="0.25">
      <c r="A148" s="1"/>
      <c r="H148" s="2" t="e">
        <f t="shared" si="9"/>
        <v>#DIV/0!</v>
      </c>
      <c r="K148">
        <f t="shared" si="10"/>
        <v>0</v>
      </c>
      <c r="L148" s="2" t="str">
        <f t="shared" si="11"/>
        <v/>
      </c>
    </row>
    <row r="149" spans="1:12" x14ac:dyDescent="0.25">
      <c r="A149" s="1"/>
      <c r="H149" s="2" t="e">
        <f t="shared" si="9"/>
        <v>#DIV/0!</v>
      </c>
      <c r="K149">
        <f t="shared" si="10"/>
        <v>0</v>
      </c>
      <c r="L149" s="2" t="str">
        <f t="shared" si="11"/>
        <v/>
      </c>
    </row>
    <row r="150" spans="1:12" x14ac:dyDescent="0.25">
      <c r="A150" s="1"/>
      <c r="H150" s="2" t="e">
        <f t="shared" si="9"/>
        <v>#DIV/0!</v>
      </c>
      <c r="K150">
        <f t="shared" si="10"/>
        <v>0</v>
      </c>
      <c r="L150" s="2" t="str">
        <f t="shared" si="11"/>
        <v/>
      </c>
    </row>
    <row r="151" spans="1:12" x14ac:dyDescent="0.25">
      <c r="A151" s="1"/>
      <c r="H151" s="2" t="e">
        <f t="shared" si="9"/>
        <v>#DIV/0!</v>
      </c>
      <c r="K151">
        <f t="shared" si="10"/>
        <v>0</v>
      </c>
      <c r="L151" s="2" t="str">
        <f t="shared" si="11"/>
        <v/>
      </c>
    </row>
    <row r="152" spans="1:12" x14ac:dyDescent="0.25">
      <c r="A152" s="1"/>
      <c r="H152" s="2" t="e">
        <f t="shared" si="9"/>
        <v>#DIV/0!</v>
      </c>
      <c r="K152">
        <f t="shared" si="10"/>
        <v>0</v>
      </c>
      <c r="L152" s="2" t="str">
        <f t="shared" si="11"/>
        <v/>
      </c>
    </row>
    <row r="153" spans="1:12" x14ac:dyDescent="0.25">
      <c r="A153" s="1"/>
      <c r="H153" s="2" t="e">
        <f t="shared" si="9"/>
        <v>#DIV/0!</v>
      </c>
      <c r="K153">
        <f t="shared" si="10"/>
        <v>0</v>
      </c>
      <c r="L153" s="2" t="str">
        <f t="shared" si="11"/>
        <v/>
      </c>
    </row>
    <row r="154" spans="1:12" x14ac:dyDescent="0.25">
      <c r="A154" s="1"/>
      <c r="H154" s="2" t="e">
        <f t="shared" si="9"/>
        <v>#DIV/0!</v>
      </c>
      <c r="K154">
        <f t="shared" si="10"/>
        <v>0</v>
      </c>
      <c r="L154" s="2" t="str">
        <f t="shared" si="11"/>
        <v/>
      </c>
    </row>
    <row r="155" spans="1:12" x14ac:dyDescent="0.25">
      <c r="A155" s="1"/>
      <c r="H155" s="2" t="e">
        <f t="shared" si="9"/>
        <v>#DIV/0!</v>
      </c>
      <c r="K155">
        <f t="shared" si="10"/>
        <v>0</v>
      </c>
      <c r="L155" s="2" t="str">
        <f t="shared" si="11"/>
        <v/>
      </c>
    </row>
    <row r="156" spans="1:12" x14ac:dyDescent="0.25">
      <c r="A156" s="1"/>
      <c r="H156" s="2" t="e">
        <f t="shared" si="9"/>
        <v>#DIV/0!</v>
      </c>
      <c r="K156">
        <f t="shared" si="10"/>
        <v>0</v>
      </c>
      <c r="L156" s="2" t="str">
        <f t="shared" si="11"/>
        <v/>
      </c>
    </row>
    <row r="157" spans="1:12" x14ac:dyDescent="0.25">
      <c r="A157" s="1"/>
      <c r="H157" s="2" t="e">
        <f t="shared" si="9"/>
        <v>#DIV/0!</v>
      </c>
      <c r="K157">
        <f t="shared" si="10"/>
        <v>0</v>
      </c>
      <c r="L157" s="2" t="str">
        <f t="shared" si="11"/>
        <v/>
      </c>
    </row>
    <row r="158" spans="1:12" x14ac:dyDescent="0.25">
      <c r="A158" s="1"/>
      <c r="H158" s="2" t="e">
        <f t="shared" si="9"/>
        <v>#DIV/0!</v>
      </c>
      <c r="K158">
        <f t="shared" si="10"/>
        <v>0</v>
      </c>
      <c r="L158" s="2" t="str">
        <f t="shared" si="11"/>
        <v/>
      </c>
    </row>
    <row r="159" spans="1:12" x14ac:dyDescent="0.25">
      <c r="A159" s="1"/>
      <c r="H159" s="2" t="e">
        <f t="shared" si="9"/>
        <v>#DIV/0!</v>
      </c>
      <c r="K159">
        <f t="shared" si="10"/>
        <v>0</v>
      </c>
      <c r="L159" s="2" t="str">
        <f t="shared" si="11"/>
        <v/>
      </c>
    </row>
    <row r="160" spans="1:12" x14ac:dyDescent="0.25">
      <c r="A160" s="1"/>
      <c r="H160" s="2" t="e">
        <f t="shared" si="9"/>
        <v>#DIV/0!</v>
      </c>
      <c r="K160">
        <f t="shared" si="10"/>
        <v>0</v>
      </c>
      <c r="L160" s="2" t="str">
        <f t="shared" si="11"/>
        <v/>
      </c>
    </row>
    <row r="161" spans="1:12" x14ac:dyDescent="0.25">
      <c r="A161" s="1"/>
      <c r="H161" s="2" t="e">
        <f t="shared" si="9"/>
        <v>#DIV/0!</v>
      </c>
      <c r="K161">
        <f t="shared" si="10"/>
        <v>0</v>
      </c>
      <c r="L161" s="2" t="str">
        <f t="shared" si="11"/>
        <v/>
      </c>
    </row>
    <row r="162" spans="1:12" x14ac:dyDescent="0.25">
      <c r="A162" s="1"/>
      <c r="H162" s="2" t="e">
        <f t="shared" si="9"/>
        <v>#DIV/0!</v>
      </c>
      <c r="K162">
        <f t="shared" si="10"/>
        <v>0</v>
      </c>
      <c r="L162" s="2" t="str">
        <f t="shared" ref="L162:L186" si="12">IF(NOT(A162=A163),(SUMIFS(K:K, A:A, A162)+SUMIFS(E:E, A:A, A162))/SUMIFS(E:E, A:A, A162)-1,"")</f>
        <v/>
      </c>
    </row>
    <row r="163" spans="1:12" x14ac:dyDescent="0.25">
      <c r="A163" s="1"/>
      <c r="H163" s="2" t="e">
        <f t="shared" si="9"/>
        <v>#DIV/0!</v>
      </c>
      <c r="K163">
        <f t="shared" si="10"/>
        <v>0</v>
      </c>
      <c r="L163" s="2" t="str">
        <f t="shared" si="12"/>
        <v/>
      </c>
    </row>
    <row r="164" spans="1:12" x14ac:dyDescent="0.25">
      <c r="A164" s="1"/>
      <c r="H164" s="2" t="e">
        <f t="shared" si="9"/>
        <v>#DIV/0!</v>
      </c>
      <c r="K164">
        <f t="shared" si="10"/>
        <v>0</v>
      </c>
      <c r="L164" s="2" t="str">
        <f t="shared" si="12"/>
        <v/>
      </c>
    </row>
    <row r="165" spans="1:12" x14ac:dyDescent="0.25">
      <c r="A165" s="1"/>
      <c r="H165" s="2" t="e">
        <f t="shared" si="9"/>
        <v>#DIV/0!</v>
      </c>
      <c r="K165">
        <f t="shared" si="10"/>
        <v>0</v>
      </c>
      <c r="L165" s="2" t="str">
        <f t="shared" si="12"/>
        <v/>
      </c>
    </row>
    <row r="166" spans="1:12" x14ac:dyDescent="0.25">
      <c r="A166" s="1"/>
      <c r="H166" s="2" t="e">
        <f t="shared" si="9"/>
        <v>#DIV/0!</v>
      </c>
      <c r="K166">
        <f t="shared" si="10"/>
        <v>0</v>
      </c>
      <c r="L166" s="2" t="str">
        <f t="shared" si="12"/>
        <v/>
      </c>
    </row>
    <row r="167" spans="1:12" x14ac:dyDescent="0.25">
      <c r="A167" s="1"/>
      <c r="H167" s="2" t="e">
        <f t="shared" si="9"/>
        <v>#DIV/0!</v>
      </c>
      <c r="K167">
        <f t="shared" si="10"/>
        <v>0</v>
      </c>
      <c r="L167" s="2" t="str">
        <f t="shared" si="12"/>
        <v/>
      </c>
    </row>
    <row r="168" spans="1:12" x14ac:dyDescent="0.25">
      <c r="A168" s="1"/>
      <c r="H168" s="2" t="e">
        <f t="shared" si="9"/>
        <v>#DIV/0!</v>
      </c>
      <c r="K168">
        <f t="shared" si="10"/>
        <v>0</v>
      </c>
      <c r="L168" s="2" t="str">
        <f t="shared" si="12"/>
        <v/>
      </c>
    </row>
    <row r="169" spans="1:12" x14ac:dyDescent="0.25">
      <c r="A169" s="1"/>
      <c r="H169" s="2" t="e">
        <f t="shared" si="9"/>
        <v>#DIV/0!</v>
      </c>
      <c r="K169">
        <f t="shared" si="10"/>
        <v>0</v>
      </c>
      <c r="L169" s="2" t="str">
        <f t="shared" si="12"/>
        <v/>
      </c>
    </row>
    <row r="170" spans="1:12" x14ac:dyDescent="0.25">
      <c r="A170" s="1"/>
      <c r="H170" s="2" t="e">
        <f t="shared" si="9"/>
        <v>#DIV/0!</v>
      </c>
      <c r="K170">
        <f t="shared" si="10"/>
        <v>0</v>
      </c>
      <c r="L170" s="2" t="str">
        <f t="shared" si="12"/>
        <v/>
      </c>
    </row>
    <row r="171" spans="1:12" x14ac:dyDescent="0.25">
      <c r="A171" s="1"/>
      <c r="H171" s="2" t="e">
        <f t="shared" si="9"/>
        <v>#DIV/0!</v>
      </c>
      <c r="K171">
        <f t="shared" si="10"/>
        <v>0</v>
      </c>
      <c r="L171" s="2" t="str">
        <f t="shared" si="12"/>
        <v/>
      </c>
    </row>
    <row r="172" spans="1:12" x14ac:dyDescent="0.25">
      <c r="A172" s="1"/>
      <c r="H172" s="2" t="e">
        <f t="shared" si="9"/>
        <v>#DIV/0!</v>
      </c>
      <c r="K172">
        <f t="shared" si="10"/>
        <v>0</v>
      </c>
      <c r="L172" s="2" t="str">
        <f t="shared" si="12"/>
        <v/>
      </c>
    </row>
    <row r="173" spans="1:12" x14ac:dyDescent="0.25">
      <c r="A173" s="1"/>
      <c r="H173" s="2" t="e">
        <f t="shared" si="9"/>
        <v>#DIV/0!</v>
      </c>
      <c r="K173">
        <f t="shared" si="10"/>
        <v>0</v>
      </c>
      <c r="L173" s="2" t="str">
        <f t="shared" si="12"/>
        <v/>
      </c>
    </row>
    <row r="174" spans="1:12" x14ac:dyDescent="0.25">
      <c r="A174" s="1"/>
      <c r="H174" s="2" t="e">
        <f t="shared" si="9"/>
        <v>#DIV/0!</v>
      </c>
      <c r="K174">
        <f t="shared" si="10"/>
        <v>0</v>
      </c>
      <c r="L174" s="2" t="str">
        <f t="shared" si="12"/>
        <v/>
      </c>
    </row>
    <row r="175" spans="1:12" x14ac:dyDescent="0.25">
      <c r="A175" s="1"/>
      <c r="H175" s="2" t="e">
        <f t="shared" si="9"/>
        <v>#DIV/0!</v>
      </c>
      <c r="K175">
        <f t="shared" si="10"/>
        <v>0</v>
      </c>
      <c r="L175" s="2" t="str">
        <f t="shared" si="12"/>
        <v/>
      </c>
    </row>
    <row r="176" spans="1:12" x14ac:dyDescent="0.25">
      <c r="A176" s="1"/>
      <c r="H176" s="2" t="e">
        <f t="shared" si="9"/>
        <v>#DIV/0!</v>
      </c>
      <c r="K176">
        <f t="shared" si="10"/>
        <v>0</v>
      </c>
      <c r="L176" s="2" t="str">
        <f t="shared" si="12"/>
        <v/>
      </c>
    </row>
    <row r="177" spans="1:12" x14ac:dyDescent="0.25">
      <c r="A177" s="1"/>
      <c r="H177" s="2" t="e">
        <f t="shared" si="9"/>
        <v>#DIV/0!</v>
      </c>
      <c r="K177">
        <f t="shared" si="10"/>
        <v>0</v>
      </c>
      <c r="L177" s="2" t="str">
        <f t="shared" si="12"/>
        <v/>
      </c>
    </row>
    <row r="178" spans="1:12" x14ac:dyDescent="0.25">
      <c r="A178" s="1"/>
      <c r="H178" s="2" t="e">
        <f t="shared" si="9"/>
        <v>#DIV/0!</v>
      </c>
      <c r="K178">
        <f t="shared" si="10"/>
        <v>0</v>
      </c>
      <c r="L178" s="2" t="str">
        <f t="shared" si="12"/>
        <v/>
      </c>
    </row>
    <row r="179" spans="1:12" x14ac:dyDescent="0.25">
      <c r="A179" s="1"/>
      <c r="H179" s="2" t="e">
        <f t="shared" si="9"/>
        <v>#DIV/0!</v>
      </c>
      <c r="K179">
        <f t="shared" si="10"/>
        <v>0</v>
      </c>
      <c r="L179" s="2" t="str">
        <f t="shared" si="12"/>
        <v/>
      </c>
    </row>
    <row r="180" spans="1:12" x14ac:dyDescent="0.25">
      <c r="A180" s="1"/>
      <c r="H180" s="2" t="e">
        <f t="shared" si="9"/>
        <v>#DIV/0!</v>
      </c>
      <c r="K180">
        <f t="shared" si="10"/>
        <v>0</v>
      </c>
      <c r="L180" s="2" t="str">
        <f t="shared" si="12"/>
        <v/>
      </c>
    </row>
    <row r="181" spans="1:12" x14ac:dyDescent="0.25">
      <c r="A181" s="1"/>
      <c r="H181" s="2" t="e">
        <f t="shared" si="9"/>
        <v>#DIV/0!</v>
      </c>
      <c r="K181">
        <f t="shared" si="10"/>
        <v>0</v>
      </c>
      <c r="L181" s="2" t="str">
        <f t="shared" si="12"/>
        <v/>
      </c>
    </row>
    <row r="182" spans="1:12" x14ac:dyDescent="0.25">
      <c r="A182" s="1"/>
      <c r="H182" s="2" t="e">
        <f t="shared" si="9"/>
        <v>#DIV/0!</v>
      </c>
      <c r="K182">
        <f t="shared" si="10"/>
        <v>0</v>
      </c>
      <c r="L182" s="2" t="str">
        <f t="shared" si="12"/>
        <v/>
      </c>
    </row>
    <row r="183" spans="1:12" x14ac:dyDescent="0.25">
      <c r="A183" s="1"/>
      <c r="H183" s="2" t="e">
        <f t="shared" si="9"/>
        <v>#DIV/0!</v>
      </c>
      <c r="K183">
        <f t="shared" si="10"/>
        <v>0</v>
      </c>
      <c r="L183" s="2" t="str">
        <f t="shared" si="12"/>
        <v/>
      </c>
    </row>
    <row r="184" spans="1:12" x14ac:dyDescent="0.25">
      <c r="A184" s="1"/>
      <c r="H184" s="2" t="e">
        <f t="shared" si="9"/>
        <v>#DIV/0!</v>
      </c>
      <c r="K184">
        <f t="shared" si="10"/>
        <v>0</v>
      </c>
      <c r="L184" s="2" t="str">
        <f t="shared" si="12"/>
        <v/>
      </c>
    </row>
    <row r="185" spans="1:12" x14ac:dyDescent="0.25">
      <c r="A185" s="1"/>
      <c r="H185" s="2" t="e">
        <f t="shared" si="9"/>
        <v>#DIV/0!</v>
      </c>
      <c r="K185">
        <f t="shared" si="10"/>
        <v>0</v>
      </c>
      <c r="L185" s="2" t="str">
        <f t="shared" si="12"/>
        <v/>
      </c>
    </row>
    <row r="186" spans="1:12" x14ac:dyDescent="0.25">
      <c r="A186" s="1"/>
      <c r="H186" s="2" t="e">
        <f t="shared" si="9"/>
        <v>#DIV/0!</v>
      </c>
      <c r="K186">
        <f t="shared" si="10"/>
        <v>0</v>
      </c>
      <c r="L186" s="2" t="str">
        <f t="shared" si="12"/>
        <v/>
      </c>
    </row>
    <row r="189" spans="1:12" x14ac:dyDescent="0.25">
      <c r="C189" t="s">
        <v>5099</v>
      </c>
      <c r="E189">
        <f>SUM(E2:E188)</f>
        <v>123</v>
      </c>
      <c r="K189">
        <f>SUM(K2:K188)</f>
        <v>-0.58000000000000096</v>
      </c>
      <c r="L189" s="3">
        <f>K189/E189</f>
        <v>-4.7154471544715521E-3</v>
      </c>
    </row>
    <row r="191" spans="1:12" x14ac:dyDescent="0.25">
      <c r="C191" t="s">
        <v>5100</v>
      </c>
      <c r="E191">
        <f>SUMIF($I$2:$I$186,"G",$E$2:$E$186)</f>
        <v>18</v>
      </c>
      <c r="K191">
        <f>SUMIF($I$2:$I$186,"G",$K$2:$K$186)</f>
        <v>1.75</v>
      </c>
      <c r="L191" s="3">
        <f>K191/E191</f>
        <v>9.7222222222222224E-2</v>
      </c>
    </row>
    <row r="192" spans="1:12" x14ac:dyDescent="0.25">
      <c r="C192" t="s">
        <v>5101</v>
      </c>
      <c r="E192">
        <f>SUMIF($I$2:$I$186,"Y",$E$2:$E$186)</f>
        <v>98</v>
      </c>
      <c r="K192">
        <f>SUMIF($I$2:$I$186,"Y",$K$2:$K$186)</f>
        <v>-4.5300000000000029</v>
      </c>
      <c r="L192" s="3">
        <f>K192/E192</f>
        <v>-4.6224489795918394E-2</v>
      </c>
    </row>
    <row r="193" spans="3:12" x14ac:dyDescent="0.25">
      <c r="C193" t="s">
        <v>5102</v>
      </c>
      <c r="E193">
        <f>SUMIF($I$2:$I$186,"R",$E$2:$E$186)</f>
        <v>7</v>
      </c>
      <c r="K193">
        <f>SUMIF($I$2:$I$186,"R",$K$2:$K$186)</f>
        <v>2.1999999999999993</v>
      </c>
      <c r="L193" s="3">
        <f>K193/E193</f>
        <v>0.31428571428571417</v>
      </c>
    </row>
    <row r="195" spans="3:12" x14ac:dyDescent="0.25">
      <c r="C195" t="s">
        <v>5104</v>
      </c>
      <c r="E195">
        <f>SUMIF($D$2:D$186,"4",$E$2:$E$186)</f>
        <v>88</v>
      </c>
      <c r="K195">
        <f>SUMIF($D$2:$D$186,"4",$K$2:$K$186)</f>
        <v>1.6399999999999988</v>
      </c>
      <c r="L195" s="3">
        <f>K195/E195</f>
        <v>1.8636363636363621E-2</v>
      </c>
    </row>
    <row r="196" spans="3:12" x14ac:dyDescent="0.25">
      <c r="C196" t="s">
        <v>5103</v>
      </c>
      <c r="E196">
        <f>SUMIF($D$2:D$186,"6",$E$2:$E$186)</f>
        <v>35</v>
      </c>
      <c r="K196">
        <f>SUMIF($D$2:$D$186,"6",$K$2:$K$186)</f>
        <v>-2.2199999999999998</v>
      </c>
      <c r="L196" s="3">
        <f>K196/E196</f>
        <v>-6.3428571428571418E-2</v>
      </c>
    </row>
  </sheetData>
  <autoFilter ref="A1:K180" xr:uid="{00000000-0001-0000-0000-000000000000}"/>
  <conditionalFormatting sqref="I1:I1048576">
    <cfRule type="cellIs" dxfId="2" priority="1" operator="equal">
      <formula>"R"</formula>
    </cfRule>
    <cfRule type="cellIs" dxfId="1" priority="2" operator="equal">
      <formula>"Y"</formula>
    </cfRule>
    <cfRule type="cellIs" dxfId="0" priority="3" operator="equal">
      <formula>"G"</formula>
    </cfRule>
  </conditionalFormatting>
  <conditionalFormatting sqref="L2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88 L194 M189 L1:M1 L197:L1048576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3477" workbookViewId="0">
      <selection activeCell="A3495" sqref="A349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2024-12-03T22:35:56Z</dcterms:modified>
</cp:coreProperties>
</file>