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jamia\MSDS 475\Final Project\"/>
    </mc:Choice>
  </mc:AlternateContent>
  <xr:revisionPtr revIDLastSave="0" documentId="13_ncr:1_{D5250072-5531-4F05-AC93-D88D73A31545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FPDD Gantt Chart 02" sheetId="1" r:id="rId1"/>
    <sheet name="Copy of FPDD Gantt Chart 02" sheetId="2" r:id="rId2"/>
    <sheet name="Revised Budget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LwMlElAv4lXOn5mPge/eZhuFb/oF9rVrkDjcgJXzgwE="/>
    </ext>
  </extLst>
</workbook>
</file>

<file path=xl/calcChain.xml><?xml version="1.0" encoding="utf-8"?>
<calcChain xmlns="http://schemas.openxmlformats.org/spreadsheetml/2006/main">
  <c r="A12" i="3" l="1"/>
  <c r="A13" i="3"/>
  <c r="A11" i="2"/>
  <c r="A12" i="2"/>
  <c r="A13" i="2"/>
  <c r="A14" i="2"/>
  <c r="A15" i="2"/>
  <c r="A16" i="2"/>
  <c r="A17" i="2"/>
  <c r="A18" i="2"/>
  <c r="A23" i="2"/>
</calcChain>
</file>

<file path=xl/sharedStrings.xml><?xml version="1.0" encoding="utf-8"?>
<sst xmlns="http://schemas.openxmlformats.org/spreadsheetml/2006/main" count="106" uniqueCount="60">
  <si>
    <t>FPD DM Gantt Chart</t>
  </si>
  <si>
    <t>Time Period ( 2 week periods)</t>
  </si>
  <si>
    <t>(status 8/31)</t>
  </si>
  <si>
    <t>Jul</t>
  </si>
  <si>
    <t>Aug</t>
  </si>
  <si>
    <t>Sep</t>
  </si>
  <si>
    <t>Oct</t>
  </si>
  <si>
    <t>Nov</t>
  </si>
  <si>
    <t>Dec</t>
  </si>
  <si>
    <t>Budget</t>
  </si>
  <si>
    <t>Activity</t>
  </si>
  <si>
    <t xml:space="preserve">Duration </t>
  </si>
  <si>
    <t>ES</t>
  </si>
  <si>
    <t>LF</t>
  </si>
  <si>
    <t>Slack</t>
  </si>
  <si>
    <t>A. Define Requirements</t>
  </si>
  <si>
    <t>B. Design Dashboard</t>
  </si>
  <si>
    <t>C. Acquire Hardware/Software</t>
  </si>
  <si>
    <t>SLACK</t>
  </si>
  <si>
    <t>D. Construct DB Software</t>
  </si>
  <si>
    <t>E. Test Software</t>
  </si>
  <si>
    <t>F. Train Users</t>
  </si>
  <si>
    <t>G. Deploy DB</t>
  </si>
  <si>
    <t>H. Project Management</t>
  </si>
  <si>
    <t xml:space="preserve"> </t>
  </si>
  <si>
    <t>Prototype done</t>
  </si>
  <si>
    <t>EOC Review</t>
  </si>
  <si>
    <t>FPPD deployed</t>
  </si>
  <si>
    <t>Time Period ( 2 week periods - with some broken down into smaller increments)</t>
  </si>
  <si>
    <t>Duration</t>
  </si>
  <si>
    <t>EF</t>
  </si>
  <si>
    <t>LS</t>
  </si>
  <si>
    <t>E. Additional Data per Change Request</t>
  </si>
  <si>
    <t>F. Test Software</t>
  </si>
  <si>
    <t>G. Train Users</t>
  </si>
  <si>
    <t>H. Deploy DB</t>
  </si>
  <si>
    <t>I. Project Management</t>
  </si>
  <si>
    <t>Emergency 
(Add'l. Expenses, Consulting, etc.)</t>
  </si>
  <si>
    <t>Prototype Done</t>
  </si>
  <si>
    <t>FPDD Deployed</t>
  </si>
  <si>
    <t>Software Freeze</t>
  </si>
  <si>
    <t>Holiday Shutdown</t>
  </si>
  <si>
    <t>Time Period ( 10 work-day periods)</t>
  </si>
  <si>
    <t>C. Source/Cleanse Data</t>
  </si>
  <si>
    <t>D. Develop Analytics Model</t>
  </si>
  <si>
    <t>Month 1</t>
  </si>
  <si>
    <t>Month 2</t>
  </si>
  <si>
    <t>Month 3</t>
  </si>
  <si>
    <t>Month 4</t>
  </si>
  <si>
    <t>Month 5</t>
  </si>
  <si>
    <t>Month 6</t>
  </si>
  <si>
    <t>Define Requirements</t>
  </si>
  <si>
    <t xml:space="preserve">Dashboard Design </t>
  </si>
  <si>
    <t>Analytics Model and</t>
  </si>
  <si>
    <t>Dashbaord Complete</t>
  </si>
  <si>
    <t>Deployment</t>
  </si>
  <si>
    <t>Project Closed</t>
  </si>
  <si>
    <t>E. Construct DB Software</t>
  </si>
  <si>
    <t>Duration: 130 days</t>
  </si>
  <si>
    <t>Critical Path: ABDEFGH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</si>
</sst>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3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sz val="10"/>
      <color theme="1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2"/>
      <color rgb="FF000000"/>
      <name val="&quot;Aptos Narrow&quot;"/>
    </font>
    <font>
      <sz val="11"/>
      <name val="Calibri"/>
    </font>
    <font>
      <b/>
      <sz val="11"/>
      <color rgb="FF000000"/>
      <name val="&quot;Aptos Narrow&quot;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DAF2D0"/>
        <bgColor rgb="FFDAF2D0"/>
      </patternFill>
    </fill>
    <fill>
      <patternFill patternType="solid">
        <fgColor rgb="FFADADAD"/>
        <bgColor rgb="FFADADAD"/>
      </patternFill>
    </fill>
    <fill>
      <patternFill patternType="solid">
        <fgColor rgb="FF4385F5"/>
        <bgColor rgb="FF4385F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theme="1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theme="1"/>
      </patternFill>
    </fill>
  </fills>
  <borders count="43"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9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2" fillId="2" borderId="5" xfId="0" applyFont="1" applyFill="1" applyBorder="1"/>
    <xf numFmtId="0" fontId="2" fillId="0" borderId="1" xfId="0" applyFont="1" applyBorder="1"/>
    <xf numFmtId="44" fontId="4" fillId="0" borderId="0" xfId="0" applyNumberFormat="1" applyFont="1"/>
    <xf numFmtId="0" fontId="4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4" fillId="2" borderId="2" xfId="0" applyFont="1" applyFill="1" applyBorder="1"/>
    <xf numFmtId="0" fontId="4" fillId="0" borderId="14" xfId="0" applyFont="1" applyBorder="1"/>
    <xf numFmtId="0" fontId="2" fillId="2" borderId="15" xfId="0" applyFont="1" applyFill="1" applyBorder="1"/>
    <xf numFmtId="0" fontId="2" fillId="2" borderId="16" xfId="0" applyFont="1" applyFill="1" applyBorder="1" applyAlignment="1">
      <alignment horizontal="center"/>
    </xf>
    <xf numFmtId="0" fontId="2" fillId="0" borderId="1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8" xfId="0" applyFont="1" applyBorder="1"/>
    <xf numFmtId="0" fontId="2" fillId="0" borderId="10" xfId="0" applyFont="1" applyBorder="1"/>
    <xf numFmtId="0" fontId="2" fillId="2" borderId="19" xfId="0" applyFont="1" applyFill="1" applyBorder="1"/>
    <xf numFmtId="0" fontId="2" fillId="3" borderId="20" xfId="0" applyFont="1" applyFill="1" applyBorder="1"/>
    <xf numFmtId="0" fontId="2" fillId="3" borderId="21" xfId="0" applyFont="1" applyFill="1" applyBorder="1"/>
    <xf numFmtId="0" fontId="2" fillId="3" borderId="22" xfId="0" applyFont="1" applyFill="1" applyBorder="1"/>
    <xf numFmtId="0" fontId="2" fillId="0" borderId="2" xfId="0" applyFont="1" applyBorder="1"/>
    <xf numFmtId="0" fontId="2" fillId="0" borderId="23" xfId="0" applyFont="1" applyBorder="1"/>
    <xf numFmtId="0" fontId="2" fillId="0" borderId="24" xfId="0" applyFont="1" applyBorder="1"/>
    <xf numFmtId="0" fontId="2" fillId="3" borderId="25" xfId="0" applyFont="1" applyFill="1" applyBorder="1"/>
    <xf numFmtId="0" fontId="2" fillId="3" borderId="16" xfId="0" applyFont="1" applyFill="1" applyBorder="1"/>
    <xf numFmtId="0" fontId="2" fillId="0" borderId="3" xfId="0" applyFont="1" applyBorder="1"/>
    <xf numFmtId="0" fontId="2" fillId="0" borderId="4" xfId="0" applyFont="1" applyBorder="1"/>
    <xf numFmtId="0" fontId="2" fillId="3" borderId="26" xfId="0" applyFont="1" applyFill="1" applyBorder="1"/>
    <xf numFmtId="0" fontId="4" fillId="0" borderId="9" xfId="0" applyFont="1" applyBorder="1"/>
    <xf numFmtId="0" fontId="2" fillId="0" borderId="27" xfId="0" applyFont="1" applyBorder="1"/>
    <xf numFmtId="0" fontId="2" fillId="0" borderId="28" xfId="0" applyFont="1" applyBorder="1"/>
    <xf numFmtId="0" fontId="2" fillId="0" borderId="29" xfId="0" applyFont="1" applyBorder="1"/>
    <xf numFmtId="0" fontId="2" fillId="3" borderId="12" xfId="0" applyFont="1" applyFill="1" applyBorder="1"/>
    <xf numFmtId="0" fontId="4" fillId="2" borderId="6" xfId="0" applyFont="1" applyFill="1" applyBorder="1"/>
    <xf numFmtId="0" fontId="4" fillId="2" borderId="25" xfId="0" applyFont="1" applyFill="1" applyBorder="1"/>
    <xf numFmtId="0" fontId="4" fillId="2" borderId="21" xfId="0" applyFont="1" applyFill="1" applyBorder="1"/>
    <xf numFmtId="0" fontId="4" fillId="2" borderId="30" xfId="0" applyFont="1" applyFill="1" applyBorder="1"/>
    <xf numFmtId="0" fontId="4" fillId="4" borderId="20" xfId="0" applyFont="1" applyFill="1" applyBorder="1"/>
    <xf numFmtId="0" fontId="4" fillId="4" borderId="21" xfId="0" applyFont="1" applyFill="1" applyBorder="1"/>
    <xf numFmtId="0" fontId="4" fillId="4" borderId="16" xfId="0" applyFont="1" applyFill="1" applyBorder="1"/>
    <xf numFmtId="0" fontId="4" fillId="0" borderId="18" xfId="0" applyFont="1" applyBorder="1"/>
    <xf numFmtId="0" fontId="4" fillId="0" borderId="23" xfId="0" applyFont="1" applyBorder="1"/>
    <xf numFmtId="0" fontId="4" fillId="0" borderId="24" xfId="0" applyFont="1" applyBorder="1"/>
    <xf numFmtId="0" fontId="4" fillId="0" borderId="0" xfId="0" applyFont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0" fontId="5" fillId="0" borderId="2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6" fillId="5" borderId="0" xfId="0" applyFont="1" applyFill="1"/>
    <xf numFmtId="0" fontId="7" fillId="5" borderId="0" xfId="0" applyFont="1" applyFill="1" applyAlignment="1">
      <alignment horizontal="right"/>
    </xf>
    <xf numFmtId="0" fontId="3" fillId="0" borderId="2" xfId="0" applyFont="1" applyBorder="1"/>
    <xf numFmtId="0" fontId="7" fillId="5" borderId="0" xfId="0" applyFont="1" applyFill="1"/>
    <xf numFmtId="44" fontId="4" fillId="0" borderId="2" xfId="0" applyNumberFormat="1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6" fillId="5" borderId="0" xfId="0" applyFont="1" applyFill="1" applyAlignment="1">
      <alignment horizontal="center"/>
    </xf>
    <xf numFmtId="0" fontId="6" fillId="5" borderId="31" xfId="0" applyFont="1" applyFill="1" applyBorder="1" applyAlignment="1">
      <alignment horizontal="center"/>
    </xf>
    <xf numFmtId="0" fontId="8" fillId="5" borderId="0" xfId="0" applyFont="1" applyFill="1" applyAlignment="1">
      <alignment horizontal="center"/>
    </xf>
    <xf numFmtId="0" fontId="6" fillId="5" borderId="31" xfId="0" applyFont="1" applyFill="1" applyBorder="1"/>
    <xf numFmtId="0" fontId="8" fillId="5" borderId="0" xfId="0" applyFont="1" applyFill="1"/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3" fillId="0" borderId="2" xfId="0" applyFont="1" applyBorder="1" applyAlignment="1">
      <alignment vertical="center"/>
    </xf>
    <xf numFmtId="164" fontId="6" fillId="0" borderId="18" xfId="0" applyNumberFormat="1" applyFont="1" applyBorder="1" applyAlignment="1">
      <alignment horizontal="center"/>
    </xf>
    <xf numFmtId="0" fontId="7" fillId="0" borderId="24" xfId="0" applyFont="1" applyBorder="1"/>
    <xf numFmtId="0" fontId="7" fillId="6" borderId="24" xfId="0" applyFont="1" applyFill="1" applyBorder="1"/>
    <xf numFmtId="0" fontId="7" fillId="0" borderId="24" xfId="0" applyFont="1" applyBorder="1" applyAlignment="1">
      <alignment horizontal="center"/>
    </xf>
    <xf numFmtId="0" fontId="7" fillId="0" borderId="18" xfId="0" applyFont="1" applyBorder="1"/>
    <xf numFmtId="0" fontId="7" fillId="0" borderId="33" xfId="0" applyFont="1" applyBorder="1"/>
    <xf numFmtId="164" fontId="6" fillId="7" borderId="18" xfId="0" applyNumberFormat="1" applyFont="1" applyFill="1" applyBorder="1" applyAlignment="1">
      <alignment horizontal="center"/>
    </xf>
    <xf numFmtId="0" fontId="6" fillId="7" borderId="24" xfId="0" applyFont="1" applyFill="1" applyBorder="1" applyAlignment="1">
      <alignment horizontal="left"/>
    </xf>
    <xf numFmtId="0" fontId="6" fillId="7" borderId="24" xfId="0" applyFont="1" applyFill="1" applyBorder="1" applyAlignment="1">
      <alignment horizontal="center"/>
    </xf>
    <xf numFmtId="0" fontId="7" fillId="6" borderId="33" xfId="0" applyFont="1" applyFill="1" applyBorder="1" applyAlignment="1">
      <alignment horizontal="center"/>
    </xf>
    <xf numFmtId="0" fontId="7" fillId="6" borderId="18" xfId="0" applyFont="1" applyFill="1" applyBorder="1" applyAlignment="1">
      <alignment horizontal="center"/>
    </xf>
    <xf numFmtId="0" fontId="7" fillId="0" borderId="31" xfId="0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6" borderId="24" xfId="0" applyFont="1" applyFill="1" applyBorder="1" applyAlignment="1">
      <alignment horizontal="center"/>
    </xf>
    <xf numFmtId="0" fontId="7" fillId="6" borderId="9" xfId="0" applyFont="1" applyFill="1" applyBorder="1" applyAlignment="1">
      <alignment horizontal="center"/>
    </xf>
    <xf numFmtId="0" fontId="7" fillId="6" borderId="8" xfId="0" applyFont="1" applyFill="1" applyBorder="1" applyAlignment="1">
      <alignment horizontal="center"/>
    </xf>
    <xf numFmtId="0" fontId="6" fillId="0" borderId="24" xfId="0" applyFont="1" applyBorder="1" applyAlignment="1">
      <alignment horizontal="left"/>
    </xf>
    <xf numFmtId="0" fontId="6" fillId="0" borderId="24" xfId="0" applyFont="1" applyBorder="1" applyAlignment="1">
      <alignment horizontal="center"/>
    </xf>
    <xf numFmtId="0" fontId="6" fillId="6" borderId="24" xfId="0" applyFont="1" applyFill="1" applyBorder="1"/>
    <xf numFmtId="0" fontId="6" fillId="0" borderId="33" xfId="0" applyFont="1" applyBorder="1"/>
    <xf numFmtId="0" fontId="7" fillId="6" borderId="14" xfId="0" applyFont="1" applyFill="1" applyBorder="1"/>
    <xf numFmtId="0" fontId="7" fillId="8" borderId="2" xfId="0" applyFont="1" applyFill="1" applyBorder="1" applyAlignment="1">
      <alignment horizontal="center"/>
    </xf>
    <xf numFmtId="0" fontId="7" fillId="0" borderId="31" xfId="0" applyFont="1" applyBorder="1"/>
    <xf numFmtId="0" fontId="7" fillId="0" borderId="0" xfId="0" applyFont="1"/>
    <xf numFmtId="0" fontId="7" fillId="0" borderId="10" xfId="0" applyFont="1" applyBorder="1"/>
    <xf numFmtId="0" fontId="7" fillId="6" borderId="31" xfId="0" applyFont="1" applyFill="1" applyBorder="1" applyAlignment="1">
      <alignment horizontal="center"/>
    </xf>
    <xf numFmtId="0" fontId="6" fillId="0" borderId="24" xfId="0" applyFont="1" applyBorder="1"/>
    <xf numFmtId="0" fontId="7" fillId="6" borderId="28" xfId="0" applyFont="1" applyFill="1" applyBorder="1"/>
    <xf numFmtId="0" fontId="7" fillId="9" borderId="14" xfId="0" applyFont="1" applyFill="1" applyBorder="1"/>
    <xf numFmtId="0" fontId="7" fillId="9" borderId="10" xfId="0" applyFont="1" applyFill="1" applyBorder="1"/>
    <xf numFmtId="0" fontId="7" fillId="9" borderId="24" xfId="0" applyFont="1" applyFill="1" applyBorder="1"/>
    <xf numFmtId="0" fontId="7" fillId="6" borderId="4" xfId="0" applyFont="1" applyFill="1" applyBorder="1"/>
    <xf numFmtId="44" fontId="3" fillId="0" borderId="2" xfId="0" applyNumberFormat="1" applyFont="1" applyBorder="1" applyAlignment="1">
      <alignment vertical="center"/>
    </xf>
    <xf numFmtId="0" fontId="7" fillId="0" borderId="4" xfId="0" applyFont="1" applyBorder="1"/>
    <xf numFmtId="0" fontId="7" fillId="9" borderId="33" xfId="0" applyFont="1" applyFill="1" applyBorder="1"/>
    <xf numFmtId="44" fontId="2" fillId="0" borderId="2" xfId="0" applyNumberFormat="1" applyFont="1" applyBorder="1" applyAlignment="1">
      <alignment vertical="center"/>
    </xf>
    <xf numFmtId="0" fontId="2" fillId="0" borderId="2" xfId="0" applyFont="1" applyBorder="1" applyAlignment="1">
      <alignment horizontal="right" vertical="center"/>
    </xf>
    <xf numFmtId="0" fontId="7" fillId="9" borderId="33" xfId="0" applyFont="1" applyFill="1" applyBorder="1" applyAlignment="1">
      <alignment horizontal="center"/>
    </xf>
    <xf numFmtId="0" fontId="4" fillId="0" borderId="0" xfId="0" applyFont="1"/>
    <xf numFmtId="0" fontId="7" fillId="9" borderId="0" xfId="0" applyFont="1" applyFill="1" applyAlignment="1">
      <alignment horizontal="center"/>
    </xf>
    <xf numFmtId="0" fontId="6" fillId="0" borderId="31" xfId="0" applyFont="1" applyBorder="1"/>
    <xf numFmtId="0" fontId="7" fillId="0" borderId="34" xfId="0" applyFont="1" applyBorder="1"/>
    <xf numFmtId="0" fontId="7" fillId="0" borderId="0" xfId="0" applyFont="1" applyAlignment="1">
      <alignment horizontal="center"/>
    </xf>
    <xf numFmtId="0" fontId="7" fillId="0" borderId="34" xfId="0" applyFont="1" applyBorder="1" applyAlignment="1">
      <alignment horizontal="center"/>
    </xf>
    <xf numFmtId="0" fontId="7" fillId="5" borderId="28" xfId="0" applyFont="1" applyFill="1" applyBorder="1" applyAlignment="1">
      <alignment horizontal="center"/>
    </xf>
    <xf numFmtId="0" fontId="7" fillId="9" borderId="35" xfId="0" applyFont="1" applyFill="1" applyBorder="1" applyAlignment="1">
      <alignment horizontal="center"/>
    </xf>
    <xf numFmtId="0" fontId="7" fillId="6" borderId="31" xfId="0" applyFont="1" applyFill="1" applyBorder="1"/>
    <xf numFmtId="0" fontId="6" fillId="6" borderId="33" xfId="0" applyFont="1" applyFill="1" applyBorder="1"/>
    <xf numFmtId="0" fontId="6" fillId="6" borderId="2" xfId="0" applyFont="1" applyFill="1" applyBorder="1"/>
    <xf numFmtId="0" fontId="6" fillId="6" borderId="4" xfId="0" applyFont="1" applyFill="1" applyBorder="1"/>
    <xf numFmtId="0" fontId="6" fillId="6" borderId="32" xfId="0" applyFont="1" applyFill="1" applyBorder="1"/>
    <xf numFmtId="0" fontId="6" fillId="8" borderId="14" xfId="0" applyFont="1" applyFill="1" applyBorder="1"/>
    <xf numFmtId="0" fontId="6" fillId="8" borderId="4" xfId="0" applyFont="1" applyFill="1" applyBorder="1"/>
    <xf numFmtId="0" fontId="6" fillId="8" borderId="32" xfId="0" applyFont="1" applyFill="1" applyBorder="1"/>
    <xf numFmtId="0" fontId="6" fillId="0" borderId="18" xfId="0" applyFont="1" applyBorder="1" applyAlignment="1">
      <alignment horizontal="center"/>
    </xf>
    <xf numFmtId="0" fontId="6" fillId="0" borderId="34" xfId="0" applyFont="1" applyBorder="1"/>
    <xf numFmtId="0" fontId="7" fillId="0" borderId="24" xfId="0" applyFont="1" applyBorder="1" applyAlignment="1">
      <alignment horizontal="right"/>
    </xf>
    <xf numFmtId="0" fontId="7" fillId="0" borderId="14" xfId="0" applyFont="1" applyBorder="1"/>
    <xf numFmtId="0" fontId="8" fillId="0" borderId="0" xfId="0" applyFont="1" applyAlignment="1">
      <alignment horizontal="left"/>
    </xf>
    <xf numFmtId="164" fontId="7" fillId="5" borderId="0" xfId="0" applyNumberFormat="1" applyFont="1" applyFill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0" borderId="0" xfId="0" applyFont="1"/>
    <xf numFmtId="0" fontId="2" fillId="0" borderId="5" xfId="0" applyFont="1" applyBorder="1"/>
    <xf numFmtId="0" fontId="0" fillId="0" borderId="5" xfId="0" applyBorder="1"/>
    <xf numFmtId="0" fontId="3" fillId="0" borderId="5" xfId="0" applyFont="1" applyBorder="1"/>
    <xf numFmtId="0" fontId="4" fillId="0" borderId="5" xfId="0" applyFont="1" applyBorder="1"/>
    <xf numFmtId="0" fontId="1" fillId="0" borderId="5" xfId="0" applyFont="1" applyBorder="1"/>
    <xf numFmtId="0" fontId="2" fillId="0" borderId="5" xfId="0" applyFont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right"/>
    </xf>
    <xf numFmtId="0" fontId="4" fillId="0" borderId="5" xfId="0" applyFont="1" applyBorder="1" applyAlignment="1">
      <alignment horizontal="left"/>
    </xf>
    <xf numFmtId="0" fontId="4" fillId="0" borderId="5" xfId="0" applyFont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44" fontId="4" fillId="0" borderId="5" xfId="0" applyNumberFormat="1" applyFont="1" applyBorder="1"/>
    <xf numFmtId="0" fontId="4" fillId="2" borderId="5" xfId="0" applyFont="1" applyFill="1" applyBorder="1"/>
    <xf numFmtId="44" fontId="3" fillId="0" borderId="5" xfId="0" applyNumberFormat="1" applyFont="1" applyBorder="1"/>
    <xf numFmtId="0" fontId="4" fillId="0" borderId="5" xfId="0" applyFont="1" applyBorder="1" applyAlignment="1">
      <alignment wrapText="1"/>
    </xf>
    <xf numFmtId="0" fontId="2" fillId="11" borderId="36" xfId="0" applyFont="1" applyFill="1" applyBorder="1" applyAlignment="1">
      <alignment horizontal="center"/>
    </xf>
    <xf numFmtId="0" fontId="2" fillId="3" borderId="36" xfId="0" applyFont="1" applyFill="1" applyBorder="1"/>
    <xf numFmtId="0" fontId="2" fillId="3" borderId="39" xfId="0" applyFont="1" applyFill="1" applyBorder="1"/>
    <xf numFmtId="0" fontId="2" fillId="3" borderId="38" xfId="0" applyFont="1" applyFill="1" applyBorder="1"/>
    <xf numFmtId="0" fontId="11" fillId="0" borderId="5" xfId="0" applyFont="1" applyBorder="1"/>
    <xf numFmtId="0" fontId="12" fillId="0" borderId="5" xfId="0" applyFont="1" applyBorder="1" applyAlignment="1">
      <alignment horizontal="left" indent="7"/>
    </xf>
    <xf numFmtId="0" fontId="11" fillId="0" borderId="5" xfId="0" applyFont="1" applyBorder="1" applyAlignment="1">
      <alignment horizontal="left"/>
    </xf>
    <xf numFmtId="0" fontId="2" fillId="11" borderId="37" xfId="0" applyFont="1" applyFill="1" applyBorder="1"/>
    <xf numFmtId="0" fontId="12" fillId="11" borderId="41" xfId="0" applyFont="1" applyFill="1" applyBorder="1" applyAlignment="1">
      <alignment horizontal="center"/>
    </xf>
    <xf numFmtId="0" fontId="12" fillId="0" borderId="5" xfId="0" applyFont="1" applyBorder="1" applyAlignment="1">
      <alignment horizontal="right"/>
    </xf>
    <xf numFmtId="0" fontId="0" fillId="0" borderId="5" xfId="0" applyBorder="1"/>
    <xf numFmtId="0" fontId="2" fillId="11" borderId="37" xfId="0" applyFont="1" applyFill="1" applyBorder="1" applyAlignment="1">
      <alignment horizontal="center"/>
    </xf>
    <xf numFmtId="0" fontId="2" fillId="11" borderId="42" xfId="0" applyFont="1" applyFill="1" applyBorder="1" applyAlignment="1">
      <alignment horizontal="center"/>
    </xf>
    <xf numFmtId="0" fontId="4" fillId="13" borderId="37" xfId="0" applyFont="1" applyFill="1" applyBorder="1"/>
    <xf numFmtId="0" fontId="4" fillId="13" borderId="40" xfId="0" applyFont="1" applyFill="1" applyBorder="1"/>
    <xf numFmtId="0" fontId="4" fillId="13" borderId="38" xfId="0" applyFont="1" applyFill="1" applyBorder="1"/>
    <xf numFmtId="0" fontId="2" fillId="12" borderId="37" xfId="0" applyFont="1" applyFill="1" applyBorder="1"/>
    <xf numFmtId="0" fontId="2" fillId="12" borderId="40" xfId="0" applyFont="1" applyFill="1" applyBorder="1"/>
    <xf numFmtId="0" fontId="2" fillId="3" borderId="37" xfId="0" applyFont="1" applyFill="1" applyBorder="1"/>
    <xf numFmtId="0" fontId="2" fillId="3" borderId="40" xfId="0" applyFont="1" applyFill="1" applyBorder="1"/>
    <xf numFmtId="0" fontId="2" fillId="3" borderId="38" xfId="0" applyFont="1" applyFill="1" applyBorder="1"/>
    <xf numFmtId="0" fontId="5" fillId="0" borderId="5" xfId="0" applyFont="1" applyBorder="1" applyAlignment="1">
      <alignment wrapText="1"/>
    </xf>
    <xf numFmtId="0" fontId="6" fillId="5" borderId="0" xfId="0" applyFont="1" applyFill="1" applyAlignment="1">
      <alignment horizontal="center"/>
    </xf>
    <xf numFmtId="0" fontId="0" fillId="0" borderId="0" xfId="0"/>
    <xf numFmtId="0" fontId="7" fillId="8" borderId="32" xfId="0" applyFont="1" applyFill="1" applyBorder="1" applyAlignment="1">
      <alignment horizontal="center"/>
    </xf>
    <xf numFmtId="0" fontId="9" fillId="0" borderId="32" xfId="0" applyFont="1" applyBorder="1"/>
    <xf numFmtId="0" fontId="7" fillId="9" borderId="14" xfId="0" applyFont="1" applyFill="1" applyBorder="1" applyAlignment="1">
      <alignment horizontal="center"/>
    </xf>
    <xf numFmtId="0" fontId="9" fillId="0" borderId="4" xfId="0" applyFont="1" applyBorder="1"/>
    <xf numFmtId="0" fontId="7" fillId="0" borderId="32" xfId="0" applyFont="1" applyBorder="1" applyAlignment="1">
      <alignment horizontal="center"/>
    </xf>
    <xf numFmtId="0" fontId="7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Budget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'Copy of FPDD Gantt Chart 02'!$A$9</c:f>
              <c:strCache>
                <c:ptCount val="1"/>
                <c:pt idx="0">
                  <c:v>Budget</c:v>
                </c:pt>
              </c:strCache>
            </c:strRef>
          </c:tx>
          <c:dPt>
            <c:idx val="0"/>
            <c:bubble3D val="0"/>
            <c:spPr>
              <a:solidFill>
                <a:srgbClr val="4472C4"/>
              </a:solidFill>
            </c:spPr>
            <c:extLst>
              <c:ext xmlns:c16="http://schemas.microsoft.com/office/drawing/2014/chart" uri="{C3380CC4-5D6E-409C-BE32-E72D297353CC}">
                <c16:uniqueId val="{00000001-8DC9-4AA9-A9DC-B3E1B9CF7F5A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</c:spPr>
            <c:extLst>
              <c:ext xmlns:c16="http://schemas.microsoft.com/office/drawing/2014/chart" uri="{C3380CC4-5D6E-409C-BE32-E72D297353CC}">
                <c16:uniqueId val="{00000003-8DC9-4AA9-A9DC-B3E1B9CF7F5A}"/>
              </c:ext>
            </c:extLst>
          </c:dPt>
          <c:dPt>
            <c:idx val="2"/>
            <c:bubble3D val="0"/>
            <c:spPr>
              <a:solidFill>
                <a:srgbClr val="A5A5A5"/>
              </a:solidFill>
            </c:spPr>
            <c:extLst>
              <c:ext xmlns:c16="http://schemas.microsoft.com/office/drawing/2014/chart" uri="{C3380CC4-5D6E-409C-BE32-E72D297353CC}">
                <c16:uniqueId val="{00000005-8DC9-4AA9-A9DC-B3E1B9CF7F5A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7-8DC9-4AA9-A9DC-B3E1B9CF7F5A}"/>
              </c:ext>
            </c:extLst>
          </c:dPt>
          <c:dPt>
            <c:idx val="4"/>
            <c:bubble3D val="0"/>
            <c:spPr>
              <a:solidFill>
                <a:srgbClr val="5B9BD5"/>
              </a:solidFill>
            </c:spPr>
            <c:extLst>
              <c:ext xmlns:c16="http://schemas.microsoft.com/office/drawing/2014/chart" uri="{C3380CC4-5D6E-409C-BE32-E72D297353CC}">
                <c16:uniqueId val="{00000009-8DC9-4AA9-A9DC-B3E1B9CF7F5A}"/>
              </c:ext>
            </c:extLst>
          </c:dPt>
          <c:dPt>
            <c:idx val="5"/>
            <c:bubble3D val="0"/>
            <c:spPr>
              <a:solidFill>
                <a:srgbClr val="70AD47"/>
              </a:solidFill>
            </c:spPr>
            <c:extLst>
              <c:ext xmlns:c16="http://schemas.microsoft.com/office/drawing/2014/chart" uri="{C3380CC4-5D6E-409C-BE32-E72D297353CC}">
                <c16:uniqueId val="{0000000B-8DC9-4AA9-A9DC-B3E1B9CF7F5A}"/>
              </c:ext>
            </c:extLst>
          </c:dPt>
          <c:dPt>
            <c:idx val="6"/>
            <c:bubble3D val="0"/>
            <c:spPr>
              <a:solidFill>
                <a:srgbClr val="7C9CD6"/>
              </a:solidFill>
            </c:spPr>
            <c:extLst>
              <c:ext xmlns:c16="http://schemas.microsoft.com/office/drawing/2014/chart" uri="{C3380CC4-5D6E-409C-BE32-E72D297353CC}">
                <c16:uniqueId val="{0000000D-8DC9-4AA9-A9DC-B3E1B9CF7F5A}"/>
              </c:ext>
            </c:extLst>
          </c:dPt>
          <c:dPt>
            <c:idx val="7"/>
            <c:bubble3D val="0"/>
            <c:spPr>
              <a:solidFill>
                <a:srgbClr val="F2A46F"/>
              </a:solidFill>
            </c:spPr>
            <c:extLst>
              <c:ext xmlns:c16="http://schemas.microsoft.com/office/drawing/2014/chart" uri="{C3380CC4-5D6E-409C-BE32-E72D297353CC}">
                <c16:uniqueId val="{0000000F-8DC9-4AA9-A9DC-B3E1B9CF7F5A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10-8DC9-4AA9-A9DC-B3E1B9CF7F5A}"/>
              </c:ext>
            </c:extLst>
          </c:dPt>
          <c:cat>
            <c:strRef>
              <c:f>'Copy of FPDD Gantt Chart 02'!$B$10:$B$18</c:f>
              <c:strCache>
                <c:ptCount val="9"/>
                <c:pt idx="1">
                  <c:v>A. Define Requirements</c:v>
                </c:pt>
                <c:pt idx="2">
                  <c:v>B. Design Dashboard</c:v>
                </c:pt>
                <c:pt idx="3">
                  <c:v>C. Acquire Hardware/Software</c:v>
                </c:pt>
                <c:pt idx="4">
                  <c:v>D. Construct DB Software</c:v>
                </c:pt>
                <c:pt idx="5">
                  <c:v>E. Test Software</c:v>
                </c:pt>
                <c:pt idx="6">
                  <c:v>F. Train Users</c:v>
                </c:pt>
                <c:pt idx="7">
                  <c:v>G. Deploy DB</c:v>
                </c:pt>
                <c:pt idx="8">
                  <c:v>H. Project Management</c:v>
                </c:pt>
              </c:strCache>
            </c:strRef>
          </c:cat>
          <c:val>
            <c:numRef>
              <c:f>'Copy of FPDD Gantt Chart 02'!$A$10:$A$18</c:f>
              <c:numCache>
                <c:formatCode>_("$"* #,##0.00_);_("$"* \(#,##0.00\);_("$"* "-"??_);_(@_)</c:formatCode>
                <c:ptCount val="9"/>
                <c:pt idx="1">
                  <c:v>8000</c:v>
                </c:pt>
                <c:pt idx="2">
                  <c:v>16000</c:v>
                </c:pt>
                <c:pt idx="3">
                  <c:v>2000</c:v>
                </c:pt>
                <c:pt idx="4">
                  <c:v>104000</c:v>
                </c:pt>
                <c:pt idx="5">
                  <c:v>24000</c:v>
                </c:pt>
                <c:pt idx="6">
                  <c:v>6000</c:v>
                </c:pt>
                <c:pt idx="7">
                  <c:v>2000</c:v>
                </c:pt>
                <c:pt idx="8">
                  <c:v>67600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DC9-4AA9-A9DC-B3E1B9CF7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Budget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'Revised Budget'!$A$1</c:f>
              <c:strCache>
                <c:ptCount val="1"/>
                <c:pt idx="0">
                  <c:v>Budget</c:v>
                </c:pt>
              </c:strCache>
            </c:strRef>
          </c:tx>
          <c:dPt>
            <c:idx val="0"/>
            <c:bubble3D val="0"/>
            <c:spPr>
              <a:solidFill>
                <a:srgbClr val="4472C4"/>
              </a:solidFill>
            </c:spPr>
            <c:extLst>
              <c:ext xmlns:c16="http://schemas.microsoft.com/office/drawing/2014/chart" uri="{C3380CC4-5D6E-409C-BE32-E72D297353CC}">
                <c16:uniqueId val="{00000001-DB75-4DD2-A8A7-FB148C6DA323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</c:spPr>
            <c:extLst>
              <c:ext xmlns:c16="http://schemas.microsoft.com/office/drawing/2014/chart" uri="{C3380CC4-5D6E-409C-BE32-E72D297353CC}">
                <c16:uniqueId val="{00000003-DB75-4DD2-A8A7-FB148C6DA323}"/>
              </c:ext>
            </c:extLst>
          </c:dPt>
          <c:dPt>
            <c:idx val="2"/>
            <c:bubble3D val="0"/>
            <c:spPr>
              <a:solidFill>
                <a:srgbClr val="A5A5A5"/>
              </a:solidFill>
            </c:spPr>
            <c:extLst>
              <c:ext xmlns:c16="http://schemas.microsoft.com/office/drawing/2014/chart" uri="{C3380CC4-5D6E-409C-BE32-E72D297353CC}">
                <c16:uniqueId val="{00000005-DB75-4DD2-A8A7-FB148C6DA323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7-DB75-4DD2-A8A7-FB148C6DA323}"/>
              </c:ext>
            </c:extLst>
          </c:dPt>
          <c:dPt>
            <c:idx val="4"/>
            <c:bubble3D val="0"/>
            <c:spPr>
              <a:solidFill>
                <a:srgbClr val="5B9BD5"/>
              </a:solidFill>
            </c:spPr>
            <c:extLst>
              <c:ext xmlns:c16="http://schemas.microsoft.com/office/drawing/2014/chart" uri="{C3380CC4-5D6E-409C-BE32-E72D297353CC}">
                <c16:uniqueId val="{00000009-DB75-4DD2-A8A7-FB148C6DA323}"/>
              </c:ext>
            </c:extLst>
          </c:dPt>
          <c:dPt>
            <c:idx val="5"/>
            <c:bubble3D val="0"/>
            <c:spPr>
              <a:solidFill>
                <a:srgbClr val="70AD47"/>
              </a:solidFill>
            </c:spPr>
            <c:extLst>
              <c:ext xmlns:c16="http://schemas.microsoft.com/office/drawing/2014/chart" uri="{C3380CC4-5D6E-409C-BE32-E72D297353CC}">
                <c16:uniqueId val="{0000000B-DB75-4DD2-A8A7-FB148C6DA323}"/>
              </c:ext>
            </c:extLst>
          </c:dPt>
          <c:dPt>
            <c:idx val="6"/>
            <c:bubble3D val="0"/>
            <c:spPr>
              <a:solidFill>
                <a:srgbClr val="7C9CD6"/>
              </a:solidFill>
            </c:spPr>
            <c:extLst>
              <c:ext xmlns:c16="http://schemas.microsoft.com/office/drawing/2014/chart" uri="{C3380CC4-5D6E-409C-BE32-E72D297353CC}">
                <c16:uniqueId val="{0000000D-DB75-4DD2-A8A7-FB148C6DA323}"/>
              </c:ext>
            </c:extLst>
          </c:dPt>
          <c:dPt>
            <c:idx val="7"/>
            <c:bubble3D val="0"/>
            <c:spPr>
              <a:solidFill>
                <a:srgbClr val="F2A46F"/>
              </a:solidFill>
            </c:spPr>
            <c:extLst>
              <c:ext xmlns:c16="http://schemas.microsoft.com/office/drawing/2014/chart" uri="{C3380CC4-5D6E-409C-BE32-E72D297353CC}">
                <c16:uniqueId val="{0000000F-DB75-4DD2-A8A7-FB148C6DA323}"/>
              </c:ext>
            </c:extLst>
          </c:dPt>
          <c:dPt>
            <c:idx val="8"/>
            <c:bubble3D val="0"/>
            <c:spPr>
              <a:solidFill>
                <a:srgbClr val="C0C0C0"/>
              </a:solidFill>
            </c:spPr>
            <c:extLst>
              <c:ext xmlns:c16="http://schemas.microsoft.com/office/drawing/2014/chart" uri="{C3380CC4-5D6E-409C-BE32-E72D297353CC}">
                <c16:uniqueId val="{00000011-DB75-4DD2-A8A7-FB148C6DA323}"/>
              </c:ext>
            </c:extLst>
          </c:dPt>
          <c:dPt>
            <c:idx val="9"/>
            <c:bubble3D val="0"/>
            <c:spPr>
              <a:solidFill>
                <a:srgbClr val="FFD34D"/>
              </a:solidFill>
            </c:spPr>
            <c:extLst>
              <c:ext xmlns:c16="http://schemas.microsoft.com/office/drawing/2014/chart" uri="{C3380CC4-5D6E-409C-BE32-E72D297353CC}">
                <c16:uniqueId val="{00000013-DB75-4DD2-A8A7-FB148C6DA323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14-DB75-4DD2-A8A7-FB148C6DA323}"/>
              </c:ext>
            </c:extLst>
          </c:dPt>
          <c:cat>
            <c:strRef>
              <c:f>'Revised Budget'!$B$2:$B$12</c:f>
              <c:strCache>
                <c:ptCount val="11"/>
                <c:pt idx="1">
                  <c:v>A. Define Requirements</c:v>
                </c:pt>
                <c:pt idx="2">
                  <c:v>B. Design Dashboard</c:v>
                </c:pt>
                <c:pt idx="3">
                  <c:v>C. Acquire Hardware/Software</c:v>
                </c:pt>
                <c:pt idx="4">
                  <c:v>D. Construct DB Software</c:v>
                </c:pt>
                <c:pt idx="5">
                  <c:v>E. Additional Data per Change Request</c:v>
                </c:pt>
                <c:pt idx="6">
                  <c:v>F. Test Software</c:v>
                </c:pt>
                <c:pt idx="7">
                  <c:v>G. Train Users</c:v>
                </c:pt>
                <c:pt idx="8">
                  <c:v>H. Deploy DB</c:v>
                </c:pt>
                <c:pt idx="9">
                  <c:v>I. Project Management</c:v>
                </c:pt>
                <c:pt idx="10">
                  <c:v>Emergency 
(Add'l. Expenses, Consulting, etc.)</c:v>
                </c:pt>
              </c:strCache>
            </c:strRef>
          </c:cat>
          <c:val>
            <c:numRef>
              <c:f>'Revised Budget'!$A$2:$A$12</c:f>
              <c:numCache>
                <c:formatCode>_("$"* #,##0.00_);_("$"* \(#,##0.00\);_("$"* "-"??_);_(@_)</c:formatCode>
                <c:ptCount val="11"/>
                <c:pt idx="1">
                  <c:v>8000</c:v>
                </c:pt>
                <c:pt idx="2">
                  <c:v>16000</c:v>
                </c:pt>
                <c:pt idx="3">
                  <c:v>2000</c:v>
                </c:pt>
                <c:pt idx="4">
                  <c:v>104000</c:v>
                </c:pt>
                <c:pt idx="5">
                  <c:v>6000</c:v>
                </c:pt>
                <c:pt idx="6">
                  <c:v>51000</c:v>
                </c:pt>
                <c:pt idx="7">
                  <c:v>6000</c:v>
                </c:pt>
                <c:pt idx="8">
                  <c:v>1000</c:v>
                </c:pt>
                <c:pt idx="9">
                  <c:v>50700</c:v>
                </c:pt>
                <c:pt idx="10">
                  <c:v>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B75-4DD2-A8A7-FB148C6DA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32385</xdr:colOff>
      <xdr:row>23</xdr:row>
      <xdr:rowOff>7620</xdr:rowOff>
    </xdr:from>
    <xdr:ext cx="95250" cy="1524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6359483" y="4029981"/>
          <a:ext cx="95250" cy="152400"/>
          <a:chOff x="5303138" y="3708563"/>
          <a:chExt cx="85725" cy="142875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CxnSpPr/>
        </xdr:nvCxnSpPr>
        <xdr:spPr>
          <a:xfrm rot="10800000">
            <a:off x="5303138" y="3708563"/>
            <a:ext cx="85725" cy="142875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18</xdr:col>
      <xdr:colOff>355147</xdr:colOff>
      <xdr:row>22</xdr:row>
      <xdr:rowOff>97667</xdr:rowOff>
    </xdr:from>
    <xdr:ext cx="274419" cy="291604"/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 rot="20725768">
          <a:off x="11466606" y="3945142"/>
          <a:ext cx="274419" cy="291604"/>
          <a:chOff x="5245988" y="3699038"/>
          <a:chExt cx="200025" cy="161925"/>
        </a:xfrm>
      </xdr:grpSpPr>
      <xdr:cxnSp macro="">
        <xdr:nvCxnSpPr>
          <xdr:cNvPr id="5" name="Shape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CxnSpPr/>
        </xdr:nvCxnSpPr>
        <xdr:spPr>
          <a:xfrm rot="10800000" flipH="1">
            <a:off x="5245988" y="3699038"/>
            <a:ext cx="200025" cy="161925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20</xdr:col>
      <xdr:colOff>79978</xdr:colOff>
      <xdr:row>21</xdr:row>
      <xdr:rowOff>160057</xdr:rowOff>
    </xdr:from>
    <xdr:ext cx="91703" cy="338840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pSpPr/>
      </xdr:nvGrpSpPr>
      <xdr:grpSpPr>
        <a:xfrm rot="19034346">
          <a:off x="12378158" y="3832647"/>
          <a:ext cx="91703" cy="338840"/>
          <a:chOff x="5346000" y="3713325"/>
          <a:chExt cx="0" cy="133350"/>
        </a:xfrm>
      </xdr:grpSpPr>
      <xdr:cxnSp macro="">
        <xdr:nvCxnSpPr>
          <xdr:cNvPr id="7" name="Shape 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CxnSpPr/>
        </xdr:nvCxnSpPr>
        <xdr:spPr>
          <a:xfrm rot="10800000">
            <a:off x="5346000" y="3713325"/>
            <a:ext cx="0" cy="133350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twoCellAnchor>
    <xdr:from>
      <xdr:col>11</xdr:col>
      <xdr:colOff>579120</xdr:colOff>
      <xdr:row>12</xdr:row>
      <xdr:rowOff>167640</xdr:rowOff>
    </xdr:from>
    <xdr:to>
      <xdr:col>12</xdr:col>
      <xdr:colOff>297180</xdr:colOff>
      <xdr:row>13</xdr:row>
      <xdr:rowOff>167640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DD31353F-CFCC-6923-1896-EED18298E7D5}"/>
            </a:ext>
          </a:extLst>
        </xdr:cNvPr>
        <xdr:cNvSpPr/>
      </xdr:nvSpPr>
      <xdr:spPr>
        <a:xfrm>
          <a:off x="7505700" y="2270760"/>
          <a:ext cx="312420" cy="175260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274320</xdr:colOff>
      <xdr:row>14</xdr:row>
      <xdr:rowOff>15240</xdr:rowOff>
    </xdr:from>
    <xdr:to>
      <xdr:col>13</xdr:col>
      <xdr:colOff>38100</xdr:colOff>
      <xdr:row>15</xdr:row>
      <xdr:rowOff>15240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8514EC06-FD62-4D35-BF51-A01544B8BCEC}"/>
            </a:ext>
          </a:extLst>
        </xdr:cNvPr>
        <xdr:cNvSpPr/>
      </xdr:nvSpPr>
      <xdr:spPr>
        <a:xfrm>
          <a:off x="7795260" y="2468880"/>
          <a:ext cx="358140" cy="175260"/>
        </a:xfrm>
        <a:prstGeom prst="rect">
          <a:avLst/>
        </a:prstGeom>
        <a:solidFill>
          <a:srgbClr val="FFFF00"/>
        </a:solidFill>
        <a:ln w="19050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312420</xdr:colOff>
      <xdr:row>14</xdr:row>
      <xdr:rowOff>7620</xdr:rowOff>
    </xdr:from>
    <xdr:to>
      <xdr:col>14</xdr:col>
      <xdr:colOff>7620</xdr:colOff>
      <xdr:row>14</xdr:row>
      <xdr:rowOff>167640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98EAC47E-0473-47C7-B51A-03E98D80E0AC}"/>
            </a:ext>
          </a:extLst>
        </xdr:cNvPr>
        <xdr:cNvSpPr/>
      </xdr:nvSpPr>
      <xdr:spPr>
        <a:xfrm>
          <a:off x="7833360" y="2461260"/>
          <a:ext cx="289560" cy="160020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</xdr:col>
      <xdr:colOff>7620</xdr:colOff>
      <xdr:row>22</xdr:row>
      <xdr:rowOff>7620</xdr:rowOff>
    </xdr:from>
    <xdr:ext cx="95250" cy="152400"/>
    <xdr:grpSp>
      <xdr:nvGrpSpPr>
        <xdr:cNvPr id="48" name="Shape 2">
          <a:extLst>
            <a:ext uri="{FF2B5EF4-FFF2-40B4-BE49-F238E27FC236}">
              <a16:creationId xmlns:a16="http://schemas.microsoft.com/office/drawing/2014/main" id="{0D537CD3-09D5-42DD-8DA1-DDA8327B4F03}"/>
            </a:ext>
          </a:extLst>
        </xdr:cNvPr>
        <xdr:cNvGrpSpPr/>
      </xdr:nvGrpSpPr>
      <xdr:grpSpPr>
        <a:xfrm>
          <a:off x="5147997" y="3855095"/>
          <a:ext cx="95250" cy="152400"/>
          <a:chOff x="5303138" y="3708563"/>
          <a:chExt cx="85725" cy="142875"/>
        </a:xfrm>
      </xdr:grpSpPr>
      <xdr:cxnSp macro="">
        <xdr:nvCxnSpPr>
          <xdr:cNvPr id="49" name="Shape 3">
            <a:extLst>
              <a:ext uri="{FF2B5EF4-FFF2-40B4-BE49-F238E27FC236}">
                <a16:creationId xmlns:a16="http://schemas.microsoft.com/office/drawing/2014/main" id="{43588E29-B397-726D-B185-F5009B7186F2}"/>
              </a:ext>
            </a:extLst>
          </xdr:cNvPr>
          <xdr:cNvCxnSpPr/>
        </xdr:nvCxnSpPr>
        <xdr:spPr>
          <a:xfrm rot="10800000">
            <a:off x="5303138" y="3708563"/>
            <a:ext cx="85725" cy="142875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15</xdr:col>
      <xdr:colOff>19050</xdr:colOff>
      <xdr:row>22</xdr:row>
      <xdr:rowOff>156210</xdr:rowOff>
    </xdr:from>
    <xdr:ext cx="171450" cy="209550"/>
    <xdr:grpSp>
      <xdr:nvGrpSpPr>
        <xdr:cNvPr id="50" name="Shape 2">
          <a:extLst>
            <a:ext uri="{FF2B5EF4-FFF2-40B4-BE49-F238E27FC236}">
              <a16:creationId xmlns:a16="http://schemas.microsoft.com/office/drawing/2014/main" id="{CFD9E598-B743-478D-AFB8-2BA6A5E503B1}"/>
            </a:ext>
          </a:extLst>
        </xdr:cNvPr>
        <xdr:cNvGrpSpPr/>
      </xdr:nvGrpSpPr>
      <xdr:grpSpPr>
        <a:xfrm rot="16395843">
          <a:off x="9293902" y="4022735"/>
          <a:ext cx="209550" cy="171450"/>
          <a:chOff x="5245988" y="3699038"/>
          <a:chExt cx="200025" cy="161925"/>
        </a:xfrm>
      </xdr:grpSpPr>
      <xdr:cxnSp macro="">
        <xdr:nvCxnSpPr>
          <xdr:cNvPr id="51" name="Shape 4">
            <a:extLst>
              <a:ext uri="{FF2B5EF4-FFF2-40B4-BE49-F238E27FC236}">
                <a16:creationId xmlns:a16="http://schemas.microsoft.com/office/drawing/2014/main" id="{619F54ED-FE8D-1EE5-358E-5CF1887777C7}"/>
              </a:ext>
            </a:extLst>
          </xdr:cNvPr>
          <xdr:cNvCxnSpPr/>
        </xdr:nvCxnSpPr>
        <xdr:spPr>
          <a:xfrm rot="10800000" flipH="1">
            <a:off x="5245988" y="3699038"/>
            <a:ext cx="200025" cy="161925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17</xdr:col>
      <xdr:colOff>390033</xdr:colOff>
      <xdr:row>20</xdr:row>
      <xdr:rowOff>75565</xdr:rowOff>
    </xdr:from>
    <xdr:ext cx="190667" cy="109343"/>
    <xdr:grpSp>
      <xdr:nvGrpSpPr>
        <xdr:cNvPr id="52" name="Shape 2">
          <a:extLst>
            <a:ext uri="{FF2B5EF4-FFF2-40B4-BE49-F238E27FC236}">
              <a16:creationId xmlns:a16="http://schemas.microsoft.com/office/drawing/2014/main" id="{9510B742-281C-4998-A1D0-19E37B0F1333}"/>
            </a:ext>
          </a:extLst>
        </xdr:cNvPr>
        <xdr:cNvGrpSpPr/>
      </xdr:nvGrpSpPr>
      <xdr:grpSpPr>
        <a:xfrm rot="20725768">
          <a:off x="10908131" y="3573270"/>
          <a:ext cx="190667" cy="109343"/>
          <a:chOff x="5245988" y="3699038"/>
          <a:chExt cx="200025" cy="161925"/>
        </a:xfrm>
      </xdr:grpSpPr>
      <xdr:cxnSp macro="">
        <xdr:nvCxnSpPr>
          <xdr:cNvPr id="53" name="Shape 4">
            <a:extLst>
              <a:ext uri="{FF2B5EF4-FFF2-40B4-BE49-F238E27FC236}">
                <a16:creationId xmlns:a16="http://schemas.microsoft.com/office/drawing/2014/main" id="{EC085C60-F381-35FD-2737-D38351BC6771}"/>
              </a:ext>
            </a:extLst>
          </xdr:cNvPr>
          <xdr:cNvCxnSpPr/>
        </xdr:nvCxnSpPr>
        <xdr:spPr>
          <a:xfrm rot="10800000" flipH="1">
            <a:off x="5245988" y="3699038"/>
            <a:ext cx="200025" cy="161925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twoCellAnchor>
    <xdr:from>
      <xdr:col>9</xdr:col>
      <xdr:colOff>181131</xdr:colOff>
      <xdr:row>12</xdr:row>
      <xdr:rowOff>6246</xdr:rowOff>
    </xdr:from>
    <xdr:to>
      <xdr:col>10</xdr:col>
      <xdr:colOff>43722</xdr:colOff>
      <xdr:row>13</xdr:row>
      <xdr:rowOff>12492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1234BF56-9C39-19D7-693D-3CD862DD90C5}"/>
            </a:ext>
          </a:extLst>
        </xdr:cNvPr>
        <xdr:cNvSpPr txBox="1"/>
      </xdr:nvSpPr>
      <xdr:spPr>
        <a:xfrm>
          <a:off x="5914869" y="2104869"/>
          <a:ext cx="455951" cy="181131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="1"/>
            <a:t>SLACK</a:t>
          </a:r>
          <a:endParaRPr lang="en-US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876300</xdr:colOff>
      <xdr:row>24</xdr:row>
      <xdr:rowOff>161925</xdr:rowOff>
    </xdr:from>
    <xdr:ext cx="5715000" cy="3533775"/>
    <xdr:graphicFrame macro="">
      <xdr:nvGraphicFramePr>
        <xdr:cNvPr id="841611574" name="Chart 2" title="Chart">
          <a:extLst>
            <a:ext uri="{FF2B5EF4-FFF2-40B4-BE49-F238E27FC236}">
              <a16:creationId xmlns:a16="http://schemas.microsoft.com/office/drawing/2014/main" id="{00000000-0008-0000-0100-000036F92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10</xdr:col>
      <xdr:colOff>581025</xdr:colOff>
      <xdr:row>22</xdr:row>
      <xdr:rowOff>0</xdr:rowOff>
    </xdr:from>
    <xdr:ext cx="95250" cy="1524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7256145" y="3855720"/>
          <a:ext cx="95250" cy="152400"/>
          <a:chOff x="5303138" y="3708563"/>
          <a:chExt cx="85725" cy="142875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CxnSpPr/>
        </xdr:nvCxnSpPr>
        <xdr:spPr>
          <a:xfrm rot="10800000">
            <a:off x="5303138" y="3708563"/>
            <a:ext cx="85725" cy="142875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19</xdr:col>
      <xdr:colOff>0</xdr:colOff>
      <xdr:row>22</xdr:row>
      <xdr:rowOff>0</xdr:rowOff>
    </xdr:from>
    <xdr:ext cx="209550" cy="171450"/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pSpPr/>
      </xdr:nvGrpSpPr>
      <xdr:grpSpPr>
        <a:xfrm>
          <a:off x="12024360" y="3855720"/>
          <a:ext cx="209550" cy="171450"/>
          <a:chOff x="5245988" y="3699038"/>
          <a:chExt cx="200025" cy="161925"/>
        </a:xfrm>
      </xdr:grpSpPr>
      <xdr:cxnSp macro="">
        <xdr:nvCxnSpPr>
          <xdr:cNvPr id="5" name="Shape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CxnSpPr/>
        </xdr:nvCxnSpPr>
        <xdr:spPr>
          <a:xfrm rot="10800000" flipH="1">
            <a:off x="5245988" y="3699038"/>
            <a:ext cx="200025" cy="161925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20</xdr:col>
      <xdr:colOff>561975</xdr:colOff>
      <xdr:row>22</xdr:row>
      <xdr:rowOff>38100</xdr:rowOff>
    </xdr:from>
    <xdr:ext cx="38100" cy="133350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pSpPr/>
      </xdr:nvGrpSpPr>
      <xdr:grpSpPr>
        <a:xfrm>
          <a:off x="13180695" y="3893820"/>
          <a:ext cx="38100" cy="133350"/>
          <a:chOff x="5346000" y="3713325"/>
          <a:chExt cx="0" cy="133350"/>
        </a:xfrm>
      </xdr:grpSpPr>
      <xdr:cxnSp macro="">
        <xdr:nvCxnSpPr>
          <xdr:cNvPr id="7" name="Shape 5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CxnSpPr/>
        </xdr:nvCxnSpPr>
        <xdr:spPr>
          <a:xfrm rot="10800000">
            <a:off x="5346000" y="3713325"/>
            <a:ext cx="0" cy="133350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942975</xdr:colOff>
      <xdr:row>0</xdr:row>
      <xdr:rowOff>180975</xdr:rowOff>
    </xdr:from>
    <xdr:ext cx="6276975" cy="3886200"/>
    <xdr:graphicFrame macro="">
      <xdr:nvGraphicFramePr>
        <xdr:cNvPr id="900231522" name="Chart 3" title="Chart">
          <a:extLst>
            <a:ext uri="{FF2B5EF4-FFF2-40B4-BE49-F238E27FC236}">
              <a16:creationId xmlns:a16="http://schemas.microsoft.com/office/drawing/2014/main" id="{00000000-0008-0000-0200-00006271A8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01"/>
  <sheetViews>
    <sheetView tabSelected="1" zoomScale="122" zoomScaleNormal="122" workbookViewId="0">
      <selection activeCell="A21" sqref="A21"/>
    </sheetView>
  </sheetViews>
  <sheetFormatPr defaultColWidth="14.44140625" defaultRowHeight="15" customHeight="1"/>
  <cols>
    <col min="1" max="1" width="26.6640625" style="147" customWidth="1"/>
    <col min="2" max="2" width="2.6640625" style="147" customWidth="1"/>
    <col min="3" max="6" width="8.6640625" style="147" customWidth="1"/>
    <col min="7" max="7" width="2.33203125" style="147" customWidth="1"/>
    <col min="8" max="16" width="8.6640625" style="147" customWidth="1"/>
    <col min="17" max="17" width="9.21875" style="147" customWidth="1"/>
    <col min="18" max="20" width="8.6640625" style="147" customWidth="1"/>
    <col min="21" max="21" width="18.44140625" style="147" customWidth="1"/>
    <col min="22" max="23" width="8.6640625" style="147" customWidth="1"/>
    <col min="24" max="24" width="12" style="147" customWidth="1"/>
    <col min="25" max="31" width="8.6640625" style="147" customWidth="1"/>
    <col min="32" max="16384" width="14.44140625" style="147"/>
  </cols>
  <sheetData>
    <row r="1" spans="1:31" ht="14.25" customHeight="1"/>
    <row r="2" spans="1:31" ht="14.25" customHeight="1"/>
    <row r="3" spans="1:31" ht="14.25" customHeight="1"/>
    <row r="4" spans="1:31" ht="14.25" customHeight="1"/>
    <row r="5" spans="1:31" ht="14.25" customHeight="1"/>
    <row r="6" spans="1:31" ht="14.25" customHeight="1">
      <c r="D6" s="146" t="s">
        <v>0</v>
      </c>
      <c r="M6" s="146" t="s">
        <v>42</v>
      </c>
      <c r="X6" s="146"/>
    </row>
    <row r="7" spans="1:31" ht="14.25" customHeight="1">
      <c r="D7" s="146"/>
      <c r="H7" s="148">
        <v>10</v>
      </c>
      <c r="I7" s="148">
        <v>20</v>
      </c>
      <c r="J7" s="148">
        <v>30</v>
      </c>
      <c r="K7" s="149">
        <v>40</v>
      </c>
      <c r="L7" s="148">
        <v>50</v>
      </c>
      <c r="M7" s="148">
        <v>60</v>
      </c>
      <c r="N7" s="148">
        <v>70</v>
      </c>
      <c r="O7" s="148">
        <v>80</v>
      </c>
      <c r="P7" s="148">
        <v>90</v>
      </c>
      <c r="Q7" s="148">
        <v>100</v>
      </c>
      <c r="R7" s="148">
        <v>110</v>
      </c>
      <c r="S7" s="148">
        <v>120</v>
      </c>
      <c r="T7" s="148">
        <v>130</v>
      </c>
      <c r="X7" s="146"/>
    </row>
    <row r="8" spans="1:31" ht="14.25" customHeight="1">
      <c r="H8" s="150" t="s">
        <v>45</v>
      </c>
      <c r="J8" s="150" t="s">
        <v>46</v>
      </c>
      <c r="K8" s="149"/>
      <c r="L8" s="150" t="s">
        <v>47</v>
      </c>
      <c r="N8" s="150" t="s">
        <v>48</v>
      </c>
      <c r="P8" s="150" t="s">
        <v>49</v>
      </c>
      <c r="R8" s="150" t="s">
        <v>50</v>
      </c>
    </row>
    <row r="9" spans="1:31" ht="14.25" customHeight="1">
      <c r="A9" s="151" t="s">
        <v>10</v>
      </c>
      <c r="B9" s="151"/>
      <c r="C9" s="151" t="s">
        <v>11</v>
      </c>
      <c r="D9" s="151" t="s">
        <v>12</v>
      </c>
      <c r="E9" s="151" t="s">
        <v>13</v>
      </c>
      <c r="F9" s="151" t="s">
        <v>14</v>
      </c>
      <c r="G9" s="152"/>
      <c r="H9" s="153">
        <v>2</v>
      </c>
      <c r="I9" s="153">
        <v>4</v>
      </c>
      <c r="J9" s="153">
        <v>6</v>
      </c>
      <c r="K9" s="153">
        <v>8</v>
      </c>
      <c r="L9" s="153">
        <v>10</v>
      </c>
      <c r="M9" s="153">
        <v>12</v>
      </c>
      <c r="N9" s="153">
        <v>14</v>
      </c>
      <c r="O9" s="153">
        <v>16</v>
      </c>
      <c r="P9" s="153">
        <v>18</v>
      </c>
      <c r="Q9" s="153">
        <v>20</v>
      </c>
      <c r="R9" s="153">
        <v>22</v>
      </c>
      <c r="S9" s="153">
        <v>24</v>
      </c>
      <c r="T9" s="153">
        <v>26</v>
      </c>
      <c r="U9" s="153"/>
      <c r="V9" s="153"/>
      <c r="W9" s="153"/>
      <c r="X9" s="151"/>
      <c r="Y9" s="151"/>
      <c r="Z9" s="153"/>
      <c r="AA9" s="153"/>
      <c r="AB9" s="153"/>
      <c r="AC9" s="153"/>
      <c r="AD9" s="153"/>
      <c r="AE9" s="153"/>
    </row>
    <row r="10" spans="1:31" ht="14.25" customHeight="1" thickBot="1">
      <c r="A10" s="146"/>
      <c r="B10" s="146"/>
      <c r="C10" s="146"/>
      <c r="D10" s="146"/>
      <c r="E10" s="146"/>
      <c r="F10" s="146"/>
      <c r="G10" s="9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Y10" s="146"/>
      <c r="Z10" s="146"/>
      <c r="AA10" s="146"/>
      <c r="AB10" s="146"/>
      <c r="AC10" s="146"/>
      <c r="AD10" s="146"/>
      <c r="AE10" s="146"/>
    </row>
    <row r="11" spans="1:31" ht="14.25" customHeight="1" thickBot="1">
      <c r="A11" s="154" t="s">
        <v>15</v>
      </c>
      <c r="B11" s="155"/>
      <c r="C11" s="149">
        <v>10</v>
      </c>
      <c r="D11" s="149">
        <v>0</v>
      </c>
      <c r="E11" s="149">
        <v>10</v>
      </c>
      <c r="F11" s="149">
        <v>0</v>
      </c>
      <c r="G11" s="156"/>
      <c r="H11" s="161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  <c r="W11" s="151"/>
      <c r="X11" s="157"/>
      <c r="Y11" s="154"/>
      <c r="Z11" s="146"/>
      <c r="AA11" s="146"/>
      <c r="AB11" s="146"/>
      <c r="AC11" s="146"/>
      <c r="AD11" s="146"/>
      <c r="AE11" s="146"/>
    </row>
    <row r="12" spans="1:31" ht="14.25" customHeight="1" thickBot="1">
      <c r="A12" s="154" t="s">
        <v>16</v>
      </c>
      <c r="B12" s="155"/>
      <c r="C12" s="149">
        <v>20</v>
      </c>
      <c r="D12" s="149">
        <v>10</v>
      </c>
      <c r="E12" s="149">
        <v>30</v>
      </c>
      <c r="F12" s="149">
        <v>0</v>
      </c>
      <c r="G12" s="156"/>
      <c r="H12" s="151"/>
      <c r="I12" s="172"/>
      <c r="J12" s="173"/>
      <c r="K12" s="151"/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151"/>
      <c r="W12" s="151"/>
      <c r="X12" s="157"/>
      <c r="Y12" s="154"/>
      <c r="Z12" s="146"/>
      <c r="AA12" s="146"/>
      <c r="AB12" s="146"/>
      <c r="AC12" s="146"/>
      <c r="AD12" s="146"/>
      <c r="AE12" s="146"/>
    </row>
    <row r="13" spans="1:31" ht="14.25" customHeight="1" thickBot="1">
      <c r="A13" s="154" t="s">
        <v>43</v>
      </c>
      <c r="B13" s="155"/>
      <c r="C13" s="149">
        <v>5</v>
      </c>
      <c r="D13" s="149">
        <v>10</v>
      </c>
      <c r="E13" s="149">
        <v>30</v>
      </c>
      <c r="F13" s="149">
        <v>15</v>
      </c>
      <c r="G13" s="158"/>
      <c r="H13" s="149"/>
      <c r="I13" s="168"/>
      <c r="J13" s="169"/>
      <c r="K13" s="146"/>
      <c r="L13" s="146"/>
      <c r="M13" s="146"/>
      <c r="N13" s="146"/>
      <c r="O13" s="146"/>
      <c r="P13" s="151"/>
      <c r="Q13" s="151"/>
      <c r="R13" s="151"/>
      <c r="S13" s="151"/>
      <c r="T13" s="151"/>
      <c r="U13" s="151"/>
      <c r="V13" s="151"/>
      <c r="W13" s="146"/>
      <c r="X13" s="157"/>
      <c r="Y13" s="154"/>
      <c r="Z13" s="146"/>
      <c r="AA13" s="146"/>
      <c r="AB13" s="146"/>
      <c r="AC13" s="146"/>
    </row>
    <row r="14" spans="1:31" ht="14.25" customHeight="1" thickBot="1">
      <c r="A14" s="154" t="s">
        <v>44</v>
      </c>
      <c r="B14" s="155"/>
      <c r="C14" s="149">
        <v>25</v>
      </c>
      <c r="D14" s="149">
        <v>30</v>
      </c>
      <c r="E14" s="149">
        <v>55</v>
      </c>
      <c r="F14" s="149">
        <v>0</v>
      </c>
      <c r="G14" s="158"/>
      <c r="H14" s="149"/>
      <c r="I14" s="146"/>
      <c r="J14" s="146"/>
      <c r="K14" s="177"/>
      <c r="L14" s="178"/>
      <c r="M14" s="165"/>
      <c r="N14" s="146"/>
      <c r="O14" s="146"/>
      <c r="P14" s="151"/>
      <c r="Q14" s="151"/>
      <c r="R14" s="151"/>
      <c r="S14" s="151"/>
      <c r="T14" s="151"/>
      <c r="U14" s="151"/>
      <c r="V14" s="151"/>
      <c r="W14" s="146"/>
      <c r="X14" s="157"/>
      <c r="Y14" s="154"/>
      <c r="Z14" s="146"/>
      <c r="AA14" s="146"/>
      <c r="AB14" s="146"/>
      <c r="AC14" s="146"/>
    </row>
    <row r="15" spans="1:31" ht="14.25" customHeight="1" thickBot="1">
      <c r="A15" s="154" t="s">
        <v>57</v>
      </c>
      <c r="B15" s="155"/>
      <c r="C15" s="149">
        <v>25</v>
      </c>
      <c r="D15" s="149">
        <v>55</v>
      </c>
      <c r="E15" s="149">
        <v>80</v>
      </c>
      <c r="F15" s="149">
        <v>0</v>
      </c>
      <c r="G15" s="158"/>
      <c r="H15" s="149"/>
      <c r="I15" s="146"/>
      <c r="J15" s="146"/>
      <c r="K15" s="146"/>
      <c r="L15" s="146"/>
      <c r="M15" s="146"/>
      <c r="N15" s="164"/>
      <c r="O15" s="162"/>
      <c r="P15" s="146"/>
      <c r="Q15" s="146"/>
      <c r="R15" s="146"/>
      <c r="S15" s="146"/>
      <c r="T15" s="146"/>
      <c r="U15" s="146"/>
      <c r="V15" s="146"/>
      <c r="W15" s="151"/>
      <c r="X15" s="157"/>
      <c r="Y15" s="154"/>
      <c r="Z15" s="151"/>
      <c r="AA15" s="151"/>
      <c r="AB15" s="151"/>
      <c r="AC15" s="151"/>
    </row>
    <row r="16" spans="1:31" ht="14.25" customHeight="1" thickBot="1">
      <c r="A16" s="167" t="s">
        <v>33</v>
      </c>
      <c r="B16" s="155"/>
      <c r="C16" s="149">
        <v>30</v>
      </c>
      <c r="D16" s="149">
        <v>80</v>
      </c>
      <c r="E16" s="149">
        <v>110</v>
      </c>
      <c r="F16" s="149">
        <v>0</v>
      </c>
      <c r="G16" s="158"/>
      <c r="H16" s="149"/>
      <c r="I16" s="146"/>
      <c r="J16" s="146"/>
      <c r="K16" s="146"/>
      <c r="L16" s="146"/>
      <c r="M16" s="146"/>
      <c r="N16" s="146"/>
      <c r="O16" s="146"/>
      <c r="P16" s="179"/>
      <c r="Q16" s="180"/>
      <c r="R16" s="181"/>
      <c r="S16" s="146"/>
      <c r="T16" s="146"/>
      <c r="U16" s="146"/>
      <c r="V16" s="146"/>
      <c r="W16" s="151"/>
      <c r="X16" s="157"/>
      <c r="Y16" s="154"/>
      <c r="Z16" s="146"/>
      <c r="AA16" s="146"/>
      <c r="AB16" s="146"/>
      <c r="AC16" s="146"/>
    </row>
    <row r="17" spans="1:29" ht="14.25" customHeight="1" thickBot="1">
      <c r="A17" s="154" t="s">
        <v>34</v>
      </c>
      <c r="B17" s="155"/>
      <c r="C17" s="149">
        <v>10</v>
      </c>
      <c r="D17" s="149">
        <v>110</v>
      </c>
      <c r="E17" s="149">
        <v>120</v>
      </c>
      <c r="F17" s="149">
        <v>0</v>
      </c>
      <c r="G17" s="158"/>
      <c r="H17" s="149"/>
      <c r="I17" s="146"/>
      <c r="J17" s="146"/>
      <c r="K17" s="146"/>
      <c r="L17" s="146"/>
      <c r="M17" s="146"/>
      <c r="N17" s="146"/>
      <c r="O17" s="146"/>
      <c r="P17" s="146"/>
      <c r="Q17" s="146"/>
      <c r="R17" s="146"/>
      <c r="S17" s="162"/>
      <c r="T17" s="146"/>
      <c r="U17" s="146"/>
      <c r="V17" s="146"/>
      <c r="W17" s="146"/>
      <c r="X17" s="157"/>
      <c r="Y17" s="154"/>
      <c r="Z17" s="151"/>
      <c r="AA17" s="151"/>
      <c r="AB17" s="151"/>
      <c r="AC17" s="151"/>
    </row>
    <row r="18" spans="1:29" ht="14.25" customHeight="1" thickBot="1">
      <c r="A18" s="167" t="s">
        <v>35</v>
      </c>
      <c r="B18" s="155"/>
      <c r="C18" s="149">
        <v>10</v>
      </c>
      <c r="D18" s="149">
        <v>120</v>
      </c>
      <c r="E18" s="149">
        <v>130</v>
      </c>
      <c r="F18" s="149">
        <v>0</v>
      </c>
      <c r="G18" s="158"/>
      <c r="H18" s="149"/>
      <c r="I18" s="146"/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63"/>
      <c r="U18" s="146"/>
      <c r="V18" s="146"/>
      <c r="W18" s="146"/>
      <c r="X18" s="157"/>
      <c r="Y18" s="154"/>
      <c r="Z18" s="151"/>
      <c r="AA18" s="151"/>
      <c r="AB18" s="151"/>
      <c r="AC18" s="151"/>
    </row>
    <row r="19" spans="1:29" ht="14.25" customHeight="1" thickBot="1">
      <c r="A19" s="154" t="s">
        <v>36</v>
      </c>
      <c r="B19" s="153"/>
      <c r="C19" s="149">
        <v>130</v>
      </c>
      <c r="D19" s="149">
        <v>0</v>
      </c>
      <c r="E19" s="149">
        <v>130</v>
      </c>
      <c r="F19" s="149">
        <v>0</v>
      </c>
      <c r="G19" s="158"/>
      <c r="H19" s="174"/>
      <c r="I19" s="175"/>
      <c r="J19" s="175"/>
      <c r="K19" s="175"/>
      <c r="L19" s="175"/>
      <c r="M19" s="175"/>
      <c r="N19" s="175"/>
      <c r="O19" s="175"/>
      <c r="P19" s="175"/>
      <c r="Q19" s="175"/>
      <c r="R19" s="175"/>
      <c r="S19" s="175"/>
      <c r="T19" s="176"/>
      <c r="X19" s="157"/>
      <c r="Y19" s="154"/>
    </row>
    <row r="20" spans="1:29" ht="14.25" customHeight="1">
      <c r="A20" s="151"/>
      <c r="B20" s="151"/>
      <c r="C20" s="151"/>
      <c r="D20" s="151"/>
      <c r="E20" s="149"/>
      <c r="F20" s="149"/>
      <c r="G20" s="158"/>
      <c r="H20" s="149"/>
      <c r="I20" s="149"/>
      <c r="J20" s="149"/>
      <c r="K20" s="149"/>
      <c r="L20" s="149"/>
      <c r="M20" s="149"/>
      <c r="N20" s="149"/>
      <c r="O20" s="149"/>
      <c r="P20" s="149"/>
      <c r="Q20" s="149"/>
      <c r="R20" s="149"/>
      <c r="S20" s="149"/>
      <c r="T20" s="149"/>
      <c r="X20" s="159"/>
      <c r="Y20" s="148"/>
      <c r="AB20" s="155" t="s">
        <v>24</v>
      </c>
    </row>
    <row r="21" spans="1:29" ht="14.25" customHeight="1">
      <c r="A21" s="170" t="s">
        <v>59</v>
      </c>
      <c r="B21" s="153"/>
      <c r="C21" s="153"/>
      <c r="D21" s="146"/>
      <c r="E21" s="149"/>
      <c r="F21" s="149"/>
      <c r="G21" s="158"/>
      <c r="H21" s="149"/>
      <c r="I21" s="149"/>
      <c r="J21" s="149"/>
      <c r="K21" s="149"/>
      <c r="L21" s="149"/>
      <c r="M21" s="149"/>
      <c r="N21" s="149"/>
      <c r="O21" s="149"/>
      <c r="P21" s="149"/>
      <c r="Q21" s="149"/>
      <c r="R21" s="149"/>
      <c r="S21" s="149"/>
      <c r="T21" s="149"/>
      <c r="AB21" s="155" t="s">
        <v>24</v>
      </c>
    </row>
    <row r="22" spans="1:29" ht="14.25" customHeight="1">
      <c r="A22" s="166" t="s">
        <v>58</v>
      </c>
      <c r="B22" s="149"/>
      <c r="C22" s="149"/>
      <c r="D22" s="149"/>
      <c r="E22" s="149"/>
      <c r="F22" s="149"/>
      <c r="G22" s="158"/>
      <c r="H22" s="149"/>
      <c r="I22" s="149"/>
      <c r="J22" s="149"/>
      <c r="K22" s="149"/>
      <c r="L22" s="149"/>
      <c r="M22" s="149"/>
      <c r="N22" s="149"/>
      <c r="O22" s="149"/>
      <c r="P22" s="149"/>
      <c r="Q22" s="149"/>
      <c r="R22" s="149" t="s">
        <v>26</v>
      </c>
      <c r="S22" s="149"/>
      <c r="T22" s="149"/>
    </row>
    <row r="23" spans="1:29" ht="14.25" customHeight="1">
      <c r="A23" s="149"/>
      <c r="B23" s="149"/>
      <c r="C23" s="149"/>
      <c r="D23" s="149"/>
      <c r="E23" s="149"/>
      <c r="F23" s="149"/>
      <c r="G23" s="158"/>
      <c r="H23" s="149"/>
      <c r="I23" s="149"/>
      <c r="J23" s="149"/>
      <c r="K23" s="149"/>
      <c r="L23" s="149"/>
      <c r="M23" s="149"/>
      <c r="N23" s="149"/>
      <c r="O23" s="149"/>
      <c r="P23" s="149"/>
      <c r="Q23" s="149"/>
      <c r="R23" s="149"/>
      <c r="S23" s="149"/>
      <c r="T23" s="149"/>
    </row>
    <row r="24" spans="1:29" ht="14.25" customHeight="1">
      <c r="I24" s="171" t="s">
        <v>51</v>
      </c>
      <c r="J24" s="171"/>
    </row>
    <row r="25" spans="1:29" ht="14.25" customHeight="1">
      <c r="K25" s="182" t="s">
        <v>52</v>
      </c>
      <c r="L25" s="182"/>
      <c r="P25" s="171" t="s">
        <v>53</v>
      </c>
      <c r="Q25" s="171"/>
      <c r="R25" s="160"/>
      <c r="S25" s="147" t="s">
        <v>55</v>
      </c>
      <c r="T25" s="160"/>
      <c r="U25" s="147" t="s">
        <v>56</v>
      </c>
    </row>
    <row r="26" spans="1:29" ht="14.25" customHeight="1">
      <c r="P26" s="171" t="s">
        <v>54</v>
      </c>
      <c r="Q26" s="171"/>
    </row>
    <row r="27" spans="1:29" ht="14.25" customHeight="1"/>
    <row r="28" spans="1:29" ht="14.25" customHeight="1"/>
    <row r="29" spans="1:29" ht="14.25" customHeight="1"/>
    <row r="30" spans="1:29" ht="14.25" customHeight="1"/>
    <row r="31" spans="1:29" ht="14.25" customHeight="1"/>
    <row r="32" spans="1:29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mergeCells count="8">
    <mergeCell ref="P26:Q26"/>
    <mergeCell ref="P25:Q25"/>
    <mergeCell ref="I12:J12"/>
    <mergeCell ref="H19:T19"/>
    <mergeCell ref="K14:L14"/>
    <mergeCell ref="P16:R16"/>
    <mergeCell ref="K25:L25"/>
    <mergeCell ref="I24:J24"/>
  </mergeCells>
  <printOptions gridLines="1"/>
  <pageMargins left="0.25" right="0.25" top="0.75" bottom="0.75" header="0.3" footer="0.3"/>
  <pageSetup scale="65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F1000"/>
  <sheetViews>
    <sheetView workbookViewId="0"/>
  </sheetViews>
  <sheetFormatPr defaultColWidth="14.44140625" defaultRowHeight="15" customHeight="1"/>
  <cols>
    <col min="1" max="1" width="13.6640625" customWidth="1"/>
    <col min="2" max="2" width="26.6640625" customWidth="1"/>
    <col min="3" max="3" width="2.6640625" customWidth="1"/>
    <col min="4" max="7" width="8.6640625" customWidth="1"/>
    <col min="8" max="8" width="2.33203125" customWidth="1"/>
    <col min="9" max="32" width="8.6640625" customWidth="1"/>
  </cols>
  <sheetData>
    <row r="1" spans="1:32" ht="14.25" customHeight="1"/>
    <row r="2" spans="1:32" ht="14.25" customHeight="1"/>
    <row r="3" spans="1:32" ht="14.25" customHeight="1"/>
    <row r="4" spans="1:32" ht="14.25" customHeight="1"/>
    <row r="5" spans="1:32" ht="14.25" customHeight="1"/>
    <row r="6" spans="1:32" ht="14.25" customHeight="1">
      <c r="E6" s="1" t="s">
        <v>0</v>
      </c>
      <c r="N6" s="1" t="s">
        <v>1</v>
      </c>
      <c r="Y6" s="1"/>
    </row>
    <row r="7" spans="1:32" ht="14.25" customHeight="1">
      <c r="E7" s="1" t="s">
        <v>2</v>
      </c>
      <c r="I7" s="2">
        <v>80</v>
      </c>
      <c r="J7" s="2">
        <v>160</v>
      </c>
      <c r="K7" s="2">
        <v>240</v>
      </c>
      <c r="L7" s="3">
        <v>320</v>
      </c>
      <c r="M7" s="2">
        <v>400</v>
      </c>
      <c r="N7" s="2">
        <v>480</v>
      </c>
      <c r="O7" s="2">
        <v>560</v>
      </c>
      <c r="P7" s="2">
        <v>640</v>
      </c>
      <c r="Q7" s="2">
        <v>720</v>
      </c>
      <c r="R7" s="2">
        <v>800</v>
      </c>
      <c r="S7" s="2">
        <v>880</v>
      </c>
      <c r="T7" s="2">
        <v>960</v>
      </c>
      <c r="U7" s="2">
        <v>1040</v>
      </c>
      <c r="Y7" s="1"/>
    </row>
    <row r="8" spans="1:32" ht="14.25" customHeight="1">
      <c r="I8" s="2" t="s">
        <v>3</v>
      </c>
      <c r="K8" s="2" t="s">
        <v>4</v>
      </c>
      <c r="L8" s="3"/>
      <c r="M8" s="2" t="s">
        <v>5</v>
      </c>
      <c r="O8" s="2" t="s">
        <v>6</v>
      </c>
      <c r="Q8" s="2" t="s">
        <v>7</v>
      </c>
      <c r="S8" s="2" t="s">
        <v>8</v>
      </c>
    </row>
    <row r="9" spans="1:32" ht="14.25" customHeight="1">
      <c r="A9" s="4" t="s">
        <v>9</v>
      </c>
      <c r="B9" s="4" t="s">
        <v>10</v>
      </c>
      <c r="C9" s="4"/>
      <c r="D9" s="4" t="s">
        <v>11</v>
      </c>
      <c r="E9" s="4" t="s">
        <v>12</v>
      </c>
      <c r="F9" s="4" t="s">
        <v>13</v>
      </c>
      <c r="G9" s="4" t="s">
        <v>14</v>
      </c>
      <c r="H9" s="4">
        <v>0</v>
      </c>
      <c r="I9" s="5">
        <v>2</v>
      </c>
      <c r="J9" s="5">
        <v>4</v>
      </c>
      <c r="K9" s="5">
        <v>6</v>
      </c>
      <c r="L9" s="6">
        <v>8</v>
      </c>
      <c r="M9" s="7">
        <v>10</v>
      </c>
      <c r="N9" s="5">
        <v>12</v>
      </c>
      <c r="O9" s="5">
        <v>14</v>
      </c>
      <c r="P9" s="5">
        <v>16</v>
      </c>
      <c r="Q9" s="5">
        <v>18</v>
      </c>
      <c r="R9" s="5">
        <v>20</v>
      </c>
      <c r="S9" s="5">
        <v>22</v>
      </c>
      <c r="T9" s="5">
        <v>24</v>
      </c>
      <c r="U9" s="5">
        <v>26</v>
      </c>
      <c r="V9" s="8"/>
      <c r="W9" s="8"/>
      <c r="X9" s="8"/>
      <c r="Y9" s="8"/>
      <c r="Z9" s="8"/>
      <c r="AA9" s="8"/>
      <c r="AB9" s="8"/>
      <c r="AC9" s="8"/>
      <c r="AD9" s="8"/>
      <c r="AE9" s="8"/>
      <c r="AF9" s="8"/>
    </row>
    <row r="10" spans="1:32" ht="14.25" customHeight="1">
      <c r="B10" s="1"/>
      <c r="C10" s="1"/>
      <c r="D10" s="1"/>
      <c r="E10" s="1"/>
      <c r="F10" s="1"/>
      <c r="G10" s="1"/>
      <c r="H10" s="9"/>
      <c r="I10" s="1"/>
      <c r="J10" s="1"/>
      <c r="K10" s="1"/>
      <c r="L10" s="10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 ht="14.25" customHeight="1">
      <c r="A11" s="11">
        <f t="shared" ref="A11:A12" si="0">4*D11*25</f>
        <v>8000</v>
      </c>
      <c r="B11" s="12" t="s">
        <v>15</v>
      </c>
      <c r="C11" s="13"/>
      <c r="D11" s="14">
        <v>80</v>
      </c>
      <c r="E11" s="14">
        <v>0</v>
      </c>
      <c r="F11" s="14">
        <v>80</v>
      </c>
      <c r="G11" s="14">
        <v>0</v>
      </c>
      <c r="H11" s="15"/>
      <c r="I11" s="16"/>
      <c r="J11" s="17"/>
      <c r="K11" s="18"/>
      <c r="L11" s="19"/>
      <c r="M11" s="20"/>
      <c r="N11" s="4"/>
      <c r="O11" s="4"/>
      <c r="P11" s="4"/>
      <c r="Q11" s="4"/>
      <c r="R11" s="4"/>
      <c r="S11" s="4"/>
      <c r="T11" s="4"/>
      <c r="U11" s="4"/>
      <c r="V11" s="21"/>
      <c r="W11" s="21"/>
      <c r="X11" s="21"/>
      <c r="Y11" s="1"/>
      <c r="Z11" s="1"/>
      <c r="AA11" s="1"/>
      <c r="AB11" s="1"/>
      <c r="AC11" s="1"/>
      <c r="AD11" s="1"/>
      <c r="AE11" s="1"/>
      <c r="AF11" s="1"/>
    </row>
    <row r="12" spans="1:32" ht="14.25" customHeight="1">
      <c r="A12" s="11">
        <f t="shared" si="0"/>
        <v>16000</v>
      </c>
      <c r="B12" s="12" t="s">
        <v>16</v>
      </c>
      <c r="C12" s="13"/>
      <c r="D12" s="14">
        <v>160</v>
      </c>
      <c r="E12" s="14">
        <v>80</v>
      </c>
      <c r="F12" s="14">
        <v>240</v>
      </c>
      <c r="G12" s="14">
        <v>0</v>
      </c>
      <c r="H12" s="22"/>
      <c r="I12" s="23"/>
      <c r="J12" s="24"/>
      <c r="K12" s="25"/>
      <c r="L12" s="26"/>
      <c r="M12" s="20"/>
      <c r="N12" s="4"/>
      <c r="O12" s="4"/>
      <c r="P12" s="4"/>
      <c r="Q12" s="4"/>
      <c r="R12" s="4"/>
      <c r="S12" s="4"/>
      <c r="T12" s="4"/>
      <c r="U12" s="4"/>
      <c r="V12" s="21"/>
      <c r="W12" s="21"/>
      <c r="X12" s="21"/>
      <c r="Y12" s="1"/>
      <c r="Z12" s="1"/>
      <c r="AA12" s="1"/>
      <c r="AB12" s="1"/>
      <c r="AC12" s="1"/>
      <c r="AD12" s="1"/>
      <c r="AE12" s="1"/>
      <c r="AF12" s="1"/>
    </row>
    <row r="13" spans="1:32" ht="14.25" customHeight="1">
      <c r="A13" s="11">
        <f>2*D13*25</f>
        <v>2000</v>
      </c>
      <c r="B13" s="12" t="s">
        <v>17</v>
      </c>
      <c r="C13" s="13"/>
      <c r="D13" s="14">
        <v>40</v>
      </c>
      <c r="E13" s="14">
        <v>80</v>
      </c>
      <c r="F13" s="14">
        <v>160</v>
      </c>
      <c r="G13" s="14">
        <v>80</v>
      </c>
      <c r="H13" s="27"/>
      <c r="I13" s="28"/>
      <c r="J13" s="29"/>
      <c r="K13" s="30" t="s">
        <v>18</v>
      </c>
      <c r="L13" s="31"/>
      <c r="M13" s="32"/>
      <c r="N13" s="33"/>
      <c r="O13" s="33"/>
      <c r="P13" s="33"/>
      <c r="Q13" s="18"/>
      <c r="R13" s="4"/>
      <c r="S13" s="4"/>
      <c r="T13" s="4"/>
      <c r="U13" s="4"/>
      <c r="V13" s="21"/>
      <c r="W13" s="21"/>
      <c r="X13" s="1"/>
      <c r="Y13" s="1"/>
      <c r="Z13" s="1"/>
      <c r="AA13" s="1"/>
      <c r="AB13" s="1"/>
      <c r="AC13" s="1"/>
      <c r="AD13" s="1"/>
    </row>
    <row r="14" spans="1:32" ht="14.25" customHeight="1">
      <c r="A14" s="11">
        <f>(8*D14*25)+24000</f>
        <v>104000</v>
      </c>
      <c r="B14" s="12" t="s">
        <v>19</v>
      </c>
      <c r="C14" s="13"/>
      <c r="D14" s="14">
        <v>400</v>
      </c>
      <c r="E14" s="14">
        <v>240</v>
      </c>
      <c r="F14" s="14">
        <v>640</v>
      </c>
      <c r="G14" s="14">
        <v>0</v>
      </c>
      <c r="H14" s="27"/>
      <c r="I14" s="14"/>
      <c r="J14" s="34"/>
      <c r="K14" s="35"/>
      <c r="L14" s="36"/>
      <c r="M14" s="37"/>
      <c r="N14" s="38"/>
      <c r="O14" s="38"/>
      <c r="P14" s="39"/>
      <c r="Q14" s="33"/>
      <c r="R14" s="32"/>
      <c r="S14" s="33"/>
      <c r="T14" s="40"/>
      <c r="U14" s="40"/>
      <c r="V14" s="1"/>
      <c r="W14" s="1"/>
      <c r="X14" s="21"/>
      <c r="Y14" s="21"/>
      <c r="Z14" s="21"/>
      <c r="AA14" s="21"/>
      <c r="AB14" s="21"/>
      <c r="AC14" s="21"/>
      <c r="AD14" s="21"/>
    </row>
    <row r="15" spans="1:32" ht="14.25" customHeight="1">
      <c r="A15" s="11">
        <f>4*D15*25</f>
        <v>24000</v>
      </c>
      <c r="B15" s="12" t="s">
        <v>20</v>
      </c>
      <c r="C15" s="13"/>
      <c r="D15" s="14">
        <v>240</v>
      </c>
      <c r="E15" s="14">
        <v>640</v>
      </c>
      <c r="F15" s="14">
        <v>880</v>
      </c>
      <c r="G15" s="14">
        <v>0</v>
      </c>
      <c r="H15" s="27"/>
      <c r="I15" s="14"/>
      <c r="J15" s="40"/>
      <c r="K15" s="40"/>
      <c r="L15" s="41"/>
      <c r="M15" s="42"/>
      <c r="N15" s="34"/>
      <c r="O15" s="34"/>
      <c r="P15" s="35"/>
      <c r="Q15" s="43"/>
      <c r="R15" s="38"/>
      <c r="S15" s="44"/>
      <c r="T15" s="32"/>
      <c r="U15" s="40"/>
      <c r="V15" s="1"/>
      <c r="W15" s="1"/>
      <c r="X15" s="21"/>
      <c r="Y15" s="21"/>
      <c r="Z15" s="1"/>
      <c r="AA15" s="1"/>
      <c r="AB15" s="1"/>
      <c r="AC15" s="1"/>
      <c r="AD15" s="1"/>
    </row>
    <row r="16" spans="1:32" ht="14.25" customHeight="1">
      <c r="A16" s="11">
        <f>3*D16*25</f>
        <v>6000</v>
      </c>
      <c r="B16" s="12" t="s">
        <v>21</v>
      </c>
      <c r="C16" s="13"/>
      <c r="D16" s="14">
        <v>80</v>
      </c>
      <c r="E16" s="14">
        <v>880</v>
      </c>
      <c r="F16" s="14">
        <v>960</v>
      </c>
      <c r="G16" s="14">
        <v>0</v>
      </c>
      <c r="H16" s="27"/>
      <c r="I16" s="14"/>
      <c r="J16" s="40"/>
      <c r="K16" s="40"/>
      <c r="L16" s="45"/>
      <c r="M16" s="46"/>
      <c r="N16" s="40"/>
      <c r="O16" s="40"/>
      <c r="P16" s="40"/>
      <c r="Q16" s="34"/>
      <c r="R16" s="34"/>
      <c r="S16" s="35"/>
      <c r="T16" s="47"/>
      <c r="U16" s="32"/>
      <c r="V16" s="1"/>
      <c r="W16" s="1"/>
      <c r="X16" s="1"/>
      <c r="Y16" s="1"/>
      <c r="Z16" s="21"/>
      <c r="AA16" s="21"/>
      <c r="AB16" s="21"/>
      <c r="AC16" s="21"/>
      <c r="AD16" s="21"/>
    </row>
    <row r="17" spans="1:30" ht="14.25" customHeight="1">
      <c r="A17" s="11">
        <f>D17*25</f>
        <v>2000</v>
      </c>
      <c r="B17" s="12" t="s">
        <v>22</v>
      </c>
      <c r="C17" s="13"/>
      <c r="D17" s="14">
        <v>80</v>
      </c>
      <c r="E17" s="14">
        <v>960</v>
      </c>
      <c r="F17" s="14">
        <v>1040</v>
      </c>
      <c r="G17" s="14">
        <v>0</v>
      </c>
      <c r="H17" s="27"/>
      <c r="I17" s="48"/>
      <c r="J17" s="33"/>
      <c r="K17" s="33"/>
      <c r="L17" s="49"/>
      <c r="M17" s="32"/>
      <c r="N17" s="33"/>
      <c r="O17" s="33"/>
      <c r="P17" s="33"/>
      <c r="Q17" s="33"/>
      <c r="R17" s="33"/>
      <c r="S17" s="50"/>
      <c r="T17" s="51"/>
      <c r="U17" s="52"/>
      <c r="V17" s="1"/>
      <c r="W17" s="1"/>
      <c r="X17" s="1"/>
      <c r="Y17" s="1"/>
      <c r="Z17" s="21"/>
      <c r="AA17" s="21"/>
      <c r="AB17" s="21"/>
      <c r="AC17" s="21"/>
      <c r="AD17" s="21"/>
    </row>
    <row r="18" spans="1:30" ht="14.25" customHeight="1">
      <c r="A18" s="11">
        <f>D18*65</f>
        <v>67600</v>
      </c>
      <c r="B18" s="12" t="s">
        <v>23</v>
      </c>
      <c r="C18" s="5"/>
      <c r="D18" s="14">
        <v>1040</v>
      </c>
      <c r="E18" s="14">
        <v>0</v>
      </c>
      <c r="F18" s="14">
        <v>1040</v>
      </c>
      <c r="G18" s="14">
        <v>0</v>
      </c>
      <c r="H18" s="53"/>
      <c r="I18" s="54"/>
      <c r="J18" s="55"/>
      <c r="K18" s="55"/>
      <c r="L18" s="56"/>
      <c r="M18" s="57"/>
      <c r="N18" s="58"/>
      <c r="O18" s="58"/>
      <c r="P18" s="58"/>
      <c r="Q18" s="58"/>
      <c r="R18" s="58"/>
      <c r="S18" s="58"/>
      <c r="T18" s="58"/>
      <c r="U18" s="59"/>
    </row>
    <row r="19" spans="1:30" ht="14.25" customHeight="1">
      <c r="B19" s="4"/>
      <c r="C19" s="4"/>
      <c r="D19" s="4"/>
      <c r="E19" s="4"/>
      <c r="F19" s="14"/>
      <c r="G19" s="14"/>
      <c r="H19" s="27"/>
      <c r="I19" s="60"/>
      <c r="J19" s="60"/>
      <c r="K19" s="60"/>
      <c r="L19" s="61"/>
      <c r="M19" s="62"/>
      <c r="N19" s="60"/>
      <c r="O19" s="60"/>
      <c r="P19" s="60"/>
      <c r="Q19" s="60"/>
      <c r="R19" s="60"/>
      <c r="S19" s="60"/>
      <c r="T19" s="60"/>
      <c r="U19" s="60"/>
      <c r="AC19" s="63" t="s">
        <v>24</v>
      </c>
    </row>
    <row r="20" spans="1:30" ht="14.25" customHeight="1">
      <c r="B20" s="5"/>
      <c r="C20" s="5"/>
      <c r="D20" s="5"/>
      <c r="E20" s="40"/>
      <c r="F20" s="14"/>
      <c r="G20" s="14"/>
      <c r="H20" s="27"/>
      <c r="I20" s="14"/>
      <c r="J20" s="14"/>
      <c r="K20" s="14"/>
      <c r="L20" s="64"/>
      <c r="M20" s="65"/>
      <c r="N20" s="14"/>
      <c r="O20" s="14"/>
      <c r="P20" s="14"/>
      <c r="Q20" s="14"/>
      <c r="R20" s="14"/>
      <c r="S20" s="14"/>
      <c r="T20" s="14"/>
      <c r="U20" s="14"/>
      <c r="AC20" s="63" t="s">
        <v>24</v>
      </c>
    </row>
    <row r="21" spans="1:30" ht="14.25" customHeight="1">
      <c r="B21" s="14"/>
      <c r="C21" s="14"/>
      <c r="D21" s="14"/>
      <c r="E21" s="14"/>
      <c r="F21" s="14"/>
      <c r="G21" s="14"/>
      <c r="H21" s="27"/>
      <c r="I21" s="14"/>
      <c r="J21" s="14"/>
      <c r="K21" s="14"/>
      <c r="L21" s="64"/>
      <c r="M21" s="65"/>
      <c r="N21" s="14"/>
      <c r="O21" s="14"/>
      <c r="P21" s="14"/>
      <c r="Q21" s="14"/>
      <c r="R21" s="14"/>
      <c r="S21" s="14"/>
      <c r="T21" s="14"/>
      <c r="U21" s="14"/>
    </row>
    <row r="22" spans="1:30" ht="14.25" customHeight="1">
      <c r="B22" s="14"/>
      <c r="C22" s="14"/>
      <c r="D22" s="14"/>
      <c r="E22" s="14"/>
      <c r="F22" s="14"/>
      <c r="G22" s="14"/>
      <c r="H22" s="27"/>
      <c r="I22" s="14"/>
      <c r="J22" s="14"/>
      <c r="K22" s="14"/>
      <c r="L22" s="64"/>
      <c r="M22" s="65"/>
      <c r="N22" s="14"/>
      <c r="O22" s="14"/>
      <c r="P22" s="14"/>
      <c r="Q22" s="14"/>
      <c r="R22" s="14"/>
      <c r="S22" s="14"/>
      <c r="T22" s="14"/>
      <c r="U22" s="14"/>
    </row>
    <row r="23" spans="1:30" ht="14.25" customHeight="1">
      <c r="A23" s="11">
        <f>SUM(A11:A22)</f>
        <v>229600</v>
      </c>
    </row>
    <row r="24" spans="1:30" ht="14.25" customHeight="1">
      <c r="L24" s="66" t="s">
        <v>25</v>
      </c>
      <c r="S24" s="67" t="s">
        <v>26</v>
      </c>
      <c r="U24" s="67" t="s">
        <v>27</v>
      </c>
    </row>
    <row r="25" spans="1:30" ht="14.25" customHeight="1"/>
    <row r="26" spans="1:30" ht="14.25" customHeight="1"/>
    <row r="27" spans="1:30" ht="14.25" customHeight="1"/>
    <row r="28" spans="1:30" ht="14.25" customHeight="1"/>
    <row r="29" spans="1:30" ht="14.25" customHeight="1"/>
    <row r="30" spans="1:30" ht="14.25" customHeight="1"/>
    <row r="31" spans="1:30" ht="14.25" customHeight="1"/>
    <row r="32" spans="1:30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fitToHeight="0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R22"/>
  <sheetViews>
    <sheetView workbookViewId="0"/>
  </sheetViews>
  <sheetFormatPr defaultColWidth="14.44140625" defaultRowHeight="15" customHeight="1"/>
  <cols>
    <col min="2" max="2" width="33.33203125" customWidth="1"/>
    <col min="12" max="12" width="37.88671875" customWidth="1"/>
  </cols>
  <sheetData>
    <row r="1" spans="1:44">
      <c r="A1" s="4" t="s">
        <v>9</v>
      </c>
      <c r="B1" s="4" t="s">
        <v>10</v>
      </c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9"/>
    </row>
    <row r="2" spans="1:44">
      <c r="A2" s="70"/>
      <c r="B2" s="40"/>
      <c r="K2" s="68"/>
      <c r="L2" s="68"/>
      <c r="M2" s="190" t="s">
        <v>0</v>
      </c>
      <c r="N2" s="184"/>
      <c r="O2" s="184"/>
      <c r="P2" s="68"/>
      <c r="Q2" s="68"/>
      <c r="R2" s="68"/>
      <c r="S2" s="68"/>
      <c r="T2" s="68"/>
      <c r="U2" s="68"/>
      <c r="V2" s="68"/>
      <c r="W2" s="68"/>
      <c r="X2" s="190" t="s">
        <v>28</v>
      </c>
      <c r="Y2" s="184"/>
      <c r="Z2" s="184"/>
      <c r="AA2" s="184"/>
      <c r="AB2" s="184"/>
      <c r="AC2" s="184"/>
      <c r="AD2" s="184"/>
      <c r="AE2" s="184"/>
      <c r="AF2" s="184"/>
      <c r="AG2" s="184"/>
      <c r="AH2" s="184"/>
      <c r="AI2" s="68"/>
      <c r="AJ2" s="68"/>
      <c r="AK2" s="68"/>
      <c r="AL2" s="68"/>
      <c r="AM2" s="68"/>
      <c r="AN2" s="68"/>
      <c r="AO2" s="68"/>
      <c r="AP2" s="68"/>
      <c r="AQ2" s="68"/>
      <c r="AR2" s="71"/>
    </row>
    <row r="3" spans="1:44">
      <c r="A3" s="72">
        <v>8000</v>
      </c>
      <c r="B3" s="73" t="s">
        <v>15</v>
      </c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71"/>
    </row>
    <row r="4" spans="1:44">
      <c r="A4" s="72">
        <v>16000</v>
      </c>
      <c r="B4" s="73" t="s">
        <v>16</v>
      </c>
      <c r="K4" s="74"/>
      <c r="L4" s="68"/>
      <c r="M4" s="68"/>
      <c r="N4" s="71"/>
      <c r="O4" s="71"/>
      <c r="P4" s="71"/>
      <c r="Q4" s="68"/>
      <c r="R4" s="68"/>
      <c r="S4" s="68"/>
      <c r="T4" s="74">
        <v>80</v>
      </c>
      <c r="U4" s="74">
        <v>160</v>
      </c>
      <c r="V4" s="74">
        <v>240</v>
      </c>
      <c r="W4" s="75">
        <v>320</v>
      </c>
      <c r="X4" s="74">
        <v>400</v>
      </c>
      <c r="Y4" s="183">
        <v>480</v>
      </c>
      <c r="Z4" s="184"/>
      <c r="AA4" s="183">
        <v>560</v>
      </c>
      <c r="AB4" s="184"/>
      <c r="AC4" s="183">
        <v>640</v>
      </c>
      <c r="AD4" s="184"/>
      <c r="AE4" s="184"/>
      <c r="AF4" s="184"/>
      <c r="AG4" s="183">
        <v>720</v>
      </c>
      <c r="AH4" s="184"/>
      <c r="AI4" s="184"/>
      <c r="AJ4" s="184"/>
      <c r="AK4" s="183">
        <v>800</v>
      </c>
      <c r="AL4" s="184"/>
      <c r="AM4" s="184"/>
      <c r="AN4" s="184"/>
      <c r="AO4" s="183">
        <v>880</v>
      </c>
      <c r="AP4" s="184"/>
      <c r="AQ4" s="74">
        <v>960</v>
      </c>
      <c r="AR4" s="76">
        <v>1040</v>
      </c>
    </row>
    <row r="5" spans="1:44">
      <c r="A5" s="72">
        <v>2000</v>
      </c>
      <c r="B5" s="73" t="s">
        <v>17</v>
      </c>
      <c r="K5" s="74"/>
      <c r="L5" s="68"/>
      <c r="M5" s="68"/>
      <c r="N5" s="68"/>
      <c r="O5" s="68"/>
      <c r="P5" s="68"/>
      <c r="Q5" s="68"/>
      <c r="R5" s="68"/>
      <c r="S5" s="68"/>
      <c r="T5" s="68" t="s">
        <v>3</v>
      </c>
      <c r="U5" s="68"/>
      <c r="V5" s="68" t="s">
        <v>4</v>
      </c>
      <c r="W5" s="77"/>
      <c r="X5" s="68" t="s">
        <v>5</v>
      </c>
      <c r="Y5" s="68"/>
      <c r="Z5" s="68"/>
      <c r="AA5" s="68" t="s">
        <v>6</v>
      </c>
      <c r="AB5" s="68"/>
      <c r="AC5" s="68"/>
      <c r="AD5" s="68"/>
      <c r="AE5" s="68"/>
      <c r="AF5" s="68"/>
      <c r="AG5" s="68" t="s">
        <v>7</v>
      </c>
      <c r="AH5" s="68"/>
      <c r="AI5" s="68"/>
      <c r="AJ5" s="68"/>
      <c r="AK5" s="68"/>
      <c r="AL5" s="68"/>
      <c r="AM5" s="68"/>
      <c r="AN5" s="68"/>
      <c r="AO5" s="68" t="s">
        <v>8</v>
      </c>
      <c r="AP5" s="68"/>
      <c r="AQ5" s="68"/>
      <c r="AR5" s="78"/>
    </row>
    <row r="6" spans="1:44">
      <c r="A6" s="72">
        <v>104000</v>
      </c>
      <c r="B6" s="73" t="s">
        <v>19</v>
      </c>
      <c r="K6" s="79" t="s">
        <v>9</v>
      </c>
      <c r="L6" s="80" t="s">
        <v>10</v>
      </c>
      <c r="M6" s="80" t="s">
        <v>29</v>
      </c>
      <c r="N6" s="80" t="s">
        <v>12</v>
      </c>
      <c r="O6" s="80" t="s">
        <v>30</v>
      </c>
      <c r="P6" s="80" t="s">
        <v>31</v>
      </c>
      <c r="Q6" s="80" t="s">
        <v>13</v>
      </c>
      <c r="R6" s="80" t="s">
        <v>14</v>
      </c>
      <c r="S6" s="80">
        <v>0</v>
      </c>
      <c r="T6" s="80">
        <v>2</v>
      </c>
      <c r="U6" s="80">
        <v>4</v>
      </c>
      <c r="V6" s="80">
        <v>6</v>
      </c>
      <c r="W6" s="80">
        <v>8</v>
      </c>
      <c r="X6" s="80">
        <v>10</v>
      </c>
      <c r="Y6" s="189">
        <v>12</v>
      </c>
      <c r="Z6" s="188"/>
      <c r="AA6" s="189">
        <v>14</v>
      </c>
      <c r="AB6" s="188"/>
      <c r="AC6" s="189">
        <v>16</v>
      </c>
      <c r="AD6" s="186"/>
      <c r="AE6" s="186"/>
      <c r="AF6" s="188"/>
      <c r="AG6" s="189">
        <v>18</v>
      </c>
      <c r="AH6" s="186"/>
      <c r="AI6" s="186"/>
      <c r="AJ6" s="188"/>
      <c r="AK6" s="189">
        <v>20</v>
      </c>
      <c r="AL6" s="186"/>
      <c r="AM6" s="186"/>
      <c r="AN6" s="188"/>
      <c r="AO6" s="189">
        <v>22</v>
      </c>
      <c r="AP6" s="188"/>
      <c r="AQ6" s="80">
        <v>24</v>
      </c>
      <c r="AR6" s="81">
        <v>26</v>
      </c>
    </row>
    <row r="7" spans="1:44">
      <c r="A7" s="72">
        <v>6000</v>
      </c>
      <c r="B7" s="82" t="s">
        <v>32</v>
      </c>
      <c r="K7" s="83"/>
      <c r="L7" s="84"/>
      <c r="M7" s="84"/>
      <c r="N7" s="84"/>
      <c r="O7" s="84"/>
      <c r="P7" s="84"/>
      <c r="Q7" s="84"/>
      <c r="R7" s="84"/>
      <c r="S7" s="85"/>
      <c r="T7" s="84"/>
      <c r="U7" s="84"/>
      <c r="V7" s="84"/>
      <c r="W7" s="86"/>
      <c r="X7" s="87"/>
      <c r="Y7" s="88"/>
      <c r="Z7" s="84"/>
      <c r="AA7" s="88"/>
      <c r="AB7" s="84"/>
      <c r="AC7" s="88"/>
      <c r="AD7" s="88"/>
      <c r="AE7" s="88"/>
      <c r="AF7" s="84"/>
      <c r="AG7" s="88"/>
      <c r="AH7" s="88"/>
      <c r="AI7" s="88"/>
      <c r="AJ7" s="84"/>
      <c r="AK7" s="88"/>
      <c r="AL7" s="88"/>
      <c r="AM7" s="88"/>
      <c r="AN7" s="84"/>
      <c r="AO7" s="85"/>
      <c r="AP7" s="85"/>
      <c r="AQ7" s="85"/>
      <c r="AR7" s="85"/>
    </row>
    <row r="8" spans="1:44">
      <c r="A8" s="72">
        <v>51000</v>
      </c>
      <c r="B8" s="73" t="s">
        <v>33</v>
      </c>
      <c r="K8" s="89">
        <v>8000</v>
      </c>
      <c r="L8" s="90" t="s">
        <v>15</v>
      </c>
      <c r="M8" s="91">
        <v>80</v>
      </c>
      <c r="N8" s="91">
        <v>0</v>
      </c>
      <c r="O8" s="91">
        <v>80</v>
      </c>
      <c r="P8" s="91">
        <v>0</v>
      </c>
      <c r="Q8" s="91">
        <v>80</v>
      </c>
      <c r="R8" s="91">
        <v>0</v>
      </c>
      <c r="S8" s="92"/>
      <c r="T8" s="93"/>
      <c r="U8" s="94"/>
      <c r="V8" s="94"/>
      <c r="W8" s="86"/>
      <c r="X8" s="95"/>
      <c r="Y8" s="96"/>
      <c r="Z8" s="86"/>
      <c r="AA8" s="88"/>
      <c r="AB8" s="84"/>
      <c r="AC8" s="95"/>
      <c r="AD8" s="95"/>
      <c r="AE8" s="95"/>
      <c r="AF8" s="86"/>
      <c r="AG8" s="95"/>
      <c r="AH8" s="95"/>
      <c r="AI8" s="95"/>
      <c r="AJ8" s="86"/>
      <c r="AK8" s="88"/>
      <c r="AL8" s="88"/>
      <c r="AM8" s="88"/>
      <c r="AN8" s="84"/>
      <c r="AO8" s="97"/>
      <c r="AP8" s="97"/>
      <c r="AQ8" s="97"/>
      <c r="AR8" s="97"/>
    </row>
    <row r="9" spans="1:44">
      <c r="A9" s="72">
        <v>6000</v>
      </c>
      <c r="B9" s="73" t="s">
        <v>34</v>
      </c>
      <c r="K9" s="89">
        <v>16000</v>
      </c>
      <c r="L9" s="90" t="s">
        <v>16</v>
      </c>
      <c r="M9" s="91">
        <v>160</v>
      </c>
      <c r="N9" s="91">
        <v>80</v>
      </c>
      <c r="O9" s="91">
        <v>240</v>
      </c>
      <c r="P9" s="91">
        <v>80</v>
      </c>
      <c r="Q9" s="91">
        <v>240</v>
      </c>
      <c r="R9" s="91">
        <v>0</v>
      </c>
      <c r="S9" s="97"/>
      <c r="T9" s="95"/>
      <c r="U9" s="98"/>
      <c r="V9" s="99"/>
      <c r="W9" s="86"/>
      <c r="X9" s="95"/>
      <c r="Y9" s="96"/>
      <c r="Z9" s="86"/>
      <c r="AA9" s="88"/>
      <c r="AB9" s="84"/>
      <c r="AC9" s="95"/>
      <c r="AD9" s="95"/>
      <c r="AE9" s="95"/>
      <c r="AF9" s="86"/>
      <c r="AG9" s="95"/>
      <c r="AH9" s="95"/>
      <c r="AI9" s="95"/>
      <c r="AJ9" s="86"/>
      <c r="AK9" s="88"/>
      <c r="AL9" s="88"/>
      <c r="AM9" s="88"/>
      <c r="AN9" s="84"/>
      <c r="AO9" s="97"/>
      <c r="AP9" s="97"/>
      <c r="AQ9" s="97"/>
      <c r="AR9" s="97"/>
    </row>
    <row r="10" spans="1:44">
      <c r="A10" s="72">
        <v>1000</v>
      </c>
      <c r="B10" s="73" t="s">
        <v>35</v>
      </c>
      <c r="K10" s="83">
        <v>2000</v>
      </c>
      <c r="L10" s="100" t="s">
        <v>17</v>
      </c>
      <c r="M10" s="101">
        <v>40</v>
      </c>
      <c r="N10" s="101">
        <v>80</v>
      </c>
      <c r="O10" s="101">
        <v>120</v>
      </c>
      <c r="P10" s="101">
        <v>160</v>
      </c>
      <c r="Q10" s="101">
        <v>200</v>
      </c>
      <c r="R10" s="101">
        <v>80</v>
      </c>
      <c r="S10" s="102"/>
      <c r="T10" s="103"/>
      <c r="U10" s="104"/>
      <c r="V10" s="105" t="s">
        <v>18</v>
      </c>
      <c r="W10" s="106"/>
      <c r="X10" s="107"/>
      <c r="Y10" s="108"/>
      <c r="Z10" s="84"/>
      <c r="AA10" s="88"/>
      <c r="AB10" s="84"/>
      <c r="AC10" s="95"/>
      <c r="AD10" s="95"/>
      <c r="AE10" s="95"/>
      <c r="AF10" s="86"/>
      <c r="AG10" s="95"/>
      <c r="AH10" s="95"/>
      <c r="AI10" s="95"/>
      <c r="AJ10" s="86"/>
      <c r="AK10" s="88"/>
      <c r="AL10" s="88"/>
      <c r="AM10" s="88"/>
      <c r="AN10" s="84"/>
      <c r="AO10" s="109"/>
      <c r="AP10" s="109"/>
      <c r="AQ10" s="109"/>
      <c r="AR10" s="109"/>
    </row>
    <row r="11" spans="1:44">
      <c r="A11" s="72">
        <v>50700</v>
      </c>
      <c r="B11" s="73" t="s">
        <v>36</v>
      </c>
      <c r="K11" s="89">
        <v>104000</v>
      </c>
      <c r="L11" s="90" t="s">
        <v>19</v>
      </c>
      <c r="M11" s="91">
        <v>240</v>
      </c>
      <c r="N11" s="91">
        <v>240</v>
      </c>
      <c r="O11" s="91">
        <v>480</v>
      </c>
      <c r="P11" s="91">
        <v>240</v>
      </c>
      <c r="Q11" s="91">
        <v>480</v>
      </c>
      <c r="R11" s="91">
        <v>0</v>
      </c>
      <c r="S11" s="102"/>
      <c r="T11" s="110"/>
      <c r="U11" s="84"/>
      <c r="V11" s="107"/>
      <c r="W11" s="111"/>
      <c r="X11" s="112"/>
      <c r="Y11" s="113"/>
      <c r="Z11" s="114"/>
      <c r="AA11" s="88"/>
      <c r="AB11" s="84"/>
      <c r="AC11" s="95"/>
      <c r="AD11" s="95"/>
      <c r="AE11" s="95"/>
      <c r="AF11" s="86"/>
      <c r="AG11" s="95"/>
      <c r="AH11" s="95"/>
      <c r="AI11" s="95"/>
      <c r="AJ11" s="86"/>
      <c r="AK11" s="88"/>
      <c r="AL11" s="88"/>
      <c r="AM11" s="88"/>
      <c r="AN11" s="84"/>
      <c r="AO11" s="115"/>
      <c r="AP11" s="115"/>
      <c r="AQ11" s="115"/>
      <c r="AR11" s="115"/>
    </row>
    <row r="12" spans="1:44">
      <c r="A12" s="116">
        <f>250000-SUM(A3:A11)</f>
        <v>5300</v>
      </c>
      <c r="B12" s="82" t="s">
        <v>37</v>
      </c>
      <c r="K12" s="83">
        <v>6000</v>
      </c>
      <c r="L12" s="100" t="s">
        <v>32</v>
      </c>
      <c r="M12" s="101">
        <v>240</v>
      </c>
      <c r="N12" s="101">
        <v>320</v>
      </c>
      <c r="O12" s="101">
        <v>560</v>
      </c>
      <c r="P12" s="101">
        <v>420</v>
      </c>
      <c r="Q12" s="101">
        <v>660</v>
      </c>
      <c r="R12" s="101">
        <v>100</v>
      </c>
      <c r="S12" s="102"/>
      <c r="T12" s="110"/>
      <c r="U12" s="84"/>
      <c r="V12" s="117"/>
      <c r="W12" s="80"/>
      <c r="X12" s="113"/>
      <c r="Y12" s="113"/>
      <c r="Z12" s="114"/>
      <c r="AA12" s="118"/>
      <c r="AB12" s="114"/>
      <c r="AC12" s="185" t="s">
        <v>18</v>
      </c>
      <c r="AD12" s="186"/>
      <c r="AE12" s="186"/>
      <c r="AF12" s="186"/>
      <c r="AG12" s="186"/>
      <c r="AH12" s="95"/>
      <c r="AI12" s="95"/>
      <c r="AJ12" s="86"/>
      <c r="AK12" s="88"/>
      <c r="AL12" s="88"/>
      <c r="AM12" s="88"/>
      <c r="AN12" s="84"/>
      <c r="AO12" s="85"/>
      <c r="AP12" s="85"/>
      <c r="AQ12" s="85"/>
      <c r="AR12" s="85"/>
    </row>
    <row r="13" spans="1:44">
      <c r="A13" s="119">
        <f>SUM(A3:A12)</f>
        <v>250000</v>
      </c>
      <c r="B13" s="120"/>
      <c r="K13" s="89">
        <v>51000</v>
      </c>
      <c r="L13" s="90" t="s">
        <v>33</v>
      </c>
      <c r="M13" s="91">
        <v>180</v>
      </c>
      <c r="N13" s="91">
        <v>480</v>
      </c>
      <c r="O13" s="91">
        <v>660</v>
      </c>
      <c r="P13" s="91">
        <v>480</v>
      </c>
      <c r="Q13" s="91">
        <v>660</v>
      </c>
      <c r="R13" s="91">
        <v>0</v>
      </c>
      <c r="S13" s="102"/>
      <c r="T13" s="110"/>
      <c r="U13" s="84"/>
      <c r="V13" s="84"/>
      <c r="W13" s="86"/>
      <c r="X13" s="108"/>
      <c r="Y13" s="108"/>
      <c r="Z13" s="88"/>
      <c r="AA13" s="113"/>
      <c r="AB13" s="114"/>
      <c r="AC13" s="118"/>
      <c r="AD13" s="118"/>
      <c r="AE13" s="118"/>
      <c r="AF13" s="114"/>
      <c r="AG13" s="121"/>
      <c r="AH13" s="95"/>
      <c r="AI13" s="95"/>
      <c r="AJ13" s="86"/>
      <c r="AK13" s="88"/>
      <c r="AL13" s="88"/>
      <c r="AM13" s="88"/>
      <c r="AN13" s="84"/>
      <c r="AO13" s="85"/>
      <c r="AP13" s="85"/>
      <c r="AQ13" s="85"/>
      <c r="AR13" s="85"/>
    </row>
    <row r="14" spans="1:44">
      <c r="B14" s="122"/>
      <c r="K14" s="89">
        <v>6000</v>
      </c>
      <c r="L14" s="90" t="s">
        <v>34</v>
      </c>
      <c r="M14" s="91">
        <v>80</v>
      </c>
      <c r="N14" s="91">
        <v>660</v>
      </c>
      <c r="O14" s="91">
        <v>740</v>
      </c>
      <c r="P14" s="91">
        <v>660</v>
      </c>
      <c r="Q14" s="91">
        <v>740</v>
      </c>
      <c r="R14" s="91">
        <v>0</v>
      </c>
      <c r="S14" s="102"/>
      <c r="T14" s="110"/>
      <c r="U14" s="84"/>
      <c r="V14" s="84"/>
      <c r="W14" s="86"/>
      <c r="X14" s="108"/>
      <c r="Y14" s="108"/>
      <c r="Z14" s="84"/>
      <c r="AA14" s="88"/>
      <c r="AB14" s="84"/>
      <c r="AC14" s="88"/>
      <c r="AD14" s="88"/>
      <c r="AE14" s="88"/>
      <c r="AF14" s="84"/>
      <c r="AG14" s="88"/>
      <c r="AH14" s="187"/>
      <c r="AI14" s="186"/>
      <c r="AJ14" s="188"/>
      <c r="AK14" s="123"/>
      <c r="AL14" s="107"/>
      <c r="AM14" s="107"/>
      <c r="AN14" s="106"/>
      <c r="AO14" s="85"/>
      <c r="AP14" s="85"/>
      <c r="AQ14" s="85"/>
      <c r="AR14" s="85"/>
    </row>
    <row r="15" spans="1:44">
      <c r="K15" s="89">
        <v>1000</v>
      </c>
      <c r="L15" s="90" t="s">
        <v>35</v>
      </c>
      <c r="M15" s="91">
        <v>40</v>
      </c>
      <c r="N15" s="91">
        <v>740</v>
      </c>
      <c r="O15" s="91">
        <v>780</v>
      </c>
      <c r="P15" s="91">
        <v>740</v>
      </c>
      <c r="Q15" s="91">
        <v>780</v>
      </c>
      <c r="R15" s="91">
        <v>0</v>
      </c>
      <c r="S15" s="102"/>
      <c r="T15" s="124"/>
      <c r="U15" s="106"/>
      <c r="V15" s="106"/>
      <c r="W15" s="86"/>
      <c r="X15" s="125"/>
      <c r="Y15" s="125"/>
      <c r="Z15" s="106"/>
      <c r="AA15" s="107"/>
      <c r="AB15" s="106"/>
      <c r="AC15" s="126"/>
      <c r="AD15" s="126"/>
      <c r="AE15" s="126"/>
      <c r="AF15" s="126"/>
      <c r="AG15" s="127"/>
      <c r="AH15" s="126"/>
      <c r="AI15" s="107"/>
      <c r="AJ15" s="107"/>
      <c r="AK15" s="128"/>
      <c r="AL15" s="129"/>
      <c r="AM15" s="129"/>
      <c r="AN15" s="117"/>
      <c r="AO15" s="130"/>
      <c r="AP15" s="130"/>
      <c r="AQ15" s="130"/>
      <c r="AR15" s="130"/>
    </row>
    <row r="16" spans="1:44">
      <c r="K16" s="83">
        <v>50700</v>
      </c>
      <c r="L16" s="100" t="s">
        <v>36</v>
      </c>
      <c r="M16" s="101">
        <v>780</v>
      </c>
      <c r="N16" s="101">
        <v>0</v>
      </c>
      <c r="O16" s="101">
        <v>780</v>
      </c>
      <c r="P16" s="101">
        <v>0</v>
      </c>
      <c r="Q16" s="101">
        <v>780</v>
      </c>
      <c r="R16" s="101">
        <v>0</v>
      </c>
      <c r="S16" s="131"/>
      <c r="T16" s="132"/>
      <c r="U16" s="133"/>
      <c r="V16" s="133"/>
      <c r="W16" s="134"/>
      <c r="X16" s="135"/>
      <c r="Y16" s="135"/>
      <c r="Z16" s="136"/>
      <c r="AA16" s="137"/>
      <c r="AB16" s="136"/>
      <c r="AC16" s="137"/>
      <c r="AD16" s="137"/>
      <c r="AE16" s="137"/>
      <c r="AF16" s="136"/>
      <c r="AG16" s="137"/>
      <c r="AH16" s="137"/>
      <c r="AI16" s="137"/>
      <c r="AJ16" s="136"/>
      <c r="AK16" s="137"/>
      <c r="AL16" s="137"/>
      <c r="AM16" s="136"/>
      <c r="AN16" s="84"/>
      <c r="AO16" s="133"/>
      <c r="AP16" s="133"/>
      <c r="AQ16" s="133"/>
      <c r="AR16" s="132"/>
    </row>
    <row r="17" spans="11:44">
      <c r="K17" s="138"/>
      <c r="L17" s="86"/>
      <c r="M17" s="86"/>
      <c r="N17" s="86"/>
      <c r="O17" s="86"/>
      <c r="P17" s="86"/>
      <c r="Q17" s="110"/>
      <c r="R17" s="110"/>
      <c r="S17" s="102"/>
      <c r="T17" s="110"/>
      <c r="U17" s="110"/>
      <c r="V17" s="110"/>
      <c r="W17" s="110"/>
      <c r="X17" s="103"/>
      <c r="Y17" s="139"/>
      <c r="Z17" s="124"/>
      <c r="AA17" s="88"/>
      <c r="AB17" s="84"/>
      <c r="AC17" s="95"/>
      <c r="AD17" s="95"/>
      <c r="AE17" s="95"/>
      <c r="AF17" s="86"/>
      <c r="AG17" s="95"/>
      <c r="AH17" s="95"/>
      <c r="AI17" s="95"/>
      <c r="AJ17" s="86"/>
      <c r="AK17" s="88"/>
      <c r="AL17" s="88"/>
      <c r="AM17" s="88"/>
      <c r="AN17" s="84"/>
      <c r="AO17" s="102"/>
      <c r="AP17" s="102"/>
      <c r="AQ17" s="102"/>
      <c r="AR17" s="102"/>
    </row>
    <row r="18" spans="11:44">
      <c r="K18" s="138"/>
      <c r="L18" s="140"/>
      <c r="M18" s="140"/>
      <c r="N18" s="84"/>
      <c r="O18" s="84"/>
      <c r="P18" s="84"/>
      <c r="Q18" s="110"/>
      <c r="R18" s="110"/>
      <c r="S18" s="102"/>
      <c r="T18" s="110"/>
      <c r="U18" s="110"/>
      <c r="V18" s="110"/>
      <c r="W18" s="110"/>
      <c r="X18" s="103"/>
      <c r="Y18" s="141"/>
      <c r="Z18" s="117"/>
      <c r="AA18" s="88"/>
      <c r="AB18" s="84"/>
      <c r="AC18" s="95"/>
      <c r="AD18" s="95"/>
      <c r="AE18" s="95"/>
      <c r="AF18" s="86"/>
      <c r="AG18" s="95"/>
      <c r="AH18" s="95"/>
      <c r="AI18" s="95"/>
      <c r="AJ18" s="86"/>
      <c r="AK18" s="88"/>
      <c r="AL18" s="88"/>
      <c r="AM18" s="88"/>
      <c r="AN18" s="84"/>
      <c r="AO18" s="102"/>
      <c r="AP18" s="102"/>
      <c r="AQ18" s="102"/>
      <c r="AR18" s="102"/>
    </row>
    <row r="19" spans="11:44">
      <c r="K19" s="138"/>
      <c r="L19" s="110"/>
      <c r="M19" s="110"/>
      <c r="N19" s="110"/>
      <c r="O19" s="110"/>
      <c r="P19" s="110"/>
      <c r="Q19" s="110"/>
      <c r="R19" s="110"/>
      <c r="S19" s="102"/>
      <c r="T19" s="110"/>
      <c r="U19" s="110"/>
      <c r="V19" s="110"/>
      <c r="W19" s="110"/>
      <c r="X19" s="103"/>
      <c r="Y19" s="108"/>
      <c r="Z19" s="84"/>
      <c r="AA19" s="88"/>
      <c r="AB19" s="84"/>
      <c r="AC19" s="95"/>
      <c r="AD19" s="95"/>
      <c r="AE19" s="95"/>
      <c r="AF19" s="86"/>
      <c r="AG19" s="95"/>
      <c r="AH19" s="95"/>
      <c r="AI19" s="95"/>
      <c r="AJ19" s="86"/>
      <c r="AK19" s="88"/>
      <c r="AL19" s="88"/>
      <c r="AM19" s="88"/>
      <c r="AN19" s="84"/>
      <c r="AO19" s="102"/>
      <c r="AP19" s="102"/>
      <c r="AQ19" s="102"/>
      <c r="AR19" s="102"/>
    </row>
    <row r="20" spans="11:44">
      <c r="K20" s="83"/>
      <c r="L20" s="110"/>
      <c r="M20" s="110"/>
      <c r="N20" s="110"/>
      <c r="O20" s="110"/>
      <c r="P20" s="110"/>
      <c r="Q20" s="110"/>
      <c r="R20" s="110"/>
      <c r="S20" s="102"/>
      <c r="T20" s="110"/>
      <c r="U20" s="110"/>
      <c r="V20" s="142"/>
      <c r="W20" s="110"/>
      <c r="X20" s="103"/>
      <c r="Y20" s="108"/>
      <c r="Z20" s="84"/>
      <c r="AA20" s="88"/>
      <c r="AB20" s="84"/>
      <c r="AC20" s="95"/>
      <c r="AD20" s="95"/>
      <c r="AE20" s="95"/>
      <c r="AF20" s="142"/>
      <c r="AG20" s="95"/>
      <c r="AH20" s="95"/>
      <c r="AI20" s="142"/>
      <c r="AJ20" s="86"/>
      <c r="AK20" s="88"/>
      <c r="AL20" s="88"/>
      <c r="AM20" s="88"/>
      <c r="AN20" s="142"/>
      <c r="AO20" s="102"/>
      <c r="AP20" s="102"/>
      <c r="AQ20" s="142"/>
      <c r="AR20" s="102"/>
    </row>
    <row r="21" spans="11:44">
      <c r="K21" s="143">
        <v>244700</v>
      </c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68"/>
      <c r="AP21" s="68"/>
      <c r="AQ21" s="68"/>
      <c r="AR21" s="68"/>
    </row>
    <row r="22" spans="11:44">
      <c r="K22" s="74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144" t="s">
        <v>38</v>
      </c>
      <c r="X22" s="74"/>
      <c r="Y22" s="74"/>
      <c r="Z22" s="74"/>
      <c r="AA22" s="74"/>
      <c r="AB22" s="74"/>
      <c r="AC22" s="74"/>
      <c r="AD22" s="74"/>
      <c r="AE22" s="74"/>
      <c r="AF22" s="144" t="s">
        <v>26</v>
      </c>
      <c r="AG22" s="74"/>
      <c r="AH22" s="74"/>
      <c r="AI22" s="144" t="s">
        <v>39</v>
      </c>
      <c r="AJ22" s="68"/>
      <c r="AK22" s="68"/>
      <c r="AL22" s="68"/>
      <c r="AM22" s="68"/>
      <c r="AN22" s="145"/>
      <c r="AO22" s="144" t="s">
        <v>40</v>
      </c>
      <c r="AP22" s="74"/>
      <c r="AQ22" s="144" t="s">
        <v>41</v>
      </c>
      <c r="AR22" s="68"/>
    </row>
  </sheetData>
  <mergeCells count="16">
    <mergeCell ref="M2:O2"/>
    <mergeCell ref="X2:AH2"/>
    <mergeCell ref="AA4:AB4"/>
    <mergeCell ref="AC4:AF4"/>
    <mergeCell ref="AG4:AJ4"/>
    <mergeCell ref="AK4:AN4"/>
    <mergeCell ref="AO4:AP4"/>
    <mergeCell ref="AC12:AG12"/>
    <mergeCell ref="AH14:AJ14"/>
    <mergeCell ref="Y4:Z4"/>
    <mergeCell ref="Y6:Z6"/>
    <mergeCell ref="AA6:AB6"/>
    <mergeCell ref="AC6:AF6"/>
    <mergeCell ref="AG6:AJ6"/>
    <mergeCell ref="AK6:AN6"/>
    <mergeCell ref="AO6:AP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FPDD Gantt Chart 02</vt:lpstr>
      <vt:lpstr>Copy of FPDD Gantt Chart 02</vt:lpstr>
      <vt:lpstr>Revised Budget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Qung Go</dc:creator>
  <cp:lastModifiedBy>Jamia</cp:lastModifiedBy>
  <cp:lastPrinted>2024-08-21T21:11:11Z</cp:lastPrinted>
  <dcterms:created xsi:type="dcterms:W3CDTF">2021-06-23T14:33:18Z</dcterms:created>
  <dcterms:modified xsi:type="dcterms:W3CDTF">2024-08-21T21:11:53Z</dcterms:modified>
</cp:coreProperties>
</file>